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t\Desktop\SULI2022\"/>
    </mc:Choice>
  </mc:AlternateContent>
  <xr:revisionPtr revIDLastSave="0" documentId="13_ncr:1_{005639F6-0F3B-4155-8743-72077EA89A72}" xr6:coauthVersionLast="47" xr6:coauthVersionMax="47" xr10:uidLastSave="{00000000-0000-0000-0000-000000000000}"/>
  <bookViews>
    <workbookView xWindow="-120" yWindow="-120" windowWidth="29040" windowHeight="15840" xr2:uid="{1489AFB9-A9BE-4827-88C9-4D8222D2C2F9}"/>
  </bookViews>
  <sheets>
    <sheet name="HydrationData" sheetId="1" r:id="rId1"/>
    <sheet name="Explanation" sheetId="7" r:id="rId2"/>
    <sheet name="vlooktab" sheetId="9" r:id="rId3"/>
    <sheet name="Uptake_Thickness" sheetId="4" r:id="rId4"/>
  </sheets>
  <definedNames>
    <definedName name="_xlnm._FilterDatabase" localSheetId="0" hidden="1">HydrationData!$A$1:$T$816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32" i="1" l="1"/>
  <c r="Q165" i="1"/>
  <c r="Q196" i="1"/>
  <c r="Q204" i="1"/>
  <c r="Q214" i="1"/>
  <c r="Q231" i="1"/>
  <c r="Q240" i="1"/>
  <c r="Q246" i="1"/>
  <c r="Q313" i="1"/>
  <c r="Q325" i="1"/>
  <c r="Q337" i="1"/>
  <c r="Q348" i="1"/>
  <c r="Q359" i="1"/>
  <c r="Q369" i="1"/>
  <c r="Q380" i="1"/>
  <c r="Q391" i="1"/>
  <c r="Q401" i="1"/>
  <c r="Q412" i="1"/>
  <c r="Q423" i="1"/>
  <c r="Q433" i="1"/>
  <c r="Q444" i="1"/>
  <c r="Q455" i="1"/>
  <c r="Q538" i="1"/>
  <c r="Q649" i="1"/>
  <c r="Q690" i="1"/>
  <c r="Q773" i="1"/>
  <c r="Q784" i="1"/>
  <c r="Q795" i="1"/>
  <c r="Q806" i="1"/>
  <c r="M773" i="1" l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773" i="1"/>
  <c r="O774" i="1"/>
  <c r="Q774" i="1" s="1"/>
  <c r="O775" i="1"/>
  <c r="Q775" i="1" s="1"/>
  <c r="O776" i="1"/>
  <c r="Q776" i="1" s="1"/>
  <c r="O777" i="1"/>
  <c r="Q777" i="1" s="1"/>
  <c r="O778" i="1"/>
  <c r="Q778" i="1" s="1"/>
  <c r="O779" i="1"/>
  <c r="Q779" i="1" s="1"/>
  <c r="O780" i="1"/>
  <c r="Q780" i="1" s="1"/>
  <c r="O781" i="1"/>
  <c r="Q781" i="1" s="1"/>
  <c r="O782" i="1"/>
  <c r="Q782" i="1" s="1"/>
  <c r="O783" i="1"/>
  <c r="Q783" i="1" s="1"/>
  <c r="O785" i="1"/>
  <c r="Q785" i="1" s="1"/>
  <c r="O786" i="1"/>
  <c r="Q786" i="1" s="1"/>
  <c r="O787" i="1"/>
  <c r="Q787" i="1" s="1"/>
  <c r="O788" i="1"/>
  <c r="Q788" i="1" s="1"/>
  <c r="O789" i="1"/>
  <c r="Q789" i="1" s="1"/>
  <c r="O790" i="1"/>
  <c r="Q790" i="1" s="1"/>
  <c r="O791" i="1"/>
  <c r="Q791" i="1" s="1"/>
  <c r="O792" i="1"/>
  <c r="Q792" i="1" s="1"/>
  <c r="O793" i="1"/>
  <c r="Q793" i="1" s="1"/>
  <c r="O794" i="1"/>
  <c r="Q794" i="1" s="1"/>
  <c r="O796" i="1"/>
  <c r="Q796" i="1" s="1"/>
  <c r="O797" i="1"/>
  <c r="Q797" i="1" s="1"/>
  <c r="O798" i="1"/>
  <c r="Q798" i="1" s="1"/>
  <c r="O799" i="1"/>
  <c r="Q799" i="1" s="1"/>
  <c r="O800" i="1"/>
  <c r="Q800" i="1" s="1"/>
  <c r="O801" i="1"/>
  <c r="Q801" i="1" s="1"/>
  <c r="O802" i="1"/>
  <c r="Q802" i="1" s="1"/>
  <c r="O803" i="1"/>
  <c r="Q803" i="1" s="1"/>
  <c r="O804" i="1"/>
  <c r="Q804" i="1" s="1"/>
  <c r="O805" i="1"/>
  <c r="Q805" i="1" s="1"/>
  <c r="O807" i="1"/>
  <c r="Q807" i="1" s="1"/>
  <c r="O808" i="1"/>
  <c r="Q808" i="1" s="1"/>
  <c r="O809" i="1"/>
  <c r="Q809" i="1" s="1"/>
  <c r="O810" i="1"/>
  <c r="Q810" i="1" s="1"/>
  <c r="O811" i="1"/>
  <c r="Q811" i="1" s="1"/>
  <c r="O812" i="1"/>
  <c r="Q812" i="1" s="1"/>
  <c r="O813" i="1"/>
  <c r="Q813" i="1" s="1"/>
  <c r="O814" i="1"/>
  <c r="Q814" i="1" s="1"/>
  <c r="O815" i="1"/>
  <c r="Q815" i="1" s="1"/>
  <c r="O816" i="1"/>
  <c r="Q816" i="1" s="1"/>
  <c r="O464" i="1" l="1"/>
  <c r="Q464" i="1" s="1"/>
  <c r="M464" i="1"/>
  <c r="F464" i="1"/>
  <c r="O463" i="1"/>
  <c r="Q463" i="1" s="1"/>
  <c r="M463" i="1"/>
  <c r="F463" i="1"/>
  <c r="O462" i="1"/>
  <c r="Q462" i="1" s="1"/>
  <c r="M462" i="1"/>
  <c r="F462" i="1"/>
  <c r="O461" i="1"/>
  <c r="Q461" i="1" s="1"/>
  <c r="M461" i="1"/>
  <c r="F461" i="1"/>
  <c r="O460" i="1"/>
  <c r="Q460" i="1" s="1"/>
  <c r="M460" i="1"/>
  <c r="F460" i="1"/>
  <c r="O459" i="1"/>
  <c r="Q459" i="1" s="1"/>
  <c r="M459" i="1"/>
  <c r="F459" i="1"/>
  <c r="O458" i="1"/>
  <c r="Q458" i="1" s="1"/>
  <c r="M458" i="1"/>
  <c r="F458" i="1"/>
  <c r="O457" i="1"/>
  <c r="Q457" i="1" s="1"/>
  <c r="M457" i="1"/>
  <c r="F457" i="1"/>
  <c r="O456" i="1"/>
  <c r="Q456" i="1" s="1"/>
  <c r="M456" i="1"/>
  <c r="F456" i="1"/>
  <c r="M455" i="1"/>
  <c r="F455" i="1"/>
  <c r="O454" i="1"/>
  <c r="Q454" i="1" s="1"/>
  <c r="M454" i="1"/>
  <c r="F454" i="1"/>
  <c r="O453" i="1"/>
  <c r="Q453" i="1" s="1"/>
  <c r="M453" i="1"/>
  <c r="F453" i="1"/>
  <c r="O452" i="1"/>
  <c r="Q452" i="1" s="1"/>
  <c r="M452" i="1"/>
  <c r="F452" i="1"/>
  <c r="O451" i="1"/>
  <c r="Q451" i="1" s="1"/>
  <c r="M451" i="1"/>
  <c r="F451" i="1"/>
  <c r="O450" i="1"/>
  <c r="Q450" i="1" s="1"/>
  <c r="M450" i="1"/>
  <c r="F450" i="1"/>
  <c r="O449" i="1"/>
  <c r="Q449" i="1" s="1"/>
  <c r="M449" i="1"/>
  <c r="F449" i="1"/>
  <c r="O448" i="1"/>
  <c r="Q448" i="1" s="1"/>
  <c r="M448" i="1"/>
  <c r="F448" i="1"/>
  <c r="O447" i="1"/>
  <c r="Q447" i="1" s="1"/>
  <c r="M447" i="1"/>
  <c r="F447" i="1"/>
  <c r="O446" i="1"/>
  <c r="Q446" i="1" s="1"/>
  <c r="M446" i="1"/>
  <c r="F446" i="1"/>
  <c r="O445" i="1"/>
  <c r="Q445" i="1" s="1"/>
  <c r="M445" i="1"/>
  <c r="F445" i="1"/>
  <c r="M444" i="1"/>
  <c r="F444" i="1"/>
  <c r="O443" i="1"/>
  <c r="Q443" i="1" s="1"/>
  <c r="M443" i="1"/>
  <c r="F443" i="1"/>
  <c r="O442" i="1"/>
  <c r="Q442" i="1" s="1"/>
  <c r="M442" i="1"/>
  <c r="F442" i="1"/>
  <c r="O441" i="1"/>
  <c r="Q441" i="1" s="1"/>
  <c r="M441" i="1"/>
  <c r="F441" i="1"/>
  <c r="O440" i="1"/>
  <c r="Q440" i="1" s="1"/>
  <c r="M440" i="1"/>
  <c r="F440" i="1"/>
  <c r="O439" i="1"/>
  <c r="Q439" i="1" s="1"/>
  <c r="M439" i="1"/>
  <c r="F439" i="1"/>
  <c r="O438" i="1"/>
  <c r="Q438" i="1" s="1"/>
  <c r="M438" i="1"/>
  <c r="F438" i="1"/>
  <c r="O437" i="1"/>
  <c r="Q437" i="1" s="1"/>
  <c r="M437" i="1"/>
  <c r="F437" i="1"/>
  <c r="O436" i="1"/>
  <c r="Q436" i="1" s="1"/>
  <c r="M436" i="1"/>
  <c r="F436" i="1"/>
  <c r="O435" i="1"/>
  <c r="Q435" i="1" s="1"/>
  <c r="M435" i="1"/>
  <c r="F435" i="1"/>
  <c r="O434" i="1"/>
  <c r="Q434" i="1" s="1"/>
  <c r="M434" i="1"/>
  <c r="F434" i="1"/>
  <c r="M433" i="1"/>
  <c r="F433" i="1"/>
  <c r="O432" i="1"/>
  <c r="Q432" i="1" s="1"/>
  <c r="M432" i="1"/>
  <c r="F432" i="1"/>
  <c r="O431" i="1"/>
  <c r="Q431" i="1" s="1"/>
  <c r="M431" i="1"/>
  <c r="F431" i="1"/>
  <c r="O430" i="1"/>
  <c r="Q430" i="1" s="1"/>
  <c r="M430" i="1"/>
  <c r="F430" i="1"/>
  <c r="O429" i="1"/>
  <c r="Q429" i="1" s="1"/>
  <c r="M429" i="1"/>
  <c r="F429" i="1"/>
  <c r="O428" i="1"/>
  <c r="Q428" i="1" s="1"/>
  <c r="M428" i="1"/>
  <c r="F428" i="1"/>
  <c r="O427" i="1"/>
  <c r="Q427" i="1" s="1"/>
  <c r="M427" i="1"/>
  <c r="F427" i="1"/>
  <c r="O426" i="1"/>
  <c r="Q426" i="1" s="1"/>
  <c r="M426" i="1"/>
  <c r="F426" i="1"/>
  <c r="O425" i="1"/>
  <c r="Q425" i="1" s="1"/>
  <c r="M425" i="1"/>
  <c r="F425" i="1"/>
  <c r="O424" i="1"/>
  <c r="Q424" i="1" s="1"/>
  <c r="M424" i="1"/>
  <c r="F424" i="1"/>
  <c r="M423" i="1"/>
  <c r="F423" i="1"/>
  <c r="O422" i="1"/>
  <c r="Q422" i="1" s="1"/>
  <c r="M422" i="1"/>
  <c r="F422" i="1"/>
  <c r="O421" i="1"/>
  <c r="Q421" i="1" s="1"/>
  <c r="M421" i="1"/>
  <c r="F421" i="1"/>
  <c r="O420" i="1"/>
  <c r="Q420" i="1" s="1"/>
  <c r="M420" i="1"/>
  <c r="F420" i="1"/>
  <c r="O419" i="1"/>
  <c r="Q419" i="1" s="1"/>
  <c r="M419" i="1"/>
  <c r="F419" i="1"/>
  <c r="O418" i="1"/>
  <c r="Q418" i="1" s="1"/>
  <c r="M418" i="1"/>
  <c r="F418" i="1"/>
  <c r="O417" i="1"/>
  <c r="Q417" i="1" s="1"/>
  <c r="M417" i="1"/>
  <c r="F417" i="1"/>
  <c r="O416" i="1"/>
  <c r="Q416" i="1" s="1"/>
  <c r="M416" i="1"/>
  <c r="F416" i="1"/>
  <c r="O415" i="1"/>
  <c r="Q415" i="1" s="1"/>
  <c r="M415" i="1"/>
  <c r="F415" i="1"/>
  <c r="O414" i="1"/>
  <c r="Q414" i="1" s="1"/>
  <c r="M414" i="1"/>
  <c r="F414" i="1"/>
  <c r="O413" i="1"/>
  <c r="Q413" i="1" s="1"/>
  <c r="M413" i="1"/>
  <c r="F413" i="1"/>
  <c r="M412" i="1"/>
  <c r="F412" i="1"/>
  <c r="O411" i="1"/>
  <c r="Q411" i="1" s="1"/>
  <c r="M411" i="1"/>
  <c r="F411" i="1"/>
  <c r="O410" i="1"/>
  <c r="Q410" i="1" s="1"/>
  <c r="M410" i="1"/>
  <c r="F410" i="1"/>
  <c r="O409" i="1"/>
  <c r="Q409" i="1" s="1"/>
  <c r="M409" i="1"/>
  <c r="F409" i="1"/>
  <c r="O408" i="1"/>
  <c r="Q408" i="1" s="1"/>
  <c r="M408" i="1"/>
  <c r="F408" i="1"/>
  <c r="O407" i="1"/>
  <c r="Q407" i="1" s="1"/>
  <c r="M407" i="1"/>
  <c r="F407" i="1"/>
  <c r="O406" i="1"/>
  <c r="Q406" i="1" s="1"/>
  <c r="M406" i="1"/>
  <c r="F406" i="1"/>
  <c r="O405" i="1"/>
  <c r="Q405" i="1" s="1"/>
  <c r="M405" i="1"/>
  <c r="F405" i="1"/>
  <c r="O404" i="1"/>
  <c r="Q404" i="1" s="1"/>
  <c r="M404" i="1"/>
  <c r="F404" i="1"/>
  <c r="O403" i="1"/>
  <c r="Q403" i="1" s="1"/>
  <c r="M403" i="1"/>
  <c r="F403" i="1"/>
  <c r="O402" i="1"/>
  <c r="Q402" i="1" s="1"/>
  <c r="M402" i="1"/>
  <c r="F402" i="1"/>
  <c r="M401" i="1"/>
  <c r="F401" i="1"/>
  <c r="O400" i="1"/>
  <c r="Q400" i="1" s="1"/>
  <c r="M400" i="1"/>
  <c r="F400" i="1"/>
  <c r="O399" i="1"/>
  <c r="Q399" i="1" s="1"/>
  <c r="M399" i="1"/>
  <c r="F399" i="1"/>
  <c r="O398" i="1"/>
  <c r="Q398" i="1" s="1"/>
  <c r="M398" i="1"/>
  <c r="F398" i="1"/>
  <c r="O397" i="1"/>
  <c r="Q397" i="1" s="1"/>
  <c r="M397" i="1"/>
  <c r="F397" i="1"/>
  <c r="O396" i="1"/>
  <c r="Q396" i="1" s="1"/>
  <c r="M396" i="1"/>
  <c r="F396" i="1"/>
  <c r="O395" i="1"/>
  <c r="Q395" i="1" s="1"/>
  <c r="M395" i="1"/>
  <c r="F395" i="1"/>
  <c r="O394" i="1"/>
  <c r="Q394" i="1" s="1"/>
  <c r="M394" i="1"/>
  <c r="F394" i="1"/>
  <c r="O393" i="1"/>
  <c r="Q393" i="1" s="1"/>
  <c r="M393" i="1"/>
  <c r="F393" i="1"/>
  <c r="O392" i="1"/>
  <c r="Q392" i="1" s="1"/>
  <c r="M392" i="1"/>
  <c r="F392" i="1"/>
  <c r="M391" i="1"/>
  <c r="F391" i="1"/>
  <c r="O390" i="1"/>
  <c r="Q390" i="1" s="1"/>
  <c r="M390" i="1"/>
  <c r="F390" i="1"/>
  <c r="O389" i="1"/>
  <c r="Q389" i="1" s="1"/>
  <c r="M389" i="1"/>
  <c r="F389" i="1"/>
  <c r="O388" i="1"/>
  <c r="Q388" i="1" s="1"/>
  <c r="M388" i="1"/>
  <c r="F388" i="1"/>
  <c r="O387" i="1"/>
  <c r="Q387" i="1" s="1"/>
  <c r="M387" i="1"/>
  <c r="F387" i="1"/>
  <c r="O386" i="1"/>
  <c r="Q386" i="1" s="1"/>
  <c r="M386" i="1"/>
  <c r="F386" i="1"/>
  <c r="O385" i="1"/>
  <c r="Q385" i="1" s="1"/>
  <c r="M385" i="1"/>
  <c r="F385" i="1"/>
  <c r="O384" i="1"/>
  <c r="Q384" i="1" s="1"/>
  <c r="M384" i="1"/>
  <c r="F384" i="1"/>
  <c r="O383" i="1"/>
  <c r="Q383" i="1" s="1"/>
  <c r="M383" i="1"/>
  <c r="F383" i="1"/>
  <c r="O382" i="1"/>
  <c r="Q382" i="1" s="1"/>
  <c r="M382" i="1"/>
  <c r="F382" i="1"/>
  <c r="O381" i="1"/>
  <c r="Q381" i="1" s="1"/>
  <c r="M381" i="1"/>
  <c r="F381" i="1"/>
  <c r="M380" i="1"/>
  <c r="F380" i="1"/>
  <c r="O379" i="1"/>
  <c r="Q379" i="1" s="1"/>
  <c r="M379" i="1"/>
  <c r="F379" i="1"/>
  <c r="O378" i="1"/>
  <c r="Q378" i="1" s="1"/>
  <c r="M378" i="1"/>
  <c r="F378" i="1"/>
  <c r="O377" i="1"/>
  <c r="Q377" i="1" s="1"/>
  <c r="M377" i="1"/>
  <c r="F377" i="1"/>
  <c r="O376" i="1"/>
  <c r="Q376" i="1" s="1"/>
  <c r="M376" i="1"/>
  <c r="F376" i="1"/>
  <c r="O375" i="1"/>
  <c r="Q375" i="1" s="1"/>
  <c r="M375" i="1"/>
  <c r="F375" i="1"/>
  <c r="O374" i="1"/>
  <c r="Q374" i="1" s="1"/>
  <c r="M374" i="1"/>
  <c r="F374" i="1"/>
  <c r="O373" i="1"/>
  <c r="Q373" i="1" s="1"/>
  <c r="M373" i="1"/>
  <c r="F373" i="1"/>
  <c r="O372" i="1"/>
  <c r="Q372" i="1" s="1"/>
  <c r="M372" i="1"/>
  <c r="F372" i="1"/>
  <c r="O371" i="1"/>
  <c r="Q371" i="1" s="1"/>
  <c r="M371" i="1"/>
  <c r="F371" i="1"/>
  <c r="O370" i="1"/>
  <c r="Q370" i="1" s="1"/>
  <c r="M370" i="1"/>
  <c r="F370" i="1"/>
  <c r="M369" i="1"/>
  <c r="F369" i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2" i="1"/>
  <c r="O533" i="1" l="1"/>
  <c r="Q533" i="1" s="1"/>
  <c r="O534" i="1"/>
  <c r="Q534" i="1" s="1"/>
  <c r="O535" i="1"/>
  <c r="Q535" i="1" s="1"/>
  <c r="O536" i="1"/>
  <c r="Q536" i="1" s="1"/>
  <c r="O537" i="1"/>
  <c r="Q537" i="1" s="1"/>
  <c r="O532" i="1"/>
  <c r="Q532" i="1" s="1"/>
  <c r="F642" i="1"/>
  <c r="F643" i="1"/>
  <c r="F644" i="1"/>
  <c r="F645" i="1"/>
  <c r="F646" i="1"/>
  <c r="F647" i="1"/>
  <c r="F648" i="1"/>
  <c r="F533" i="1" l="1"/>
  <c r="F534" i="1"/>
  <c r="F535" i="1"/>
  <c r="F536" i="1"/>
  <c r="F537" i="1"/>
  <c r="F532" i="1"/>
  <c r="R685" i="1"/>
  <c r="R686" i="1"/>
  <c r="R687" i="1"/>
  <c r="R688" i="1"/>
  <c r="R689" i="1"/>
  <c r="R684" i="1"/>
  <c r="O689" i="1"/>
  <c r="Q689" i="1" s="1"/>
  <c r="F689" i="1"/>
  <c r="O688" i="1"/>
  <c r="Q688" i="1" s="1"/>
  <c r="F688" i="1"/>
  <c r="O687" i="1"/>
  <c r="Q687" i="1" s="1"/>
  <c r="F687" i="1"/>
  <c r="O686" i="1"/>
  <c r="Q686" i="1" s="1"/>
  <c r="F686" i="1"/>
  <c r="O685" i="1"/>
  <c r="Q685" i="1" s="1"/>
  <c r="F685" i="1"/>
  <c r="O684" i="1"/>
  <c r="Q684" i="1" s="1"/>
  <c r="F684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38" i="1"/>
  <c r="O273" i="1"/>
  <c r="Q273" i="1" s="1"/>
  <c r="O274" i="1"/>
  <c r="Q274" i="1" s="1"/>
  <c r="O275" i="1"/>
  <c r="Q275" i="1" s="1"/>
  <c r="O276" i="1"/>
  <c r="Q276" i="1" s="1"/>
  <c r="O277" i="1"/>
  <c r="Q277" i="1" s="1"/>
  <c r="O278" i="1"/>
  <c r="Q278" i="1" s="1"/>
  <c r="O279" i="1"/>
  <c r="Q279" i="1" s="1"/>
  <c r="O280" i="1"/>
  <c r="Q280" i="1" s="1"/>
  <c r="O281" i="1"/>
  <c r="Q281" i="1" s="1"/>
  <c r="O282" i="1"/>
  <c r="Q282" i="1" s="1"/>
  <c r="O283" i="1"/>
  <c r="Q283" i="1" s="1"/>
  <c r="O284" i="1"/>
  <c r="Q284" i="1" s="1"/>
  <c r="O285" i="1"/>
  <c r="Q285" i="1" s="1"/>
  <c r="O286" i="1"/>
  <c r="Q286" i="1" s="1"/>
  <c r="O287" i="1"/>
  <c r="Q287" i="1" s="1"/>
  <c r="O288" i="1"/>
  <c r="Q288" i="1" s="1"/>
  <c r="O289" i="1"/>
  <c r="Q289" i="1" s="1"/>
  <c r="O290" i="1"/>
  <c r="Q290" i="1" s="1"/>
  <c r="O291" i="1"/>
  <c r="Q291" i="1" s="1"/>
  <c r="O292" i="1"/>
  <c r="Q292" i="1" s="1"/>
  <c r="O293" i="1"/>
  <c r="Q293" i="1" s="1"/>
  <c r="O294" i="1"/>
  <c r="Q294" i="1" s="1"/>
  <c r="O295" i="1"/>
  <c r="Q295" i="1" s="1"/>
  <c r="O296" i="1"/>
  <c r="Q296" i="1" s="1"/>
  <c r="O297" i="1"/>
  <c r="Q297" i="1" s="1"/>
  <c r="O298" i="1"/>
  <c r="Q298" i="1" s="1"/>
  <c r="O299" i="1"/>
  <c r="Q299" i="1" s="1"/>
  <c r="O300" i="1"/>
  <c r="Q300" i="1" s="1"/>
  <c r="O301" i="1"/>
  <c r="Q301" i="1" s="1"/>
  <c r="O302" i="1"/>
  <c r="Q302" i="1" s="1"/>
  <c r="O303" i="1"/>
  <c r="Q303" i="1" s="1"/>
  <c r="O304" i="1"/>
  <c r="Q304" i="1" s="1"/>
  <c r="O305" i="1"/>
  <c r="Q305" i="1" s="1"/>
  <c r="O306" i="1"/>
  <c r="Q306" i="1" s="1"/>
  <c r="O307" i="1"/>
  <c r="Q307" i="1" s="1"/>
  <c r="O308" i="1"/>
  <c r="Q308" i="1" s="1"/>
  <c r="O309" i="1"/>
  <c r="Q309" i="1" s="1"/>
  <c r="O310" i="1"/>
  <c r="Q310" i="1" s="1"/>
  <c r="O311" i="1"/>
  <c r="Q311" i="1" s="1"/>
  <c r="O312" i="1"/>
  <c r="Q312" i="1" s="1"/>
  <c r="F31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R156" i="1"/>
  <c r="O156" i="1"/>
  <c r="Q156" i="1" s="1"/>
  <c r="F156" i="1"/>
  <c r="R155" i="1"/>
  <c r="O155" i="1"/>
  <c r="Q155" i="1" s="1"/>
  <c r="F155" i="1"/>
  <c r="R154" i="1"/>
  <c r="O154" i="1"/>
  <c r="Q154" i="1" s="1"/>
  <c r="F154" i="1"/>
  <c r="R153" i="1"/>
  <c r="O153" i="1"/>
  <c r="Q153" i="1" s="1"/>
  <c r="F153" i="1"/>
  <c r="R152" i="1"/>
  <c r="O152" i="1"/>
  <c r="Q152" i="1" s="1"/>
  <c r="F152" i="1"/>
  <c r="R151" i="1"/>
  <c r="O151" i="1"/>
  <c r="Q151" i="1" s="1"/>
  <c r="F151" i="1"/>
  <c r="R150" i="1"/>
  <c r="O150" i="1"/>
  <c r="Q150" i="1" s="1"/>
  <c r="F150" i="1"/>
  <c r="R149" i="1"/>
  <c r="O149" i="1"/>
  <c r="Q149" i="1" s="1"/>
  <c r="F149" i="1"/>
  <c r="R148" i="1"/>
  <c r="O148" i="1"/>
  <c r="Q148" i="1" s="1"/>
  <c r="F148" i="1"/>
  <c r="R147" i="1"/>
  <c r="O147" i="1"/>
  <c r="Q147" i="1" s="1"/>
  <c r="F147" i="1"/>
  <c r="R146" i="1"/>
  <c r="O146" i="1"/>
  <c r="Q146" i="1" s="1"/>
  <c r="F146" i="1"/>
  <c r="R145" i="1"/>
  <c r="O145" i="1"/>
  <c r="Q145" i="1" s="1"/>
  <c r="F145" i="1"/>
  <c r="R144" i="1"/>
  <c r="O144" i="1"/>
  <c r="Q144" i="1" s="1"/>
  <c r="F144" i="1"/>
  <c r="R143" i="1"/>
  <c r="O143" i="1"/>
  <c r="Q143" i="1" s="1"/>
  <c r="F143" i="1"/>
  <c r="R142" i="1"/>
  <c r="O142" i="1"/>
  <c r="Q142" i="1" s="1"/>
  <c r="F142" i="1"/>
  <c r="R141" i="1"/>
  <c r="O141" i="1"/>
  <c r="Q141" i="1" s="1"/>
  <c r="F141" i="1"/>
  <c r="R140" i="1"/>
  <c r="O140" i="1"/>
  <c r="Q140" i="1" s="1"/>
  <c r="F140" i="1"/>
  <c r="R139" i="1"/>
  <c r="O139" i="1"/>
  <c r="Q139" i="1" s="1"/>
  <c r="F139" i="1"/>
  <c r="R126" i="1"/>
  <c r="O126" i="1"/>
  <c r="Q126" i="1" s="1"/>
  <c r="F126" i="1"/>
  <c r="R125" i="1"/>
  <c r="O125" i="1"/>
  <c r="Q125" i="1" s="1"/>
  <c r="F125" i="1"/>
  <c r="R124" i="1"/>
  <c r="O124" i="1"/>
  <c r="Q124" i="1" s="1"/>
  <c r="F124" i="1"/>
  <c r="R123" i="1"/>
  <c r="O123" i="1"/>
  <c r="Q123" i="1" s="1"/>
  <c r="F123" i="1"/>
  <c r="R122" i="1"/>
  <c r="O122" i="1"/>
  <c r="Q122" i="1" s="1"/>
  <c r="F122" i="1"/>
  <c r="R121" i="1"/>
  <c r="O121" i="1"/>
  <c r="Q121" i="1" s="1"/>
  <c r="F121" i="1"/>
  <c r="F314" i="1" l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649" i="1"/>
  <c r="F650" i="1"/>
  <c r="F651" i="1"/>
  <c r="F652" i="1"/>
  <c r="F653" i="1"/>
  <c r="F654" i="1"/>
  <c r="F655" i="1"/>
  <c r="F656" i="1"/>
  <c r="F657" i="1"/>
  <c r="F658" i="1"/>
  <c r="F196" i="1"/>
  <c r="F197" i="1"/>
  <c r="F198" i="1"/>
  <c r="F199" i="1"/>
  <c r="F200" i="1"/>
  <c r="F201" i="1"/>
  <c r="F202" i="1"/>
  <c r="F203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740" i="1"/>
  <c r="F741" i="1"/>
  <c r="F742" i="1"/>
  <c r="F743" i="1"/>
  <c r="F744" i="1"/>
  <c r="F745" i="1"/>
  <c r="F746" i="1"/>
  <c r="F747" i="1"/>
  <c r="F748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690" i="1"/>
  <c r="F691" i="1"/>
  <c r="F692" i="1"/>
  <c r="F693" i="1"/>
  <c r="F694" i="1"/>
  <c r="F695" i="1"/>
  <c r="F696" i="1"/>
  <c r="F697" i="1"/>
  <c r="F698" i="1"/>
  <c r="F699" i="1"/>
  <c r="F700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04" i="1"/>
  <c r="F205" i="1"/>
  <c r="F206" i="1"/>
  <c r="F207" i="1"/>
  <c r="F208" i="1"/>
  <c r="F209" i="1"/>
  <c r="F210" i="1"/>
  <c r="F211" i="1"/>
  <c r="F212" i="1"/>
  <c r="F213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188" i="1"/>
  <c r="F189" i="1"/>
  <c r="F190" i="1"/>
  <c r="F191" i="1"/>
  <c r="F192" i="1"/>
  <c r="F193" i="1"/>
  <c r="F194" i="1"/>
  <c r="F195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165" i="1"/>
  <c r="F166" i="1"/>
  <c r="F167" i="1"/>
  <c r="F168" i="1"/>
  <c r="F169" i="1"/>
  <c r="F170" i="1"/>
  <c r="F171" i="1"/>
  <c r="F172" i="1"/>
  <c r="F173" i="1"/>
  <c r="F174" i="1"/>
  <c r="F175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176" i="1"/>
  <c r="F177" i="1"/>
  <c r="F178" i="1"/>
  <c r="F179" i="1"/>
  <c r="F180" i="1"/>
  <c r="F181" i="1"/>
  <c r="F182" i="1"/>
  <c r="F767" i="1"/>
  <c r="F768" i="1"/>
  <c r="F769" i="1"/>
  <c r="F770" i="1"/>
  <c r="F771" i="1"/>
  <c r="F772" i="1"/>
  <c r="F183" i="1"/>
  <c r="F184" i="1"/>
  <c r="F185" i="1"/>
  <c r="F186" i="1"/>
  <c r="F187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749" i="1"/>
  <c r="F750" i="1"/>
  <c r="F751" i="1"/>
  <c r="F752" i="1"/>
  <c r="F753" i="1"/>
  <c r="F754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701" i="1"/>
  <c r="F702" i="1"/>
  <c r="F703" i="1"/>
  <c r="F704" i="1"/>
  <c r="F705" i="1"/>
  <c r="F2" i="1"/>
  <c r="F3" i="1"/>
  <c r="F4" i="1"/>
  <c r="F5" i="1"/>
  <c r="F6" i="1"/>
  <c r="F7" i="1"/>
  <c r="F8" i="1"/>
  <c r="F9" i="1"/>
  <c r="F10" i="1"/>
  <c r="F11" i="1"/>
  <c r="F12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638" i="1"/>
  <c r="F639" i="1"/>
  <c r="F640" i="1"/>
  <c r="F641" i="1"/>
  <c r="F157" i="1"/>
  <c r="F158" i="1"/>
  <c r="F159" i="1"/>
  <c r="F160" i="1"/>
  <c r="F161" i="1"/>
  <c r="F162" i="1"/>
  <c r="F163" i="1"/>
  <c r="F164" i="1"/>
  <c r="F737" i="1"/>
  <c r="F738" i="1"/>
  <c r="F739" i="1"/>
  <c r="F270" i="1"/>
  <c r="F271" i="1"/>
  <c r="F272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13" i="1"/>
  <c r="F14" i="1"/>
  <c r="F15" i="1"/>
  <c r="F16" i="1"/>
  <c r="F17" i="1"/>
  <c r="F18" i="1"/>
  <c r="F19" i="1"/>
  <c r="F20" i="1"/>
  <c r="F21" i="1"/>
  <c r="F22" i="1"/>
  <c r="F23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313" i="1"/>
  <c r="R135" i="1" l="1"/>
  <c r="R136" i="1"/>
  <c r="R137" i="1"/>
  <c r="R138" i="1"/>
  <c r="R127" i="1"/>
  <c r="R128" i="1"/>
  <c r="O135" i="1"/>
  <c r="Q135" i="1" s="1"/>
  <c r="O136" i="1"/>
  <c r="Q136" i="1" s="1"/>
  <c r="O137" i="1"/>
  <c r="Q137" i="1" s="1"/>
  <c r="O138" i="1"/>
  <c r="Q138" i="1" s="1"/>
  <c r="O127" i="1"/>
  <c r="Q127" i="1" s="1"/>
  <c r="O128" i="1"/>
  <c r="Q128" i="1" s="1"/>
  <c r="R134" i="1"/>
  <c r="O134" i="1"/>
  <c r="Q134" i="1" s="1"/>
  <c r="R133" i="1"/>
  <c r="O133" i="1"/>
  <c r="Q133" i="1" s="1"/>
  <c r="R132" i="1"/>
  <c r="O132" i="1"/>
  <c r="Q132" i="1" s="1"/>
  <c r="R131" i="1"/>
  <c r="O131" i="1"/>
  <c r="Q131" i="1" s="1"/>
  <c r="R130" i="1"/>
  <c r="O130" i="1"/>
  <c r="Q130" i="1" s="1"/>
  <c r="R129" i="1"/>
  <c r="O129" i="1"/>
  <c r="Q129" i="1" s="1"/>
  <c r="R116" i="1"/>
  <c r="R117" i="1"/>
  <c r="R118" i="1"/>
  <c r="R119" i="1"/>
  <c r="R120" i="1"/>
  <c r="O115" i="1"/>
  <c r="Q115" i="1" s="1"/>
  <c r="O116" i="1"/>
  <c r="Q116" i="1" s="1"/>
  <c r="O117" i="1"/>
  <c r="Q117" i="1" s="1"/>
  <c r="O118" i="1"/>
  <c r="Q118" i="1" s="1"/>
  <c r="O119" i="1"/>
  <c r="Q119" i="1" s="1"/>
  <c r="O120" i="1"/>
  <c r="Q120" i="1" s="1"/>
  <c r="R115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602" i="1"/>
  <c r="R603" i="1"/>
  <c r="R604" i="1"/>
  <c r="R605" i="1"/>
  <c r="R606" i="1"/>
  <c r="R608" i="1"/>
  <c r="R609" i="1"/>
  <c r="R610" i="1"/>
  <c r="R611" i="1"/>
  <c r="R612" i="1"/>
  <c r="R613" i="1"/>
  <c r="R615" i="1"/>
  <c r="R616" i="1"/>
  <c r="R617" i="1"/>
  <c r="R618" i="1"/>
  <c r="R619" i="1"/>
  <c r="R620" i="1"/>
  <c r="R622" i="1"/>
  <c r="R623" i="1"/>
  <c r="R624" i="1"/>
  <c r="R625" i="1"/>
  <c r="R626" i="1"/>
  <c r="R627" i="1"/>
  <c r="R628" i="1"/>
  <c r="R629" i="1"/>
  <c r="R631" i="1"/>
  <c r="R632" i="1"/>
  <c r="R633" i="1"/>
  <c r="R634" i="1"/>
  <c r="R635" i="1"/>
  <c r="R636" i="1"/>
  <c r="R581" i="1"/>
  <c r="O599" i="1" l="1"/>
  <c r="Q599" i="1" s="1"/>
  <c r="O600" i="1"/>
  <c r="Q600" i="1" s="1"/>
  <c r="O601" i="1"/>
  <c r="Q601" i="1" s="1"/>
  <c r="O314" i="1" l="1"/>
  <c r="Q314" i="1" s="1"/>
  <c r="O522" i="1" l="1"/>
  <c r="Q522" i="1" s="1"/>
  <c r="O523" i="1"/>
  <c r="Q523" i="1" s="1"/>
  <c r="O524" i="1"/>
  <c r="Q524" i="1" s="1"/>
  <c r="O525" i="1"/>
  <c r="Q525" i="1" s="1"/>
  <c r="O526" i="1"/>
  <c r="Q526" i="1" s="1"/>
  <c r="O527" i="1"/>
  <c r="Q527" i="1" s="1"/>
  <c r="O528" i="1"/>
  <c r="Q528" i="1" s="1"/>
  <c r="O529" i="1"/>
  <c r="Q529" i="1" s="1"/>
  <c r="O530" i="1"/>
  <c r="Q530" i="1" s="1"/>
  <c r="O531" i="1"/>
  <c r="Q531" i="1" s="1"/>
  <c r="O506" i="1"/>
  <c r="Q506" i="1" s="1"/>
  <c r="O507" i="1"/>
  <c r="Q507" i="1" s="1"/>
  <c r="O492" i="1"/>
  <c r="Q492" i="1" s="1"/>
  <c r="O493" i="1"/>
  <c r="Q493" i="1" s="1"/>
  <c r="O494" i="1"/>
  <c r="Q494" i="1" s="1"/>
  <c r="O495" i="1"/>
  <c r="Q495" i="1" s="1"/>
  <c r="O496" i="1"/>
  <c r="Q496" i="1" s="1"/>
  <c r="O497" i="1"/>
  <c r="Q497" i="1" s="1"/>
  <c r="O498" i="1"/>
  <c r="Q498" i="1" s="1"/>
  <c r="O499" i="1"/>
  <c r="Q499" i="1" s="1"/>
  <c r="O500" i="1"/>
  <c r="Q500" i="1" s="1"/>
  <c r="O501" i="1"/>
  <c r="Q501" i="1" s="1"/>
  <c r="O502" i="1"/>
  <c r="Q502" i="1" s="1"/>
  <c r="O503" i="1"/>
  <c r="Q503" i="1" s="1"/>
  <c r="O504" i="1"/>
  <c r="Q504" i="1" s="1"/>
  <c r="O505" i="1"/>
  <c r="Q505" i="1" s="1"/>
  <c r="O508" i="1"/>
  <c r="Q508" i="1" s="1"/>
  <c r="O509" i="1"/>
  <c r="Q509" i="1" s="1"/>
  <c r="O510" i="1"/>
  <c r="Q510" i="1" s="1"/>
  <c r="O511" i="1"/>
  <c r="Q511" i="1" s="1"/>
  <c r="O512" i="1"/>
  <c r="Q512" i="1" s="1"/>
  <c r="O513" i="1"/>
  <c r="Q513" i="1" s="1"/>
  <c r="O514" i="1"/>
  <c r="Q514" i="1" s="1"/>
  <c r="O515" i="1"/>
  <c r="Q515" i="1" s="1"/>
  <c r="O516" i="1"/>
  <c r="Q516" i="1" s="1"/>
  <c r="O517" i="1"/>
  <c r="Q517" i="1" s="1"/>
  <c r="O518" i="1"/>
  <c r="Q518" i="1" s="1"/>
  <c r="O519" i="1"/>
  <c r="Q519" i="1" s="1"/>
  <c r="O520" i="1"/>
  <c r="Q520" i="1" s="1"/>
  <c r="O521" i="1"/>
  <c r="Q521" i="1" s="1"/>
  <c r="O38" i="1" l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315" i="1"/>
  <c r="Q315" i="1" s="1"/>
  <c r="O316" i="1"/>
  <c r="Q316" i="1" s="1"/>
  <c r="O317" i="1"/>
  <c r="Q317" i="1" s="1"/>
  <c r="O318" i="1"/>
  <c r="Q318" i="1" s="1"/>
  <c r="O319" i="1"/>
  <c r="Q319" i="1" s="1"/>
  <c r="O320" i="1"/>
  <c r="Q320" i="1" s="1"/>
  <c r="O321" i="1"/>
  <c r="Q321" i="1" s="1"/>
  <c r="O322" i="1"/>
  <c r="Q322" i="1" s="1"/>
  <c r="O323" i="1"/>
  <c r="Q323" i="1" s="1"/>
  <c r="O324" i="1"/>
  <c r="Q324" i="1" s="1"/>
  <c r="O326" i="1"/>
  <c r="Q326" i="1" s="1"/>
  <c r="O327" i="1"/>
  <c r="Q327" i="1" s="1"/>
  <c r="O328" i="1"/>
  <c r="Q328" i="1" s="1"/>
  <c r="O329" i="1"/>
  <c r="Q329" i="1" s="1"/>
  <c r="O330" i="1"/>
  <c r="Q330" i="1" s="1"/>
  <c r="O331" i="1"/>
  <c r="Q331" i="1" s="1"/>
  <c r="O332" i="1"/>
  <c r="Q332" i="1" s="1"/>
  <c r="O333" i="1"/>
  <c r="Q333" i="1" s="1"/>
  <c r="O334" i="1"/>
  <c r="Q334" i="1" s="1"/>
  <c r="O335" i="1"/>
  <c r="Q335" i="1" s="1"/>
  <c r="O336" i="1"/>
  <c r="Q336" i="1" s="1"/>
  <c r="O755" i="1"/>
  <c r="Q755" i="1" s="1"/>
  <c r="O756" i="1"/>
  <c r="Q756" i="1" s="1"/>
  <c r="O757" i="1"/>
  <c r="Q757" i="1" s="1"/>
  <c r="O758" i="1"/>
  <c r="Q758" i="1" s="1"/>
  <c r="O759" i="1"/>
  <c r="Q759" i="1" s="1"/>
  <c r="O760" i="1"/>
  <c r="Q760" i="1" s="1"/>
  <c r="O761" i="1"/>
  <c r="Q761" i="1" s="1"/>
  <c r="O762" i="1"/>
  <c r="Q762" i="1" s="1"/>
  <c r="O763" i="1"/>
  <c r="Q763" i="1" s="1"/>
  <c r="O764" i="1"/>
  <c r="Q764" i="1" s="1"/>
  <c r="O765" i="1"/>
  <c r="Q765" i="1" s="1"/>
  <c r="O766" i="1"/>
  <c r="Q766" i="1" s="1"/>
  <c r="O650" i="1"/>
  <c r="Q650" i="1" s="1"/>
  <c r="O651" i="1"/>
  <c r="Q651" i="1" s="1"/>
  <c r="O652" i="1"/>
  <c r="Q652" i="1" s="1"/>
  <c r="O653" i="1"/>
  <c r="Q653" i="1" s="1"/>
  <c r="O654" i="1"/>
  <c r="Q654" i="1" s="1"/>
  <c r="O655" i="1"/>
  <c r="Q655" i="1" s="1"/>
  <c r="O656" i="1"/>
  <c r="Q656" i="1" s="1"/>
  <c r="O657" i="1"/>
  <c r="Q657" i="1" s="1"/>
  <c r="O658" i="1"/>
  <c r="Q658" i="1" s="1"/>
  <c r="O197" i="1"/>
  <c r="Q197" i="1" s="1"/>
  <c r="O198" i="1"/>
  <c r="Q198" i="1" s="1"/>
  <c r="O199" i="1"/>
  <c r="Q199" i="1" s="1"/>
  <c r="O200" i="1"/>
  <c r="Q200" i="1" s="1"/>
  <c r="O201" i="1"/>
  <c r="Q201" i="1" s="1"/>
  <c r="O202" i="1"/>
  <c r="Q202" i="1" s="1"/>
  <c r="O203" i="1"/>
  <c r="Q203" i="1" s="1"/>
  <c r="O241" i="1"/>
  <c r="Q241" i="1" s="1"/>
  <c r="O242" i="1"/>
  <c r="Q242" i="1" s="1"/>
  <c r="O243" i="1"/>
  <c r="Q243" i="1" s="1"/>
  <c r="O244" i="1"/>
  <c r="Q244" i="1" s="1"/>
  <c r="O245" i="1"/>
  <c r="Q245" i="1" s="1"/>
  <c r="O247" i="1"/>
  <c r="Q247" i="1" s="1"/>
  <c r="O248" i="1"/>
  <c r="Q248" i="1" s="1"/>
  <c r="O249" i="1"/>
  <c r="Q249" i="1" s="1"/>
  <c r="O250" i="1"/>
  <c r="Q250" i="1" s="1"/>
  <c r="O251" i="1"/>
  <c r="Q251" i="1" s="1"/>
  <c r="O252" i="1"/>
  <c r="Q252" i="1" s="1"/>
  <c r="O740" i="1"/>
  <c r="Q740" i="1" s="1"/>
  <c r="O741" i="1"/>
  <c r="Q741" i="1" s="1"/>
  <c r="O742" i="1"/>
  <c r="Q742" i="1" s="1"/>
  <c r="O743" i="1"/>
  <c r="Q743" i="1" s="1"/>
  <c r="O744" i="1"/>
  <c r="Q744" i="1" s="1"/>
  <c r="O745" i="1"/>
  <c r="Q745" i="1" s="1"/>
  <c r="O746" i="1"/>
  <c r="Q746" i="1" s="1"/>
  <c r="O747" i="1"/>
  <c r="Q747" i="1" s="1"/>
  <c r="O748" i="1"/>
  <c r="Q748" i="1" s="1"/>
  <c r="O567" i="1"/>
  <c r="Q567" i="1" s="1"/>
  <c r="O568" i="1"/>
  <c r="Q568" i="1" s="1"/>
  <c r="O569" i="1"/>
  <c r="Q569" i="1" s="1"/>
  <c r="O570" i="1"/>
  <c r="Q570" i="1" s="1"/>
  <c r="O571" i="1"/>
  <c r="Q571" i="1" s="1"/>
  <c r="O572" i="1"/>
  <c r="Q572" i="1" s="1"/>
  <c r="O573" i="1"/>
  <c r="Q573" i="1" s="1"/>
  <c r="O574" i="1"/>
  <c r="Q574" i="1" s="1"/>
  <c r="O575" i="1"/>
  <c r="Q575" i="1" s="1"/>
  <c r="O576" i="1"/>
  <c r="Q576" i="1" s="1"/>
  <c r="O577" i="1"/>
  <c r="Q577" i="1" s="1"/>
  <c r="O578" i="1"/>
  <c r="Q578" i="1" s="1"/>
  <c r="O579" i="1"/>
  <c r="Q579" i="1" s="1"/>
  <c r="O580" i="1"/>
  <c r="Q580" i="1" s="1"/>
  <c r="O691" i="1"/>
  <c r="Q691" i="1" s="1"/>
  <c r="O692" i="1"/>
  <c r="Q692" i="1" s="1"/>
  <c r="O693" i="1"/>
  <c r="Q693" i="1" s="1"/>
  <c r="O694" i="1"/>
  <c r="Q694" i="1" s="1"/>
  <c r="O695" i="1"/>
  <c r="Q695" i="1" s="1"/>
  <c r="O696" i="1"/>
  <c r="Q696" i="1" s="1"/>
  <c r="O697" i="1"/>
  <c r="Q697" i="1" s="1"/>
  <c r="O698" i="1"/>
  <c r="Q698" i="1" s="1"/>
  <c r="O699" i="1"/>
  <c r="Q699" i="1" s="1"/>
  <c r="O700" i="1"/>
  <c r="Q700" i="1" s="1"/>
  <c r="O642" i="1"/>
  <c r="Q642" i="1" s="1"/>
  <c r="O643" i="1"/>
  <c r="Q643" i="1" s="1"/>
  <c r="O644" i="1"/>
  <c r="Q644" i="1" s="1"/>
  <c r="O645" i="1"/>
  <c r="Q645" i="1" s="1"/>
  <c r="O646" i="1"/>
  <c r="Q646" i="1" s="1"/>
  <c r="O647" i="1"/>
  <c r="Q647" i="1" s="1"/>
  <c r="O648" i="1"/>
  <c r="Q648" i="1" s="1"/>
  <c r="O659" i="1"/>
  <c r="Q659" i="1" s="1"/>
  <c r="O660" i="1"/>
  <c r="Q660" i="1" s="1"/>
  <c r="O661" i="1"/>
  <c r="Q661" i="1" s="1"/>
  <c r="O662" i="1"/>
  <c r="Q662" i="1" s="1"/>
  <c r="O663" i="1"/>
  <c r="Q663" i="1" s="1"/>
  <c r="O664" i="1"/>
  <c r="Q664" i="1" s="1"/>
  <c r="O665" i="1"/>
  <c r="Q665" i="1" s="1"/>
  <c r="O666" i="1"/>
  <c r="Q666" i="1" s="1"/>
  <c r="O667" i="1"/>
  <c r="Q667" i="1" s="1"/>
  <c r="O668" i="1"/>
  <c r="Q668" i="1" s="1"/>
  <c r="O669" i="1"/>
  <c r="Q669" i="1" s="1"/>
  <c r="O670" i="1"/>
  <c r="Q670" i="1" s="1"/>
  <c r="O671" i="1"/>
  <c r="Q671" i="1" s="1"/>
  <c r="O215" i="1"/>
  <c r="Q215" i="1" s="1"/>
  <c r="O216" i="1"/>
  <c r="Q216" i="1" s="1"/>
  <c r="O217" i="1"/>
  <c r="Q217" i="1" s="1"/>
  <c r="O218" i="1"/>
  <c r="Q218" i="1" s="1"/>
  <c r="O219" i="1"/>
  <c r="Q219" i="1" s="1"/>
  <c r="O220" i="1"/>
  <c r="Q220" i="1" s="1"/>
  <c r="O221" i="1"/>
  <c r="Q221" i="1" s="1"/>
  <c r="O222" i="1"/>
  <c r="Q222" i="1" s="1"/>
  <c r="O223" i="1"/>
  <c r="Q223" i="1" s="1"/>
  <c r="O224" i="1"/>
  <c r="Q224" i="1" s="1"/>
  <c r="O225" i="1"/>
  <c r="Q225" i="1" s="1"/>
  <c r="O226" i="1"/>
  <c r="Q226" i="1" s="1"/>
  <c r="O227" i="1"/>
  <c r="Q227" i="1" s="1"/>
  <c r="O228" i="1"/>
  <c r="Q228" i="1" s="1"/>
  <c r="O229" i="1"/>
  <c r="Q229" i="1" s="1"/>
  <c r="O230" i="1"/>
  <c r="Q230" i="1" s="1"/>
  <c r="O232" i="1"/>
  <c r="Q232" i="1" s="1"/>
  <c r="O233" i="1"/>
  <c r="Q233" i="1" s="1"/>
  <c r="O234" i="1"/>
  <c r="Q234" i="1" s="1"/>
  <c r="O235" i="1"/>
  <c r="Q235" i="1" s="1"/>
  <c r="O236" i="1"/>
  <c r="Q236" i="1" s="1"/>
  <c r="O237" i="1"/>
  <c r="Q237" i="1" s="1"/>
  <c r="O238" i="1"/>
  <c r="Q238" i="1" s="1"/>
  <c r="O239" i="1"/>
  <c r="Q239" i="1" s="1"/>
  <c r="O205" i="1"/>
  <c r="Q205" i="1" s="1"/>
  <c r="O206" i="1"/>
  <c r="Q206" i="1" s="1"/>
  <c r="O207" i="1"/>
  <c r="Q207" i="1" s="1"/>
  <c r="O208" i="1"/>
  <c r="Q208" i="1" s="1"/>
  <c r="O209" i="1"/>
  <c r="Q209" i="1" s="1"/>
  <c r="O210" i="1"/>
  <c r="Q210" i="1" s="1"/>
  <c r="O211" i="1"/>
  <c r="Q211" i="1" s="1"/>
  <c r="O212" i="1"/>
  <c r="Q212" i="1" s="1"/>
  <c r="O213" i="1"/>
  <c r="Q213" i="1" s="1"/>
  <c r="O539" i="1"/>
  <c r="Q539" i="1" s="1"/>
  <c r="O540" i="1"/>
  <c r="Q540" i="1" s="1"/>
  <c r="O541" i="1"/>
  <c r="Q541" i="1" s="1"/>
  <c r="O542" i="1"/>
  <c r="Q542" i="1" s="1"/>
  <c r="O543" i="1"/>
  <c r="Q543" i="1" s="1"/>
  <c r="O544" i="1"/>
  <c r="Q544" i="1" s="1"/>
  <c r="O545" i="1"/>
  <c r="Q545" i="1" s="1"/>
  <c r="O546" i="1"/>
  <c r="Q546" i="1" s="1"/>
  <c r="O547" i="1"/>
  <c r="Q547" i="1" s="1"/>
  <c r="O548" i="1"/>
  <c r="Q548" i="1" s="1"/>
  <c r="O549" i="1"/>
  <c r="Q549" i="1" s="1"/>
  <c r="O550" i="1"/>
  <c r="Q550" i="1" s="1"/>
  <c r="O188" i="1"/>
  <c r="Q188" i="1" s="1"/>
  <c r="O189" i="1"/>
  <c r="Q189" i="1" s="1"/>
  <c r="O190" i="1"/>
  <c r="Q190" i="1" s="1"/>
  <c r="O191" i="1"/>
  <c r="Q191" i="1" s="1"/>
  <c r="O192" i="1"/>
  <c r="Q192" i="1" s="1"/>
  <c r="O193" i="1"/>
  <c r="Q193" i="1" s="1"/>
  <c r="O194" i="1"/>
  <c r="Q194" i="1" s="1"/>
  <c r="O195" i="1"/>
  <c r="Q195" i="1" s="1"/>
  <c r="O253" i="1"/>
  <c r="Q253" i="1" s="1"/>
  <c r="O254" i="1"/>
  <c r="Q254" i="1" s="1"/>
  <c r="O255" i="1"/>
  <c r="Q255" i="1" s="1"/>
  <c r="O256" i="1"/>
  <c r="Q256" i="1" s="1"/>
  <c r="O257" i="1"/>
  <c r="Q257" i="1" s="1"/>
  <c r="O258" i="1"/>
  <c r="Q258" i="1" s="1"/>
  <c r="O259" i="1"/>
  <c r="Q259" i="1" s="1"/>
  <c r="O260" i="1"/>
  <c r="Q260" i="1" s="1"/>
  <c r="O261" i="1"/>
  <c r="Q261" i="1" s="1"/>
  <c r="O262" i="1"/>
  <c r="Q262" i="1" s="1"/>
  <c r="O263" i="1"/>
  <c r="Q263" i="1" s="1"/>
  <c r="O264" i="1"/>
  <c r="Q264" i="1" s="1"/>
  <c r="O265" i="1"/>
  <c r="Q265" i="1" s="1"/>
  <c r="O266" i="1"/>
  <c r="Q266" i="1" s="1"/>
  <c r="O267" i="1"/>
  <c r="Q267" i="1" s="1"/>
  <c r="O268" i="1"/>
  <c r="Q268" i="1" s="1"/>
  <c r="O269" i="1"/>
  <c r="Q269" i="1" s="1"/>
  <c r="O166" i="1"/>
  <c r="Q166" i="1" s="1"/>
  <c r="O167" i="1"/>
  <c r="Q167" i="1" s="1"/>
  <c r="O168" i="1"/>
  <c r="Q168" i="1" s="1"/>
  <c r="O169" i="1"/>
  <c r="Q169" i="1" s="1"/>
  <c r="O170" i="1"/>
  <c r="Q170" i="1" s="1"/>
  <c r="O171" i="1"/>
  <c r="Q171" i="1" s="1"/>
  <c r="O172" i="1"/>
  <c r="Q172" i="1" s="1"/>
  <c r="O173" i="1"/>
  <c r="Q173" i="1" s="1"/>
  <c r="O174" i="1"/>
  <c r="Q174" i="1" s="1"/>
  <c r="O175" i="1"/>
  <c r="Q175" i="1" s="1"/>
  <c r="O338" i="1"/>
  <c r="Q338" i="1" s="1"/>
  <c r="O339" i="1"/>
  <c r="Q339" i="1" s="1"/>
  <c r="O340" i="1"/>
  <c r="Q340" i="1" s="1"/>
  <c r="O341" i="1"/>
  <c r="Q341" i="1" s="1"/>
  <c r="O342" i="1"/>
  <c r="Q342" i="1" s="1"/>
  <c r="O343" i="1"/>
  <c r="Q343" i="1" s="1"/>
  <c r="O344" i="1"/>
  <c r="Q344" i="1" s="1"/>
  <c r="O345" i="1"/>
  <c r="Q345" i="1" s="1"/>
  <c r="O346" i="1"/>
  <c r="Q346" i="1" s="1"/>
  <c r="O347" i="1"/>
  <c r="Q347" i="1" s="1"/>
  <c r="O349" i="1"/>
  <c r="Q349" i="1" s="1"/>
  <c r="O350" i="1"/>
  <c r="Q350" i="1" s="1"/>
  <c r="O351" i="1"/>
  <c r="Q351" i="1" s="1"/>
  <c r="O352" i="1"/>
  <c r="Q352" i="1" s="1"/>
  <c r="O353" i="1"/>
  <c r="Q353" i="1" s="1"/>
  <c r="O354" i="1"/>
  <c r="Q354" i="1" s="1"/>
  <c r="O355" i="1"/>
  <c r="Q355" i="1" s="1"/>
  <c r="O356" i="1"/>
  <c r="Q356" i="1" s="1"/>
  <c r="O357" i="1"/>
  <c r="Q357" i="1" s="1"/>
  <c r="O358" i="1"/>
  <c r="Q358" i="1" s="1"/>
  <c r="O360" i="1"/>
  <c r="Q360" i="1" s="1"/>
  <c r="O361" i="1"/>
  <c r="Q361" i="1" s="1"/>
  <c r="O362" i="1"/>
  <c r="Q362" i="1" s="1"/>
  <c r="O363" i="1"/>
  <c r="Q363" i="1" s="1"/>
  <c r="O364" i="1"/>
  <c r="Q364" i="1" s="1"/>
  <c r="O365" i="1"/>
  <c r="Q365" i="1" s="1"/>
  <c r="O366" i="1"/>
  <c r="Q366" i="1" s="1"/>
  <c r="O367" i="1"/>
  <c r="Q367" i="1" s="1"/>
  <c r="O368" i="1"/>
  <c r="Q368" i="1" s="1"/>
  <c r="O581" i="1"/>
  <c r="Q581" i="1" s="1"/>
  <c r="O582" i="1"/>
  <c r="Q582" i="1" s="1"/>
  <c r="O583" i="1"/>
  <c r="Q583" i="1" s="1"/>
  <c r="O584" i="1"/>
  <c r="Q584" i="1" s="1"/>
  <c r="O585" i="1"/>
  <c r="Q585" i="1" s="1"/>
  <c r="O586" i="1"/>
  <c r="Q586" i="1" s="1"/>
  <c r="O587" i="1"/>
  <c r="Q587" i="1" s="1"/>
  <c r="O588" i="1"/>
  <c r="Q588" i="1" s="1"/>
  <c r="O589" i="1"/>
  <c r="Q589" i="1" s="1"/>
  <c r="O590" i="1"/>
  <c r="Q590" i="1" s="1"/>
  <c r="O591" i="1"/>
  <c r="Q591" i="1" s="1"/>
  <c r="O592" i="1"/>
  <c r="Q592" i="1" s="1"/>
  <c r="O593" i="1"/>
  <c r="Q593" i="1" s="1"/>
  <c r="O594" i="1"/>
  <c r="Q594" i="1" s="1"/>
  <c r="O595" i="1"/>
  <c r="Q595" i="1" s="1"/>
  <c r="O596" i="1"/>
  <c r="Q596" i="1" s="1"/>
  <c r="O597" i="1"/>
  <c r="Q597" i="1" s="1"/>
  <c r="O598" i="1"/>
  <c r="Q598" i="1" s="1"/>
  <c r="O602" i="1"/>
  <c r="Q602" i="1" s="1"/>
  <c r="O603" i="1"/>
  <c r="Q603" i="1" s="1"/>
  <c r="O604" i="1"/>
  <c r="Q604" i="1" s="1"/>
  <c r="O605" i="1"/>
  <c r="Q605" i="1" s="1"/>
  <c r="O606" i="1"/>
  <c r="Q606" i="1" s="1"/>
  <c r="O607" i="1"/>
  <c r="Q607" i="1" s="1"/>
  <c r="O608" i="1"/>
  <c r="Q608" i="1" s="1"/>
  <c r="O609" i="1"/>
  <c r="Q609" i="1" s="1"/>
  <c r="O610" i="1"/>
  <c r="Q610" i="1" s="1"/>
  <c r="O611" i="1"/>
  <c r="Q611" i="1" s="1"/>
  <c r="O612" i="1"/>
  <c r="Q612" i="1" s="1"/>
  <c r="O613" i="1"/>
  <c r="Q613" i="1" s="1"/>
  <c r="O614" i="1"/>
  <c r="Q614" i="1" s="1"/>
  <c r="O615" i="1"/>
  <c r="Q615" i="1" s="1"/>
  <c r="O616" i="1"/>
  <c r="Q616" i="1" s="1"/>
  <c r="O617" i="1"/>
  <c r="Q617" i="1" s="1"/>
  <c r="O618" i="1"/>
  <c r="Q618" i="1" s="1"/>
  <c r="O619" i="1"/>
  <c r="Q619" i="1" s="1"/>
  <c r="O620" i="1"/>
  <c r="Q620" i="1" s="1"/>
  <c r="O621" i="1"/>
  <c r="Q621" i="1" s="1"/>
  <c r="O622" i="1"/>
  <c r="Q622" i="1" s="1"/>
  <c r="O623" i="1"/>
  <c r="Q623" i="1" s="1"/>
  <c r="O624" i="1"/>
  <c r="Q624" i="1" s="1"/>
  <c r="O625" i="1"/>
  <c r="Q625" i="1" s="1"/>
  <c r="O626" i="1"/>
  <c r="Q626" i="1" s="1"/>
  <c r="O627" i="1"/>
  <c r="Q627" i="1" s="1"/>
  <c r="O628" i="1"/>
  <c r="Q628" i="1" s="1"/>
  <c r="O629" i="1"/>
  <c r="Q629" i="1" s="1"/>
  <c r="O630" i="1"/>
  <c r="Q630" i="1" s="1"/>
  <c r="O631" i="1"/>
  <c r="Q631" i="1" s="1"/>
  <c r="O632" i="1"/>
  <c r="Q632" i="1" s="1"/>
  <c r="O633" i="1"/>
  <c r="Q633" i="1" s="1"/>
  <c r="O634" i="1"/>
  <c r="Q634" i="1" s="1"/>
  <c r="O635" i="1"/>
  <c r="Q635" i="1" s="1"/>
  <c r="O636" i="1"/>
  <c r="Q636" i="1" s="1"/>
  <c r="O637" i="1"/>
  <c r="Q637" i="1" s="1"/>
  <c r="O706" i="1"/>
  <c r="Q706" i="1" s="1"/>
  <c r="O707" i="1"/>
  <c r="Q707" i="1" s="1"/>
  <c r="O708" i="1"/>
  <c r="Q708" i="1" s="1"/>
  <c r="O709" i="1"/>
  <c r="Q709" i="1" s="1"/>
  <c r="O710" i="1"/>
  <c r="Q710" i="1" s="1"/>
  <c r="O711" i="1"/>
  <c r="Q711" i="1" s="1"/>
  <c r="O712" i="1"/>
  <c r="Q712" i="1" s="1"/>
  <c r="O713" i="1"/>
  <c r="Q713" i="1" s="1"/>
  <c r="O714" i="1"/>
  <c r="Q714" i="1" s="1"/>
  <c r="O715" i="1"/>
  <c r="Q715" i="1" s="1"/>
  <c r="O716" i="1"/>
  <c r="Q716" i="1" s="1"/>
  <c r="O717" i="1"/>
  <c r="Q717" i="1" s="1"/>
  <c r="O718" i="1"/>
  <c r="Q718" i="1" s="1"/>
  <c r="O719" i="1"/>
  <c r="Q719" i="1" s="1"/>
  <c r="O720" i="1"/>
  <c r="Q720" i="1" s="1"/>
  <c r="O721" i="1"/>
  <c r="Q721" i="1" s="1"/>
  <c r="O722" i="1"/>
  <c r="Q722" i="1" s="1"/>
  <c r="O723" i="1"/>
  <c r="Q723" i="1" s="1"/>
  <c r="O724" i="1"/>
  <c r="Q724" i="1" s="1"/>
  <c r="O725" i="1"/>
  <c r="Q725" i="1" s="1"/>
  <c r="O726" i="1"/>
  <c r="Q726" i="1" s="1"/>
  <c r="O727" i="1"/>
  <c r="Q727" i="1" s="1"/>
  <c r="O728" i="1"/>
  <c r="Q728" i="1" s="1"/>
  <c r="O729" i="1"/>
  <c r="Q729" i="1" s="1"/>
  <c r="O730" i="1"/>
  <c r="Q730" i="1" s="1"/>
  <c r="O731" i="1"/>
  <c r="Q731" i="1" s="1"/>
  <c r="O732" i="1"/>
  <c r="Q732" i="1" s="1"/>
  <c r="O733" i="1"/>
  <c r="Q733" i="1" s="1"/>
  <c r="O734" i="1"/>
  <c r="Q734" i="1" s="1"/>
  <c r="O735" i="1"/>
  <c r="Q735" i="1" s="1"/>
  <c r="O736" i="1"/>
  <c r="Q736" i="1" s="1"/>
  <c r="O176" i="1"/>
  <c r="Q176" i="1" s="1"/>
  <c r="O177" i="1"/>
  <c r="Q177" i="1" s="1"/>
  <c r="O178" i="1"/>
  <c r="Q178" i="1" s="1"/>
  <c r="O179" i="1"/>
  <c r="Q179" i="1" s="1"/>
  <c r="O180" i="1"/>
  <c r="Q180" i="1" s="1"/>
  <c r="O181" i="1"/>
  <c r="Q181" i="1" s="1"/>
  <c r="O182" i="1"/>
  <c r="Q182" i="1" s="1"/>
  <c r="O767" i="1"/>
  <c r="Q767" i="1" s="1"/>
  <c r="O768" i="1"/>
  <c r="Q768" i="1" s="1"/>
  <c r="O769" i="1"/>
  <c r="Q769" i="1" s="1"/>
  <c r="O770" i="1"/>
  <c r="Q770" i="1" s="1"/>
  <c r="O771" i="1"/>
  <c r="Q771" i="1" s="1"/>
  <c r="O772" i="1"/>
  <c r="Q772" i="1" s="1"/>
  <c r="O183" i="1"/>
  <c r="Q183" i="1" s="1"/>
  <c r="O184" i="1"/>
  <c r="Q184" i="1" s="1"/>
  <c r="O185" i="1"/>
  <c r="Q185" i="1" s="1"/>
  <c r="O186" i="1"/>
  <c r="Q186" i="1" s="1"/>
  <c r="O187" i="1"/>
  <c r="Q187" i="1" s="1"/>
  <c r="O672" i="1"/>
  <c r="Q672" i="1" s="1"/>
  <c r="O673" i="1"/>
  <c r="Q673" i="1" s="1"/>
  <c r="O674" i="1"/>
  <c r="Q674" i="1" s="1"/>
  <c r="O675" i="1"/>
  <c r="Q675" i="1" s="1"/>
  <c r="O676" i="1"/>
  <c r="Q676" i="1" s="1"/>
  <c r="O677" i="1"/>
  <c r="Q677" i="1" s="1"/>
  <c r="O678" i="1"/>
  <c r="Q678" i="1" s="1"/>
  <c r="O679" i="1"/>
  <c r="Q679" i="1" s="1"/>
  <c r="O680" i="1"/>
  <c r="Q680" i="1" s="1"/>
  <c r="O681" i="1"/>
  <c r="Q681" i="1" s="1"/>
  <c r="O682" i="1"/>
  <c r="Q682" i="1" s="1"/>
  <c r="O683" i="1"/>
  <c r="Q683" i="1" s="1"/>
  <c r="O749" i="1"/>
  <c r="Q749" i="1" s="1"/>
  <c r="O750" i="1"/>
  <c r="Q750" i="1" s="1"/>
  <c r="O751" i="1"/>
  <c r="Q751" i="1" s="1"/>
  <c r="O752" i="1"/>
  <c r="Q752" i="1" s="1"/>
  <c r="O753" i="1"/>
  <c r="Q753" i="1" s="1"/>
  <c r="O754" i="1"/>
  <c r="Q754" i="1" s="1"/>
  <c r="O551" i="1"/>
  <c r="Q551" i="1" s="1"/>
  <c r="O552" i="1"/>
  <c r="Q552" i="1" s="1"/>
  <c r="O553" i="1"/>
  <c r="Q553" i="1" s="1"/>
  <c r="O554" i="1"/>
  <c r="Q554" i="1" s="1"/>
  <c r="O555" i="1"/>
  <c r="Q555" i="1" s="1"/>
  <c r="O556" i="1"/>
  <c r="Q556" i="1" s="1"/>
  <c r="O557" i="1"/>
  <c r="Q557" i="1" s="1"/>
  <c r="O558" i="1"/>
  <c r="Q558" i="1" s="1"/>
  <c r="O559" i="1"/>
  <c r="Q559" i="1" s="1"/>
  <c r="O560" i="1"/>
  <c r="Q560" i="1" s="1"/>
  <c r="O561" i="1"/>
  <c r="Q561" i="1" s="1"/>
  <c r="O562" i="1"/>
  <c r="Q562" i="1" s="1"/>
  <c r="O563" i="1"/>
  <c r="Q563" i="1" s="1"/>
  <c r="O564" i="1"/>
  <c r="Q564" i="1" s="1"/>
  <c r="O565" i="1"/>
  <c r="Q565" i="1" s="1"/>
  <c r="O566" i="1"/>
  <c r="Q566" i="1" s="1"/>
  <c r="O701" i="1"/>
  <c r="Q701" i="1" s="1"/>
  <c r="O702" i="1"/>
  <c r="Q702" i="1" s="1"/>
  <c r="O703" i="1"/>
  <c r="Q703" i="1" s="1"/>
  <c r="O704" i="1"/>
  <c r="Q704" i="1" s="1"/>
  <c r="O705" i="1"/>
  <c r="Q705" i="1" s="1"/>
  <c r="O2" i="1"/>
  <c r="Q2" i="1" s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638" i="1"/>
  <c r="Q638" i="1" s="1"/>
  <c r="O639" i="1"/>
  <c r="Q639" i="1" s="1"/>
  <c r="O640" i="1"/>
  <c r="Q640" i="1" s="1"/>
  <c r="O641" i="1"/>
  <c r="Q641" i="1" s="1"/>
  <c r="O157" i="1"/>
  <c r="Q157" i="1" s="1"/>
  <c r="O158" i="1"/>
  <c r="Q158" i="1" s="1"/>
  <c r="O159" i="1"/>
  <c r="Q159" i="1" s="1"/>
  <c r="O160" i="1"/>
  <c r="Q160" i="1" s="1"/>
  <c r="O161" i="1"/>
  <c r="Q161" i="1" s="1"/>
  <c r="O162" i="1"/>
  <c r="Q162" i="1" s="1"/>
  <c r="O163" i="1"/>
  <c r="Q163" i="1" s="1"/>
  <c r="O164" i="1"/>
  <c r="Q164" i="1" s="1"/>
  <c r="O737" i="1"/>
  <c r="Q737" i="1" s="1"/>
  <c r="O738" i="1"/>
  <c r="Q738" i="1" s="1"/>
  <c r="O739" i="1"/>
  <c r="Q739" i="1" s="1"/>
  <c r="O270" i="1"/>
  <c r="Q270" i="1" s="1"/>
  <c r="O271" i="1"/>
  <c r="Q271" i="1" s="1"/>
  <c r="O272" i="1"/>
  <c r="Q272" i="1" s="1"/>
  <c r="O465" i="1"/>
  <c r="Q465" i="1" s="1"/>
  <c r="O466" i="1"/>
  <c r="Q466" i="1" s="1"/>
  <c r="O467" i="1"/>
  <c r="Q467" i="1" s="1"/>
  <c r="O468" i="1"/>
  <c r="Q468" i="1" s="1"/>
  <c r="O469" i="1"/>
  <c r="Q469" i="1" s="1"/>
  <c r="O470" i="1"/>
  <c r="Q470" i="1" s="1"/>
  <c r="O471" i="1"/>
  <c r="Q471" i="1" s="1"/>
  <c r="O472" i="1"/>
  <c r="Q472" i="1" s="1"/>
  <c r="O473" i="1"/>
  <c r="Q473" i="1" s="1"/>
  <c r="O474" i="1"/>
  <c r="Q474" i="1" s="1"/>
  <c r="O475" i="1"/>
  <c r="Q475" i="1" s="1"/>
  <c r="O476" i="1"/>
  <c r="Q476" i="1" s="1"/>
  <c r="O477" i="1"/>
  <c r="Q477" i="1" s="1"/>
  <c r="O478" i="1"/>
  <c r="Q478" i="1" s="1"/>
  <c r="O479" i="1"/>
  <c r="Q479" i="1" s="1"/>
  <c r="O480" i="1"/>
  <c r="Q480" i="1" s="1"/>
  <c r="O481" i="1"/>
  <c r="Q481" i="1" s="1"/>
  <c r="O482" i="1"/>
  <c r="Q482" i="1" s="1"/>
  <c r="O483" i="1"/>
  <c r="Q483" i="1" s="1"/>
  <c r="O484" i="1"/>
  <c r="Q484" i="1" s="1"/>
  <c r="O485" i="1"/>
  <c r="Q485" i="1" s="1"/>
  <c r="O486" i="1"/>
  <c r="Q486" i="1" s="1"/>
  <c r="O487" i="1"/>
  <c r="Q487" i="1" s="1"/>
  <c r="O488" i="1"/>
  <c r="Q488" i="1" s="1"/>
  <c r="O489" i="1"/>
  <c r="Q489" i="1" s="1"/>
  <c r="O490" i="1"/>
  <c r="Q490" i="1" s="1"/>
  <c r="O491" i="1"/>
  <c r="Q491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AhmetK</author>
  </authors>
  <commentList>
    <comment ref="N1" authorId="0" shapeId="0" xr:uid="{BE6C3F9F-19F0-420D-AF61-7B879AA1BF0B}">
      <text>
        <r>
          <rPr>
            <b/>
            <sz val="9"/>
            <color indexed="81"/>
            <rFont val="Tahoma"/>
            <family val="2"/>
          </rPr>
          <t>AhmetK:</t>
        </r>
        <r>
          <rPr>
            <sz val="9"/>
            <color indexed="81"/>
            <rFont val="Tahoma"/>
            <family val="2"/>
          </rPr>
          <t xml:space="preserve">
reported</t>
        </r>
      </text>
    </comment>
    <comment ref="P127" authorId="0" shapeId="0" xr:uid="{BD1F6AF1-C7E6-4962-9D0D-FE151006662A}">
      <text>
        <r>
          <rPr>
            <b/>
            <sz val="9"/>
            <color indexed="81"/>
            <rFont val="Tahoma"/>
            <family val="2"/>
          </rPr>
          <t>AhmetK:</t>
        </r>
        <r>
          <rPr>
            <sz val="9"/>
            <color indexed="81"/>
            <rFont val="Tahoma"/>
            <family val="2"/>
          </rPr>
          <t xml:space="preserve">
Table 2</t>
        </r>
      </text>
    </comment>
    <comment ref="R157" authorId="0" shapeId="0" xr:uid="{B180E4A1-9C9D-4505-A47F-9DB460BB4C7F}">
      <text>
        <r>
          <rPr>
            <b/>
            <sz val="9"/>
            <color indexed="81"/>
            <rFont val="Tahoma"/>
            <family val="2"/>
          </rPr>
          <t>several days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08" authorId="0" shapeId="0" xr:uid="{A2A7D3CF-0E2D-4D38-9F2B-03B5AB43E032}">
      <text>
        <r>
          <rPr>
            <b/>
            <sz val="9"/>
            <color indexed="81"/>
            <rFont val="Tahoma"/>
            <family val="2"/>
          </rPr>
          <t>AhmetK:</t>
        </r>
        <r>
          <rPr>
            <sz val="9"/>
            <color indexed="81"/>
            <rFont val="Tahoma"/>
            <family val="2"/>
          </rPr>
          <t xml:space="preserve">
autoclaved</t>
        </r>
      </text>
    </comment>
    <comment ref="H567" authorId="0" shapeId="0" xr:uid="{AE5CF0F6-9972-4F8E-B975-7B39790F8EFB}">
      <text>
        <r>
          <rPr>
            <b/>
            <sz val="9"/>
            <color indexed="81"/>
            <rFont val="Tahoma"/>
            <family val="2"/>
          </rPr>
          <t>PT 60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67" authorId="0" shapeId="0" xr:uid="{F5D35504-F0E6-4162-BDDB-629244A4C2DA}">
      <text>
        <r>
          <rPr>
            <b/>
            <sz val="9"/>
            <color indexed="81"/>
            <rFont val="Tahoma"/>
            <family val="2"/>
          </rPr>
          <t>PT 60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81" authorId="0" shapeId="0" xr:uid="{6C3FF4CB-194D-4F0E-BAEC-8CBFDA806461}">
      <text>
        <r>
          <rPr>
            <b/>
            <sz val="9"/>
            <color indexed="81"/>
            <rFont val="Tahoma"/>
            <family val="2"/>
          </rPr>
          <t>7 days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AhmetK</author>
  </authors>
  <commentList>
    <comment ref="A13" authorId="0" shapeId="0" xr:uid="{76391C7C-1514-4591-9331-5CE403FC52C7}">
      <text>
        <r>
          <rPr>
            <b/>
            <sz val="9"/>
            <color indexed="81"/>
            <rFont val="Tahoma"/>
            <family val="2"/>
          </rPr>
          <t>AhmetK:</t>
        </r>
        <r>
          <rPr>
            <sz val="9"/>
            <color indexed="81"/>
            <rFont val="Tahoma"/>
            <family val="2"/>
          </rPr>
          <t xml:space="preserve">
reported</t>
        </r>
      </text>
    </comment>
  </commentList>
</comments>
</file>

<file path=xl/sharedStrings.xml><?xml version="1.0" encoding="utf-8"?>
<sst xmlns="http://schemas.openxmlformats.org/spreadsheetml/2006/main" count="5404" uniqueCount="122">
  <si>
    <t>RH</t>
  </si>
  <si>
    <t>lambda</t>
  </si>
  <si>
    <t>Study</t>
  </si>
  <si>
    <t>Year</t>
  </si>
  <si>
    <t>Membrane</t>
  </si>
  <si>
    <t>Cast</t>
  </si>
  <si>
    <t>AS</t>
  </si>
  <si>
    <t>PB</t>
  </si>
  <si>
    <t>Kusoglu</t>
  </si>
  <si>
    <t>Zawodzinski</t>
  </si>
  <si>
    <t>Morris and Sun</t>
  </si>
  <si>
    <t>Jalani</t>
  </si>
  <si>
    <t>Kim et al.</t>
  </si>
  <si>
    <t>Takata</t>
  </si>
  <si>
    <t>Maldonado</t>
  </si>
  <si>
    <t>Peron</t>
  </si>
  <si>
    <t>Mangiagli</t>
  </si>
  <si>
    <t>Kidena</t>
  </si>
  <si>
    <t>James</t>
  </si>
  <si>
    <t>Legras</t>
  </si>
  <si>
    <t>Hsu</t>
  </si>
  <si>
    <t>N212</t>
  </si>
  <si>
    <t>N117</t>
  </si>
  <si>
    <t>N211</t>
  </si>
  <si>
    <t>Temperature</t>
  </si>
  <si>
    <t>NaN</t>
  </si>
  <si>
    <t>Kreuer</t>
  </si>
  <si>
    <t>Choi</t>
  </si>
  <si>
    <t>N112</t>
  </si>
  <si>
    <t>N115</t>
  </si>
  <si>
    <t>Flemion</t>
  </si>
  <si>
    <t>PT</t>
  </si>
  <si>
    <t>N1200</t>
  </si>
  <si>
    <t>EW</t>
  </si>
  <si>
    <t>N1110</t>
  </si>
  <si>
    <t>Thickness</t>
  </si>
  <si>
    <t>Luo</t>
  </si>
  <si>
    <t>3M800</t>
  </si>
  <si>
    <t>Cst</t>
  </si>
  <si>
    <t>Ext</t>
  </si>
  <si>
    <t>Pineri</t>
  </si>
  <si>
    <t>Gallagher</t>
  </si>
  <si>
    <t>Pretreatment</t>
  </si>
  <si>
    <t>Hinatsu</t>
  </si>
  <si>
    <t>Onishi</t>
  </si>
  <si>
    <t>Alberti</t>
  </si>
  <si>
    <t>Broka</t>
  </si>
  <si>
    <t>Rieke</t>
  </si>
  <si>
    <t>NA</t>
  </si>
  <si>
    <t>Thompson</t>
  </si>
  <si>
    <t>RH_r</t>
  </si>
  <si>
    <t>LV</t>
  </si>
  <si>
    <t>V</t>
  </si>
  <si>
    <t>L</t>
  </si>
  <si>
    <t>First author of the paper (source of the data)</t>
  </si>
  <si>
    <t>Publication year of the paper</t>
  </si>
  <si>
    <t xml:space="preserve">Type of Nafion membrane used in the study. Nomenclature follows the industry standard. </t>
  </si>
  <si>
    <t>Higher the EW, the lower the hydration (All else being equal)</t>
  </si>
  <si>
    <t>Whether the membrane was dispersion cast (Cst), or extruded (Ext). Manufacturing method</t>
  </si>
  <si>
    <t xml:space="preserve">Cst and Ext could cause a different in uptake, but not a strong impact is expected </t>
  </si>
  <si>
    <t>Thickness of the membrane in micrometer</t>
  </si>
  <si>
    <t>No a priori knowledge (how hydration changes with thickness)</t>
  </si>
  <si>
    <t>Column / Dimension</t>
  </si>
  <si>
    <t>Description</t>
  </si>
  <si>
    <t>Expected correlation with values (hydration)</t>
  </si>
  <si>
    <t>None</t>
  </si>
  <si>
    <t>Whether the experiment is in liquid water or water vapor (RH variance)</t>
  </si>
  <si>
    <t>Higher hydration in liquid water than in vapor (at all RH values), all else being equal</t>
  </si>
  <si>
    <t>Reported relative humidity</t>
  </si>
  <si>
    <t>Temperature of the environment in degrees Celcius</t>
  </si>
  <si>
    <t>Temperature usually increases hydration, except in vapor environment (if LV = V)</t>
  </si>
  <si>
    <t>ChemPotential</t>
  </si>
  <si>
    <t>Chemical potential of the external environment, defined as =  R*T in Kelvin * log10 ( RH / 100)</t>
  </si>
  <si>
    <t>Same as RH_r, except all RH = 0, values converted to 0.01</t>
  </si>
  <si>
    <t>This is to avoid log error (algebra) when taking log of "RH_r" - for Chemical Potential below</t>
  </si>
  <si>
    <t>Equivalent weight of the membrane. Measure of polymer (in grams) per mole of charge (ions)</t>
  </si>
  <si>
    <t>this value goes up as the membrane becomes more hydrophililic, or when it has more charge (low EW), or when it is hydrated in a humid environment</t>
  </si>
  <si>
    <t>Higher the RH, higher the relative Humidity. It can attain a max value of 100. But when LV = L, @ RH = 100, hydration is higher than LV = V. This is an anomaly due to vapor vs. liquid conditions, one that is a long-standing debate. For this reason, in RH column, RH = 100 is written as 100.1, if LV = L</t>
  </si>
  <si>
    <t>Drying_Temp</t>
  </si>
  <si>
    <t>Ncast</t>
  </si>
  <si>
    <t>Notes</t>
  </si>
  <si>
    <t>Pret_Time</t>
  </si>
  <si>
    <t>Equilibrium_hr</t>
  </si>
  <si>
    <t>PT membranes are more standardized, and consistute the majority of the studies. PT = 1 data can be used in the beginning, although the difference (0 vs 1) is of interest too</t>
  </si>
  <si>
    <r>
      <t>Whether the membrane as-received or pretreated:</t>
    </r>
    <r>
      <rPr>
        <b/>
        <sz val="11"/>
        <color theme="1"/>
        <rFont val="Calibri"/>
        <family val="2"/>
        <scheme val="minor"/>
      </rPr>
      <t xml:space="preserve"> 0 = AS</t>
    </r>
    <r>
      <rPr>
        <sz val="11"/>
        <color theme="1"/>
        <rFont val="Calibri"/>
        <family val="2"/>
        <scheme val="minor"/>
      </rPr>
      <t xml:space="preserve"> (not PT); </t>
    </r>
    <r>
      <rPr>
        <b/>
        <sz val="11"/>
        <color theme="1"/>
        <rFont val="Calibri"/>
        <family val="2"/>
        <scheme val="minor"/>
      </rPr>
      <t>1 = PT</t>
    </r>
    <r>
      <rPr>
        <sz val="11"/>
        <color theme="1"/>
        <rFont val="Calibri"/>
        <family val="2"/>
        <scheme val="minor"/>
      </rPr>
      <t xml:space="preserve"> (pretreated; in water)</t>
    </r>
  </si>
  <si>
    <t>If a membrane is pretreated in water (PT = 1), the temperature at which it was stored or dried</t>
  </si>
  <si>
    <t>25C represent (room condition) the baseline; then the higher this value, the lower the water uptake, all else being equal</t>
  </si>
  <si>
    <t>How long the membrane was exposed to the "Drying_Temp" in terms of hours</t>
  </si>
  <si>
    <t>Time the membrane was equilibrated during hydraiton measurement, not all studies report this</t>
  </si>
  <si>
    <t xml:space="preserve">it is expected that, the longer the equilibirum (higher value), the higher the lambda is </t>
  </si>
  <si>
    <r>
      <rPr>
        <b/>
        <sz val="11"/>
        <color theme="1"/>
        <rFont val="Calibri"/>
        <family val="2"/>
        <scheme val="minor"/>
      </rPr>
      <t>quantifies hydration. Key output, dependent variable.</t>
    </r>
    <r>
      <rPr>
        <sz val="11"/>
        <color theme="1"/>
        <rFont val="Calibri"/>
        <family val="2"/>
        <scheme val="minor"/>
      </rPr>
      <t xml:space="preserve"> Number of water molecules per charge (ion) in the membrane.</t>
    </r>
  </si>
  <si>
    <t>As</t>
  </si>
  <si>
    <t>Cs</t>
  </si>
  <si>
    <t>An</t>
  </si>
  <si>
    <t>K</t>
  </si>
  <si>
    <t>Pb</t>
  </si>
  <si>
    <t>Na</t>
  </si>
  <si>
    <t>Rnf</t>
  </si>
  <si>
    <t>AST</t>
  </si>
  <si>
    <t>Li</t>
  </si>
  <si>
    <t>X</t>
  </si>
  <si>
    <t>H</t>
  </si>
  <si>
    <t>Fe</t>
  </si>
  <si>
    <t>Co</t>
  </si>
  <si>
    <t>Ce</t>
  </si>
  <si>
    <t>Mn</t>
  </si>
  <si>
    <t>Mg</t>
  </si>
  <si>
    <t>Cu</t>
  </si>
  <si>
    <t>Zn</t>
  </si>
  <si>
    <t>Cast_id</t>
  </si>
  <si>
    <t>LV_id</t>
  </si>
  <si>
    <t>Ochi</t>
  </si>
  <si>
    <t>Not relavant anymore, it has been splitted into following categories already</t>
  </si>
  <si>
    <t>Not for now, insufficient data</t>
  </si>
  <si>
    <t>a BETTER thermodynamic parameter "driving force", merging T and RH, two variables. Higher the ChemPotential, the higher the hydration</t>
  </si>
  <si>
    <t>checked</t>
  </si>
  <si>
    <t>Lee</t>
  </si>
  <si>
    <t>VLp</t>
  </si>
  <si>
    <t>Set_V_id</t>
  </si>
  <si>
    <t>Berlinger</t>
  </si>
  <si>
    <t>D2020</t>
  </si>
  <si>
    <t>Sol_Water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</si>
</sst>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\ \ \ \ \ \ \ 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center"/>
    </xf>
    <xf numFmtId="0" fontId="12" fillId="4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vertical="top" wrapText="1"/>
    </xf>
    <xf numFmtId="2" fontId="1" fillId="0" borderId="0" xfId="0" applyNumberFormat="1" applyFont="1" applyAlignment="1">
      <alignment vertical="top" wrapText="1"/>
    </xf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1" fillId="7" borderId="0" xfId="0" applyFont="1" applyFill="1" applyAlignment="1">
      <alignment horizontal="left"/>
    </xf>
    <xf numFmtId="0" fontId="1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11" fillId="5" borderId="0" xfId="0" applyFont="1" applyFill="1" applyAlignment="1">
      <alignment horizontal="righ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" fillId="8" borderId="0" xfId="0" applyFont="1" applyFill="1" applyAlignment="1">
      <alignment horizontal="right"/>
    </xf>
    <xf numFmtId="0" fontId="0" fillId="8" borderId="0" xfId="0" applyFill="1" applyAlignment="1">
      <alignment horizontal="right"/>
    </xf>
    <xf numFmtId="2" fontId="1" fillId="6" borderId="0" xfId="0" applyNumberFormat="1" applyFont="1" applyFill="1" applyAlignment="1">
      <alignment vertical="top" wrapText="1"/>
    </xf>
    <xf numFmtId="2" fontId="0" fillId="0" borderId="0" xfId="0" applyNumberFormat="1" applyAlignment="1">
      <alignment horizontal="left"/>
    </xf>
    <xf numFmtId="0" fontId="0" fillId="6" borderId="0" xfId="0" applyFill="1"/>
    <xf numFmtId="0" fontId="3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2" fontId="1" fillId="0" borderId="0" xfId="0" applyNumberFormat="1" applyFont="1" applyAlignment="1">
      <alignment horizontal="right"/>
    </xf>
    <xf numFmtId="2" fontId="1" fillId="3" borderId="0" xfId="0" applyNumberFormat="1" applyFont="1" applyFill="1" applyAlignment="1">
      <alignment horizontal="right"/>
    </xf>
    <xf numFmtId="2" fontId="1" fillId="10" borderId="0" xfId="0" applyNumberFormat="1" applyFont="1" applyFill="1" applyAlignment="1">
      <alignment horizontal="right"/>
    </xf>
    <xf numFmtId="2" fontId="1" fillId="6" borderId="0" xfId="0" applyNumberFormat="1" applyFont="1" applyFill="1" applyAlignment="1">
      <alignment horizontal="right"/>
    </xf>
    <xf numFmtId="2" fontId="1" fillId="11" borderId="0" xfId="0" applyNumberFormat="1" applyFont="1" applyFill="1" applyAlignment="1">
      <alignment horizontal="right"/>
    </xf>
    <xf numFmtId="2" fontId="1" fillId="9" borderId="0" xfId="0" applyNumberFormat="1" applyFont="1" applyFill="1" applyAlignment="1">
      <alignment horizontal="right"/>
    </xf>
    <xf numFmtId="2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0" borderId="0" xfId="0" applyFill="1"/>
    <xf numFmtId="2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2" fontId="1" fillId="4" borderId="0" xfId="0" applyNumberFormat="1" applyFont="1" applyFill="1" applyAlignment="1">
      <alignment horizontal="right"/>
    </xf>
    <xf numFmtId="164" fontId="0" fillId="10" borderId="0" xfId="0" applyNumberFormat="1" applyFill="1" applyAlignment="1">
      <alignment horizontal="right"/>
    </xf>
    <xf numFmtId="0" fontId="0" fillId="1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4" fillId="3" borderId="0" xfId="0" applyFont="1" applyFill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0" fontId="16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AD5B5-8E60-4BA0-9DDC-9C0E4C7C97A5}">
  <sheetPr>
    <tabColor theme="4"/>
  </sheetPr>
  <dimension ref="A1:U833"/>
  <sheetViews>
    <sheetView tabSelected="1" zoomScaleNormal="100" workbookViewId="0">
      <pane ySplit="1" topLeftCell="A80" activePane="bottomLeft" state="frozen"/>
      <selection pane="bottomLeft" activeCell="I818" sqref="I818"/>
    </sheetView>
  </sheetViews>
  <sheetFormatPr defaultColWidth="8.85546875" defaultRowHeight="15" x14ac:dyDescent="0.25"/>
  <cols>
    <col min="1" max="1" width="16.5703125" style="17" bestFit="1" customWidth="1"/>
    <col min="2" max="2" width="8.85546875" style="18"/>
    <col min="3" max="3" width="11.85546875" style="7" customWidth="1"/>
    <col min="4" max="4" width="9.5703125" style="7" customWidth="1"/>
    <col min="5" max="7" width="8.85546875" style="7"/>
    <col min="8" max="8" width="5.85546875" style="28" customWidth="1"/>
    <col min="9" max="9" width="11.5703125" style="31" bestFit="1" customWidth="1"/>
    <col min="10" max="10" width="11.5703125" style="37" bestFit="1" customWidth="1"/>
    <col min="11" max="11" width="17.42578125" style="4" customWidth="1"/>
    <col min="12" max="12" width="6.7109375" style="5" customWidth="1"/>
    <col min="13" max="13" width="6.28515625" style="66" customWidth="1"/>
    <col min="14" max="14" width="15.28515625" style="4" customWidth="1"/>
    <col min="15" max="15" width="8.85546875" style="4"/>
    <col min="16" max="16" width="8.85546875" style="43"/>
    <col min="17" max="17" width="12.85546875" style="12" bestFit="1" customWidth="1"/>
    <col min="18" max="18" width="12.7109375" style="2" bestFit="1" customWidth="1"/>
    <col min="19" max="19" width="8.85546875" style="34"/>
    <col min="20" max="20" width="10.42578125" style="1" bestFit="1" customWidth="1"/>
    <col min="21" max="21" width="9.42578125" style="1" bestFit="1" customWidth="1"/>
    <col min="22" max="16384" width="8.85546875" style="1"/>
  </cols>
  <sheetData>
    <row r="1" spans="1:21" s="3" customFormat="1" x14ac:dyDescent="0.25">
      <c r="A1" s="17" t="s">
        <v>2</v>
      </c>
      <c r="B1" s="18" t="s">
        <v>3</v>
      </c>
      <c r="C1" s="5" t="s">
        <v>4</v>
      </c>
      <c r="D1" s="5" t="s">
        <v>33</v>
      </c>
      <c r="E1" s="5" t="s">
        <v>5</v>
      </c>
      <c r="F1" s="5" t="s">
        <v>109</v>
      </c>
      <c r="G1" s="5" t="s">
        <v>35</v>
      </c>
      <c r="H1" s="27" t="s">
        <v>31</v>
      </c>
      <c r="I1" s="30" t="s">
        <v>78</v>
      </c>
      <c r="J1" s="36" t="s">
        <v>81</v>
      </c>
      <c r="K1" s="64" t="s">
        <v>24</v>
      </c>
      <c r="L1" s="5" t="s">
        <v>51</v>
      </c>
      <c r="M1" s="65" t="s">
        <v>110</v>
      </c>
      <c r="N1" s="6" t="s">
        <v>50</v>
      </c>
      <c r="O1" s="6" t="s">
        <v>0</v>
      </c>
      <c r="P1" s="43" t="s">
        <v>1</v>
      </c>
      <c r="Q1" s="8" t="s">
        <v>71</v>
      </c>
      <c r="R1" s="11" t="s">
        <v>82</v>
      </c>
      <c r="S1" s="33" t="s">
        <v>80</v>
      </c>
      <c r="T1" s="3" t="s">
        <v>118</v>
      </c>
      <c r="U1" s="3" t="s">
        <v>121</v>
      </c>
    </row>
    <row r="2" spans="1:21" x14ac:dyDescent="0.25">
      <c r="A2" s="17" t="s">
        <v>45</v>
      </c>
      <c r="B2" s="18">
        <v>2008</v>
      </c>
      <c r="C2" s="7" t="s">
        <v>22</v>
      </c>
      <c r="D2" s="7">
        <v>1100</v>
      </c>
      <c r="E2" s="7" t="s">
        <v>39</v>
      </c>
      <c r="F2" s="7">
        <f>VLOOKUP(E2,vlooktab!C$1:D$2,2,FALSE)</f>
        <v>1</v>
      </c>
      <c r="G2" s="7">
        <v>175</v>
      </c>
      <c r="H2" s="28">
        <v>1</v>
      </c>
      <c r="I2" s="31">
        <v>120</v>
      </c>
      <c r="J2" s="37">
        <v>15</v>
      </c>
      <c r="K2" s="2">
        <v>20</v>
      </c>
      <c r="L2" s="5" t="s">
        <v>53</v>
      </c>
      <c r="M2" s="7">
        <f>VLOOKUP(L2,vlooktab!A$1:B$3,2,FALSE)</f>
        <v>1</v>
      </c>
      <c r="N2" s="4">
        <v>100.1</v>
      </c>
      <c r="O2" s="4">
        <f t="shared" ref="O2:O37" si="0">N2</f>
        <v>100.1</v>
      </c>
      <c r="P2" s="45">
        <v>12.4</v>
      </c>
      <c r="Q2" s="49">
        <f>8.314*(K2+273)*LN(O2)</f>
        <v>11220.638568217753</v>
      </c>
      <c r="R2" s="50">
        <v>1</v>
      </c>
      <c r="S2" s="34" t="s">
        <v>115</v>
      </c>
      <c r="T2" s="2">
        <v>0</v>
      </c>
    </row>
    <row r="3" spans="1:21" x14ac:dyDescent="0.25">
      <c r="A3" s="17" t="s">
        <v>45</v>
      </c>
      <c r="B3" s="18">
        <v>2008</v>
      </c>
      <c r="C3" s="7" t="s">
        <v>22</v>
      </c>
      <c r="D3" s="7">
        <v>1100</v>
      </c>
      <c r="E3" s="7" t="s">
        <v>39</v>
      </c>
      <c r="F3" s="7">
        <f>VLOOKUP(E3,vlooktab!C$1:D$2,2,FALSE)</f>
        <v>1</v>
      </c>
      <c r="G3" s="7">
        <v>175</v>
      </c>
      <c r="H3" s="28">
        <v>1</v>
      </c>
      <c r="I3" s="31">
        <v>120</v>
      </c>
      <c r="J3" s="37">
        <v>15</v>
      </c>
      <c r="K3" s="2">
        <v>40</v>
      </c>
      <c r="L3" s="5" t="s">
        <v>53</v>
      </c>
      <c r="M3" s="7">
        <f>VLOOKUP(L3,vlooktab!A$1:B$3,2,FALSE)</f>
        <v>1</v>
      </c>
      <c r="N3" s="4">
        <v>100.1</v>
      </c>
      <c r="O3" s="4">
        <f t="shared" si="0"/>
        <v>100.1</v>
      </c>
      <c r="P3" s="45">
        <v>13.2</v>
      </c>
      <c r="Q3" s="49">
        <f t="shared" ref="Q3:Q66" si="1">8.314*(K3+273)*LN(O3)</f>
        <v>11986.55246365924</v>
      </c>
      <c r="R3" s="50">
        <v>1</v>
      </c>
      <c r="S3" s="34" t="s">
        <v>115</v>
      </c>
      <c r="T3" s="2">
        <v>0</v>
      </c>
    </row>
    <row r="4" spans="1:21" x14ac:dyDescent="0.25">
      <c r="A4" s="17" t="s">
        <v>45</v>
      </c>
      <c r="B4" s="18">
        <v>2008</v>
      </c>
      <c r="C4" s="7" t="s">
        <v>22</v>
      </c>
      <c r="D4" s="7">
        <v>1100</v>
      </c>
      <c r="E4" s="7" t="s">
        <v>39</v>
      </c>
      <c r="F4" s="7">
        <f>VLOOKUP(E4,vlooktab!C$1:D$2,2,FALSE)</f>
        <v>1</v>
      </c>
      <c r="G4" s="7">
        <v>175</v>
      </c>
      <c r="H4" s="28">
        <v>1</v>
      </c>
      <c r="I4" s="31">
        <v>120</v>
      </c>
      <c r="J4" s="37">
        <v>15</v>
      </c>
      <c r="K4" s="2">
        <v>60</v>
      </c>
      <c r="L4" s="5" t="s">
        <v>53</v>
      </c>
      <c r="M4" s="7">
        <f>VLOOKUP(L4,vlooktab!A$1:B$3,2,FALSE)</f>
        <v>1</v>
      </c>
      <c r="N4" s="4">
        <v>100.1</v>
      </c>
      <c r="O4" s="4">
        <f t="shared" si="0"/>
        <v>100.1</v>
      </c>
      <c r="P4" s="45">
        <v>14</v>
      </c>
      <c r="Q4" s="49">
        <f t="shared" si="1"/>
        <v>12752.466359100723</v>
      </c>
      <c r="R4" s="50">
        <v>1</v>
      </c>
      <c r="S4" s="34" t="s">
        <v>115</v>
      </c>
      <c r="T4" s="2">
        <v>0</v>
      </c>
    </row>
    <row r="5" spans="1:21" x14ac:dyDescent="0.25">
      <c r="A5" s="17" t="s">
        <v>45</v>
      </c>
      <c r="B5" s="18">
        <v>2008</v>
      </c>
      <c r="C5" s="7" t="s">
        <v>22</v>
      </c>
      <c r="D5" s="7">
        <v>1100</v>
      </c>
      <c r="E5" s="7" t="s">
        <v>39</v>
      </c>
      <c r="F5" s="7">
        <f>VLOOKUP(E5,vlooktab!C$1:D$2,2,FALSE)</f>
        <v>1</v>
      </c>
      <c r="G5" s="7">
        <v>175</v>
      </c>
      <c r="H5" s="28">
        <v>1</v>
      </c>
      <c r="I5" s="31">
        <v>120</v>
      </c>
      <c r="J5" s="37">
        <v>15</v>
      </c>
      <c r="K5" s="2">
        <v>70</v>
      </c>
      <c r="L5" s="5" t="s">
        <v>53</v>
      </c>
      <c r="M5" s="7">
        <f>VLOOKUP(L5,vlooktab!A$1:B$3,2,FALSE)</f>
        <v>1</v>
      </c>
      <c r="N5" s="4">
        <v>100.1</v>
      </c>
      <c r="O5" s="4">
        <f t="shared" si="0"/>
        <v>100.1</v>
      </c>
      <c r="P5" s="45">
        <v>12.7</v>
      </c>
      <c r="Q5" s="49">
        <f t="shared" si="1"/>
        <v>13135.423306821467</v>
      </c>
      <c r="R5" s="50">
        <v>1</v>
      </c>
      <c r="S5" s="34" t="s">
        <v>115</v>
      </c>
      <c r="T5" s="2">
        <v>0</v>
      </c>
    </row>
    <row r="6" spans="1:21" x14ac:dyDescent="0.25">
      <c r="A6" s="17" t="s">
        <v>45</v>
      </c>
      <c r="B6" s="18">
        <v>2008</v>
      </c>
      <c r="C6" s="7" t="s">
        <v>22</v>
      </c>
      <c r="D6" s="7">
        <v>1100</v>
      </c>
      <c r="E6" s="7" t="s">
        <v>39</v>
      </c>
      <c r="F6" s="7">
        <f>VLOOKUP(E6,vlooktab!C$1:D$2,2,FALSE)</f>
        <v>1</v>
      </c>
      <c r="G6" s="7">
        <v>175</v>
      </c>
      <c r="H6" s="28">
        <v>1</v>
      </c>
      <c r="I6" s="31">
        <v>120</v>
      </c>
      <c r="J6" s="37">
        <v>15</v>
      </c>
      <c r="K6" s="2">
        <v>80</v>
      </c>
      <c r="L6" s="5" t="s">
        <v>53</v>
      </c>
      <c r="M6" s="7">
        <f>VLOOKUP(L6,vlooktab!A$1:B$3,2,FALSE)</f>
        <v>1</v>
      </c>
      <c r="N6" s="4">
        <v>100.1</v>
      </c>
      <c r="O6" s="4">
        <f t="shared" si="0"/>
        <v>100.1</v>
      </c>
      <c r="P6" s="45">
        <v>15.4</v>
      </c>
      <c r="Q6" s="49">
        <f t="shared" si="1"/>
        <v>13518.38025454221</v>
      </c>
      <c r="R6" s="50">
        <v>1</v>
      </c>
      <c r="S6" s="34" t="s">
        <v>115</v>
      </c>
      <c r="T6" s="2">
        <v>0</v>
      </c>
    </row>
    <row r="7" spans="1:21" x14ac:dyDescent="0.25">
      <c r="A7" s="17" t="s">
        <v>45</v>
      </c>
      <c r="B7" s="18">
        <v>2008</v>
      </c>
      <c r="C7" s="7" t="s">
        <v>22</v>
      </c>
      <c r="D7" s="7">
        <v>1100</v>
      </c>
      <c r="E7" s="7" t="s">
        <v>39</v>
      </c>
      <c r="F7" s="7">
        <f>VLOOKUP(E7,vlooktab!C$1:D$2,2,FALSE)</f>
        <v>1</v>
      </c>
      <c r="G7" s="7">
        <v>175</v>
      </c>
      <c r="H7" s="28">
        <v>1</v>
      </c>
      <c r="I7" s="31">
        <v>120</v>
      </c>
      <c r="J7" s="37">
        <v>15</v>
      </c>
      <c r="K7" s="2">
        <v>90</v>
      </c>
      <c r="L7" s="5" t="s">
        <v>53</v>
      </c>
      <c r="M7" s="7">
        <f>VLOOKUP(L7,vlooktab!A$1:B$3,2,FALSE)</f>
        <v>1</v>
      </c>
      <c r="N7" s="4">
        <v>100.1</v>
      </c>
      <c r="O7" s="4">
        <f t="shared" si="0"/>
        <v>100.1</v>
      </c>
      <c r="P7" s="45">
        <v>15</v>
      </c>
      <c r="Q7" s="49">
        <f t="shared" si="1"/>
        <v>13901.33720226295</v>
      </c>
      <c r="R7" s="50">
        <v>1</v>
      </c>
      <c r="S7" s="34" t="s">
        <v>115</v>
      </c>
      <c r="T7" s="2">
        <v>0</v>
      </c>
    </row>
    <row r="8" spans="1:21" x14ac:dyDescent="0.25">
      <c r="A8" s="17" t="s">
        <v>45</v>
      </c>
      <c r="B8" s="18">
        <v>2008</v>
      </c>
      <c r="C8" s="7" t="s">
        <v>22</v>
      </c>
      <c r="D8" s="7">
        <v>1100</v>
      </c>
      <c r="E8" s="7" t="s">
        <v>39</v>
      </c>
      <c r="F8" s="7">
        <f>VLOOKUP(E8,vlooktab!C$1:D$2,2,FALSE)</f>
        <v>1</v>
      </c>
      <c r="G8" s="7">
        <v>175</v>
      </c>
      <c r="H8" s="28">
        <v>1</v>
      </c>
      <c r="I8" s="31">
        <v>120</v>
      </c>
      <c r="J8" s="37">
        <v>15</v>
      </c>
      <c r="K8" s="2">
        <v>100</v>
      </c>
      <c r="L8" s="5" t="s">
        <v>53</v>
      </c>
      <c r="M8" s="7">
        <f>VLOOKUP(L8,vlooktab!A$1:B$3,2,FALSE)</f>
        <v>1</v>
      </c>
      <c r="N8" s="4">
        <v>100.1</v>
      </c>
      <c r="O8" s="4">
        <f t="shared" si="0"/>
        <v>100.1</v>
      </c>
      <c r="P8" s="45">
        <v>21.5</v>
      </c>
      <c r="Q8" s="49">
        <f t="shared" si="1"/>
        <v>14284.294149983692</v>
      </c>
      <c r="R8" s="50">
        <v>1</v>
      </c>
      <c r="S8" s="34" t="s">
        <v>115</v>
      </c>
      <c r="T8" s="2">
        <v>0</v>
      </c>
    </row>
    <row r="9" spans="1:21" x14ac:dyDescent="0.25">
      <c r="A9" s="17" t="s">
        <v>45</v>
      </c>
      <c r="B9" s="18">
        <v>2008</v>
      </c>
      <c r="C9" s="7" t="s">
        <v>22</v>
      </c>
      <c r="D9" s="7">
        <v>1100</v>
      </c>
      <c r="E9" s="7" t="s">
        <v>39</v>
      </c>
      <c r="F9" s="7">
        <f>VLOOKUP(E9,vlooktab!C$1:D$2,2,FALSE)</f>
        <v>1</v>
      </c>
      <c r="G9" s="7">
        <v>175</v>
      </c>
      <c r="H9" s="28">
        <v>1</v>
      </c>
      <c r="I9" s="31">
        <v>120</v>
      </c>
      <c r="J9" s="37">
        <v>15</v>
      </c>
      <c r="K9" s="2">
        <v>110</v>
      </c>
      <c r="L9" s="5" t="s">
        <v>53</v>
      </c>
      <c r="M9" s="7">
        <f>VLOOKUP(L9,vlooktab!A$1:B$3,2,FALSE)</f>
        <v>1</v>
      </c>
      <c r="N9" s="4">
        <v>100.1</v>
      </c>
      <c r="O9" s="4">
        <f t="shared" si="0"/>
        <v>100.1</v>
      </c>
      <c r="P9" s="45">
        <v>21</v>
      </c>
      <c r="Q9" s="49">
        <f t="shared" si="1"/>
        <v>14667.251097704437</v>
      </c>
      <c r="R9" s="50">
        <v>1</v>
      </c>
      <c r="S9" s="34" t="s">
        <v>115</v>
      </c>
      <c r="T9" s="2">
        <v>0</v>
      </c>
    </row>
    <row r="10" spans="1:21" x14ac:dyDescent="0.25">
      <c r="A10" s="17" t="s">
        <v>45</v>
      </c>
      <c r="B10" s="18">
        <v>2008</v>
      </c>
      <c r="C10" s="7" t="s">
        <v>22</v>
      </c>
      <c r="D10" s="7">
        <v>1100</v>
      </c>
      <c r="E10" s="7" t="s">
        <v>39</v>
      </c>
      <c r="F10" s="7">
        <f>VLOOKUP(E10,vlooktab!C$1:D$2,2,FALSE)</f>
        <v>1</v>
      </c>
      <c r="G10" s="7">
        <v>175</v>
      </c>
      <c r="H10" s="28">
        <v>1</v>
      </c>
      <c r="I10" s="31">
        <v>120</v>
      </c>
      <c r="J10" s="37">
        <v>15</v>
      </c>
      <c r="K10" s="2">
        <v>120</v>
      </c>
      <c r="L10" s="5" t="s">
        <v>53</v>
      </c>
      <c r="M10" s="7">
        <f>VLOOKUP(L10,vlooktab!A$1:B$3,2,FALSE)</f>
        <v>1</v>
      </c>
      <c r="N10" s="4">
        <v>100.1</v>
      </c>
      <c r="O10" s="4">
        <f t="shared" si="0"/>
        <v>100.1</v>
      </c>
      <c r="P10" s="45">
        <v>17.2</v>
      </c>
      <c r="Q10" s="49">
        <f t="shared" si="1"/>
        <v>15050.208045425179</v>
      </c>
      <c r="R10" s="50">
        <v>1</v>
      </c>
      <c r="S10" s="34" t="s">
        <v>115</v>
      </c>
      <c r="T10" s="2">
        <v>0</v>
      </c>
    </row>
    <row r="11" spans="1:21" x14ac:dyDescent="0.25">
      <c r="A11" s="17" t="s">
        <v>45</v>
      </c>
      <c r="B11" s="18">
        <v>2008</v>
      </c>
      <c r="C11" s="7" t="s">
        <v>22</v>
      </c>
      <c r="D11" s="7">
        <v>1100</v>
      </c>
      <c r="E11" s="7" t="s">
        <v>39</v>
      </c>
      <c r="F11" s="7">
        <f>VLOOKUP(E11,vlooktab!C$1:D$2,2,FALSE)</f>
        <v>1</v>
      </c>
      <c r="G11" s="7">
        <v>175</v>
      </c>
      <c r="H11" s="28">
        <v>1</v>
      </c>
      <c r="I11" s="31">
        <v>120</v>
      </c>
      <c r="J11" s="37">
        <v>15</v>
      </c>
      <c r="K11" s="2">
        <v>130</v>
      </c>
      <c r="L11" s="5" t="s">
        <v>117</v>
      </c>
      <c r="M11" s="7">
        <f>VLOOKUP(L11,vlooktab!A$1:B$3,2,FALSE)</f>
        <v>0.5</v>
      </c>
      <c r="N11" s="4">
        <v>100.1</v>
      </c>
      <c r="O11" s="4">
        <f t="shared" si="0"/>
        <v>100.1</v>
      </c>
      <c r="P11" s="45">
        <v>25</v>
      </c>
      <c r="Q11" s="49">
        <f t="shared" si="1"/>
        <v>15433.16499314592</v>
      </c>
      <c r="R11" s="50">
        <v>1</v>
      </c>
      <c r="S11" s="34" t="s">
        <v>115</v>
      </c>
      <c r="T11" s="2">
        <v>0</v>
      </c>
    </row>
    <row r="12" spans="1:21" x14ac:dyDescent="0.25">
      <c r="A12" s="17" t="s">
        <v>45</v>
      </c>
      <c r="B12" s="18">
        <v>2008</v>
      </c>
      <c r="C12" s="7" t="s">
        <v>22</v>
      </c>
      <c r="D12" s="7">
        <v>1100</v>
      </c>
      <c r="E12" s="7" t="s">
        <v>39</v>
      </c>
      <c r="F12" s="7">
        <f>VLOOKUP(E12,vlooktab!C$1:D$2,2,FALSE)</f>
        <v>1</v>
      </c>
      <c r="G12" s="7">
        <v>175</v>
      </c>
      <c r="H12" s="28">
        <v>1</v>
      </c>
      <c r="I12" s="31">
        <v>120</v>
      </c>
      <c r="J12" s="37">
        <v>15</v>
      </c>
      <c r="K12" s="2">
        <v>140</v>
      </c>
      <c r="L12" s="5" t="s">
        <v>117</v>
      </c>
      <c r="M12" s="7">
        <f>VLOOKUP(L12,vlooktab!A$1:B$3,2,FALSE)</f>
        <v>0.5</v>
      </c>
      <c r="N12" s="4">
        <v>100.1</v>
      </c>
      <c r="O12" s="4">
        <f t="shared" si="0"/>
        <v>100.1</v>
      </c>
      <c r="P12" s="45">
        <v>28</v>
      </c>
      <c r="Q12" s="49">
        <f t="shared" si="1"/>
        <v>15816.121940866664</v>
      </c>
      <c r="R12" s="50">
        <v>1</v>
      </c>
      <c r="S12" s="34" t="s">
        <v>115</v>
      </c>
      <c r="T12" s="2">
        <v>0</v>
      </c>
    </row>
    <row r="13" spans="1:21" x14ac:dyDescent="0.25">
      <c r="A13" s="17" t="s">
        <v>45</v>
      </c>
      <c r="B13" s="18">
        <v>2008</v>
      </c>
      <c r="C13" s="7" t="s">
        <v>22</v>
      </c>
      <c r="D13" s="7">
        <v>1100</v>
      </c>
      <c r="E13" s="7" t="s">
        <v>39</v>
      </c>
      <c r="F13" s="7">
        <f>VLOOKUP(E13,vlooktab!C$1:D$2,2,FALSE)</f>
        <v>1</v>
      </c>
      <c r="G13" s="7">
        <v>175</v>
      </c>
      <c r="H13" s="28">
        <v>1</v>
      </c>
      <c r="I13" s="31">
        <v>120</v>
      </c>
      <c r="J13" s="37">
        <v>15</v>
      </c>
      <c r="K13" s="2">
        <v>20</v>
      </c>
      <c r="L13" s="5" t="s">
        <v>53</v>
      </c>
      <c r="M13" s="7">
        <f>VLOOKUP(L13,vlooktab!A$1:B$3,2,FALSE)</f>
        <v>1</v>
      </c>
      <c r="N13" s="4">
        <v>100.1</v>
      </c>
      <c r="O13" s="4">
        <f t="shared" si="0"/>
        <v>100.1</v>
      </c>
      <c r="P13" s="45">
        <v>13</v>
      </c>
      <c r="Q13" s="49">
        <f t="shared" si="1"/>
        <v>11220.638568217753</v>
      </c>
      <c r="R13" s="51">
        <v>170</v>
      </c>
      <c r="S13" s="34" t="s">
        <v>115</v>
      </c>
      <c r="T13" s="2">
        <v>0</v>
      </c>
    </row>
    <row r="14" spans="1:21" x14ac:dyDescent="0.25">
      <c r="A14" s="17" t="s">
        <v>45</v>
      </c>
      <c r="B14" s="18">
        <v>2008</v>
      </c>
      <c r="C14" s="7" t="s">
        <v>22</v>
      </c>
      <c r="D14" s="7">
        <v>1100</v>
      </c>
      <c r="E14" s="7" t="s">
        <v>39</v>
      </c>
      <c r="F14" s="7">
        <f>VLOOKUP(E14,vlooktab!C$1:D$2,2,FALSE)</f>
        <v>1</v>
      </c>
      <c r="G14" s="7">
        <v>175</v>
      </c>
      <c r="H14" s="28">
        <v>1</v>
      </c>
      <c r="I14" s="31">
        <v>120</v>
      </c>
      <c r="J14" s="37">
        <v>15</v>
      </c>
      <c r="K14" s="2">
        <v>40</v>
      </c>
      <c r="L14" s="5" t="s">
        <v>53</v>
      </c>
      <c r="M14" s="7">
        <f>VLOOKUP(L14,vlooktab!A$1:B$3,2,FALSE)</f>
        <v>1</v>
      </c>
      <c r="N14" s="4">
        <v>100.1</v>
      </c>
      <c r="O14" s="4">
        <f t="shared" si="0"/>
        <v>100.1</v>
      </c>
      <c r="P14" s="45">
        <v>15</v>
      </c>
      <c r="Q14" s="49">
        <f t="shared" si="1"/>
        <v>11986.55246365924</v>
      </c>
      <c r="R14" s="51">
        <v>160</v>
      </c>
      <c r="S14" s="34" t="s">
        <v>115</v>
      </c>
      <c r="T14" s="2">
        <v>0</v>
      </c>
    </row>
    <row r="15" spans="1:21" x14ac:dyDescent="0.25">
      <c r="A15" s="17" t="s">
        <v>45</v>
      </c>
      <c r="B15" s="18">
        <v>2008</v>
      </c>
      <c r="C15" s="7" t="s">
        <v>22</v>
      </c>
      <c r="D15" s="7">
        <v>1100</v>
      </c>
      <c r="E15" s="7" t="s">
        <v>39</v>
      </c>
      <c r="F15" s="7">
        <f>VLOOKUP(E15,vlooktab!C$1:D$2,2,FALSE)</f>
        <v>1</v>
      </c>
      <c r="G15" s="7">
        <v>175</v>
      </c>
      <c r="H15" s="28">
        <v>1</v>
      </c>
      <c r="I15" s="31">
        <v>120</v>
      </c>
      <c r="J15" s="37">
        <v>15</v>
      </c>
      <c r="K15" s="2">
        <v>60</v>
      </c>
      <c r="L15" s="5" t="s">
        <v>53</v>
      </c>
      <c r="M15" s="7">
        <f>VLOOKUP(L15,vlooktab!A$1:B$3,2,FALSE)</f>
        <v>1</v>
      </c>
      <c r="N15" s="4">
        <v>100.1</v>
      </c>
      <c r="O15" s="4">
        <f t="shared" si="0"/>
        <v>100.1</v>
      </c>
      <c r="P15" s="45">
        <v>17.5</v>
      </c>
      <c r="Q15" s="49">
        <f t="shared" si="1"/>
        <v>12752.466359100723</v>
      </c>
      <c r="R15" s="51">
        <v>150</v>
      </c>
      <c r="S15" s="34" t="s">
        <v>115</v>
      </c>
      <c r="T15" s="2">
        <v>0</v>
      </c>
    </row>
    <row r="16" spans="1:21" x14ac:dyDescent="0.25">
      <c r="A16" s="17" t="s">
        <v>45</v>
      </c>
      <c r="B16" s="18">
        <v>2008</v>
      </c>
      <c r="C16" s="7" t="s">
        <v>22</v>
      </c>
      <c r="D16" s="7">
        <v>1100</v>
      </c>
      <c r="E16" s="7" t="s">
        <v>39</v>
      </c>
      <c r="F16" s="7">
        <f>VLOOKUP(E16,vlooktab!C$1:D$2,2,FALSE)</f>
        <v>1</v>
      </c>
      <c r="G16" s="7">
        <v>175</v>
      </c>
      <c r="H16" s="28">
        <v>1</v>
      </c>
      <c r="I16" s="31">
        <v>120</v>
      </c>
      <c r="J16" s="37">
        <v>15</v>
      </c>
      <c r="K16" s="2">
        <v>70</v>
      </c>
      <c r="L16" s="5" t="s">
        <v>53</v>
      </c>
      <c r="M16" s="7">
        <f>VLOOKUP(L16,vlooktab!A$1:B$3,2,FALSE)</f>
        <v>1</v>
      </c>
      <c r="N16" s="4">
        <v>100.1</v>
      </c>
      <c r="O16" s="4">
        <f t="shared" si="0"/>
        <v>100.1</v>
      </c>
      <c r="P16" s="45">
        <v>19</v>
      </c>
      <c r="Q16" s="49">
        <f t="shared" si="1"/>
        <v>13135.423306821467</v>
      </c>
      <c r="R16" s="51">
        <v>200</v>
      </c>
      <c r="S16" s="34" t="s">
        <v>115</v>
      </c>
      <c r="T16" s="2">
        <v>0</v>
      </c>
    </row>
    <row r="17" spans="1:20" x14ac:dyDescent="0.25">
      <c r="A17" s="17" t="s">
        <v>45</v>
      </c>
      <c r="B17" s="18">
        <v>2008</v>
      </c>
      <c r="C17" s="7" t="s">
        <v>22</v>
      </c>
      <c r="D17" s="7">
        <v>1100</v>
      </c>
      <c r="E17" s="7" t="s">
        <v>39</v>
      </c>
      <c r="F17" s="7">
        <f>VLOOKUP(E17,vlooktab!C$1:D$2,2,FALSE)</f>
        <v>1</v>
      </c>
      <c r="G17" s="7">
        <v>175</v>
      </c>
      <c r="H17" s="28">
        <v>1</v>
      </c>
      <c r="I17" s="31">
        <v>120</v>
      </c>
      <c r="J17" s="37">
        <v>15</v>
      </c>
      <c r="K17" s="2">
        <v>80</v>
      </c>
      <c r="L17" s="5" t="s">
        <v>53</v>
      </c>
      <c r="M17" s="7">
        <f>VLOOKUP(L17,vlooktab!A$1:B$3,2,FALSE)</f>
        <v>1</v>
      </c>
      <c r="N17" s="4">
        <v>100.1</v>
      </c>
      <c r="O17" s="4">
        <f t="shared" si="0"/>
        <v>100.1</v>
      </c>
      <c r="P17" s="45">
        <v>21</v>
      </c>
      <c r="Q17" s="49">
        <f t="shared" si="1"/>
        <v>13518.38025454221</v>
      </c>
      <c r="R17" s="51">
        <v>150</v>
      </c>
      <c r="S17" s="34" t="s">
        <v>115</v>
      </c>
      <c r="T17" s="2">
        <v>0</v>
      </c>
    </row>
    <row r="18" spans="1:20" x14ac:dyDescent="0.25">
      <c r="A18" s="17" t="s">
        <v>45</v>
      </c>
      <c r="B18" s="18">
        <v>2008</v>
      </c>
      <c r="C18" s="7" t="s">
        <v>22</v>
      </c>
      <c r="D18" s="7">
        <v>1100</v>
      </c>
      <c r="E18" s="7" t="s">
        <v>39</v>
      </c>
      <c r="F18" s="7">
        <f>VLOOKUP(E18,vlooktab!C$1:D$2,2,FALSE)</f>
        <v>1</v>
      </c>
      <c r="G18" s="7">
        <v>175</v>
      </c>
      <c r="H18" s="28">
        <v>1</v>
      </c>
      <c r="I18" s="31">
        <v>120</v>
      </c>
      <c r="J18" s="37">
        <v>15</v>
      </c>
      <c r="K18" s="2">
        <v>90</v>
      </c>
      <c r="L18" s="5" t="s">
        <v>53</v>
      </c>
      <c r="M18" s="7">
        <f>VLOOKUP(L18,vlooktab!A$1:B$3,2,FALSE)</f>
        <v>1</v>
      </c>
      <c r="N18" s="4">
        <v>100.1</v>
      </c>
      <c r="O18" s="4">
        <f t="shared" si="0"/>
        <v>100.1</v>
      </c>
      <c r="P18" s="45">
        <v>23.5</v>
      </c>
      <c r="Q18" s="49">
        <f t="shared" si="1"/>
        <v>13901.33720226295</v>
      </c>
      <c r="R18" s="51">
        <v>160</v>
      </c>
      <c r="S18" s="34" t="s">
        <v>115</v>
      </c>
      <c r="T18" s="2">
        <v>0</v>
      </c>
    </row>
    <row r="19" spans="1:20" x14ac:dyDescent="0.25">
      <c r="A19" s="17" t="s">
        <v>45</v>
      </c>
      <c r="B19" s="18">
        <v>2008</v>
      </c>
      <c r="C19" s="7" t="s">
        <v>22</v>
      </c>
      <c r="D19" s="7">
        <v>1100</v>
      </c>
      <c r="E19" s="7" t="s">
        <v>39</v>
      </c>
      <c r="F19" s="7">
        <f>VLOOKUP(E19,vlooktab!C$1:D$2,2,FALSE)</f>
        <v>1</v>
      </c>
      <c r="G19" s="7">
        <v>175</v>
      </c>
      <c r="H19" s="28">
        <v>1</v>
      </c>
      <c r="I19" s="31">
        <v>120</v>
      </c>
      <c r="J19" s="37">
        <v>15</v>
      </c>
      <c r="K19" s="2">
        <v>100</v>
      </c>
      <c r="L19" s="5" t="s">
        <v>53</v>
      </c>
      <c r="M19" s="7">
        <f>VLOOKUP(L19,vlooktab!A$1:B$3,2,FALSE)</f>
        <v>1</v>
      </c>
      <c r="N19" s="4">
        <v>100.1</v>
      </c>
      <c r="O19" s="4">
        <f t="shared" si="0"/>
        <v>100.1</v>
      </c>
      <c r="P19" s="45">
        <v>27.5</v>
      </c>
      <c r="Q19" s="49">
        <f t="shared" si="1"/>
        <v>14284.294149983692</v>
      </c>
      <c r="R19" s="51">
        <v>150</v>
      </c>
      <c r="S19" s="34" t="s">
        <v>115</v>
      </c>
      <c r="T19" s="2">
        <v>0</v>
      </c>
    </row>
    <row r="20" spans="1:20" x14ac:dyDescent="0.25">
      <c r="A20" s="17" t="s">
        <v>45</v>
      </c>
      <c r="B20" s="18">
        <v>2008</v>
      </c>
      <c r="C20" s="7" t="s">
        <v>22</v>
      </c>
      <c r="D20" s="7">
        <v>1100</v>
      </c>
      <c r="E20" s="7" t="s">
        <v>39</v>
      </c>
      <c r="F20" s="7">
        <f>VLOOKUP(E20,vlooktab!C$1:D$2,2,FALSE)</f>
        <v>1</v>
      </c>
      <c r="G20" s="7">
        <v>175</v>
      </c>
      <c r="H20" s="28">
        <v>1</v>
      </c>
      <c r="I20" s="31">
        <v>120</v>
      </c>
      <c r="J20" s="37">
        <v>15</v>
      </c>
      <c r="K20" s="2">
        <v>110</v>
      </c>
      <c r="L20" s="5" t="s">
        <v>53</v>
      </c>
      <c r="M20" s="7">
        <f>VLOOKUP(L20,vlooktab!A$1:B$3,2,FALSE)</f>
        <v>1</v>
      </c>
      <c r="N20" s="4">
        <v>100.1</v>
      </c>
      <c r="O20" s="4">
        <f t="shared" si="0"/>
        <v>100.1</v>
      </c>
      <c r="P20" s="45">
        <v>31</v>
      </c>
      <c r="Q20" s="49">
        <f t="shared" si="1"/>
        <v>14667.251097704437</v>
      </c>
      <c r="R20" s="51">
        <v>165</v>
      </c>
      <c r="S20" s="34" t="s">
        <v>115</v>
      </c>
      <c r="T20" s="2">
        <v>0</v>
      </c>
    </row>
    <row r="21" spans="1:20" x14ac:dyDescent="0.25">
      <c r="A21" s="17" t="s">
        <v>45</v>
      </c>
      <c r="B21" s="18">
        <v>2008</v>
      </c>
      <c r="C21" s="7" t="s">
        <v>22</v>
      </c>
      <c r="D21" s="7">
        <v>1100</v>
      </c>
      <c r="E21" s="7" t="s">
        <v>39</v>
      </c>
      <c r="F21" s="7">
        <f>VLOOKUP(E21,vlooktab!C$1:D$2,2,FALSE)</f>
        <v>1</v>
      </c>
      <c r="G21" s="7">
        <v>175</v>
      </c>
      <c r="H21" s="28">
        <v>1</v>
      </c>
      <c r="I21" s="31">
        <v>120</v>
      </c>
      <c r="J21" s="37">
        <v>15</v>
      </c>
      <c r="K21" s="2">
        <v>120</v>
      </c>
      <c r="L21" s="5" t="s">
        <v>53</v>
      </c>
      <c r="M21" s="7">
        <f>VLOOKUP(L21,vlooktab!A$1:B$3,2,FALSE)</f>
        <v>1</v>
      </c>
      <c r="N21" s="4">
        <v>100.1</v>
      </c>
      <c r="O21" s="4">
        <f t="shared" si="0"/>
        <v>100.1</v>
      </c>
      <c r="P21" s="45">
        <v>35.9</v>
      </c>
      <c r="Q21" s="49">
        <f t="shared" si="1"/>
        <v>15050.208045425179</v>
      </c>
      <c r="R21" s="51">
        <v>220</v>
      </c>
      <c r="S21" s="34" t="s">
        <v>115</v>
      </c>
      <c r="T21" s="2">
        <v>0</v>
      </c>
    </row>
    <row r="22" spans="1:20" x14ac:dyDescent="0.25">
      <c r="A22" s="17" t="s">
        <v>45</v>
      </c>
      <c r="B22" s="18">
        <v>2008</v>
      </c>
      <c r="C22" s="7" t="s">
        <v>22</v>
      </c>
      <c r="D22" s="7">
        <v>1100</v>
      </c>
      <c r="E22" s="7" t="s">
        <v>39</v>
      </c>
      <c r="F22" s="7">
        <f>VLOOKUP(E22,vlooktab!C$1:D$2,2,FALSE)</f>
        <v>1</v>
      </c>
      <c r="G22" s="7">
        <v>175</v>
      </c>
      <c r="H22" s="28">
        <v>1</v>
      </c>
      <c r="I22" s="31">
        <v>120</v>
      </c>
      <c r="J22" s="37">
        <v>15</v>
      </c>
      <c r="K22" s="2">
        <v>130</v>
      </c>
      <c r="L22" s="5" t="s">
        <v>117</v>
      </c>
      <c r="M22" s="7">
        <f>VLOOKUP(L22,vlooktab!A$1:B$3,2,FALSE)</f>
        <v>0.5</v>
      </c>
      <c r="N22" s="4">
        <v>100.1</v>
      </c>
      <c r="O22" s="4">
        <f t="shared" si="0"/>
        <v>100.1</v>
      </c>
      <c r="P22" s="45">
        <v>57</v>
      </c>
      <c r="Q22" s="49">
        <f t="shared" si="1"/>
        <v>15433.16499314592</v>
      </c>
      <c r="R22" s="51">
        <v>225</v>
      </c>
      <c r="S22" s="34" t="s">
        <v>115</v>
      </c>
      <c r="T22" s="2">
        <v>0</v>
      </c>
    </row>
    <row r="23" spans="1:20" x14ac:dyDescent="0.25">
      <c r="A23" s="17" t="s">
        <v>45</v>
      </c>
      <c r="B23" s="18">
        <v>2008</v>
      </c>
      <c r="C23" s="7" t="s">
        <v>22</v>
      </c>
      <c r="D23" s="7">
        <v>1100</v>
      </c>
      <c r="E23" s="7" t="s">
        <v>39</v>
      </c>
      <c r="F23" s="7">
        <f>VLOOKUP(E23,vlooktab!C$1:D$2,2,FALSE)</f>
        <v>1</v>
      </c>
      <c r="G23" s="7">
        <v>175</v>
      </c>
      <c r="H23" s="28">
        <v>1</v>
      </c>
      <c r="I23" s="31">
        <v>120</v>
      </c>
      <c r="J23" s="37">
        <v>15</v>
      </c>
      <c r="K23" s="2">
        <v>140</v>
      </c>
      <c r="L23" s="5" t="s">
        <v>117</v>
      </c>
      <c r="M23" s="7">
        <f>VLOOKUP(L23,vlooktab!A$1:B$3,2,FALSE)</f>
        <v>0.5</v>
      </c>
      <c r="N23" s="4">
        <v>100.1</v>
      </c>
      <c r="O23" s="4">
        <f t="shared" si="0"/>
        <v>100.1</v>
      </c>
      <c r="P23" s="45">
        <v>71</v>
      </c>
      <c r="Q23" s="49">
        <f t="shared" si="1"/>
        <v>15816.121940866664</v>
      </c>
      <c r="R23" s="51">
        <v>200</v>
      </c>
      <c r="S23" s="34" t="s">
        <v>115</v>
      </c>
      <c r="T23" s="2">
        <v>0</v>
      </c>
    </row>
    <row r="24" spans="1:20" x14ac:dyDescent="0.25">
      <c r="A24" s="17" t="s">
        <v>45</v>
      </c>
      <c r="B24" s="18">
        <v>2008</v>
      </c>
      <c r="C24" s="7" t="s">
        <v>22</v>
      </c>
      <c r="D24" s="7">
        <v>1100</v>
      </c>
      <c r="E24" s="7" t="s">
        <v>39</v>
      </c>
      <c r="F24" s="7">
        <f>VLOOKUP(E24,vlooktab!C$1:D$2,2,FALSE)</f>
        <v>1</v>
      </c>
      <c r="G24" s="7">
        <v>175</v>
      </c>
      <c r="H24" s="28">
        <v>1</v>
      </c>
      <c r="I24" s="31">
        <v>60</v>
      </c>
      <c r="J24" s="37">
        <v>672</v>
      </c>
      <c r="K24" s="2">
        <v>20</v>
      </c>
      <c r="L24" s="5" t="s">
        <v>53</v>
      </c>
      <c r="M24" s="7">
        <f>VLOOKUP(L24,vlooktab!A$1:B$3,2,FALSE)</f>
        <v>1</v>
      </c>
      <c r="N24" s="4">
        <v>100.1</v>
      </c>
      <c r="O24" s="4">
        <f t="shared" si="0"/>
        <v>100.1</v>
      </c>
      <c r="P24" s="54">
        <v>17.399999999999999</v>
      </c>
      <c r="Q24" s="49">
        <f t="shared" si="1"/>
        <v>11220.638568217753</v>
      </c>
      <c r="R24" s="53">
        <v>24</v>
      </c>
      <c r="S24" s="34" t="s">
        <v>115</v>
      </c>
      <c r="T24" s="2">
        <v>0</v>
      </c>
    </row>
    <row r="25" spans="1:20" x14ac:dyDescent="0.25">
      <c r="A25" s="17" t="s">
        <v>45</v>
      </c>
      <c r="B25" s="18">
        <v>2008</v>
      </c>
      <c r="C25" s="7" t="s">
        <v>22</v>
      </c>
      <c r="D25" s="7">
        <v>1100</v>
      </c>
      <c r="E25" s="7" t="s">
        <v>39</v>
      </c>
      <c r="F25" s="7">
        <f>VLOOKUP(E25,vlooktab!C$1:D$2,2,FALSE)</f>
        <v>1</v>
      </c>
      <c r="G25" s="7">
        <v>175</v>
      </c>
      <c r="H25" s="28">
        <v>1</v>
      </c>
      <c r="I25" s="31">
        <v>80</v>
      </c>
      <c r="J25" s="37">
        <v>672</v>
      </c>
      <c r="K25" s="2">
        <v>20</v>
      </c>
      <c r="L25" s="5" t="s">
        <v>53</v>
      </c>
      <c r="M25" s="7">
        <f>VLOOKUP(L25,vlooktab!A$1:B$3,2,FALSE)</f>
        <v>1</v>
      </c>
      <c r="N25" s="4">
        <v>100.1</v>
      </c>
      <c r="O25" s="4">
        <f t="shared" si="0"/>
        <v>100.1</v>
      </c>
      <c r="P25" s="54">
        <v>14.5</v>
      </c>
      <c r="Q25" s="49">
        <f t="shared" si="1"/>
        <v>11220.638568217753</v>
      </c>
      <c r="R25" s="53">
        <v>24</v>
      </c>
      <c r="S25" s="34" t="s">
        <v>115</v>
      </c>
      <c r="T25" s="2">
        <v>0</v>
      </c>
    </row>
    <row r="26" spans="1:20" x14ac:dyDescent="0.25">
      <c r="A26" s="17" t="s">
        <v>45</v>
      </c>
      <c r="B26" s="18">
        <v>2008</v>
      </c>
      <c r="C26" s="7" t="s">
        <v>22</v>
      </c>
      <c r="D26" s="7">
        <v>1100</v>
      </c>
      <c r="E26" s="7" t="s">
        <v>39</v>
      </c>
      <c r="F26" s="7">
        <f>VLOOKUP(E26,vlooktab!C$1:D$2,2,FALSE)</f>
        <v>1</v>
      </c>
      <c r="G26" s="7">
        <v>175</v>
      </c>
      <c r="H26" s="28">
        <v>1</v>
      </c>
      <c r="I26" s="31">
        <v>100</v>
      </c>
      <c r="J26" s="37">
        <v>672</v>
      </c>
      <c r="K26" s="2">
        <v>20</v>
      </c>
      <c r="L26" s="5" t="s">
        <v>53</v>
      </c>
      <c r="M26" s="7">
        <f>VLOOKUP(L26,vlooktab!A$1:B$3,2,FALSE)</f>
        <v>1</v>
      </c>
      <c r="N26" s="4">
        <v>100.1</v>
      </c>
      <c r="O26" s="4">
        <f t="shared" si="0"/>
        <v>100.1</v>
      </c>
      <c r="P26" s="54">
        <v>12</v>
      </c>
      <c r="Q26" s="49">
        <f t="shared" si="1"/>
        <v>11220.638568217753</v>
      </c>
      <c r="R26" s="53">
        <v>24</v>
      </c>
      <c r="S26" s="34" t="s">
        <v>115</v>
      </c>
      <c r="T26" s="2">
        <v>0</v>
      </c>
    </row>
    <row r="27" spans="1:20" x14ac:dyDescent="0.25">
      <c r="A27" s="17" t="s">
        <v>45</v>
      </c>
      <c r="B27" s="18">
        <v>2008</v>
      </c>
      <c r="C27" s="7" t="s">
        <v>22</v>
      </c>
      <c r="D27" s="7">
        <v>1100</v>
      </c>
      <c r="E27" s="7" t="s">
        <v>39</v>
      </c>
      <c r="F27" s="7">
        <f>VLOOKUP(E27,vlooktab!C$1:D$2,2,FALSE)</f>
        <v>1</v>
      </c>
      <c r="G27" s="7">
        <v>175</v>
      </c>
      <c r="H27" s="28">
        <v>1</v>
      </c>
      <c r="I27" s="31">
        <v>120</v>
      </c>
      <c r="J27" s="37">
        <v>672</v>
      </c>
      <c r="K27" s="2">
        <v>20</v>
      </c>
      <c r="L27" s="5" t="s">
        <v>53</v>
      </c>
      <c r="M27" s="7">
        <f>VLOOKUP(L27,vlooktab!A$1:B$3,2,FALSE)</f>
        <v>1</v>
      </c>
      <c r="N27" s="4">
        <v>100.1</v>
      </c>
      <c r="O27" s="4">
        <f t="shared" si="0"/>
        <v>100.1</v>
      </c>
      <c r="P27" s="54">
        <v>9</v>
      </c>
      <c r="Q27" s="49">
        <f t="shared" si="1"/>
        <v>11220.638568217753</v>
      </c>
      <c r="R27" s="53">
        <v>24</v>
      </c>
      <c r="S27" s="34" t="s">
        <v>115</v>
      </c>
      <c r="T27" s="2">
        <v>0</v>
      </c>
    </row>
    <row r="28" spans="1:20" x14ac:dyDescent="0.25">
      <c r="A28" s="17" t="s">
        <v>45</v>
      </c>
      <c r="B28" s="18">
        <v>2008</v>
      </c>
      <c r="C28" s="7" t="s">
        <v>22</v>
      </c>
      <c r="D28" s="7">
        <v>1100</v>
      </c>
      <c r="E28" s="7" t="s">
        <v>39</v>
      </c>
      <c r="F28" s="7">
        <f>VLOOKUP(E28,vlooktab!C$1:D$2,2,FALSE)</f>
        <v>1</v>
      </c>
      <c r="G28" s="7">
        <v>175</v>
      </c>
      <c r="H28" s="28">
        <v>1</v>
      </c>
      <c r="I28" s="31">
        <v>140</v>
      </c>
      <c r="J28" s="37">
        <v>672</v>
      </c>
      <c r="K28" s="2">
        <v>20</v>
      </c>
      <c r="L28" s="5" t="s">
        <v>53</v>
      </c>
      <c r="M28" s="7">
        <f>VLOOKUP(L28,vlooktab!A$1:B$3,2,FALSE)</f>
        <v>1</v>
      </c>
      <c r="N28" s="4">
        <v>100.1</v>
      </c>
      <c r="O28" s="4">
        <f t="shared" si="0"/>
        <v>100.1</v>
      </c>
      <c r="P28" s="54">
        <v>9.4</v>
      </c>
      <c r="Q28" s="49">
        <f t="shared" si="1"/>
        <v>11220.638568217753</v>
      </c>
      <c r="R28" s="53">
        <v>24</v>
      </c>
      <c r="S28" s="34" t="s">
        <v>115</v>
      </c>
      <c r="T28" s="2">
        <v>0</v>
      </c>
    </row>
    <row r="29" spans="1:20" x14ac:dyDescent="0.25">
      <c r="A29" s="17" t="s">
        <v>45</v>
      </c>
      <c r="B29" s="18">
        <v>2008</v>
      </c>
      <c r="C29" s="7" t="s">
        <v>22</v>
      </c>
      <c r="D29" s="7">
        <v>1100</v>
      </c>
      <c r="E29" s="7" t="s">
        <v>39</v>
      </c>
      <c r="F29" s="7">
        <f>VLOOKUP(E29,vlooktab!C$1:D$2,2,FALSE)</f>
        <v>1</v>
      </c>
      <c r="G29" s="7">
        <v>175</v>
      </c>
      <c r="H29" s="28">
        <v>1</v>
      </c>
      <c r="I29" s="31">
        <v>140</v>
      </c>
      <c r="J29" s="37">
        <v>15</v>
      </c>
      <c r="K29" s="2">
        <v>20</v>
      </c>
      <c r="L29" s="5" t="s">
        <v>53</v>
      </c>
      <c r="M29" s="7">
        <f>VLOOKUP(L29,vlooktab!A$1:B$3,2,FALSE)</f>
        <v>1</v>
      </c>
      <c r="N29" s="4">
        <v>100.1</v>
      </c>
      <c r="O29" s="4">
        <f t="shared" si="0"/>
        <v>100.1</v>
      </c>
      <c r="P29" s="54">
        <v>13.2</v>
      </c>
      <c r="Q29" s="49">
        <f t="shared" si="1"/>
        <v>11220.638568217753</v>
      </c>
      <c r="R29" s="53">
        <v>24</v>
      </c>
      <c r="S29" s="34" t="s">
        <v>115</v>
      </c>
      <c r="T29" s="2">
        <v>0</v>
      </c>
    </row>
    <row r="30" spans="1:20" x14ac:dyDescent="0.25">
      <c r="A30" s="17" t="s">
        <v>45</v>
      </c>
      <c r="B30" s="18">
        <v>2008</v>
      </c>
      <c r="C30" s="7" t="s">
        <v>22</v>
      </c>
      <c r="D30" s="7">
        <v>1100</v>
      </c>
      <c r="E30" s="7" t="s">
        <v>39</v>
      </c>
      <c r="F30" s="7">
        <f>VLOOKUP(E30,vlooktab!C$1:D$2,2,FALSE)</f>
        <v>1</v>
      </c>
      <c r="G30" s="7">
        <v>175</v>
      </c>
      <c r="H30" s="28">
        <v>1</v>
      </c>
      <c r="I30" s="31">
        <v>140</v>
      </c>
      <c r="J30" s="37">
        <v>24</v>
      </c>
      <c r="K30" s="2">
        <v>20</v>
      </c>
      <c r="L30" s="5" t="s">
        <v>53</v>
      </c>
      <c r="M30" s="7">
        <f>VLOOKUP(L30,vlooktab!A$1:B$3,2,FALSE)</f>
        <v>1</v>
      </c>
      <c r="N30" s="4">
        <v>100.1</v>
      </c>
      <c r="O30" s="4">
        <f t="shared" si="0"/>
        <v>100.1</v>
      </c>
      <c r="P30" s="54">
        <v>13.8</v>
      </c>
      <c r="Q30" s="49">
        <f t="shared" si="1"/>
        <v>11220.638568217753</v>
      </c>
      <c r="R30" s="53">
        <v>24</v>
      </c>
      <c r="S30" s="34" t="s">
        <v>115</v>
      </c>
      <c r="T30" s="2">
        <v>0</v>
      </c>
    </row>
    <row r="31" spans="1:20" x14ac:dyDescent="0.25">
      <c r="A31" s="17" t="s">
        <v>45</v>
      </c>
      <c r="B31" s="18">
        <v>2008</v>
      </c>
      <c r="C31" s="7" t="s">
        <v>22</v>
      </c>
      <c r="D31" s="7">
        <v>1100</v>
      </c>
      <c r="E31" s="7" t="s">
        <v>39</v>
      </c>
      <c r="F31" s="7">
        <f>VLOOKUP(E31,vlooktab!C$1:D$2,2,FALSE)</f>
        <v>1</v>
      </c>
      <c r="G31" s="7">
        <v>175</v>
      </c>
      <c r="H31" s="28">
        <v>1</v>
      </c>
      <c r="I31" s="31">
        <v>140</v>
      </c>
      <c r="J31" s="37">
        <v>168</v>
      </c>
      <c r="K31" s="2">
        <v>20</v>
      </c>
      <c r="L31" s="5" t="s">
        <v>53</v>
      </c>
      <c r="M31" s="7">
        <f>VLOOKUP(L31,vlooktab!A$1:B$3,2,FALSE)</f>
        <v>1</v>
      </c>
      <c r="N31" s="4">
        <v>100.1</v>
      </c>
      <c r="O31" s="4">
        <f t="shared" si="0"/>
        <v>100.1</v>
      </c>
      <c r="P31" s="54">
        <v>13</v>
      </c>
      <c r="Q31" s="49">
        <f t="shared" si="1"/>
        <v>11220.638568217753</v>
      </c>
      <c r="R31" s="53">
        <v>24</v>
      </c>
      <c r="S31" s="34" t="s">
        <v>115</v>
      </c>
      <c r="T31" s="2">
        <v>0</v>
      </c>
    </row>
    <row r="32" spans="1:20" x14ac:dyDescent="0.25">
      <c r="A32" s="17" t="s">
        <v>45</v>
      </c>
      <c r="B32" s="18">
        <v>2008</v>
      </c>
      <c r="C32" s="7" t="s">
        <v>22</v>
      </c>
      <c r="D32" s="7">
        <v>1100</v>
      </c>
      <c r="E32" s="7" t="s">
        <v>39</v>
      </c>
      <c r="F32" s="7">
        <f>VLOOKUP(E32,vlooktab!C$1:D$2,2,FALSE)</f>
        <v>1</v>
      </c>
      <c r="G32" s="7">
        <v>175</v>
      </c>
      <c r="H32" s="28">
        <v>1</v>
      </c>
      <c r="I32" s="31">
        <v>140</v>
      </c>
      <c r="J32" s="37">
        <v>336</v>
      </c>
      <c r="K32" s="2">
        <v>20</v>
      </c>
      <c r="L32" s="5" t="s">
        <v>53</v>
      </c>
      <c r="M32" s="7">
        <f>VLOOKUP(L32,vlooktab!A$1:B$3,2,FALSE)</f>
        <v>1</v>
      </c>
      <c r="N32" s="4">
        <v>100.1</v>
      </c>
      <c r="O32" s="4">
        <f t="shared" si="0"/>
        <v>100.1</v>
      </c>
      <c r="P32" s="54">
        <v>13</v>
      </c>
      <c r="Q32" s="49">
        <f t="shared" si="1"/>
        <v>11220.638568217753</v>
      </c>
      <c r="R32" s="53">
        <v>24</v>
      </c>
      <c r="S32" s="34" t="s">
        <v>115</v>
      </c>
      <c r="T32" s="2">
        <v>0</v>
      </c>
    </row>
    <row r="33" spans="1:20" x14ac:dyDescent="0.25">
      <c r="A33" s="17" t="s">
        <v>45</v>
      </c>
      <c r="B33" s="18">
        <v>2008</v>
      </c>
      <c r="C33" s="7" t="s">
        <v>22</v>
      </c>
      <c r="D33" s="7">
        <v>1100</v>
      </c>
      <c r="E33" s="7" t="s">
        <v>39</v>
      </c>
      <c r="F33" s="7">
        <f>VLOOKUP(E33,vlooktab!C$1:D$2,2,FALSE)</f>
        <v>1</v>
      </c>
      <c r="G33" s="7">
        <v>175</v>
      </c>
      <c r="H33" s="28">
        <v>1</v>
      </c>
      <c r="I33" s="31">
        <v>140</v>
      </c>
      <c r="J33" s="37">
        <v>504</v>
      </c>
      <c r="K33" s="2">
        <v>20</v>
      </c>
      <c r="L33" s="5" t="s">
        <v>53</v>
      </c>
      <c r="M33" s="7">
        <f>VLOOKUP(L33,vlooktab!A$1:B$3,2,FALSE)</f>
        <v>1</v>
      </c>
      <c r="N33" s="4">
        <v>100.1</v>
      </c>
      <c r="O33" s="4">
        <f t="shared" si="0"/>
        <v>100.1</v>
      </c>
      <c r="P33" s="54">
        <v>11.8</v>
      </c>
      <c r="Q33" s="49">
        <f t="shared" si="1"/>
        <v>11220.638568217753</v>
      </c>
      <c r="R33" s="53">
        <v>24</v>
      </c>
      <c r="S33" s="34" t="s">
        <v>115</v>
      </c>
      <c r="T33" s="2">
        <v>0</v>
      </c>
    </row>
    <row r="34" spans="1:20" x14ac:dyDescent="0.25">
      <c r="A34" s="17" t="s">
        <v>45</v>
      </c>
      <c r="B34" s="18">
        <v>2008</v>
      </c>
      <c r="C34" s="7" t="s">
        <v>22</v>
      </c>
      <c r="D34" s="7">
        <v>1100</v>
      </c>
      <c r="E34" s="7" t="s">
        <v>39</v>
      </c>
      <c r="F34" s="7">
        <f>VLOOKUP(E34,vlooktab!C$1:D$2,2,FALSE)</f>
        <v>1</v>
      </c>
      <c r="G34" s="7">
        <v>175</v>
      </c>
      <c r="H34" s="28">
        <v>1</v>
      </c>
      <c r="I34" s="31">
        <v>50</v>
      </c>
      <c r="J34" s="37">
        <v>15</v>
      </c>
      <c r="K34" s="2">
        <v>20</v>
      </c>
      <c r="L34" s="5" t="s">
        <v>53</v>
      </c>
      <c r="M34" s="7">
        <f>VLOOKUP(L34,vlooktab!A$1:B$3,2,FALSE)</f>
        <v>1</v>
      </c>
      <c r="N34" s="4">
        <v>100.1</v>
      </c>
      <c r="O34" s="4">
        <f t="shared" si="0"/>
        <v>100.1</v>
      </c>
      <c r="P34" s="54">
        <v>21</v>
      </c>
      <c r="Q34" s="49">
        <f t="shared" si="1"/>
        <v>11220.638568217753</v>
      </c>
      <c r="R34" s="53">
        <v>24</v>
      </c>
      <c r="S34" s="34" t="s">
        <v>115</v>
      </c>
      <c r="T34" s="2">
        <v>0</v>
      </c>
    </row>
    <row r="35" spans="1:20" x14ac:dyDescent="0.25">
      <c r="A35" s="17" t="s">
        <v>45</v>
      </c>
      <c r="B35" s="18">
        <v>2008</v>
      </c>
      <c r="C35" s="7" t="s">
        <v>22</v>
      </c>
      <c r="D35" s="7">
        <v>1100</v>
      </c>
      <c r="E35" s="7" t="s">
        <v>39</v>
      </c>
      <c r="F35" s="7">
        <f>VLOOKUP(E35,vlooktab!C$1:D$2,2,FALSE)</f>
        <v>1</v>
      </c>
      <c r="G35" s="7">
        <v>175</v>
      </c>
      <c r="H35" s="28">
        <v>1</v>
      </c>
      <c r="I35" s="31">
        <v>80</v>
      </c>
      <c r="J35" s="37">
        <v>15</v>
      </c>
      <c r="K35" s="2">
        <v>20</v>
      </c>
      <c r="L35" s="5" t="s">
        <v>53</v>
      </c>
      <c r="M35" s="7">
        <f>VLOOKUP(L35,vlooktab!A$1:B$3,2,FALSE)</f>
        <v>1</v>
      </c>
      <c r="N35" s="4">
        <v>100.1</v>
      </c>
      <c r="O35" s="4">
        <f t="shared" si="0"/>
        <v>100.1</v>
      </c>
      <c r="P35" s="54">
        <v>13.4</v>
      </c>
      <c r="Q35" s="49">
        <f t="shared" si="1"/>
        <v>11220.638568217753</v>
      </c>
      <c r="R35" s="53">
        <v>24</v>
      </c>
      <c r="S35" s="34" t="s">
        <v>115</v>
      </c>
      <c r="T35" s="2">
        <v>0</v>
      </c>
    </row>
    <row r="36" spans="1:20" x14ac:dyDescent="0.25">
      <c r="A36" s="17" t="s">
        <v>45</v>
      </c>
      <c r="B36" s="18">
        <v>2008</v>
      </c>
      <c r="C36" s="7" t="s">
        <v>22</v>
      </c>
      <c r="D36" s="7">
        <v>1100</v>
      </c>
      <c r="E36" s="7" t="s">
        <v>39</v>
      </c>
      <c r="F36" s="7">
        <f>VLOOKUP(E36,vlooktab!C$1:D$2,2,FALSE)</f>
        <v>1</v>
      </c>
      <c r="G36" s="7">
        <v>175</v>
      </c>
      <c r="H36" s="28">
        <v>1</v>
      </c>
      <c r="I36" s="31">
        <v>100</v>
      </c>
      <c r="J36" s="37">
        <v>15</v>
      </c>
      <c r="K36" s="2">
        <v>20</v>
      </c>
      <c r="L36" s="5" t="s">
        <v>53</v>
      </c>
      <c r="M36" s="7">
        <f>VLOOKUP(L36,vlooktab!A$1:B$3,2,FALSE)</f>
        <v>1</v>
      </c>
      <c r="N36" s="4">
        <v>100.1</v>
      </c>
      <c r="O36" s="4">
        <f t="shared" si="0"/>
        <v>100.1</v>
      </c>
      <c r="P36" s="54">
        <v>12.8</v>
      </c>
      <c r="Q36" s="49">
        <f t="shared" si="1"/>
        <v>11220.638568217753</v>
      </c>
      <c r="R36" s="53">
        <v>24</v>
      </c>
      <c r="S36" s="34" t="s">
        <v>115</v>
      </c>
      <c r="T36" s="2">
        <v>0</v>
      </c>
    </row>
    <row r="37" spans="1:20" x14ac:dyDescent="0.25">
      <c r="A37" s="17" t="s">
        <v>45</v>
      </c>
      <c r="B37" s="18">
        <v>2008</v>
      </c>
      <c r="C37" s="7" t="s">
        <v>22</v>
      </c>
      <c r="D37" s="7">
        <v>1100</v>
      </c>
      <c r="E37" s="7" t="s">
        <v>39</v>
      </c>
      <c r="F37" s="7">
        <f>VLOOKUP(E37,vlooktab!C$1:D$2,2,FALSE)</f>
        <v>1</v>
      </c>
      <c r="G37" s="7">
        <v>175</v>
      </c>
      <c r="H37" s="28">
        <v>1</v>
      </c>
      <c r="I37" s="31">
        <v>140</v>
      </c>
      <c r="J37" s="37">
        <v>15</v>
      </c>
      <c r="K37" s="2">
        <v>20</v>
      </c>
      <c r="L37" s="5" t="s">
        <v>53</v>
      </c>
      <c r="M37" s="7">
        <f>VLOOKUP(L37,vlooktab!A$1:B$3,2,FALSE)</f>
        <v>1</v>
      </c>
      <c r="N37" s="4">
        <v>100.1</v>
      </c>
      <c r="O37" s="4">
        <f t="shared" si="0"/>
        <v>100.1</v>
      </c>
      <c r="P37" s="54">
        <v>12.4</v>
      </c>
      <c r="Q37" s="49">
        <f t="shared" si="1"/>
        <v>11220.638568217753</v>
      </c>
      <c r="R37" s="53">
        <v>24</v>
      </c>
      <c r="S37" s="34" t="s">
        <v>115</v>
      </c>
      <c r="T37" s="2">
        <v>0</v>
      </c>
    </row>
    <row r="38" spans="1:20" x14ac:dyDescent="0.25">
      <c r="A38" s="17" t="s">
        <v>45</v>
      </c>
      <c r="B38" s="18">
        <v>2008</v>
      </c>
      <c r="C38" s="7" t="s">
        <v>22</v>
      </c>
      <c r="D38" s="7">
        <v>1100</v>
      </c>
      <c r="E38" s="7" t="s">
        <v>39</v>
      </c>
      <c r="F38" s="7">
        <f>VLOOKUP(E38,vlooktab!C$1:D$2,2,FALSE)</f>
        <v>1</v>
      </c>
      <c r="G38" s="7">
        <v>175</v>
      </c>
      <c r="H38" s="28">
        <v>1</v>
      </c>
      <c r="I38" s="31">
        <v>120</v>
      </c>
      <c r="J38" s="37">
        <v>15</v>
      </c>
      <c r="K38" s="2">
        <v>20</v>
      </c>
      <c r="L38" s="5" t="s">
        <v>53</v>
      </c>
      <c r="M38" s="7">
        <f>VLOOKUP(L38,vlooktab!A$1:B$3,2,FALSE)</f>
        <v>1</v>
      </c>
      <c r="N38" s="4">
        <v>100.1</v>
      </c>
      <c r="O38" s="4">
        <f t="shared" ref="O38:O69" si="2">N38</f>
        <v>100.1</v>
      </c>
      <c r="P38" s="54">
        <v>12.14588</v>
      </c>
      <c r="Q38" s="49">
        <f t="shared" si="1"/>
        <v>11220.638568217753</v>
      </c>
      <c r="R38" s="52">
        <v>2.3526500000000001</v>
      </c>
      <c r="S38" s="34" t="s">
        <v>115</v>
      </c>
      <c r="T38" s="2">
        <v>0</v>
      </c>
    </row>
    <row r="39" spans="1:20" x14ac:dyDescent="0.25">
      <c r="A39" s="17" t="s">
        <v>45</v>
      </c>
      <c r="B39" s="18">
        <v>2008</v>
      </c>
      <c r="C39" s="7" t="s">
        <v>22</v>
      </c>
      <c r="D39" s="7">
        <v>1100</v>
      </c>
      <c r="E39" s="7" t="s">
        <v>39</v>
      </c>
      <c r="F39" s="7">
        <f>VLOOKUP(E39,vlooktab!C$1:D$2,2,FALSE)</f>
        <v>1</v>
      </c>
      <c r="G39" s="7">
        <v>175</v>
      </c>
      <c r="H39" s="28">
        <v>1</v>
      </c>
      <c r="I39" s="31">
        <v>120</v>
      </c>
      <c r="J39" s="37">
        <v>15</v>
      </c>
      <c r="K39" s="2">
        <v>20</v>
      </c>
      <c r="L39" s="5" t="s">
        <v>53</v>
      </c>
      <c r="M39" s="7">
        <f>VLOOKUP(L39,vlooktab!A$1:B$3,2,FALSE)</f>
        <v>1</v>
      </c>
      <c r="N39" s="4">
        <v>100.1</v>
      </c>
      <c r="O39" s="4">
        <f t="shared" si="2"/>
        <v>100.1</v>
      </c>
      <c r="P39" s="54">
        <v>12.62067</v>
      </c>
      <c r="Q39" s="49">
        <f t="shared" si="1"/>
        <v>11220.638568217753</v>
      </c>
      <c r="R39" s="52">
        <v>44.250779999999999</v>
      </c>
      <c r="S39" s="34" t="s">
        <v>115</v>
      </c>
      <c r="T39" s="2">
        <v>0</v>
      </c>
    </row>
    <row r="40" spans="1:20" x14ac:dyDescent="0.25">
      <c r="A40" s="17" t="s">
        <v>45</v>
      </c>
      <c r="B40" s="18">
        <v>2008</v>
      </c>
      <c r="C40" s="7" t="s">
        <v>22</v>
      </c>
      <c r="D40" s="7">
        <v>1100</v>
      </c>
      <c r="E40" s="7" t="s">
        <v>39</v>
      </c>
      <c r="F40" s="7">
        <f>VLOOKUP(E40,vlooktab!C$1:D$2,2,FALSE)</f>
        <v>1</v>
      </c>
      <c r="G40" s="7">
        <v>175</v>
      </c>
      <c r="H40" s="28">
        <v>1</v>
      </c>
      <c r="I40" s="31">
        <v>120</v>
      </c>
      <c r="J40" s="37">
        <v>15</v>
      </c>
      <c r="K40" s="2">
        <v>20</v>
      </c>
      <c r="L40" s="5" t="s">
        <v>53</v>
      </c>
      <c r="M40" s="7">
        <f>VLOOKUP(L40,vlooktab!A$1:B$3,2,FALSE)</f>
        <v>1</v>
      </c>
      <c r="N40" s="4">
        <v>100.1</v>
      </c>
      <c r="O40" s="4">
        <f t="shared" si="2"/>
        <v>100.1</v>
      </c>
      <c r="P40" s="54">
        <v>12.644830000000001</v>
      </c>
      <c r="Q40" s="49">
        <f t="shared" si="1"/>
        <v>11220.638568217753</v>
      </c>
      <c r="R40" s="52">
        <v>162.17192</v>
      </c>
      <c r="S40" s="34" t="s">
        <v>115</v>
      </c>
      <c r="T40" s="2">
        <v>0</v>
      </c>
    </row>
    <row r="41" spans="1:20" x14ac:dyDescent="0.25">
      <c r="A41" s="17" t="s">
        <v>45</v>
      </c>
      <c r="B41" s="18">
        <v>2008</v>
      </c>
      <c r="C41" s="7" t="s">
        <v>22</v>
      </c>
      <c r="D41" s="7">
        <v>1100</v>
      </c>
      <c r="E41" s="7" t="s">
        <v>39</v>
      </c>
      <c r="F41" s="7">
        <f>VLOOKUP(E41,vlooktab!C$1:D$2,2,FALSE)</f>
        <v>1</v>
      </c>
      <c r="G41" s="7">
        <v>175</v>
      </c>
      <c r="H41" s="28">
        <v>1</v>
      </c>
      <c r="I41" s="31">
        <v>120</v>
      </c>
      <c r="J41" s="37">
        <v>15</v>
      </c>
      <c r="K41" s="2">
        <v>20</v>
      </c>
      <c r="L41" s="5" t="s">
        <v>53</v>
      </c>
      <c r="M41" s="7">
        <f>VLOOKUP(L41,vlooktab!A$1:B$3,2,FALSE)</f>
        <v>1</v>
      </c>
      <c r="N41" s="4">
        <v>100.1</v>
      </c>
      <c r="O41" s="4">
        <f t="shared" si="2"/>
        <v>100.1</v>
      </c>
      <c r="P41" s="54">
        <v>12.892160000000001</v>
      </c>
      <c r="Q41" s="49">
        <f t="shared" si="1"/>
        <v>11220.638568217753</v>
      </c>
      <c r="R41" s="52">
        <v>329.74637000000001</v>
      </c>
      <c r="S41" s="34" t="s">
        <v>115</v>
      </c>
      <c r="T41" s="2">
        <v>0</v>
      </c>
    </row>
    <row r="42" spans="1:20" x14ac:dyDescent="0.25">
      <c r="A42" s="17" t="s">
        <v>45</v>
      </c>
      <c r="B42" s="18">
        <v>2008</v>
      </c>
      <c r="C42" s="7" t="s">
        <v>22</v>
      </c>
      <c r="D42" s="7">
        <v>1100</v>
      </c>
      <c r="E42" s="7" t="s">
        <v>39</v>
      </c>
      <c r="F42" s="7">
        <f>VLOOKUP(E42,vlooktab!C$1:D$2,2,FALSE)</f>
        <v>1</v>
      </c>
      <c r="G42" s="7">
        <v>175</v>
      </c>
      <c r="H42" s="28">
        <v>1</v>
      </c>
      <c r="I42" s="31">
        <v>120</v>
      </c>
      <c r="J42" s="37">
        <v>15</v>
      </c>
      <c r="K42" s="2">
        <v>20</v>
      </c>
      <c r="L42" s="5" t="s">
        <v>53</v>
      </c>
      <c r="M42" s="7">
        <f>VLOOKUP(L42,vlooktab!A$1:B$3,2,FALSE)</f>
        <v>1</v>
      </c>
      <c r="N42" s="4">
        <v>100.1</v>
      </c>
      <c r="O42" s="4">
        <f t="shared" si="2"/>
        <v>100.1</v>
      </c>
      <c r="P42" s="54">
        <v>12.761900000000001</v>
      </c>
      <c r="Q42" s="49">
        <f t="shared" si="1"/>
        <v>11220.638568217753</v>
      </c>
      <c r="R42" s="52">
        <v>425.94357000000002</v>
      </c>
      <c r="S42" s="34" t="s">
        <v>115</v>
      </c>
      <c r="T42" s="2">
        <v>0</v>
      </c>
    </row>
    <row r="43" spans="1:20" x14ac:dyDescent="0.25">
      <c r="A43" s="17" t="s">
        <v>45</v>
      </c>
      <c r="B43" s="18">
        <v>2008</v>
      </c>
      <c r="C43" s="7" t="s">
        <v>22</v>
      </c>
      <c r="D43" s="7">
        <v>1100</v>
      </c>
      <c r="E43" s="7" t="s">
        <v>39</v>
      </c>
      <c r="F43" s="7">
        <f>VLOOKUP(E43,vlooktab!C$1:D$2,2,FALSE)</f>
        <v>1</v>
      </c>
      <c r="G43" s="7">
        <v>175</v>
      </c>
      <c r="H43" s="28">
        <v>1</v>
      </c>
      <c r="I43" s="31">
        <v>120</v>
      </c>
      <c r="J43" s="37">
        <v>15</v>
      </c>
      <c r="K43" s="2">
        <v>20</v>
      </c>
      <c r="L43" s="5" t="s">
        <v>53</v>
      </c>
      <c r="M43" s="7">
        <f>VLOOKUP(L43,vlooktab!A$1:B$3,2,FALSE)</f>
        <v>1</v>
      </c>
      <c r="N43" s="4">
        <v>100.1</v>
      </c>
      <c r="O43" s="4">
        <f t="shared" si="2"/>
        <v>100.1</v>
      </c>
      <c r="P43" s="44">
        <v>12.7</v>
      </c>
      <c r="Q43" s="49">
        <f t="shared" si="1"/>
        <v>11220.638568217753</v>
      </c>
      <c r="R43" s="52">
        <v>499.64371</v>
      </c>
      <c r="S43" s="59" t="s">
        <v>115</v>
      </c>
      <c r="T43" s="2">
        <v>0</v>
      </c>
    </row>
    <row r="44" spans="1:20" x14ac:dyDescent="0.25">
      <c r="A44" s="17" t="s">
        <v>45</v>
      </c>
      <c r="B44" s="18">
        <v>2008</v>
      </c>
      <c r="C44" s="7" t="s">
        <v>22</v>
      </c>
      <c r="D44" s="7">
        <v>1100</v>
      </c>
      <c r="E44" s="7" t="s">
        <v>39</v>
      </c>
      <c r="F44" s="7">
        <f>VLOOKUP(E44,vlooktab!C$1:D$2,2,FALSE)</f>
        <v>1</v>
      </c>
      <c r="G44" s="7">
        <v>175</v>
      </c>
      <c r="H44" s="28">
        <v>1</v>
      </c>
      <c r="I44" s="31">
        <v>120</v>
      </c>
      <c r="J44" s="37">
        <v>15</v>
      </c>
      <c r="K44" s="2">
        <v>40</v>
      </c>
      <c r="L44" s="5" t="s">
        <v>53</v>
      </c>
      <c r="M44" s="7">
        <f>VLOOKUP(L44,vlooktab!A$1:B$3,2,FALSE)</f>
        <v>1</v>
      </c>
      <c r="N44" s="4">
        <v>100.1</v>
      </c>
      <c r="O44" s="4">
        <f t="shared" si="2"/>
        <v>100.1</v>
      </c>
      <c r="P44" s="54">
        <v>13.96177</v>
      </c>
      <c r="Q44" s="49">
        <f t="shared" si="1"/>
        <v>11986.55246365924</v>
      </c>
      <c r="R44" s="52">
        <v>4.6998800000000003</v>
      </c>
      <c r="S44" s="34" t="s">
        <v>115</v>
      </c>
      <c r="T44" s="2">
        <v>0</v>
      </c>
    </row>
    <row r="45" spans="1:20" x14ac:dyDescent="0.25">
      <c r="A45" s="17" t="s">
        <v>45</v>
      </c>
      <c r="B45" s="18">
        <v>2008</v>
      </c>
      <c r="C45" s="7" t="s">
        <v>22</v>
      </c>
      <c r="D45" s="7">
        <v>1100</v>
      </c>
      <c r="E45" s="7" t="s">
        <v>39</v>
      </c>
      <c r="F45" s="7">
        <f>VLOOKUP(E45,vlooktab!C$1:D$2,2,FALSE)</f>
        <v>1</v>
      </c>
      <c r="G45" s="7">
        <v>175</v>
      </c>
      <c r="H45" s="28">
        <v>1</v>
      </c>
      <c r="I45" s="31">
        <v>120</v>
      </c>
      <c r="J45" s="37">
        <v>15</v>
      </c>
      <c r="K45" s="2">
        <v>40</v>
      </c>
      <c r="L45" s="5" t="s">
        <v>53</v>
      </c>
      <c r="M45" s="7">
        <f>VLOOKUP(L45,vlooktab!A$1:B$3,2,FALSE)</f>
        <v>1</v>
      </c>
      <c r="N45" s="4">
        <v>100.1</v>
      </c>
      <c r="O45" s="4">
        <f t="shared" si="2"/>
        <v>100.1</v>
      </c>
      <c r="P45" s="54">
        <v>14.341279999999999</v>
      </c>
      <c r="Q45" s="49">
        <f t="shared" si="1"/>
        <v>11986.55246365924</v>
      </c>
      <c r="R45" s="52">
        <v>72.198210000000003</v>
      </c>
      <c r="S45" s="34" t="s">
        <v>115</v>
      </c>
      <c r="T45" s="2">
        <v>0</v>
      </c>
    </row>
    <row r="46" spans="1:20" x14ac:dyDescent="0.25">
      <c r="A46" s="17" t="s">
        <v>45</v>
      </c>
      <c r="B46" s="18">
        <v>2008</v>
      </c>
      <c r="C46" s="7" t="s">
        <v>22</v>
      </c>
      <c r="D46" s="7">
        <v>1100</v>
      </c>
      <c r="E46" s="7" t="s">
        <v>39</v>
      </c>
      <c r="F46" s="7">
        <f>VLOOKUP(E46,vlooktab!C$1:D$2,2,FALSE)</f>
        <v>1</v>
      </c>
      <c r="G46" s="7">
        <v>175</v>
      </c>
      <c r="H46" s="28">
        <v>1</v>
      </c>
      <c r="I46" s="31">
        <v>120</v>
      </c>
      <c r="J46" s="37">
        <v>15</v>
      </c>
      <c r="K46" s="2">
        <v>40</v>
      </c>
      <c r="L46" s="5" t="s">
        <v>53</v>
      </c>
      <c r="M46" s="7">
        <f>VLOOKUP(L46,vlooktab!A$1:B$3,2,FALSE)</f>
        <v>1</v>
      </c>
      <c r="N46" s="4">
        <v>100.1</v>
      </c>
      <c r="O46" s="4">
        <f t="shared" si="2"/>
        <v>100.1</v>
      </c>
      <c r="P46" s="54">
        <v>14.40119</v>
      </c>
      <c r="Q46" s="49">
        <f t="shared" si="1"/>
        <v>11986.55246365924</v>
      </c>
      <c r="R46" s="52">
        <v>117.97078999999999</v>
      </c>
      <c r="S46" s="34" t="s">
        <v>115</v>
      </c>
      <c r="T46" s="2">
        <v>0</v>
      </c>
    </row>
    <row r="47" spans="1:20" x14ac:dyDescent="0.25">
      <c r="A47" s="17" t="s">
        <v>45</v>
      </c>
      <c r="B47" s="18">
        <v>2008</v>
      </c>
      <c r="C47" s="7" t="s">
        <v>22</v>
      </c>
      <c r="D47" s="7">
        <v>1100</v>
      </c>
      <c r="E47" s="7" t="s">
        <v>39</v>
      </c>
      <c r="F47" s="7">
        <f>VLOOKUP(E47,vlooktab!C$1:D$2,2,FALSE)</f>
        <v>1</v>
      </c>
      <c r="G47" s="7">
        <v>175</v>
      </c>
      <c r="H47" s="28">
        <v>1</v>
      </c>
      <c r="I47" s="31">
        <v>120</v>
      </c>
      <c r="J47" s="37">
        <v>15</v>
      </c>
      <c r="K47" s="2">
        <v>40</v>
      </c>
      <c r="L47" s="5" t="s">
        <v>53</v>
      </c>
      <c r="M47" s="7">
        <f>VLOOKUP(L47,vlooktab!A$1:B$3,2,FALSE)</f>
        <v>1</v>
      </c>
      <c r="N47" s="4">
        <v>100.1</v>
      </c>
      <c r="O47" s="4">
        <f t="shared" si="2"/>
        <v>100.1</v>
      </c>
      <c r="P47" s="54">
        <v>14.79013</v>
      </c>
      <c r="Q47" s="49">
        <f t="shared" si="1"/>
        <v>11986.55246365924</v>
      </c>
      <c r="R47" s="52">
        <v>166.46223000000001</v>
      </c>
      <c r="S47" s="34" t="s">
        <v>115</v>
      </c>
      <c r="T47" s="2">
        <v>0</v>
      </c>
    </row>
    <row r="48" spans="1:20" x14ac:dyDescent="0.25">
      <c r="A48" s="17" t="s">
        <v>45</v>
      </c>
      <c r="B48" s="18">
        <v>2008</v>
      </c>
      <c r="C48" s="7" t="s">
        <v>22</v>
      </c>
      <c r="D48" s="7">
        <v>1100</v>
      </c>
      <c r="E48" s="7" t="s">
        <v>39</v>
      </c>
      <c r="F48" s="7">
        <f>VLOOKUP(E48,vlooktab!C$1:D$2,2,FALSE)</f>
        <v>1</v>
      </c>
      <c r="G48" s="7">
        <v>175</v>
      </c>
      <c r="H48" s="28">
        <v>1</v>
      </c>
      <c r="I48" s="31">
        <v>120</v>
      </c>
      <c r="J48" s="37">
        <v>15</v>
      </c>
      <c r="K48" s="2">
        <v>40</v>
      </c>
      <c r="L48" s="5" t="s">
        <v>53</v>
      </c>
      <c r="M48" s="7">
        <f>VLOOKUP(L48,vlooktab!A$1:B$3,2,FALSE)</f>
        <v>1</v>
      </c>
      <c r="N48" s="4">
        <v>100.1</v>
      </c>
      <c r="O48" s="4">
        <f t="shared" si="2"/>
        <v>100.1</v>
      </c>
      <c r="P48" s="54">
        <v>14.919750000000001</v>
      </c>
      <c r="Q48" s="49">
        <f t="shared" si="1"/>
        <v>11986.55246365924</v>
      </c>
      <c r="R48" s="52">
        <v>238.22470000000001</v>
      </c>
      <c r="S48" s="34" t="s">
        <v>115</v>
      </c>
      <c r="T48" s="2">
        <v>0</v>
      </c>
    </row>
    <row r="49" spans="1:20" x14ac:dyDescent="0.25">
      <c r="A49" s="17" t="s">
        <v>45</v>
      </c>
      <c r="B49" s="18">
        <v>2008</v>
      </c>
      <c r="C49" s="7" t="s">
        <v>22</v>
      </c>
      <c r="D49" s="7">
        <v>1100</v>
      </c>
      <c r="E49" s="7" t="s">
        <v>39</v>
      </c>
      <c r="F49" s="7">
        <f>VLOOKUP(E49,vlooktab!C$1:D$2,2,FALSE)</f>
        <v>1</v>
      </c>
      <c r="G49" s="7">
        <v>175</v>
      </c>
      <c r="H49" s="28">
        <v>1</v>
      </c>
      <c r="I49" s="31">
        <v>120</v>
      </c>
      <c r="J49" s="37">
        <v>15</v>
      </c>
      <c r="K49" s="2">
        <v>40</v>
      </c>
      <c r="L49" s="5" t="s">
        <v>53</v>
      </c>
      <c r="M49" s="7">
        <f>VLOOKUP(L49,vlooktab!A$1:B$3,2,FALSE)</f>
        <v>1</v>
      </c>
      <c r="N49" s="4">
        <v>100.1</v>
      </c>
      <c r="O49" s="4">
        <f t="shared" si="2"/>
        <v>100.1</v>
      </c>
      <c r="P49" s="54">
        <v>14.839589999999999</v>
      </c>
      <c r="Q49" s="49">
        <f t="shared" si="1"/>
        <v>11986.55246365924</v>
      </c>
      <c r="R49" s="52">
        <v>399.97714000000002</v>
      </c>
      <c r="S49" s="34" t="s">
        <v>115</v>
      </c>
      <c r="T49" s="2">
        <v>0</v>
      </c>
    </row>
    <row r="50" spans="1:20" x14ac:dyDescent="0.25">
      <c r="A50" s="17" t="s">
        <v>45</v>
      </c>
      <c r="B50" s="18">
        <v>2008</v>
      </c>
      <c r="C50" s="7" t="s">
        <v>22</v>
      </c>
      <c r="D50" s="7">
        <v>1100</v>
      </c>
      <c r="E50" s="7" t="s">
        <v>39</v>
      </c>
      <c r="F50" s="7">
        <f>VLOOKUP(E50,vlooktab!C$1:D$2,2,FALSE)</f>
        <v>1</v>
      </c>
      <c r="G50" s="7">
        <v>175</v>
      </c>
      <c r="H50" s="28">
        <v>1</v>
      </c>
      <c r="I50" s="31">
        <v>120</v>
      </c>
      <c r="J50" s="37">
        <v>15</v>
      </c>
      <c r="K50" s="2">
        <v>40</v>
      </c>
      <c r="L50" s="5" t="s">
        <v>53</v>
      </c>
      <c r="M50" s="7">
        <f>VLOOKUP(L50,vlooktab!A$1:B$3,2,FALSE)</f>
        <v>1</v>
      </c>
      <c r="N50" s="4">
        <v>100.1</v>
      </c>
      <c r="O50" s="4">
        <f t="shared" si="2"/>
        <v>100.1</v>
      </c>
      <c r="P50" s="54">
        <v>14.6252</v>
      </c>
      <c r="Q50" s="49">
        <f t="shared" si="1"/>
        <v>11986.55246365924</v>
      </c>
      <c r="R50" s="52">
        <v>499.27658000000002</v>
      </c>
      <c r="S50" s="34" t="s">
        <v>115</v>
      </c>
      <c r="T50" s="2">
        <v>0</v>
      </c>
    </row>
    <row r="51" spans="1:20" x14ac:dyDescent="0.25">
      <c r="A51" s="17" t="s">
        <v>45</v>
      </c>
      <c r="B51" s="18">
        <v>2008</v>
      </c>
      <c r="C51" s="7" t="s">
        <v>22</v>
      </c>
      <c r="D51" s="7">
        <v>1100</v>
      </c>
      <c r="E51" s="7" t="s">
        <v>39</v>
      </c>
      <c r="F51" s="7">
        <f>VLOOKUP(E51,vlooktab!C$1:D$2,2,FALSE)</f>
        <v>1</v>
      </c>
      <c r="G51" s="7">
        <v>175</v>
      </c>
      <c r="H51" s="28">
        <v>1</v>
      </c>
      <c r="I51" s="31">
        <v>120</v>
      </c>
      <c r="J51" s="37">
        <v>15</v>
      </c>
      <c r="K51" s="2">
        <v>60</v>
      </c>
      <c r="L51" s="5" t="s">
        <v>53</v>
      </c>
      <c r="M51" s="7">
        <f>VLOOKUP(L51,vlooktab!A$1:B$3,2,FALSE)</f>
        <v>1</v>
      </c>
      <c r="N51" s="4">
        <v>100.1</v>
      </c>
      <c r="O51" s="4">
        <f t="shared" si="2"/>
        <v>100.1</v>
      </c>
      <c r="P51" s="54">
        <v>16.997129999999999</v>
      </c>
      <c r="Q51" s="49">
        <f t="shared" si="1"/>
        <v>12752.466359100723</v>
      </c>
      <c r="R51" s="52">
        <v>46.238109999999999</v>
      </c>
      <c r="S51" s="34" t="s">
        <v>115</v>
      </c>
      <c r="T51" s="2">
        <v>0</v>
      </c>
    </row>
    <row r="52" spans="1:20" x14ac:dyDescent="0.25">
      <c r="A52" s="17" t="s">
        <v>45</v>
      </c>
      <c r="B52" s="18">
        <v>2008</v>
      </c>
      <c r="C52" s="7" t="s">
        <v>22</v>
      </c>
      <c r="D52" s="7">
        <v>1100</v>
      </c>
      <c r="E52" s="7" t="s">
        <v>39</v>
      </c>
      <c r="F52" s="7">
        <f>VLOOKUP(E52,vlooktab!C$1:D$2,2,FALSE)</f>
        <v>1</v>
      </c>
      <c r="G52" s="7">
        <v>175</v>
      </c>
      <c r="H52" s="28">
        <v>1</v>
      </c>
      <c r="I52" s="31">
        <v>120</v>
      </c>
      <c r="J52" s="37">
        <v>15</v>
      </c>
      <c r="K52" s="2">
        <v>60</v>
      </c>
      <c r="L52" s="5" t="s">
        <v>53</v>
      </c>
      <c r="M52" s="7">
        <f>VLOOKUP(L52,vlooktab!A$1:B$3,2,FALSE)</f>
        <v>1</v>
      </c>
      <c r="N52" s="4">
        <v>100.1</v>
      </c>
      <c r="O52" s="4">
        <f t="shared" si="2"/>
        <v>100.1</v>
      </c>
      <c r="P52" s="54">
        <v>17.27983</v>
      </c>
      <c r="Q52" s="49">
        <f t="shared" si="1"/>
        <v>12752.466359100723</v>
      </c>
      <c r="R52" s="52">
        <v>142.43979999999999</v>
      </c>
      <c r="S52" s="34" t="s">
        <v>115</v>
      </c>
      <c r="T52" s="2">
        <v>0</v>
      </c>
    </row>
    <row r="53" spans="1:20" x14ac:dyDescent="0.25">
      <c r="A53" s="17" t="s">
        <v>45</v>
      </c>
      <c r="B53" s="18">
        <v>2008</v>
      </c>
      <c r="C53" s="7" t="s">
        <v>22</v>
      </c>
      <c r="D53" s="7">
        <v>1100</v>
      </c>
      <c r="E53" s="7" t="s">
        <v>39</v>
      </c>
      <c r="F53" s="7">
        <f>VLOOKUP(E53,vlooktab!C$1:D$2,2,FALSE)</f>
        <v>1</v>
      </c>
      <c r="G53" s="7">
        <v>175</v>
      </c>
      <c r="H53" s="28">
        <v>1</v>
      </c>
      <c r="I53" s="31">
        <v>120</v>
      </c>
      <c r="J53" s="37">
        <v>15</v>
      </c>
      <c r="K53" s="2">
        <v>60</v>
      </c>
      <c r="L53" s="5" t="s">
        <v>53</v>
      </c>
      <c r="M53" s="7">
        <f>VLOOKUP(L53,vlooktab!A$1:B$3,2,FALSE)</f>
        <v>1</v>
      </c>
      <c r="N53" s="4">
        <v>100.1</v>
      </c>
      <c r="O53" s="4">
        <f t="shared" si="2"/>
        <v>100.1</v>
      </c>
      <c r="P53" s="54">
        <v>17.31495</v>
      </c>
      <c r="Q53" s="49">
        <f t="shared" si="1"/>
        <v>12752.466359100723</v>
      </c>
      <c r="R53" s="52">
        <v>238.25089</v>
      </c>
      <c r="S53" s="34" t="s">
        <v>115</v>
      </c>
      <c r="T53" s="2">
        <v>0</v>
      </c>
    </row>
    <row r="54" spans="1:20" x14ac:dyDescent="0.25">
      <c r="A54" s="17" t="s">
        <v>45</v>
      </c>
      <c r="B54" s="18">
        <v>2008</v>
      </c>
      <c r="C54" s="7" t="s">
        <v>22</v>
      </c>
      <c r="D54" s="7">
        <v>1100</v>
      </c>
      <c r="E54" s="7" t="s">
        <v>39</v>
      </c>
      <c r="F54" s="7">
        <f>VLOOKUP(E54,vlooktab!C$1:D$2,2,FALSE)</f>
        <v>1</v>
      </c>
      <c r="G54" s="7">
        <v>175</v>
      </c>
      <c r="H54" s="28">
        <v>1</v>
      </c>
      <c r="I54" s="31">
        <v>120</v>
      </c>
      <c r="J54" s="37">
        <v>15</v>
      </c>
      <c r="K54" s="2">
        <v>60</v>
      </c>
      <c r="L54" s="5" t="s">
        <v>53</v>
      </c>
      <c r="M54" s="7">
        <f>VLOOKUP(L54,vlooktab!A$1:B$3,2,FALSE)</f>
        <v>1</v>
      </c>
      <c r="N54" s="4">
        <v>100.1</v>
      </c>
      <c r="O54" s="4">
        <f t="shared" si="2"/>
        <v>100.1</v>
      </c>
      <c r="P54" s="54">
        <v>17.16104</v>
      </c>
      <c r="Q54" s="49">
        <f t="shared" si="1"/>
        <v>12752.466359100723</v>
      </c>
      <c r="R54" s="52">
        <v>382.15920999999997</v>
      </c>
      <c r="S54" s="34" t="s">
        <v>115</v>
      </c>
      <c r="T54" s="2">
        <v>0</v>
      </c>
    </row>
    <row r="55" spans="1:20" x14ac:dyDescent="0.25">
      <c r="A55" s="17" t="s">
        <v>45</v>
      </c>
      <c r="B55" s="18">
        <v>2008</v>
      </c>
      <c r="C55" s="7" t="s">
        <v>22</v>
      </c>
      <c r="D55" s="7">
        <v>1100</v>
      </c>
      <c r="E55" s="7" t="s">
        <v>39</v>
      </c>
      <c r="F55" s="7">
        <f>VLOOKUP(E55,vlooktab!C$1:D$2,2,FALSE)</f>
        <v>1</v>
      </c>
      <c r="G55" s="7">
        <v>175</v>
      </c>
      <c r="H55" s="28">
        <v>1</v>
      </c>
      <c r="I55" s="31">
        <v>120</v>
      </c>
      <c r="J55" s="37">
        <v>15</v>
      </c>
      <c r="K55" s="2">
        <v>60</v>
      </c>
      <c r="L55" s="5" t="s">
        <v>53</v>
      </c>
      <c r="M55" s="7">
        <f>VLOOKUP(L55,vlooktab!A$1:B$3,2,FALSE)</f>
        <v>1</v>
      </c>
      <c r="N55" s="4">
        <v>100.1</v>
      </c>
      <c r="O55" s="4">
        <f t="shared" si="2"/>
        <v>100.1</v>
      </c>
      <c r="P55" s="54">
        <v>17.103179999999998</v>
      </c>
      <c r="Q55" s="49">
        <f t="shared" si="1"/>
        <v>12752.466359100723</v>
      </c>
      <c r="R55" s="52">
        <v>498.91577000000001</v>
      </c>
      <c r="S55" s="34" t="s">
        <v>115</v>
      </c>
      <c r="T55" s="2">
        <v>0</v>
      </c>
    </row>
    <row r="56" spans="1:20" x14ac:dyDescent="0.25">
      <c r="A56" s="17" t="s">
        <v>45</v>
      </c>
      <c r="B56" s="18">
        <v>2008</v>
      </c>
      <c r="C56" s="7" t="s">
        <v>22</v>
      </c>
      <c r="D56" s="7">
        <v>1100</v>
      </c>
      <c r="E56" s="7" t="s">
        <v>39</v>
      </c>
      <c r="F56" s="7">
        <f>VLOOKUP(E56,vlooktab!C$1:D$2,2,FALSE)</f>
        <v>1</v>
      </c>
      <c r="G56" s="7">
        <v>175</v>
      </c>
      <c r="H56" s="28">
        <v>1</v>
      </c>
      <c r="I56" s="31">
        <v>120</v>
      </c>
      <c r="J56" s="37">
        <v>15</v>
      </c>
      <c r="K56" s="2">
        <v>70</v>
      </c>
      <c r="L56" s="5" t="s">
        <v>53</v>
      </c>
      <c r="M56" s="7">
        <f>VLOOKUP(L56,vlooktab!A$1:B$3,2,FALSE)</f>
        <v>1</v>
      </c>
      <c r="N56" s="4">
        <v>100.1</v>
      </c>
      <c r="O56" s="4">
        <f t="shared" si="2"/>
        <v>100.1</v>
      </c>
      <c r="P56" s="54">
        <v>18.836860000000001</v>
      </c>
      <c r="Q56" s="49">
        <f t="shared" si="1"/>
        <v>13135.423306821467</v>
      </c>
      <c r="R56" s="52">
        <v>500.48630000000003</v>
      </c>
      <c r="S56" s="34" t="s">
        <v>115</v>
      </c>
      <c r="T56" s="2">
        <v>0</v>
      </c>
    </row>
    <row r="57" spans="1:20" x14ac:dyDescent="0.25">
      <c r="A57" s="17" t="s">
        <v>45</v>
      </c>
      <c r="B57" s="18">
        <v>2008</v>
      </c>
      <c r="C57" s="7" t="s">
        <v>22</v>
      </c>
      <c r="D57" s="7">
        <v>1100</v>
      </c>
      <c r="E57" s="7" t="s">
        <v>39</v>
      </c>
      <c r="F57" s="7">
        <f>VLOOKUP(E57,vlooktab!C$1:D$2,2,FALSE)</f>
        <v>1</v>
      </c>
      <c r="G57" s="7">
        <v>175</v>
      </c>
      <c r="H57" s="28">
        <v>1</v>
      </c>
      <c r="I57" s="31">
        <v>120</v>
      </c>
      <c r="J57" s="37">
        <v>15</v>
      </c>
      <c r="K57" s="2">
        <v>70</v>
      </c>
      <c r="L57" s="5" t="s">
        <v>53</v>
      </c>
      <c r="M57" s="7">
        <f>VLOOKUP(L57,vlooktab!A$1:B$3,2,FALSE)</f>
        <v>1</v>
      </c>
      <c r="N57" s="4">
        <v>100.1</v>
      </c>
      <c r="O57" s="4">
        <f t="shared" si="2"/>
        <v>100.1</v>
      </c>
      <c r="P57" s="54">
        <v>18.70551</v>
      </c>
      <c r="Q57" s="49">
        <f t="shared" si="1"/>
        <v>13135.423306821467</v>
      </c>
      <c r="R57" s="52">
        <v>432.21487000000002</v>
      </c>
      <c r="S57" s="34" t="s">
        <v>115</v>
      </c>
      <c r="T57" s="2">
        <v>0</v>
      </c>
    </row>
    <row r="58" spans="1:20" x14ac:dyDescent="0.25">
      <c r="A58" s="17" t="s">
        <v>45</v>
      </c>
      <c r="B58" s="18">
        <v>2008</v>
      </c>
      <c r="C58" s="7" t="s">
        <v>22</v>
      </c>
      <c r="D58" s="7">
        <v>1100</v>
      </c>
      <c r="E58" s="7" t="s">
        <v>39</v>
      </c>
      <c r="F58" s="7">
        <f>VLOOKUP(E58,vlooktab!C$1:D$2,2,FALSE)</f>
        <v>1</v>
      </c>
      <c r="G58" s="7">
        <v>175</v>
      </c>
      <c r="H58" s="28">
        <v>1</v>
      </c>
      <c r="I58" s="31">
        <v>120</v>
      </c>
      <c r="J58" s="37">
        <v>15</v>
      </c>
      <c r="K58" s="2">
        <v>70</v>
      </c>
      <c r="L58" s="5" t="s">
        <v>53</v>
      </c>
      <c r="M58" s="7">
        <f>VLOOKUP(L58,vlooktab!A$1:B$3,2,FALSE)</f>
        <v>1</v>
      </c>
      <c r="N58" s="4">
        <v>100.1</v>
      </c>
      <c r="O58" s="4">
        <f t="shared" si="2"/>
        <v>100.1</v>
      </c>
      <c r="P58" s="54">
        <v>18.375769999999999</v>
      </c>
      <c r="Q58" s="49">
        <f t="shared" si="1"/>
        <v>13135.423306821467</v>
      </c>
      <c r="R58" s="52">
        <v>264.25162</v>
      </c>
      <c r="S58" s="34" t="s">
        <v>115</v>
      </c>
      <c r="T58" s="2">
        <v>0</v>
      </c>
    </row>
    <row r="59" spans="1:20" x14ac:dyDescent="0.25">
      <c r="A59" s="17" t="s">
        <v>45</v>
      </c>
      <c r="B59" s="18">
        <v>2008</v>
      </c>
      <c r="C59" s="7" t="s">
        <v>22</v>
      </c>
      <c r="D59" s="7">
        <v>1100</v>
      </c>
      <c r="E59" s="7" t="s">
        <v>39</v>
      </c>
      <c r="F59" s="7">
        <f>VLOOKUP(E59,vlooktab!C$1:D$2,2,FALSE)</f>
        <v>1</v>
      </c>
      <c r="G59" s="7">
        <v>175</v>
      </c>
      <c r="H59" s="28">
        <v>1</v>
      </c>
      <c r="I59" s="31">
        <v>120</v>
      </c>
      <c r="J59" s="37">
        <v>15</v>
      </c>
      <c r="K59" s="2">
        <v>70</v>
      </c>
      <c r="L59" s="5" t="s">
        <v>53</v>
      </c>
      <c r="M59" s="7">
        <f>VLOOKUP(L59,vlooktab!A$1:B$3,2,FALSE)</f>
        <v>1</v>
      </c>
      <c r="N59" s="4">
        <v>100.1</v>
      </c>
      <c r="O59" s="4">
        <f t="shared" si="2"/>
        <v>100.1</v>
      </c>
      <c r="P59" s="54">
        <v>17.798269999999999</v>
      </c>
      <c r="Q59" s="49">
        <f t="shared" si="1"/>
        <v>13135.423306821467</v>
      </c>
      <c r="R59" s="52">
        <v>96.285650000000004</v>
      </c>
      <c r="S59" s="34" t="s">
        <v>115</v>
      </c>
      <c r="T59" s="2">
        <v>0</v>
      </c>
    </row>
    <row r="60" spans="1:20" x14ac:dyDescent="0.25">
      <c r="A60" s="17" t="s">
        <v>45</v>
      </c>
      <c r="B60" s="18">
        <v>2008</v>
      </c>
      <c r="C60" s="7" t="s">
        <v>22</v>
      </c>
      <c r="D60" s="7">
        <v>1100</v>
      </c>
      <c r="E60" s="7" t="s">
        <v>39</v>
      </c>
      <c r="F60" s="7">
        <f>VLOOKUP(E60,vlooktab!C$1:D$2,2,FALSE)</f>
        <v>1</v>
      </c>
      <c r="G60" s="7">
        <v>175</v>
      </c>
      <c r="H60" s="28">
        <v>1</v>
      </c>
      <c r="I60" s="31">
        <v>120</v>
      </c>
      <c r="J60" s="37">
        <v>15</v>
      </c>
      <c r="K60" s="2">
        <v>70</v>
      </c>
      <c r="L60" s="5" t="s">
        <v>53</v>
      </c>
      <c r="M60" s="7">
        <f>VLOOKUP(L60,vlooktab!A$1:B$3,2,FALSE)</f>
        <v>1</v>
      </c>
      <c r="N60" s="4">
        <v>100.1</v>
      </c>
      <c r="O60" s="4">
        <f t="shared" si="2"/>
        <v>100.1</v>
      </c>
      <c r="P60" s="54">
        <v>17.665949999999999</v>
      </c>
      <c r="Q60" s="49">
        <f t="shared" si="1"/>
        <v>13135.423306821467</v>
      </c>
      <c r="R60" s="52">
        <v>29.953720000000001</v>
      </c>
      <c r="S60" s="34" t="s">
        <v>115</v>
      </c>
      <c r="T60" s="2">
        <v>0</v>
      </c>
    </row>
    <row r="61" spans="1:20" x14ac:dyDescent="0.25">
      <c r="A61" s="17" t="s">
        <v>45</v>
      </c>
      <c r="B61" s="18">
        <v>2008</v>
      </c>
      <c r="C61" s="7" t="s">
        <v>22</v>
      </c>
      <c r="D61" s="7">
        <v>1100</v>
      </c>
      <c r="E61" s="7" t="s">
        <v>39</v>
      </c>
      <c r="F61" s="7">
        <f>VLOOKUP(E61,vlooktab!C$1:D$2,2,FALSE)</f>
        <v>1</v>
      </c>
      <c r="G61" s="7">
        <v>175</v>
      </c>
      <c r="H61" s="28">
        <v>1</v>
      </c>
      <c r="I61" s="31">
        <v>120</v>
      </c>
      <c r="J61" s="37">
        <v>15</v>
      </c>
      <c r="K61" s="2">
        <v>70</v>
      </c>
      <c r="L61" s="5" t="s">
        <v>53</v>
      </c>
      <c r="M61" s="7">
        <f>VLOOKUP(L61,vlooktab!A$1:B$3,2,FALSE)</f>
        <v>1</v>
      </c>
      <c r="N61" s="4">
        <v>100.1</v>
      </c>
      <c r="O61" s="4">
        <f t="shared" si="2"/>
        <v>100.1</v>
      </c>
      <c r="P61" s="54">
        <v>16.520029999999998</v>
      </c>
      <c r="Q61" s="49">
        <f t="shared" si="1"/>
        <v>13135.423306821467</v>
      </c>
      <c r="R61" s="52">
        <v>8.9947199999999992</v>
      </c>
      <c r="S61" s="34" t="s">
        <v>115</v>
      </c>
      <c r="T61" s="2">
        <v>0</v>
      </c>
    </row>
    <row r="62" spans="1:20" x14ac:dyDescent="0.25">
      <c r="A62" s="17" t="s">
        <v>45</v>
      </c>
      <c r="B62" s="18">
        <v>2008</v>
      </c>
      <c r="C62" s="7" t="s">
        <v>22</v>
      </c>
      <c r="D62" s="7">
        <v>1100</v>
      </c>
      <c r="E62" s="7" t="s">
        <v>39</v>
      </c>
      <c r="F62" s="7">
        <f>VLOOKUP(E62,vlooktab!C$1:D$2,2,FALSE)</f>
        <v>1</v>
      </c>
      <c r="G62" s="7">
        <v>175</v>
      </c>
      <c r="H62" s="28">
        <v>1</v>
      </c>
      <c r="I62" s="31">
        <v>120</v>
      </c>
      <c r="J62" s="37">
        <v>15</v>
      </c>
      <c r="K62" s="2">
        <v>80</v>
      </c>
      <c r="L62" s="5" t="s">
        <v>53</v>
      </c>
      <c r="M62" s="7">
        <f>VLOOKUP(L62,vlooktab!A$1:B$3,2,FALSE)</f>
        <v>1</v>
      </c>
      <c r="N62" s="4">
        <v>100.1</v>
      </c>
      <c r="O62" s="4">
        <f t="shared" si="2"/>
        <v>100.1</v>
      </c>
      <c r="P62" s="54">
        <v>20.819659999999999</v>
      </c>
      <c r="Q62" s="49">
        <f t="shared" si="1"/>
        <v>13518.38025454221</v>
      </c>
      <c r="R62" s="52">
        <v>499.34426999999999</v>
      </c>
      <c r="S62" s="34" t="s">
        <v>115</v>
      </c>
      <c r="T62" s="2">
        <v>0</v>
      </c>
    </row>
    <row r="63" spans="1:20" x14ac:dyDescent="0.25">
      <c r="A63" s="17" t="s">
        <v>45</v>
      </c>
      <c r="B63" s="18">
        <v>2008</v>
      </c>
      <c r="C63" s="7" t="s">
        <v>22</v>
      </c>
      <c r="D63" s="7">
        <v>1100</v>
      </c>
      <c r="E63" s="7" t="s">
        <v>39</v>
      </c>
      <c r="F63" s="7">
        <f>VLOOKUP(E63,vlooktab!C$1:D$2,2,FALSE)</f>
        <v>1</v>
      </c>
      <c r="G63" s="7">
        <v>175</v>
      </c>
      <c r="H63" s="28">
        <v>1</v>
      </c>
      <c r="I63" s="31">
        <v>120</v>
      </c>
      <c r="J63" s="37">
        <v>15</v>
      </c>
      <c r="K63" s="2">
        <v>80</v>
      </c>
      <c r="L63" s="5" t="s">
        <v>53</v>
      </c>
      <c r="M63" s="7">
        <f>VLOOKUP(L63,vlooktab!A$1:B$3,2,FALSE)</f>
        <v>1</v>
      </c>
      <c r="N63" s="4">
        <v>100.1</v>
      </c>
      <c r="O63" s="4">
        <f t="shared" si="2"/>
        <v>100.1</v>
      </c>
      <c r="P63" s="54">
        <v>20.87772</v>
      </c>
      <c r="Q63" s="49">
        <f t="shared" si="1"/>
        <v>13518.38025454221</v>
      </c>
      <c r="R63" s="52">
        <v>382.19983000000002</v>
      </c>
      <c r="S63" s="34" t="s">
        <v>115</v>
      </c>
      <c r="T63" s="2">
        <v>0</v>
      </c>
    </row>
    <row r="64" spans="1:20" x14ac:dyDescent="0.25">
      <c r="A64" s="17" t="s">
        <v>45</v>
      </c>
      <c r="B64" s="18">
        <v>2008</v>
      </c>
      <c r="C64" s="7" t="s">
        <v>22</v>
      </c>
      <c r="D64" s="7">
        <v>1100</v>
      </c>
      <c r="E64" s="7" t="s">
        <v>39</v>
      </c>
      <c r="F64" s="7">
        <f>VLOOKUP(E64,vlooktab!C$1:D$2,2,FALSE)</f>
        <v>1</v>
      </c>
      <c r="G64" s="7">
        <v>175</v>
      </c>
      <c r="H64" s="28">
        <v>1</v>
      </c>
      <c r="I64" s="31">
        <v>120</v>
      </c>
      <c r="J64" s="37">
        <v>15</v>
      </c>
      <c r="K64" s="2">
        <v>80</v>
      </c>
      <c r="L64" s="5" t="s">
        <v>53</v>
      </c>
      <c r="M64" s="7">
        <f>VLOOKUP(L64,vlooktab!A$1:B$3,2,FALSE)</f>
        <v>1</v>
      </c>
      <c r="N64" s="4">
        <v>100.1</v>
      </c>
      <c r="O64" s="4">
        <f t="shared" si="2"/>
        <v>100.1</v>
      </c>
      <c r="P64" s="54">
        <v>20.866440000000001</v>
      </c>
      <c r="Q64" s="49">
        <f t="shared" si="1"/>
        <v>13518.38025454221</v>
      </c>
      <c r="R64" s="52">
        <v>238.28970000000001</v>
      </c>
      <c r="S64" s="34" t="s">
        <v>115</v>
      </c>
      <c r="T64" s="2">
        <v>0</v>
      </c>
    </row>
    <row r="65" spans="1:20" x14ac:dyDescent="0.25">
      <c r="A65" s="17" t="s">
        <v>45</v>
      </c>
      <c r="B65" s="18">
        <v>2008</v>
      </c>
      <c r="C65" s="7" t="s">
        <v>22</v>
      </c>
      <c r="D65" s="7">
        <v>1100</v>
      </c>
      <c r="E65" s="7" t="s">
        <v>39</v>
      </c>
      <c r="F65" s="7">
        <f>VLOOKUP(E65,vlooktab!C$1:D$2,2,FALSE)</f>
        <v>1</v>
      </c>
      <c r="G65" s="7">
        <v>175</v>
      </c>
      <c r="H65" s="28">
        <v>1</v>
      </c>
      <c r="I65" s="31">
        <v>120</v>
      </c>
      <c r="J65" s="37">
        <v>15</v>
      </c>
      <c r="K65" s="2">
        <v>80</v>
      </c>
      <c r="L65" s="5" t="s">
        <v>53</v>
      </c>
      <c r="M65" s="7">
        <f>VLOOKUP(L65,vlooktab!A$1:B$3,2,FALSE)</f>
        <v>1</v>
      </c>
      <c r="N65" s="4">
        <v>100.1</v>
      </c>
      <c r="O65" s="4">
        <f t="shared" si="2"/>
        <v>100.1</v>
      </c>
      <c r="P65" s="54">
        <v>20.913920000000001</v>
      </c>
      <c r="Q65" s="49">
        <f t="shared" si="1"/>
        <v>13518.38025454221</v>
      </c>
      <c r="R65" s="52">
        <v>142.47952000000001</v>
      </c>
      <c r="S65" s="34" t="s">
        <v>115</v>
      </c>
      <c r="T65" s="2">
        <v>0</v>
      </c>
    </row>
    <row r="66" spans="1:20" x14ac:dyDescent="0.25">
      <c r="A66" s="17" t="s">
        <v>45</v>
      </c>
      <c r="B66" s="18">
        <v>2008</v>
      </c>
      <c r="C66" s="7" t="s">
        <v>22</v>
      </c>
      <c r="D66" s="7">
        <v>1100</v>
      </c>
      <c r="E66" s="7" t="s">
        <v>39</v>
      </c>
      <c r="F66" s="7">
        <f>VLOOKUP(E66,vlooktab!C$1:D$2,2,FALSE)</f>
        <v>1</v>
      </c>
      <c r="G66" s="7">
        <v>175</v>
      </c>
      <c r="H66" s="28">
        <v>1</v>
      </c>
      <c r="I66" s="31">
        <v>120</v>
      </c>
      <c r="J66" s="37">
        <v>15</v>
      </c>
      <c r="K66" s="2">
        <v>80</v>
      </c>
      <c r="L66" s="5" t="s">
        <v>53</v>
      </c>
      <c r="M66" s="7">
        <f>VLOOKUP(L66,vlooktab!A$1:B$3,2,FALSE)</f>
        <v>1</v>
      </c>
      <c r="N66" s="4">
        <v>100.1</v>
      </c>
      <c r="O66" s="4">
        <f t="shared" si="2"/>
        <v>100.1</v>
      </c>
      <c r="P66" s="54">
        <v>20.46584</v>
      </c>
      <c r="Q66" s="49">
        <f t="shared" si="1"/>
        <v>13518.38025454221</v>
      </c>
      <c r="R66" s="52">
        <v>46.663919999999997</v>
      </c>
      <c r="S66" s="34" t="s">
        <v>115</v>
      </c>
      <c r="T66" s="2">
        <v>0</v>
      </c>
    </row>
    <row r="67" spans="1:20" x14ac:dyDescent="0.25">
      <c r="A67" s="17" t="s">
        <v>45</v>
      </c>
      <c r="B67" s="18">
        <v>2008</v>
      </c>
      <c r="C67" s="7" t="s">
        <v>22</v>
      </c>
      <c r="D67" s="7">
        <v>1100</v>
      </c>
      <c r="E67" s="7" t="s">
        <v>39</v>
      </c>
      <c r="F67" s="7">
        <f>VLOOKUP(E67,vlooktab!C$1:D$2,2,FALSE)</f>
        <v>1</v>
      </c>
      <c r="G67" s="7">
        <v>175</v>
      </c>
      <c r="H67" s="28">
        <v>1</v>
      </c>
      <c r="I67" s="31">
        <v>120</v>
      </c>
      <c r="J67" s="37">
        <v>15</v>
      </c>
      <c r="K67" s="2">
        <v>80</v>
      </c>
      <c r="L67" s="5" t="s">
        <v>53</v>
      </c>
      <c r="M67" s="7">
        <f>VLOOKUP(L67,vlooktab!A$1:B$3,2,FALSE)</f>
        <v>1</v>
      </c>
      <c r="N67" s="4">
        <v>100.1</v>
      </c>
      <c r="O67" s="4">
        <f t="shared" si="2"/>
        <v>100.1</v>
      </c>
      <c r="P67" s="54">
        <v>19.983350000000002</v>
      </c>
      <c r="Q67" s="49">
        <f t="shared" ref="Q67:Q130" si="3">8.314*(K67+273)*LN(O67)</f>
        <v>13518.38025454221</v>
      </c>
      <c r="R67" s="52">
        <v>20.281610000000001</v>
      </c>
      <c r="S67" s="34" t="s">
        <v>115</v>
      </c>
      <c r="T67" s="2">
        <v>0</v>
      </c>
    </row>
    <row r="68" spans="1:20" x14ac:dyDescent="0.25">
      <c r="A68" s="17" t="s">
        <v>45</v>
      </c>
      <c r="B68" s="18">
        <v>2008</v>
      </c>
      <c r="C68" s="7" t="s">
        <v>22</v>
      </c>
      <c r="D68" s="7">
        <v>1100</v>
      </c>
      <c r="E68" s="7" t="s">
        <v>39</v>
      </c>
      <c r="F68" s="7">
        <f>VLOOKUP(E68,vlooktab!C$1:D$2,2,FALSE)</f>
        <v>1</v>
      </c>
      <c r="G68" s="7">
        <v>175</v>
      </c>
      <c r="H68" s="28">
        <v>1</v>
      </c>
      <c r="I68" s="31">
        <v>120</v>
      </c>
      <c r="J68" s="37">
        <v>15</v>
      </c>
      <c r="K68" s="2">
        <v>80</v>
      </c>
      <c r="L68" s="5" t="s">
        <v>53</v>
      </c>
      <c r="M68" s="7">
        <f>VLOOKUP(L68,vlooktab!A$1:B$3,2,FALSE)</f>
        <v>1</v>
      </c>
      <c r="N68" s="4">
        <v>100.1</v>
      </c>
      <c r="O68" s="4">
        <f t="shared" si="2"/>
        <v>100.1</v>
      </c>
      <c r="P68" s="54">
        <v>19.330300000000001</v>
      </c>
      <c r="Q68" s="49">
        <f t="shared" si="3"/>
        <v>13518.38025454221</v>
      </c>
      <c r="R68" s="52">
        <v>4.7585699999999997</v>
      </c>
      <c r="S68" s="34" t="s">
        <v>115</v>
      </c>
      <c r="T68" s="2">
        <v>0</v>
      </c>
    </row>
    <row r="69" spans="1:20" x14ac:dyDescent="0.25">
      <c r="A69" s="17" t="s">
        <v>45</v>
      </c>
      <c r="B69" s="18">
        <v>2008</v>
      </c>
      <c r="C69" s="7" t="s">
        <v>22</v>
      </c>
      <c r="D69" s="7">
        <v>1100</v>
      </c>
      <c r="E69" s="7" t="s">
        <v>39</v>
      </c>
      <c r="F69" s="7">
        <f>VLOOKUP(E69,vlooktab!C$1:D$2,2,FALSE)</f>
        <v>1</v>
      </c>
      <c r="G69" s="7">
        <v>175</v>
      </c>
      <c r="H69" s="28">
        <v>1</v>
      </c>
      <c r="I69" s="31">
        <v>120</v>
      </c>
      <c r="J69" s="37">
        <v>15</v>
      </c>
      <c r="K69" s="2">
        <v>90</v>
      </c>
      <c r="L69" s="5" t="s">
        <v>53</v>
      </c>
      <c r="M69" s="7">
        <f>VLOOKUP(L69,vlooktab!A$1:B$3,2,FALSE)</f>
        <v>1</v>
      </c>
      <c r="N69" s="4">
        <v>100.1</v>
      </c>
      <c r="O69" s="4">
        <f t="shared" si="2"/>
        <v>100.1</v>
      </c>
      <c r="P69" s="54">
        <v>19.905760000000001</v>
      </c>
      <c r="Q69" s="49">
        <f t="shared" si="3"/>
        <v>13901.33720226295</v>
      </c>
      <c r="R69" s="52">
        <v>10.19542</v>
      </c>
      <c r="S69" s="34" t="s">
        <v>115</v>
      </c>
      <c r="T69" s="2">
        <v>0</v>
      </c>
    </row>
    <row r="70" spans="1:20" x14ac:dyDescent="0.25">
      <c r="A70" s="17" t="s">
        <v>45</v>
      </c>
      <c r="B70" s="18">
        <v>2008</v>
      </c>
      <c r="C70" s="7" t="s">
        <v>22</v>
      </c>
      <c r="D70" s="7">
        <v>1100</v>
      </c>
      <c r="E70" s="7" t="s">
        <v>39</v>
      </c>
      <c r="F70" s="7">
        <f>VLOOKUP(E70,vlooktab!C$1:D$2,2,FALSE)</f>
        <v>1</v>
      </c>
      <c r="G70" s="7">
        <v>175</v>
      </c>
      <c r="H70" s="28">
        <v>1</v>
      </c>
      <c r="I70" s="31">
        <v>120</v>
      </c>
      <c r="J70" s="37">
        <v>15</v>
      </c>
      <c r="K70" s="2">
        <v>90</v>
      </c>
      <c r="L70" s="5" t="s">
        <v>53</v>
      </c>
      <c r="M70" s="7">
        <f>VLOOKUP(L70,vlooktab!A$1:B$3,2,FALSE)</f>
        <v>1</v>
      </c>
      <c r="N70" s="4">
        <v>100.1</v>
      </c>
      <c r="O70" s="4">
        <f t="shared" ref="O70:O101" si="4">N70</f>
        <v>100.1</v>
      </c>
      <c r="P70" s="54">
        <v>20.971969999999999</v>
      </c>
      <c r="Q70" s="49">
        <f t="shared" si="3"/>
        <v>13901.33720226295</v>
      </c>
      <c r="R70" s="52">
        <v>25.335080000000001</v>
      </c>
      <c r="S70" s="34" t="s">
        <v>115</v>
      </c>
      <c r="T70" s="2">
        <v>0</v>
      </c>
    </row>
    <row r="71" spans="1:20" x14ac:dyDescent="0.25">
      <c r="A71" s="17" t="s">
        <v>45</v>
      </c>
      <c r="B71" s="18">
        <v>2008</v>
      </c>
      <c r="C71" s="7" t="s">
        <v>22</v>
      </c>
      <c r="D71" s="7">
        <v>1100</v>
      </c>
      <c r="E71" s="7" t="s">
        <v>39</v>
      </c>
      <c r="F71" s="7">
        <f>VLOOKUP(E71,vlooktab!C$1:D$2,2,FALSE)</f>
        <v>1</v>
      </c>
      <c r="G71" s="7">
        <v>175</v>
      </c>
      <c r="H71" s="28">
        <v>1</v>
      </c>
      <c r="I71" s="31">
        <v>120</v>
      </c>
      <c r="J71" s="37">
        <v>15</v>
      </c>
      <c r="K71" s="2">
        <v>90</v>
      </c>
      <c r="L71" s="5" t="s">
        <v>53</v>
      </c>
      <c r="M71" s="7">
        <f>VLOOKUP(L71,vlooktab!A$1:B$3,2,FALSE)</f>
        <v>1</v>
      </c>
      <c r="N71" s="4">
        <v>100.1</v>
      </c>
      <c r="O71" s="4">
        <f t="shared" si="4"/>
        <v>100.1</v>
      </c>
      <c r="P71" s="54">
        <v>21.372250000000001</v>
      </c>
      <c r="Q71" s="49">
        <f t="shared" si="3"/>
        <v>13901.33720226295</v>
      </c>
      <c r="R71" s="52">
        <v>50.9407</v>
      </c>
      <c r="S71" s="34" t="s">
        <v>115</v>
      </c>
      <c r="T71" s="2">
        <v>0</v>
      </c>
    </row>
    <row r="72" spans="1:20" x14ac:dyDescent="0.25">
      <c r="A72" s="17" t="s">
        <v>45</v>
      </c>
      <c r="B72" s="18">
        <v>2008</v>
      </c>
      <c r="C72" s="7" t="s">
        <v>22</v>
      </c>
      <c r="D72" s="7">
        <v>1100</v>
      </c>
      <c r="E72" s="7" t="s">
        <v>39</v>
      </c>
      <c r="F72" s="7">
        <f>VLOOKUP(E72,vlooktab!C$1:D$2,2,FALSE)</f>
        <v>1</v>
      </c>
      <c r="G72" s="7">
        <v>175</v>
      </c>
      <c r="H72" s="28">
        <v>1</v>
      </c>
      <c r="I72" s="31">
        <v>120</v>
      </c>
      <c r="J72" s="37">
        <v>15</v>
      </c>
      <c r="K72" s="2">
        <v>90</v>
      </c>
      <c r="L72" s="5" t="s">
        <v>53</v>
      </c>
      <c r="M72" s="7">
        <f>VLOOKUP(L72,vlooktab!A$1:B$3,2,FALSE)</f>
        <v>1</v>
      </c>
      <c r="N72" s="4">
        <v>100.1</v>
      </c>
      <c r="O72" s="4">
        <f t="shared" si="4"/>
        <v>100.1</v>
      </c>
      <c r="P72" s="54">
        <v>22.42154</v>
      </c>
      <c r="Q72" s="49">
        <f t="shared" si="3"/>
        <v>13901.33720226295</v>
      </c>
      <c r="R72" s="52">
        <v>100.21516</v>
      </c>
      <c r="S72" s="34" t="s">
        <v>115</v>
      </c>
      <c r="T72" s="2">
        <v>0</v>
      </c>
    </row>
    <row r="73" spans="1:20" x14ac:dyDescent="0.25">
      <c r="A73" s="17" t="s">
        <v>45</v>
      </c>
      <c r="B73" s="18">
        <v>2008</v>
      </c>
      <c r="C73" s="7" t="s">
        <v>22</v>
      </c>
      <c r="D73" s="7">
        <v>1100</v>
      </c>
      <c r="E73" s="7" t="s">
        <v>39</v>
      </c>
      <c r="F73" s="7">
        <f>VLOOKUP(E73,vlooktab!C$1:D$2,2,FALSE)</f>
        <v>1</v>
      </c>
      <c r="G73" s="7">
        <v>175</v>
      </c>
      <c r="H73" s="28">
        <v>1</v>
      </c>
      <c r="I73" s="31">
        <v>120</v>
      </c>
      <c r="J73" s="37">
        <v>15</v>
      </c>
      <c r="K73" s="2">
        <v>90</v>
      </c>
      <c r="L73" s="5" t="s">
        <v>53</v>
      </c>
      <c r="M73" s="7">
        <f>VLOOKUP(L73,vlooktab!A$1:B$3,2,FALSE)</f>
        <v>1</v>
      </c>
      <c r="N73" s="4">
        <v>100.1</v>
      </c>
      <c r="O73" s="4">
        <f t="shared" si="4"/>
        <v>100.1</v>
      </c>
      <c r="P73" s="54">
        <v>22.8873</v>
      </c>
      <c r="Q73" s="49">
        <f t="shared" si="3"/>
        <v>13901.33720226295</v>
      </c>
      <c r="R73" s="52">
        <v>160.34438</v>
      </c>
      <c r="S73" s="34" t="s">
        <v>115</v>
      </c>
      <c r="T73" s="2">
        <v>0</v>
      </c>
    </row>
    <row r="74" spans="1:20" x14ac:dyDescent="0.25">
      <c r="A74" s="17" t="s">
        <v>45</v>
      </c>
      <c r="B74" s="18">
        <v>2008</v>
      </c>
      <c r="C74" s="7" t="s">
        <v>22</v>
      </c>
      <c r="D74" s="7">
        <v>1100</v>
      </c>
      <c r="E74" s="7" t="s">
        <v>39</v>
      </c>
      <c r="F74" s="7">
        <f>VLOOKUP(E74,vlooktab!C$1:D$2,2,FALSE)</f>
        <v>1</v>
      </c>
      <c r="G74" s="7">
        <v>175</v>
      </c>
      <c r="H74" s="28">
        <v>1</v>
      </c>
      <c r="I74" s="31">
        <v>120</v>
      </c>
      <c r="J74" s="37">
        <v>15</v>
      </c>
      <c r="K74" s="2">
        <v>90</v>
      </c>
      <c r="L74" s="5" t="s">
        <v>53</v>
      </c>
      <c r="M74" s="7">
        <f>VLOOKUP(L74,vlooktab!A$1:B$3,2,FALSE)</f>
        <v>1</v>
      </c>
      <c r="N74" s="4">
        <v>100.1</v>
      </c>
      <c r="O74" s="4">
        <f t="shared" si="4"/>
        <v>100.1</v>
      </c>
      <c r="P74" s="54">
        <v>23.313469999999999</v>
      </c>
      <c r="Q74" s="49">
        <f t="shared" si="3"/>
        <v>13901.33720226295</v>
      </c>
      <c r="R74" s="52">
        <v>300.38006999999999</v>
      </c>
      <c r="S74" s="34" t="s">
        <v>115</v>
      </c>
      <c r="T74" s="2">
        <v>0</v>
      </c>
    </row>
    <row r="75" spans="1:20" x14ac:dyDescent="0.25">
      <c r="A75" s="17" t="s">
        <v>45</v>
      </c>
      <c r="B75" s="18">
        <v>2008</v>
      </c>
      <c r="C75" s="7" t="s">
        <v>22</v>
      </c>
      <c r="D75" s="7">
        <v>1100</v>
      </c>
      <c r="E75" s="7" t="s">
        <v>39</v>
      </c>
      <c r="F75" s="7">
        <f>VLOOKUP(E75,vlooktab!C$1:D$2,2,FALSE)</f>
        <v>1</v>
      </c>
      <c r="G75" s="7">
        <v>175</v>
      </c>
      <c r="H75" s="28">
        <v>1</v>
      </c>
      <c r="I75" s="31">
        <v>120</v>
      </c>
      <c r="J75" s="37">
        <v>15</v>
      </c>
      <c r="K75" s="2">
        <v>90</v>
      </c>
      <c r="L75" s="5" t="s">
        <v>53</v>
      </c>
      <c r="M75" s="7">
        <f>VLOOKUP(L75,vlooktab!A$1:B$3,2,FALSE)</f>
        <v>1</v>
      </c>
      <c r="N75" s="4">
        <v>100.1</v>
      </c>
      <c r="O75" s="4">
        <f t="shared" si="4"/>
        <v>100.1</v>
      </c>
      <c r="P75" s="54">
        <v>23.297260000000001</v>
      </c>
      <c r="Q75" s="49">
        <f t="shared" si="3"/>
        <v>13901.33720226295</v>
      </c>
      <c r="R75" s="52">
        <v>499.75925000000001</v>
      </c>
      <c r="S75" s="34" t="s">
        <v>115</v>
      </c>
      <c r="T75" s="2">
        <v>0</v>
      </c>
    </row>
    <row r="76" spans="1:20" x14ac:dyDescent="0.25">
      <c r="A76" s="17" t="s">
        <v>45</v>
      </c>
      <c r="B76" s="18">
        <v>2008</v>
      </c>
      <c r="C76" s="7" t="s">
        <v>22</v>
      </c>
      <c r="D76" s="7">
        <v>1100</v>
      </c>
      <c r="E76" s="7" t="s">
        <v>39</v>
      </c>
      <c r="F76" s="7">
        <f>VLOOKUP(E76,vlooktab!C$1:D$2,2,FALSE)</f>
        <v>1</v>
      </c>
      <c r="G76" s="7">
        <v>175</v>
      </c>
      <c r="H76" s="28">
        <v>1</v>
      </c>
      <c r="I76" s="31">
        <v>120</v>
      </c>
      <c r="J76" s="37">
        <v>15</v>
      </c>
      <c r="K76" s="2">
        <v>100</v>
      </c>
      <c r="L76" s="5" t="s">
        <v>53</v>
      </c>
      <c r="M76" s="7">
        <f>VLOOKUP(L76,vlooktab!A$1:B$3,2,FALSE)</f>
        <v>1</v>
      </c>
      <c r="N76" s="4">
        <v>100.1</v>
      </c>
      <c r="O76" s="4">
        <f t="shared" si="4"/>
        <v>100.1</v>
      </c>
      <c r="P76" s="54">
        <v>26.68299</v>
      </c>
      <c r="Q76" s="49">
        <f t="shared" si="3"/>
        <v>14284.294149983692</v>
      </c>
      <c r="R76" s="52">
        <v>500.95996000000002</v>
      </c>
      <c r="S76" s="34" t="s">
        <v>115</v>
      </c>
      <c r="T76" s="2">
        <v>0</v>
      </c>
    </row>
    <row r="77" spans="1:20" x14ac:dyDescent="0.25">
      <c r="A77" s="17" t="s">
        <v>45</v>
      </c>
      <c r="B77" s="18">
        <v>2008</v>
      </c>
      <c r="C77" s="7" t="s">
        <v>22</v>
      </c>
      <c r="D77" s="7">
        <v>1100</v>
      </c>
      <c r="E77" s="7" t="s">
        <v>39</v>
      </c>
      <c r="F77" s="7">
        <f>VLOOKUP(E77,vlooktab!C$1:D$2,2,FALSE)</f>
        <v>1</v>
      </c>
      <c r="G77" s="7">
        <v>175</v>
      </c>
      <c r="H77" s="28">
        <v>1</v>
      </c>
      <c r="I77" s="31">
        <v>120</v>
      </c>
      <c r="J77" s="37">
        <v>15</v>
      </c>
      <c r="K77" s="2">
        <v>100</v>
      </c>
      <c r="L77" s="5" t="s">
        <v>53</v>
      </c>
      <c r="M77" s="7">
        <f>VLOOKUP(L77,vlooktab!A$1:B$3,2,FALSE)</f>
        <v>1</v>
      </c>
      <c r="N77" s="4">
        <v>100.1</v>
      </c>
      <c r="O77" s="4">
        <f t="shared" si="4"/>
        <v>100.1</v>
      </c>
      <c r="P77" s="54">
        <v>27.317270000000001</v>
      </c>
      <c r="Q77" s="49">
        <f t="shared" si="3"/>
        <v>14284.294149983692</v>
      </c>
      <c r="R77" s="52">
        <v>387.70080999999999</v>
      </c>
      <c r="S77" s="34" t="s">
        <v>115</v>
      </c>
      <c r="T77" s="2">
        <v>0</v>
      </c>
    </row>
    <row r="78" spans="1:20" x14ac:dyDescent="0.25">
      <c r="A78" s="17" t="s">
        <v>45</v>
      </c>
      <c r="B78" s="18">
        <v>2008</v>
      </c>
      <c r="C78" s="7" t="s">
        <v>22</v>
      </c>
      <c r="D78" s="7">
        <v>1100</v>
      </c>
      <c r="E78" s="7" t="s">
        <v>39</v>
      </c>
      <c r="F78" s="7">
        <f>VLOOKUP(E78,vlooktab!C$1:D$2,2,FALSE)</f>
        <v>1</v>
      </c>
      <c r="G78" s="7">
        <v>175</v>
      </c>
      <c r="H78" s="28">
        <v>1</v>
      </c>
      <c r="I78" s="31">
        <v>120</v>
      </c>
      <c r="J78" s="37">
        <v>15</v>
      </c>
      <c r="K78" s="2">
        <v>100</v>
      </c>
      <c r="L78" s="5" t="s">
        <v>53</v>
      </c>
      <c r="M78" s="7">
        <f>VLOOKUP(L78,vlooktab!A$1:B$3,2,FALSE)</f>
        <v>1</v>
      </c>
      <c r="N78" s="4">
        <v>100.1</v>
      </c>
      <c r="O78" s="4">
        <f t="shared" si="4"/>
        <v>100.1</v>
      </c>
      <c r="P78" s="54">
        <v>26.82254</v>
      </c>
      <c r="Q78" s="49">
        <f t="shared" si="3"/>
        <v>14284.294149983692</v>
      </c>
      <c r="R78" s="52">
        <v>219.34782000000001</v>
      </c>
      <c r="S78" s="34" t="s">
        <v>115</v>
      </c>
      <c r="T78" s="2">
        <v>0</v>
      </c>
    </row>
    <row r="79" spans="1:20" x14ac:dyDescent="0.25">
      <c r="A79" s="17" t="s">
        <v>45</v>
      </c>
      <c r="B79" s="18">
        <v>2008</v>
      </c>
      <c r="C79" s="7" t="s">
        <v>22</v>
      </c>
      <c r="D79" s="7">
        <v>1100</v>
      </c>
      <c r="E79" s="7" t="s">
        <v>39</v>
      </c>
      <c r="F79" s="7">
        <f>VLOOKUP(E79,vlooktab!C$1:D$2,2,FALSE)</f>
        <v>1</v>
      </c>
      <c r="G79" s="7">
        <v>175</v>
      </c>
      <c r="H79" s="28">
        <v>1</v>
      </c>
      <c r="I79" s="31">
        <v>120</v>
      </c>
      <c r="J79" s="37">
        <v>15</v>
      </c>
      <c r="K79" s="2">
        <v>100</v>
      </c>
      <c r="L79" s="5" t="s">
        <v>53</v>
      </c>
      <c r="M79" s="7">
        <f>VLOOKUP(L79,vlooktab!A$1:B$3,2,FALSE)</f>
        <v>1</v>
      </c>
      <c r="N79" s="4">
        <v>100.1</v>
      </c>
      <c r="O79" s="4">
        <f t="shared" si="4"/>
        <v>100.1</v>
      </c>
      <c r="P79" s="54">
        <v>25.902740000000001</v>
      </c>
      <c r="Q79" s="49">
        <f t="shared" si="3"/>
        <v>14284.294149983692</v>
      </c>
      <c r="R79" s="52">
        <v>75.427760000000006</v>
      </c>
      <c r="S79" s="34" t="s">
        <v>115</v>
      </c>
      <c r="T79" s="2">
        <v>0</v>
      </c>
    </row>
    <row r="80" spans="1:20" x14ac:dyDescent="0.25">
      <c r="A80" s="17" t="s">
        <v>45</v>
      </c>
      <c r="B80" s="18">
        <v>2008</v>
      </c>
      <c r="C80" s="7" t="s">
        <v>22</v>
      </c>
      <c r="D80" s="7">
        <v>1100</v>
      </c>
      <c r="E80" s="7" t="s">
        <v>39</v>
      </c>
      <c r="F80" s="7">
        <f>VLOOKUP(E80,vlooktab!C$1:D$2,2,FALSE)</f>
        <v>1</v>
      </c>
      <c r="G80" s="7">
        <v>175</v>
      </c>
      <c r="H80" s="28">
        <v>1</v>
      </c>
      <c r="I80" s="31">
        <v>120</v>
      </c>
      <c r="J80" s="37">
        <v>15</v>
      </c>
      <c r="K80" s="2">
        <v>100</v>
      </c>
      <c r="L80" s="5" t="s">
        <v>53</v>
      </c>
      <c r="M80" s="7">
        <f>VLOOKUP(L80,vlooktab!A$1:B$3,2,FALSE)</f>
        <v>1</v>
      </c>
      <c r="N80" s="4">
        <v>100.1</v>
      </c>
      <c r="O80" s="4">
        <f t="shared" si="4"/>
        <v>100.1</v>
      </c>
      <c r="P80" s="54">
        <v>23.21313</v>
      </c>
      <c r="Q80" s="49">
        <f t="shared" si="3"/>
        <v>14284.294149983692</v>
      </c>
      <c r="R80" s="52">
        <v>2.8615200000000001</v>
      </c>
      <c r="S80" s="34" t="s">
        <v>115</v>
      </c>
      <c r="T80" s="2">
        <v>0</v>
      </c>
    </row>
    <row r="81" spans="1:20" x14ac:dyDescent="0.25">
      <c r="A81" s="17" t="s">
        <v>45</v>
      </c>
      <c r="B81" s="18">
        <v>2008</v>
      </c>
      <c r="C81" s="7" t="s">
        <v>22</v>
      </c>
      <c r="D81" s="7">
        <v>1100</v>
      </c>
      <c r="E81" s="7" t="s">
        <v>39</v>
      </c>
      <c r="F81" s="7">
        <f>VLOOKUP(E81,vlooktab!C$1:D$2,2,FALSE)</f>
        <v>1</v>
      </c>
      <c r="G81" s="7">
        <v>175</v>
      </c>
      <c r="H81" s="28">
        <v>1</v>
      </c>
      <c r="I81" s="31">
        <v>120</v>
      </c>
      <c r="J81" s="37">
        <v>15</v>
      </c>
      <c r="K81" s="2">
        <v>110</v>
      </c>
      <c r="L81" s="5" t="s">
        <v>53</v>
      </c>
      <c r="M81" s="7">
        <f>VLOOKUP(L81,vlooktab!A$1:B$3,2,FALSE)</f>
        <v>1</v>
      </c>
      <c r="N81" s="4">
        <v>100.1</v>
      </c>
      <c r="O81" s="4">
        <f t="shared" si="4"/>
        <v>100.1</v>
      </c>
      <c r="P81" s="54">
        <v>20.81832</v>
      </c>
      <c r="Q81" s="49">
        <f t="shared" si="3"/>
        <v>14667.251097704437</v>
      </c>
      <c r="R81" s="52">
        <v>2.0595500000000002</v>
      </c>
      <c r="S81" s="34" t="s">
        <v>115</v>
      </c>
      <c r="T81" s="2">
        <v>0</v>
      </c>
    </row>
    <row r="82" spans="1:20" x14ac:dyDescent="0.25">
      <c r="A82" s="17" t="s">
        <v>45</v>
      </c>
      <c r="B82" s="18">
        <v>2008</v>
      </c>
      <c r="C82" s="7" t="s">
        <v>22</v>
      </c>
      <c r="D82" s="7">
        <v>1100</v>
      </c>
      <c r="E82" s="7" t="s">
        <v>39</v>
      </c>
      <c r="F82" s="7">
        <f>VLOOKUP(E82,vlooktab!C$1:D$2,2,FALSE)</f>
        <v>1</v>
      </c>
      <c r="G82" s="7">
        <v>175</v>
      </c>
      <c r="H82" s="28">
        <v>1</v>
      </c>
      <c r="I82" s="31">
        <v>120</v>
      </c>
      <c r="J82" s="37">
        <v>15</v>
      </c>
      <c r="K82" s="2">
        <v>110</v>
      </c>
      <c r="L82" s="5" t="s">
        <v>53</v>
      </c>
      <c r="M82" s="7">
        <f>VLOOKUP(L82,vlooktab!A$1:B$3,2,FALSE)</f>
        <v>1</v>
      </c>
      <c r="N82" s="4">
        <v>100.1</v>
      </c>
      <c r="O82" s="4">
        <f t="shared" si="4"/>
        <v>100.1</v>
      </c>
      <c r="P82" s="54">
        <v>27.499310000000001</v>
      </c>
      <c r="Q82" s="49">
        <f t="shared" si="3"/>
        <v>14667.251097704437</v>
      </c>
      <c r="R82" s="52">
        <v>20.363759999999999</v>
      </c>
      <c r="S82" s="34" t="s">
        <v>115</v>
      </c>
      <c r="T82" s="2">
        <v>0</v>
      </c>
    </row>
    <row r="83" spans="1:20" x14ac:dyDescent="0.25">
      <c r="A83" s="17" t="s">
        <v>45</v>
      </c>
      <c r="B83" s="18">
        <v>2008</v>
      </c>
      <c r="C83" s="7" t="s">
        <v>22</v>
      </c>
      <c r="D83" s="7">
        <v>1100</v>
      </c>
      <c r="E83" s="7" t="s">
        <v>39</v>
      </c>
      <c r="F83" s="7">
        <f>VLOOKUP(E83,vlooktab!C$1:D$2,2,FALSE)</f>
        <v>1</v>
      </c>
      <c r="G83" s="7">
        <v>175</v>
      </c>
      <c r="H83" s="28">
        <v>1</v>
      </c>
      <c r="I83" s="31">
        <v>120</v>
      </c>
      <c r="J83" s="37">
        <v>15</v>
      </c>
      <c r="K83" s="2">
        <v>110</v>
      </c>
      <c r="L83" s="5" t="s">
        <v>53</v>
      </c>
      <c r="M83" s="7">
        <f>VLOOKUP(L83,vlooktab!A$1:B$3,2,FALSE)</f>
        <v>1</v>
      </c>
      <c r="N83" s="4">
        <v>100.1</v>
      </c>
      <c r="O83" s="4">
        <f t="shared" si="4"/>
        <v>100.1</v>
      </c>
      <c r="P83" s="54">
        <v>29.964980000000001</v>
      </c>
      <c r="Q83" s="49">
        <f t="shared" si="3"/>
        <v>14667.251097704437</v>
      </c>
      <c r="R83" s="52">
        <v>44.82826</v>
      </c>
      <c r="S83" s="34" t="s">
        <v>115</v>
      </c>
      <c r="T83" s="2">
        <v>0</v>
      </c>
    </row>
    <row r="84" spans="1:20" x14ac:dyDescent="0.25">
      <c r="A84" s="17" t="s">
        <v>45</v>
      </c>
      <c r="B84" s="18">
        <v>2008</v>
      </c>
      <c r="C84" s="7" t="s">
        <v>22</v>
      </c>
      <c r="D84" s="7">
        <v>1100</v>
      </c>
      <c r="E84" s="7" t="s">
        <v>39</v>
      </c>
      <c r="F84" s="7">
        <f>VLOOKUP(E84,vlooktab!C$1:D$2,2,FALSE)</f>
        <v>1</v>
      </c>
      <c r="G84" s="7">
        <v>175</v>
      </c>
      <c r="H84" s="28">
        <v>1</v>
      </c>
      <c r="I84" s="31">
        <v>120</v>
      </c>
      <c r="J84" s="37">
        <v>15</v>
      </c>
      <c r="K84" s="2">
        <v>110</v>
      </c>
      <c r="L84" s="5" t="s">
        <v>53</v>
      </c>
      <c r="M84" s="7">
        <f>VLOOKUP(L84,vlooktab!A$1:B$3,2,FALSE)</f>
        <v>1</v>
      </c>
      <c r="N84" s="4">
        <v>100.1</v>
      </c>
      <c r="O84" s="4">
        <f t="shared" si="4"/>
        <v>100.1</v>
      </c>
      <c r="P84" s="54">
        <v>30.566520000000001</v>
      </c>
      <c r="Q84" s="49">
        <f t="shared" si="3"/>
        <v>14667.251097704437</v>
      </c>
      <c r="R84" s="52">
        <v>164.3073</v>
      </c>
      <c r="S84" s="34" t="s">
        <v>115</v>
      </c>
      <c r="T84" s="2">
        <v>0</v>
      </c>
    </row>
    <row r="85" spans="1:20" x14ac:dyDescent="0.25">
      <c r="A85" s="17" t="s">
        <v>45</v>
      </c>
      <c r="B85" s="18">
        <v>2008</v>
      </c>
      <c r="C85" s="7" t="s">
        <v>22</v>
      </c>
      <c r="D85" s="7">
        <v>1100</v>
      </c>
      <c r="E85" s="7" t="s">
        <v>39</v>
      </c>
      <c r="F85" s="7">
        <f>VLOOKUP(E85,vlooktab!C$1:D$2,2,FALSE)</f>
        <v>1</v>
      </c>
      <c r="G85" s="7">
        <v>175</v>
      </c>
      <c r="H85" s="28">
        <v>1</v>
      </c>
      <c r="I85" s="31">
        <v>120</v>
      </c>
      <c r="J85" s="37">
        <v>15</v>
      </c>
      <c r="K85" s="2">
        <v>110</v>
      </c>
      <c r="L85" s="5" t="s">
        <v>53</v>
      </c>
      <c r="M85" s="7">
        <f>VLOOKUP(L85,vlooktab!A$1:B$3,2,FALSE)</f>
        <v>1</v>
      </c>
      <c r="N85" s="4">
        <v>100.1</v>
      </c>
      <c r="O85" s="4">
        <f t="shared" si="4"/>
        <v>100.1</v>
      </c>
      <c r="P85" s="54">
        <v>30.730869999999999</v>
      </c>
      <c r="Q85" s="49">
        <f t="shared" si="3"/>
        <v>14667.251097704437</v>
      </c>
      <c r="R85" s="52">
        <v>332.65665000000001</v>
      </c>
      <c r="S85" s="34" t="s">
        <v>115</v>
      </c>
      <c r="T85" s="2">
        <v>0</v>
      </c>
    </row>
    <row r="86" spans="1:20" x14ac:dyDescent="0.25">
      <c r="A86" s="17" t="s">
        <v>45</v>
      </c>
      <c r="B86" s="18">
        <v>2008</v>
      </c>
      <c r="C86" s="7" t="s">
        <v>22</v>
      </c>
      <c r="D86" s="7">
        <v>1100</v>
      </c>
      <c r="E86" s="7" t="s">
        <v>39</v>
      </c>
      <c r="F86" s="7">
        <f>VLOOKUP(E86,vlooktab!C$1:D$2,2,FALSE)</f>
        <v>1</v>
      </c>
      <c r="G86" s="7">
        <v>175</v>
      </c>
      <c r="H86" s="28">
        <v>1</v>
      </c>
      <c r="I86" s="31">
        <v>120</v>
      </c>
      <c r="J86" s="37">
        <v>15</v>
      </c>
      <c r="K86" s="2">
        <v>110</v>
      </c>
      <c r="L86" s="5" t="s">
        <v>53</v>
      </c>
      <c r="M86" s="7">
        <f>VLOOKUP(L86,vlooktab!A$1:B$3,2,FALSE)</f>
        <v>1</v>
      </c>
      <c r="N86" s="4">
        <v>100.1</v>
      </c>
      <c r="O86" s="4">
        <f t="shared" si="4"/>
        <v>100.1</v>
      </c>
      <c r="P86" s="54">
        <v>30.765979999999999</v>
      </c>
      <c r="Q86" s="49">
        <f t="shared" si="3"/>
        <v>14667.251097704437</v>
      </c>
      <c r="R86" s="52">
        <v>428.46773999999999</v>
      </c>
      <c r="S86" s="34" t="s">
        <v>115</v>
      </c>
      <c r="T86" s="2">
        <v>0</v>
      </c>
    </row>
    <row r="87" spans="1:20" x14ac:dyDescent="0.25">
      <c r="A87" s="17" t="s">
        <v>45</v>
      </c>
      <c r="B87" s="18">
        <v>2008</v>
      </c>
      <c r="C87" s="7" t="s">
        <v>22</v>
      </c>
      <c r="D87" s="7">
        <v>1100</v>
      </c>
      <c r="E87" s="7" t="s">
        <v>39</v>
      </c>
      <c r="F87" s="7">
        <f>VLOOKUP(E87,vlooktab!C$1:D$2,2,FALSE)</f>
        <v>1</v>
      </c>
      <c r="G87" s="7">
        <v>175</v>
      </c>
      <c r="H87" s="28">
        <v>1</v>
      </c>
      <c r="I87" s="31">
        <v>120</v>
      </c>
      <c r="J87" s="37">
        <v>15</v>
      </c>
      <c r="K87" s="2">
        <v>110</v>
      </c>
      <c r="L87" s="5" t="s">
        <v>53</v>
      </c>
      <c r="M87" s="7">
        <f>VLOOKUP(L87,vlooktab!A$1:B$3,2,FALSE)</f>
        <v>1</v>
      </c>
      <c r="N87" s="4">
        <v>100.1</v>
      </c>
      <c r="O87" s="4">
        <f t="shared" si="4"/>
        <v>100.1</v>
      </c>
      <c r="P87" s="54">
        <v>30.730810000000002</v>
      </c>
      <c r="Q87" s="49">
        <f t="shared" si="3"/>
        <v>14667.251097704437</v>
      </c>
      <c r="R87" s="52">
        <v>499.45260999999999</v>
      </c>
      <c r="S87" s="34" t="s">
        <v>115</v>
      </c>
      <c r="T87" s="2">
        <v>0</v>
      </c>
    </row>
    <row r="88" spans="1:20" x14ac:dyDescent="0.25">
      <c r="A88" s="17" t="s">
        <v>45</v>
      </c>
      <c r="B88" s="18">
        <v>2008</v>
      </c>
      <c r="C88" s="7" t="s">
        <v>22</v>
      </c>
      <c r="D88" s="7">
        <v>1100</v>
      </c>
      <c r="E88" s="7" t="s">
        <v>39</v>
      </c>
      <c r="F88" s="7">
        <f>VLOOKUP(E88,vlooktab!C$1:D$2,2,FALSE)</f>
        <v>1</v>
      </c>
      <c r="G88" s="7">
        <v>175</v>
      </c>
      <c r="H88" s="28">
        <v>1</v>
      </c>
      <c r="I88" s="31">
        <v>120</v>
      </c>
      <c r="J88" s="37">
        <v>15</v>
      </c>
      <c r="K88" s="2">
        <v>120</v>
      </c>
      <c r="L88" s="5" t="s">
        <v>53</v>
      </c>
      <c r="M88" s="7">
        <f>VLOOKUP(L88,vlooktab!A$1:B$3,2,FALSE)</f>
        <v>1</v>
      </c>
      <c r="N88" s="4">
        <v>100.1</v>
      </c>
      <c r="O88" s="4">
        <f t="shared" si="4"/>
        <v>100.1</v>
      </c>
      <c r="P88" s="54">
        <v>16.854050000000001</v>
      </c>
      <c r="Q88" s="49">
        <f t="shared" si="3"/>
        <v>15050.208045425179</v>
      </c>
      <c r="R88" s="52">
        <v>1.62832</v>
      </c>
      <c r="S88" s="34" t="s">
        <v>115</v>
      </c>
      <c r="T88" s="2">
        <v>0</v>
      </c>
    </row>
    <row r="89" spans="1:20" x14ac:dyDescent="0.25">
      <c r="A89" s="17" t="s">
        <v>45</v>
      </c>
      <c r="B89" s="18">
        <v>2008</v>
      </c>
      <c r="C89" s="7" t="s">
        <v>22</v>
      </c>
      <c r="D89" s="7">
        <v>1100</v>
      </c>
      <c r="E89" s="7" t="s">
        <v>39</v>
      </c>
      <c r="F89" s="7">
        <f>VLOOKUP(E89,vlooktab!C$1:D$2,2,FALSE)</f>
        <v>1</v>
      </c>
      <c r="G89" s="7">
        <v>175</v>
      </c>
      <c r="H89" s="28">
        <v>1</v>
      </c>
      <c r="I89" s="31">
        <v>120</v>
      </c>
      <c r="J89" s="37">
        <v>15</v>
      </c>
      <c r="K89" s="2">
        <v>120</v>
      </c>
      <c r="L89" s="5" t="s">
        <v>53</v>
      </c>
      <c r="M89" s="7">
        <f>VLOOKUP(L89,vlooktab!A$1:B$3,2,FALSE)</f>
        <v>1</v>
      </c>
      <c r="N89" s="4">
        <v>100.1</v>
      </c>
      <c r="O89" s="4">
        <f t="shared" si="4"/>
        <v>100.1</v>
      </c>
      <c r="P89" s="54">
        <v>31.048490000000001</v>
      </c>
      <c r="Q89" s="49">
        <f t="shared" si="3"/>
        <v>15050.208045425179</v>
      </c>
      <c r="R89" s="52">
        <v>25.05733</v>
      </c>
      <c r="S89" s="34" t="s">
        <v>115</v>
      </c>
      <c r="T89" s="2">
        <v>0</v>
      </c>
    </row>
    <row r="90" spans="1:20" x14ac:dyDescent="0.25">
      <c r="A90" s="17" t="s">
        <v>45</v>
      </c>
      <c r="B90" s="18">
        <v>2008</v>
      </c>
      <c r="C90" s="7" t="s">
        <v>22</v>
      </c>
      <c r="D90" s="7">
        <v>1100</v>
      </c>
      <c r="E90" s="7" t="s">
        <v>39</v>
      </c>
      <c r="F90" s="7">
        <f>VLOOKUP(E90,vlooktab!C$1:D$2,2,FALSE)</f>
        <v>1</v>
      </c>
      <c r="G90" s="7">
        <v>175</v>
      </c>
      <c r="H90" s="28">
        <v>1</v>
      </c>
      <c r="I90" s="31">
        <v>120</v>
      </c>
      <c r="J90" s="37">
        <v>15</v>
      </c>
      <c r="K90" s="2">
        <v>120</v>
      </c>
      <c r="L90" s="5" t="s">
        <v>53</v>
      </c>
      <c r="M90" s="7">
        <f>VLOOKUP(L90,vlooktab!A$1:B$3,2,FALSE)</f>
        <v>1</v>
      </c>
      <c r="N90" s="4">
        <v>100.1</v>
      </c>
      <c r="O90" s="4">
        <f t="shared" si="4"/>
        <v>100.1</v>
      </c>
      <c r="P90" s="54">
        <v>32.358060000000002</v>
      </c>
      <c r="Q90" s="49">
        <f t="shared" si="3"/>
        <v>15050.208045425179</v>
      </c>
      <c r="R90" s="52">
        <v>49.121290000000002</v>
      </c>
      <c r="S90" s="34" t="s">
        <v>115</v>
      </c>
      <c r="T90" s="2">
        <v>0</v>
      </c>
    </row>
    <row r="91" spans="1:20" x14ac:dyDescent="0.25">
      <c r="A91" s="17" t="s">
        <v>45</v>
      </c>
      <c r="B91" s="18">
        <v>2008</v>
      </c>
      <c r="C91" s="7" t="s">
        <v>22</v>
      </c>
      <c r="D91" s="7">
        <v>1100</v>
      </c>
      <c r="E91" s="7" t="s">
        <v>39</v>
      </c>
      <c r="F91" s="7">
        <f>VLOOKUP(E91,vlooktab!C$1:D$2,2,FALSE)</f>
        <v>1</v>
      </c>
      <c r="G91" s="7">
        <v>175</v>
      </c>
      <c r="H91" s="28">
        <v>1</v>
      </c>
      <c r="I91" s="31">
        <v>120</v>
      </c>
      <c r="J91" s="37">
        <v>15</v>
      </c>
      <c r="K91" s="2">
        <v>120</v>
      </c>
      <c r="L91" s="5" t="s">
        <v>53</v>
      </c>
      <c r="M91" s="7">
        <f>VLOOKUP(L91,vlooktab!A$1:B$3,2,FALSE)</f>
        <v>1</v>
      </c>
      <c r="N91" s="4">
        <v>100.1</v>
      </c>
      <c r="O91" s="4">
        <f t="shared" si="4"/>
        <v>100.1</v>
      </c>
      <c r="P91" s="54">
        <v>32.841889999999999</v>
      </c>
      <c r="Q91" s="49">
        <f t="shared" si="3"/>
        <v>15050.208045425179</v>
      </c>
      <c r="R91" s="52">
        <v>72.788330000000002</v>
      </c>
      <c r="S91" s="34" t="s">
        <v>115</v>
      </c>
      <c r="T91" s="2">
        <v>0</v>
      </c>
    </row>
    <row r="92" spans="1:20" x14ac:dyDescent="0.25">
      <c r="A92" s="17" t="s">
        <v>45</v>
      </c>
      <c r="B92" s="18">
        <v>2008</v>
      </c>
      <c r="C92" s="7" t="s">
        <v>22</v>
      </c>
      <c r="D92" s="7">
        <v>1100</v>
      </c>
      <c r="E92" s="7" t="s">
        <v>39</v>
      </c>
      <c r="F92" s="7">
        <f>VLOOKUP(E92,vlooktab!C$1:D$2,2,FALSE)</f>
        <v>1</v>
      </c>
      <c r="G92" s="7">
        <v>175</v>
      </c>
      <c r="H92" s="28">
        <v>1</v>
      </c>
      <c r="I92" s="31">
        <v>120</v>
      </c>
      <c r="J92" s="37">
        <v>15</v>
      </c>
      <c r="K92" s="2">
        <v>120</v>
      </c>
      <c r="L92" s="5" t="s">
        <v>53</v>
      </c>
      <c r="M92" s="7">
        <f>VLOOKUP(L92,vlooktab!A$1:B$3,2,FALSE)</f>
        <v>1</v>
      </c>
      <c r="N92" s="4">
        <v>100.1</v>
      </c>
      <c r="O92" s="4">
        <f t="shared" si="4"/>
        <v>100.1</v>
      </c>
      <c r="P92" s="54">
        <v>34.292999999999999</v>
      </c>
      <c r="Q92" s="49">
        <f t="shared" si="3"/>
        <v>15050.208045425179</v>
      </c>
      <c r="R92" s="52">
        <v>144.56524999999999</v>
      </c>
      <c r="S92" s="34" t="s">
        <v>115</v>
      </c>
      <c r="T92" s="2">
        <v>0</v>
      </c>
    </row>
    <row r="93" spans="1:20" x14ac:dyDescent="0.25">
      <c r="A93" s="17" t="s">
        <v>45</v>
      </c>
      <c r="B93" s="18">
        <v>2008</v>
      </c>
      <c r="C93" s="7" t="s">
        <v>22</v>
      </c>
      <c r="D93" s="7">
        <v>1100</v>
      </c>
      <c r="E93" s="7" t="s">
        <v>39</v>
      </c>
      <c r="F93" s="7">
        <f>VLOOKUP(E93,vlooktab!C$1:D$2,2,FALSE)</f>
        <v>1</v>
      </c>
      <c r="G93" s="7">
        <v>175</v>
      </c>
      <c r="H93" s="28">
        <v>1</v>
      </c>
      <c r="I93" s="31">
        <v>120</v>
      </c>
      <c r="J93" s="37">
        <v>15</v>
      </c>
      <c r="K93" s="2">
        <v>120</v>
      </c>
      <c r="L93" s="5" t="s">
        <v>53</v>
      </c>
      <c r="M93" s="7">
        <f>VLOOKUP(L93,vlooktab!A$1:B$3,2,FALSE)</f>
        <v>1</v>
      </c>
      <c r="N93" s="4">
        <v>100.1</v>
      </c>
      <c r="O93" s="4">
        <f t="shared" si="4"/>
        <v>100.1</v>
      </c>
      <c r="P93" s="54">
        <v>35.095089999999999</v>
      </c>
      <c r="Q93" s="49">
        <f t="shared" si="3"/>
        <v>15050.208045425179</v>
      </c>
      <c r="R93" s="52">
        <v>192.67331999999999</v>
      </c>
      <c r="S93" s="34" t="s">
        <v>115</v>
      </c>
      <c r="T93" s="2">
        <v>0</v>
      </c>
    </row>
    <row r="94" spans="1:20" x14ac:dyDescent="0.25">
      <c r="A94" s="17" t="s">
        <v>45</v>
      </c>
      <c r="B94" s="18">
        <v>2008</v>
      </c>
      <c r="C94" s="7" t="s">
        <v>22</v>
      </c>
      <c r="D94" s="7">
        <v>1100</v>
      </c>
      <c r="E94" s="7" t="s">
        <v>39</v>
      </c>
      <c r="F94" s="7">
        <f>VLOOKUP(E94,vlooktab!C$1:D$2,2,FALSE)</f>
        <v>1</v>
      </c>
      <c r="G94" s="7">
        <v>175</v>
      </c>
      <c r="H94" s="28">
        <v>1</v>
      </c>
      <c r="I94" s="31">
        <v>120</v>
      </c>
      <c r="J94" s="37">
        <v>15</v>
      </c>
      <c r="K94" s="2">
        <v>120</v>
      </c>
      <c r="L94" s="5" t="s">
        <v>53</v>
      </c>
      <c r="M94" s="7">
        <f>VLOOKUP(L94,vlooktab!A$1:B$3,2,FALSE)</f>
        <v>1</v>
      </c>
      <c r="N94" s="4">
        <v>100.1</v>
      </c>
      <c r="O94" s="4">
        <f t="shared" si="4"/>
        <v>100.1</v>
      </c>
      <c r="P94" s="54">
        <v>35.823819999999998</v>
      </c>
      <c r="Q94" s="49">
        <f t="shared" si="3"/>
        <v>15050.208045425179</v>
      </c>
      <c r="R94" s="52">
        <v>222.16149999999999</v>
      </c>
      <c r="S94" s="34" t="s">
        <v>115</v>
      </c>
      <c r="T94" s="2">
        <v>0</v>
      </c>
    </row>
    <row r="95" spans="1:20" x14ac:dyDescent="0.25">
      <c r="A95" s="17" t="s">
        <v>45</v>
      </c>
      <c r="B95" s="18">
        <v>2008</v>
      </c>
      <c r="C95" s="7" t="s">
        <v>22</v>
      </c>
      <c r="D95" s="7">
        <v>1100</v>
      </c>
      <c r="E95" s="7" t="s">
        <v>39</v>
      </c>
      <c r="F95" s="7">
        <f>VLOOKUP(E95,vlooktab!C$1:D$2,2,FALSE)</f>
        <v>1</v>
      </c>
      <c r="G95" s="7">
        <v>175</v>
      </c>
      <c r="H95" s="28">
        <v>1</v>
      </c>
      <c r="I95" s="31">
        <v>120</v>
      </c>
      <c r="J95" s="37">
        <v>15</v>
      </c>
      <c r="K95" s="2">
        <v>120</v>
      </c>
      <c r="L95" s="5" t="s">
        <v>53</v>
      </c>
      <c r="M95" s="7">
        <f>VLOOKUP(L95,vlooktab!A$1:B$3,2,FALSE)</f>
        <v>1</v>
      </c>
      <c r="N95" s="4">
        <v>100.1</v>
      </c>
      <c r="O95" s="4">
        <f t="shared" si="4"/>
        <v>100.1</v>
      </c>
      <c r="P95" s="54">
        <v>35.787869999999998</v>
      </c>
      <c r="Q95" s="49">
        <f t="shared" si="3"/>
        <v>15050.208045425179</v>
      </c>
      <c r="R95" s="52">
        <v>294.69797</v>
      </c>
      <c r="S95" s="34" t="s">
        <v>115</v>
      </c>
      <c r="T95" s="2">
        <v>0</v>
      </c>
    </row>
    <row r="96" spans="1:20" x14ac:dyDescent="0.25">
      <c r="A96" s="17" t="s">
        <v>45</v>
      </c>
      <c r="B96" s="18">
        <v>2008</v>
      </c>
      <c r="C96" s="7" t="s">
        <v>22</v>
      </c>
      <c r="D96" s="7">
        <v>1100</v>
      </c>
      <c r="E96" s="7" t="s">
        <v>39</v>
      </c>
      <c r="F96" s="7">
        <f>VLOOKUP(E96,vlooktab!C$1:D$2,2,FALSE)</f>
        <v>1</v>
      </c>
      <c r="G96" s="7">
        <v>175</v>
      </c>
      <c r="H96" s="28">
        <v>1</v>
      </c>
      <c r="I96" s="31">
        <v>120</v>
      </c>
      <c r="J96" s="37">
        <v>15</v>
      </c>
      <c r="K96" s="2">
        <v>120</v>
      </c>
      <c r="L96" s="5" t="s">
        <v>53</v>
      </c>
      <c r="M96" s="7">
        <f>VLOOKUP(L96,vlooktab!A$1:B$3,2,FALSE)</f>
        <v>1</v>
      </c>
      <c r="N96" s="4">
        <v>100.1</v>
      </c>
      <c r="O96" s="4">
        <f t="shared" si="4"/>
        <v>100.1</v>
      </c>
      <c r="P96" s="54">
        <v>35.652999999999999</v>
      </c>
      <c r="Q96" s="49">
        <f t="shared" si="3"/>
        <v>15050.208045425179</v>
      </c>
      <c r="R96" s="52">
        <v>400.20461999999998</v>
      </c>
      <c r="S96" s="34" t="s">
        <v>115</v>
      </c>
      <c r="T96" s="2">
        <v>0</v>
      </c>
    </row>
    <row r="97" spans="1:20" x14ac:dyDescent="0.25">
      <c r="A97" s="17" t="s">
        <v>45</v>
      </c>
      <c r="B97" s="18">
        <v>2008</v>
      </c>
      <c r="C97" s="7" t="s">
        <v>22</v>
      </c>
      <c r="D97" s="7">
        <v>1100</v>
      </c>
      <c r="E97" s="7" t="s">
        <v>39</v>
      </c>
      <c r="F97" s="7">
        <f>VLOOKUP(E97,vlooktab!C$1:D$2,2,FALSE)</f>
        <v>1</v>
      </c>
      <c r="G97" s="7">
        <v>175</v>
      </c>
      <c r="H97" s="28">
        <v>1</v>
      </c>
      <c r="I97" s="31">
        <v>120</v>
      </c>
      <c r="J97" s="37">
        <v>15</v>
      </c>
      <c r="K97" s="2">
        <v>120</v>
      </c>
      <c r="L97" s="5" t="s">
        <v>53</v>
      </c>
      <c r="M97" s="7">
        <f>VLOOKUP(L97,vlooktab!A$1:B$3,2,FALSE)</f>
        <v>1</v>
      </c>
      <c r="N97" s="4">
        <v>100.1</v>
      </c>
      <c r="O97" s="4">
        <f t="shared" si="4"/>
        <v>100.1</v>
      </c>
      <c r="P97" s="54">
        <v>35.521189999999997</v>
      </c>
      <c r="Q97" s="49">
        <f t="shared" si="3"/>
        <v>15050.208045425179</v>
      </c>
      <c r="R97" s="52">
        <v>499.50497000000001</v>
      </c>
      <c r="S97" s="34" t="s">
        <v>115</v>
      </c>
      <c r="T97" s="2">
        <v>0</v>
      </c>
    </row>
    <row r="98" spans="1:20" x14ac:dyDescent="0.25">
      <c r="A98" s="17" t="s">
        <v>45</v>
      </c>
      <c r="B98" s="18">
        <v>2008</v>
      </c>
      <c r="C98" s="7" t="s">
        <v>22</v>
      </c>
      <c r="D98" s="7">
        <v>1100</v>
      </c>
      <c r="E98" s="7" t="s">
        <v>39</v>
      </c>
      <c r="F98" s="7">
        <f>VLOOKUP(E98,vlooktab!C$1:D$2,2,FALSE)</f>
        <v>1</v>
      </c>
      <c r="G98" s="7">
        <v>175</v>
      </c>
      <c r="H98" s="28">
        <v>1</v>
      </c>
      <c r="I98" s="31">
        <v>120</v>
      </c>
      <c r="J98" s="37">
        <v>15</v>
      </c>
      <c r="K98" s="2">
        <v>130</v>
      </c>
      <c r="L98" s="5" t="s">
        <v>117</v>
      </c>
      <c r="M98" s="7">
        <f>VLOOKUP(L98,vlooktab!A$1:B$3,2,FALSE)</f>
        <v>0.5</v>
      </c>
      <c r="N98" s="4">
        <v>100.1</v>
      </c>
      <c r="O98" s="4">
        <f t="shared" si="4"/>
        <v>100.1</v>
      </c>
      <c r="P98" s="54">
        <v>25.030550000000002</v>
      </c>
      <c r="Q98" s="49">
        <f t="shared" si="3"/>
        <v>15433.16499314592</v>
      </c>
      <c r="R98" s="52">
        <v>2.1055899999999999</v>
      </c>
      <c r="S98" s="34" t="s">
        <v>115</v>
      </c>
      <c r="T98" s="2">
        <v>0</v>
      </c>
    </row>
    <row r="99" spans="1:20" x14ac:dyDescent="0.25">
      <c r="A99" s="17" t="s">
        <v>45</v>
      </c>
      <c r="B99" s="18">
        <v>2008</v>
      </c>
      <c r="C99" s="7" t="s">
        <v>22</v>
      </c>
      <c r="D99" s="7">
        <v>1100</v>
      </c>
      <c r="E99" s="7" t="s">
        <v>39</v>
      </c>
      <c r="F99" s="7">
        <f>VLOOKUP(E99,vlooktab!C$1:D$2,2,FALSE)</f>
        <v>1</v>
      </c>
      <c r="G99" s="7">
        <v>175</v>
      </c>
      <c r="H99" s="28">
        <v>1</v>
      </c>
      <c r="I99" s="31">
        <v>120</v>
      </c>
      <c r="J99" s="37">
        <v>15</v>
      </c>
      <c r="K99" s="2">
        <v>130</v>
      </c>
      <c r="L99" s="5" t="s">
        <v>117</v>
      </c>
      <c r="M99" s="7">
        <f>VLOOKUP(L99,vlooktab!A$1:B$3,2,FALSE)</f>
        <v>0.5</v>
      </c>
      <c r="N99" s="4">
        <v>100.1</v>
      </c>
      <c r="O99" s="4">
        <f t="shared" si="4"/>
        <v>100.1</v>
      </c>
      <c r="P99" s="54">
        <v>34.858530000000002</v>
      </c>
      <c r="Q99" s="49">
        <f t="shared" si="3"/>
        <v>15433.16499314592</v>
      </c>
      <c r="R99" s="52">
        <v>3.3767100000000001</v>
      </c>
      <c r="S99" s="34" t="s">
        <v>115</v>
      </c>
      <c r="T99" s="2">
        <v>0</v>
      </c>
    </row>
    <row r="100" spans="1:20" x14ac:dyDescent="0.25">
      <c r="A100" s="17" t="s">
        <v>45</v>
      </c>
      <c r="B100" s="18">
        <v>2008</v>
      </c>
      <c r="C100" s="7" t="s">
        <v>22</v>
      </c>
      <c r="D100" s="7">
        <v>1100</v>
      </c>
      <c r="E100" s="7" t="s">
        <v>39</v>
      </c>
      <c r="F100" s="7">
        <f>VLOOKUP(E100,vlooktab!C$1:D$2,2,FALSE)</f>
        <v>1</v>
      </c>
      <c r="G100" s="7">
        <v>175</v>
      </c>
      <c r="H100" s="28">
        <v>1</v>
      </c>
      <c r="I100" s="31">
        <v>120</v>
      </c>
      <c r="J100" s="37">
        <v>15</v>
      </c>
      <c r="K100" s="2">
        <v>130</v>
      </c>
      <c r="L100" s="5" t="s">
        <v>117</v>
      </c>
      <c r="M100" s="7">
        <f>VLOOKUP(L100,vlooktab!A$1:B$3,2,FALSE)</f>
        <v>0.5</v>
      </c>
      <c r="N100" s="4">
        <v>100.1</v>
      </c>
      <c r="O100" s="4">
        <f t="shared" si="4"/>
        <v>100.1</v>
      </c>
      <c r="P100" s="54">
        <v>42.035649999999997</v>
      </c>
      <c r="Q100" s="49">
        <f t="shared" si="3"/>
        <v>15433.16499314592</v>
      </c>
      <c r="R100" s="52">
        <v>20.522649999999999</v>
      </c>
      <c r="S100" s="34" t="s">
        <v>115</v>
      </c>
      <c r="T100" s="2">
        <v>0</v>
      </c>
    </row>
    <row r="101" spans="1:20" x14ac:dyDescent="0.25">
      <c r="A101" s="17" t="s">
        <v>45</v>
      </c>
      <c r="B101" s="18">
        <v>2008</v>
      </c>
      <c r="C101" s="7" t="s">
        <v>22</v>
      </c>
      <c r="D101" s="7">
        <v>1100</v>
      </c>
      <c r="E101" s="7" t="s">
        <v>39</v>
      </c>
      <c r="F101" s="7">
        <f>VLOOKUP(E101,vlooktab!C$1:D$2,2,FALSE)</f>
        <v>1</v>
      </c>
      <c r="G101" s="7">
        <v>175</v>
      </c>
      <c r="H101" s="28">
        <v>1</v>
      </c>
      <c r="I101" s="31">
        <v>120</v>
      </c>
      <c r="J101" s="37">
        <v>15</v>
      </c>
      <c r="K101" s="2">
        <v>130</v>
      </c>
      <c r="L101" s="5" t="s">
        <v>117</v>
      </c>
      <c r="M101" s="7">
        <f>VLOOKUP(L101,vlooktab!A$1:B$3,2,FALSE)</f>
        <v>0.5</v>
      </c>
      <c r="N101" s="4">
        <v>100.1</v>
      </c>
      <c r="O101" s="4">
        <f t="shared" si="4"/>
        <v>100.1</v>
      </c>
      <c r="P101" s="54">
        <v>46.980260000000001</v>
      </c>
      <c r="Q101" s="49">
        <f t="shared" si="3"/>
        <v>15433.16499314592</v>
      </c>
      <c r="R101" s="52">
        <v>42.686860000000003</v>
      </c>
      <c r="S101" s="34" t="s">
        <v>115</v>
      </c>
      <c r="T101" s="2">
        <v>0</v>
      </c>
    </row>
    <row r="102" spans="1:20" x14ac:dyDescent="0.25">
      <c r="A102" s="17" t="s">
        <v>45</v>
      </c>
      <c r="B102" s="18">
        <v>2008</v>
      </c>
      <c r="C102" s="7" t="s">
        <v>22</v>
      </c>
      <c r="D102" s="7">
        <v>1100</v>
      </c>
      <c r="E102" s="7" t="s">
        <v>39</v>
      </c>
      <c r="F102" s="7">
        <f>VLOOKUP(E102,vlooktab!C$1:D$2,2,FALSE)</f>
        <v>1</v>
      </c>
      <c r="G102" s="7">
        <v>175</v>
      </c>
      <c r="H102" s="28">
        <v>1</v>
      </c>
      <c r="I102" s="31">
        <v>120</v>
      </c>
      <c r="J102" s="37">
        <v>15</v>
      </c>
      <c r="K102" s="2">
        <v>130</v>
      </c>
      <c r="L102" s="5" t="s">
        <v>117</v>
      </c>
      <c r="M102" s="7">
        <f>VLOOKUP(L102,vlooktab!A$1:B$3,2,FALSE)</f>
        <v>0.5</v>
      </c>
      <c r="N102" s="4">
        <v>100.1</v>
      </c>
      <c r="O102" s="4">
        <f t="shared" ref="O102:O133" si="5">N102</f>
        <v>100.1</v>
      </c>
      <c r="P102" s="54">
        <v>49.847369999999998</v>
      </c>
      <c r="Q102" s="49">
        <f t="shared" si="3"/>
        <v>15433.16499314592</v>
      </c>
      <c r="R102" s="52">
        <v>90.429599999999994</v>
      </c>
      <c r="S102" s="34" t="s">
        <v>115</v>
      </c>
      <c r="T102" s="2">
        <v>0</v>
      </c>
    </row>
    <row r="103" spans="1:20" x14ac:dyDescent="0.25">
      <c r="A103" s="17" t="s">
        <v>45</v>
      </c>
      <c r="B103" s="18">
        <v>2008</v>
      </c>
      <c r="C103" s="7" t="s">
        <v>22</v>
      </c>
      <c r="D103" s="7">
        <v>1100</v>
      </c>
      <c r="E103" s="7" t="s">
        <v>39</v>
      </c>
      <c r="F103" s="7">
        <f>VLOOKUP(E103,vlooktab!C$1:D$2,2,FALSE)</f>
        <v>1</v>
      </c>
      <c r="G103" s="7">
        <v>175</v>
      </c>
      <c r="H103" s="28">
        <v>1</v>
      </c>
      <c r="I103" s="31">
        <v>120</v>
      </c>
      <c r="J103" s="37">
        <v>15</v>
      </c>
      <c r="K103" s="2">
        <v>130</v>
      </c>
      <c r="L103" s="5" t="s">
        <v>117</v>
      </c>
      <c r="M103" s="7">
        <f>VLOOKUP(L103,vlooktab!A$1:B$3,2,FALSE)</f>
        <v>0.5</v>
      </c>
      <c r="N103" s="4">
        <v>100.1</v>
      </c>
      <c r="O103" s="4">
        <f t="shared" si="5"/>
        <v>100.1</v>
      </c>
      <c r="P103" s="54">
        <v>51.882199999999997</v>
      </c>
      <c r="Q103" s="49">
        <f t="shared" si="3"/>
        <v>15433.16499314592</v>
      </c>
      <c r="R103" s="52">
        <v>150.96386999999999</v>
      </c>
      <c r="S103" s="34" t="s">
        <v>115</v>
      </c>
      <c r="T103" s="2">
        <v>0</v>
      </c>
    </row>
    <row r="104" spans="1:20" x14ac:dyDescent="0.25">
      <c r="A104" s="17" t="s">
        <v>45</v>
      </c>
      <c r="B104" s="18">
        <v>2008</v>
      </c>
      <c r="C104" s="7" t="s">
        <v>22</v>
      </c>
      <c r="D104" s="7">
        <v>1100</v>
      </c>
      <c r="E104" s="7" t="s">
        <v>39</v>
      </c>
      <c r="F104" s="7">
        <f>VLOOKUP(E104,vlooktab!C$1:D$2,2,FALSE)</f>
        <v>1</v>
      </c>
      <c r="G104" s="7">
        <v>175</v>
      </c>
      <c r="H104" s="28">
        <v>1</v>
      </c>
      <c r="I104" s="31">
        <v>120</v>
      </c>
      <c r="J104" s="37">
        <v>15</v>
      </c>
      <c r="K104" s="2">
        <v>130</v>
      </c>
      <c r="L104" s="5" t="s">
        <v>117</v>
      </c>
      <c r="M104" s="7">
        <f>VLOOKUP(L104,vlooktab!A$1:B$3,2,FALSE)</f>
        <v>0.5</v>
      </c>
      <c r="N104" s="4">
        <v>100.1</v>
      </c>
      <c r="O104" s="4">
        <f t="shared" si="5"/>
        <v>100.1</v>
      </c>
      <c r="P104" s="54">
        <v>56.763770000000001</v>
      </c>
      <c r="Q104" s="49">
        <f t="shared" si="3"/>
        <v>15433.16499314592</v>
      </c>
      <c r="R104" s="52">
        <v>300.35779000000002</v>
      </c>
      <c r="S104" s="34" t="s">
        <v>115</v>
      </c>
      <c r="T104" s="2">
        <v>0</v>
      </c>
    </row>
    <row r="105" spans="1:20" x14ac:dyDescent="0.25">
      <c r="A105" s="17" t="s">
        <v>45</v>
      </c>
      <c r="B105" s="18">
        <v>2008</v>
      </c>
      <c r="C105" s="7" t="s">
        <v>22</v>
      </c>
      <c r="D105" s="7">
        <v>1100</v>
      </c>
      <c r="E105" s="7" t="s">
        <v>39</v>
      </c>
      <c r="F105" s="7">
        <f>VLOOKUP(E105,vlooktab!C$1:D$2,2,FALSE)</f>
        <v>1</v>
      </c>
      <c r="G105" s="7">
        <v>175</v>
      </c>
      <c r="H105" s="28">
        <v>1</v>
      </c>
      <c r="I105" s="31">
        <v>120</v>
      </c>
      <c r="J105" s="37">
        <v>15</v>
      </c>
      <c r="K105" s="2">
        <v>130</v>
      </c>
      <c r="L105" s="5" t="s">
        <v>117</v>
      </c>
      <c r="M105" s="7">
        <f>VLOOKUP(L105,vlooktab!A$1:B$3,2,FALSE)</f>
        <v>0.5</v>
      </c>
      <c r="N105" s="4">
        <v>100.1</v>
      </c>
      <c r="O105" s="4">
        <f t="shared" si="5"/>
        <v>100.1</v>
      </c>
      <c r="P105" s="54">
        <v>56.68938</v>
      </c>
      <c r="Q105" s="49">
        <f t="shared" si="3"/>
        <v>15433.16499314592</v>
      </c>
      <c r="R105" s="52">
        <v>450.47336000000001</v>
      </c>
      <c r="S105" s="34" t="s">
        <v>115</v>
      </c>
      <c r="T105" s="2">
        <v>0</v>
      </c>
    </row>
    <row r="106" spans="1:20" x14ac:dyDescent="0.25">
      <c r="A106" s="17" t="s">
        <v>45</v>
      </c>
      <c r="B106" s="18">
        <v>2008</v>
      </c>
      <c r="C106" s="7" t="s">
        <v>22</v>
      </c>
      <c r="D106" s="7">
        <v>1100</v>
      </c>
      <c r="E106" s="7" t="s">
        <v>39</v>
      </c>
      <c r="F106" s="7">
        <f>VLOOKUP(E106,vlooktab!C$1:D$2,2,FALSE)</f>
        <v>1</v>
      </c>
      <c r="G106" s="7">
        <v>175</v>
      </c>
      <c r="H106" s="28">
        <v>1</v>
      </c>
      <c r="I106" s="31">
        <v>120</v>
      </c>
      <c r="J106" s="37">
        <v>15</v>
      </c>
      <c r="K106" s="2">
        <v>130</v>
      </c>
      <c r="L106" s="5" t="s">
        <v>117</v>
      </c>
      <c r="M106" s="7">
        <f>VLOOKUP(L106,vlooktab!A$1:B$3,2,FALSE)</f>
        <v>0.5</v>
      </c>
      <c r="N106" s="4">
        <v>100.1</v>
      </c>
      <c r="O106" s="4">
        <f t="shared" si="5"/>
        <v>100.1</v>
      </c>
      <c r="P106" s="54">
        <v>56.74736</v>
      </c>
      <c r="Q106" s="49">
        <f t="shared" si="3"/>
        <v>15433.16499314592</v>
      </c>
      <c r="R106" s="52">
        <v>500.12488000000002</v>
      </c>
      <c r="S106" s="34" t="s">
        <v>115</v>
      </c>
      <c r="T106" s="2">
        <v>0</v>
      </c>
    </row>
    <row r="107" spans="1:20" x14ac:dyDescent="0.25">
      <c r="A107" s="17" t="s">
        <v>45</v>
      </c>
      <c r="B107" s="18">
        <v>2008</v>
      </c>
      <c r="C107" s="7" t="s">
        <v>22</v>
      </c>
      <c r="D107" s="7">
        <v>1100</v>
      </c>
      <c r="E107" s="7" t="s">
        <v>39</v>
      </c>
      <c r="F107" s="7">
        <f>VLOOKUP(E107,vlooktab!C$1:D$2,2,FALSE)</f>
        <v>1</v>
      </c>
      <c r="G107" s="7">
        <v>175</v>
      </c>
      <c r="H107" s="28">
        <v>1</v>
      </c>
      <c r="I107" s="31">
        <v>120</v>
      </c>
      <c r="J107" s="37">
        <v>15</v>
      </c>
      <c r="K107" s="2">
        <v>140</v>
      </c>
      <c r="L107" s="5" t="s">
        <v>117</v>
      </c>
      <c r="M107" s="7">
        <f>VLOOKUP(L107,vlooktab!A$1:B$3,2,FALSE)</f>
        <v>0.5</v>
      </c>
      <c r="N107" s="4">
        <v>100.1</v>
      </c>
      <c r="O107" s="4">
        <f t="shared" si="5"/>
        <v>100.1</v>
      </c>
      <c r="P107" s="54">
        <v>28.086870000000001</v>
      </c>
      <c r="Q107" s="49">
        <f t="shared" si="3"/>
        <v>15816.121940866664</v>
      </c>
      <c r="R107" s="52">
        <v>1.3632</v>
      </c>
      <c r="S107" s="34" t="s">
        <v>115</v>
      </c>
      <c r="T107" s="2">
        <v>0</v>
      </c>
    </row>
    <row r="108" spans="1:20" x14ac:dyDescent="0.25">
      <c r="A108" s="17" t="s">
        <v>45</v>
      </c>
      <c r="B108" s="18">
        <v>2008</v>
      </c>
      <c r="C108" s="7" t="s">
        <v>22</v>
      </c>
      <c r="D108" s="7">
        <v>1100</v>
      </c>
      <c r="E108" s="7" t="s">
        <v>39</v>
      </c>
      <c r="F108" s="7">
        <f>VLOOKUP(E108,vlooktab!C$1:D$2,2,FALSE)</f>
        <v>1</v>
      </c>
      <c r="G108" s="7">
        <v>175</v>
      </c>
      <c r="H108" s="28">
        <v>1</v>
      </c>
      <c r="I108" s="31">
        <v>120</v>
      </c>
      <c r="J108" s="37">
        <v>15</v>
      </c>
      <c r="K108" s="2">
        <v>140</v>
      </c>
      <c r="L108" s="5" t="s">
        <v>117</v>
      </c>
      <c r="M108" s="7">
        <f>VLOOKUP(L108,vlooktab!A$1:B$3,2,FALSE)</f>
        <v>0.5</v>
      </c>
      <c r="N108" s="4">
        <v>100.1</v>
      </c>
      <c r="O108" s="4">
        <f t="shared" si="5"/>
        <v>100.1</v>
      </c>
      <c r="P108" s="54">
        <v>40.060720000000003</v>
      </c>
      <c r="Q108" s="49">
        <f t="shared" si="3"/>
        <v>15816.121940866664</v>
      </c>
      <c r="R108" s="52">
        <v>5.7609599999999999</v>
      </c>
      <c r="S108" s="34" t="s">
        <v>115</v>
      </c>
      <c r="T108" s="2">
        <v>0</v>
      </c>
    </row>
    <row r="109" spans="1:20" x14ac:dyDescent="0.25">
      <c r="A109" s="17" t="s">
        <v>45</v>
      </c>
      <c r="B109" s="18">
        <v>2008</v>
      </c>
      <c r="C109" s="7" t="s">
        <v>22</v>
      </c>
      <c r="D109" s="7">
        <v>1100</v>
      </c>
      <c r="E109" s="7" t="s">
        <v>39</v>
      </c>
      <c r="F109" s="7">
        <f>VLOOKUP(E109,vlooktab!C$1:D$2,2,FALSE)</f>
        <v>1</v>
      </c>
      <c r="G109" s="7">
        <v>175</v>
      </c>
      <c r="H109" s="28">
        <v>1</v>
      </c>
      <c r="I109" s="31">
        <v>120</v>
      </c>
      <c r="J109" s="37">
        <v>15</v>
      </c>
      <c r="K109" s="2">
        <v>140</v>
      </c>
      <c r="L109" s="5" t="s">
        <v>117</v>
      </c>
      <c r="M109" s="7">
        <f>VLOOKUP(L109,vlooktab!A$1:B$3,2,FALSE)</f>
        <v>0.5</v>
      </c>
      <c r="N109" s="4">
        <v>100.1</v>
      </c>
      <c r="O109" s="4">
        <f t="shared" si="5"/>
        <v>100.1</v>
      </c>
      <c r="P109" s="54">
        <v>45.997990000000001</v>
      </c>
      <c r="Q109" s="49">
        <f t="shared" si="3"/>
        <v>15816.121940866664</v>
      </c>
      <c r="R109" s="52">
        <v>24.832830000000001</v>
      </c>
      <c r="S109" s="34" t="s">
        <v>115</v>
      </c>
      <c r="T109" s="2">
        <v>0</v>
      </c>
    </row>
    <row r="110" spans="1:20" x14ac:dyDescent="0.25">
      <c r="A110" s="17" t="s">
        <v>45</v>
      </c>
      <c r="B110" s="18">
        <v>2008</v>
      </c>
      <c r="C110" s="7" t="s">
        <v>22</v>
      </c>
      <c r="D110" s="7">
        <v>1100</v>
      </c>
      <c r="E110" s="7" t="s">
        <v>39</v>
      </c>
      <c r="F110" s="7">
        <f>VLOOKUP(E110,vlooktab!C$1:D$2,2,FALSE)</f>
        <v>1</v>
      </c>
      <c r="G110" s="7">
        <v>175</v>
      </c>
      <c r="H110" s="28">
        <v>1</v>
      </c>
      <c r="I110" s="31">
        <v>120</v>
      </c>
      <c r="J110" s="37">
        <v>15</v>
      </c>
      <c r="K110" s="2">
        <v>140</v>
      </c>
      <c r="L110" s="5" t="s">
        <v>117</v>
      </c>
      <c r="M110" s="7">
        <f>VLOOKUP(L110,vlooktab!A$1:B$3,2,FALSE)</f>
        <v>0.5</v>
      </c>
      <c r="N110" s="4">
        <v>100.1</v>
      </c>
      <c r="O110" s="4">
        <f t="shared" si="5"/>
        <v>100.1</v>
      </c>
      <c r="P110" s="54">
        <v>55.071480000000001</v>
      </c>
      <c r="Q110" s="49">
        <f t="shared" si="3"/>
        <v>15816.121940866664</v>
      </c>
      <c r="R110" s="52">
        <v>48.593769999999999</v>
      </c>
      <c r="S110" s="34" t="s">
        <v>115</v>
      </c>
      <c r="T110" s="2">
        <v>0</v>
      </c>
    </row>
    <row r="111" spans="1:20" x14ac:dyDescent="0.25">
      <c r="A111" s="17" t="s">
        <v>45</v>
      </c>
      <c r="B111" s="18">
        <v>2008</v>
      </c>
      <c r="C111" s="7" t="s">
        <v>22</v>
      </c>
      <c r="D111" s="7">
        <v>1100</v>
      </c>
      <c r="E111" s="7" t="s">
        <v>39</v>
      </c>
      <c r="F111" s="7">
        <f>VLOOKUP(E111,vlooktab!C$1:D$2,2,FALSE)</f>
        <v>1</v>
      </c>
      <c r="G111" s="7">
        <v>175</v>
      </c>
      <c r="H111" s="28">
        <v>1</v>
      </c>
      <c r="I111" s="31">
        <v>120</v>
      </c>
      <c r="J111" s="37">
        <v>15</v>
      </c>
      <c r="K111" s="2">
        <v>140</v>
      </c>
      <c r="L111" s="5" t="s">
        <v>117</v>
      </c>
      <c r="M111" s="7">
        <f>VLOOKUP(L111,vlooktab!A$1:B$3,2,FALSE)</f>
        <v>0.5</v>
      </c>
      <c r="N111" s="4">
        <v>100.1</v>
      </c>
      <c r="O111" s="4">
        <f t="shared" si="5"/>
        <v>100.1</v>
      </c>
      <c r="P111" s="54">
        <v>65.039460000000005</v>
      </c>
      <c r="Q111" s="49">
        <f t="shared" si="3"/>
        <v>15816.121940866664</v>
      </c>
      <c r="R111" s="52">
        <v>100.681</v>
      </c>
      <c r="S111" s="34" t="s">
        <v>115</v>
      </c>
      <c r="T111" s="2">
        <v>0</v>
      </c>
    </row>
    <row r="112" spans="1:20" x14ac:dyDescent="0.25">
      <c r="A112" s="17" t="s">
        <v>45</v>
      </c>
      <c r="B112" s="18">
        <v>2008</v>
      </c>
      <c r="C112" s="7" t="s">
        <v>22</v>
      </c>
      <c r="D112" s="7">
        <v>1100</v>
      </c>
      <c r="E112" s="7" t="s">
        <v>39</v>
      </c>
      <c r="F112" s="7">
        <f>VLOOKUP(E112,vlooktab!C$1:D$2,2,FALSE)</f>
        <v>1</v>
      </c>
      <c r="G112" s="7">
        <v>175</v>
      </c>
      <c r="H112" s="28">
        <v>1</v>
      </c>
      <c r="I112" s="31">
        <v>120</v>
      </c>
      <c r="J112" s="37">
        <v>15</v>
      </c>
      <c r="K112" s="2">
        <v>140</v>
      </c>
      <c r="L112" s="5" t="s">
        <v>117</v>
      </c>
      <c r="M112" s="7">
        <f>VLOOKUP(L112,vlooktab!A$1:B$3,2,FALSE)</f>
        <v>0.5</v>
      </c>
      <c r="N112" s="4">
        <v>100.1</v>
      </c>
      <c r="O112" s="4">
        <f t="shared" si="5"/>
        <v>100.1</v>
      </c>
      <c r="P112" s="54">
        <v>70.027829999999994</v>
      </c>
      <c r="Q112" s="49">
        <f t="shared" si="3"/>
        <v>15816.121940866664</v>
      </c>
      <c r="R112" s="52">
        <v>201.20099999999999</v>
      </c>
      <c r="S112" s="34" t="s">
        <v>115</v>
      </c>
      <c r="T112" s="2">
        <v>0</v>
      </c>
    </row>
    <row r="113" spans="1:20" x14ac:dyDescent="0.25">
      <c r="A113" s="17" t="s">
        <v>45</v>
      </c>
      <c r="B113" s="18">
        <v>2008</v>
      </c>
      <c r="C113" s="7" t="s">
        <v>22</v>
      </c>
      <c r="D113" s="7">
        <v>1100</v>
      </c>
      <c r="E113" s="7" t="s">
        <v>39</v>
      </c>
      <c r="F113" s="7">
        <f>VLOOKUP(E113,vlooktab!C$1:D$2,2,FALSE)</f>
        <v>1</v>
      </c>
      <c r="G113" s="7">
        <v>175</v>
      </c>
      <c r="H113" s="28">
        <v>1</v>
      </c>
      <c r="I113" s="31">
        <v>120</v>
      </c>
      <c r="J113" s="37">
        <v>15</v>
      </c>
      <c r="K113" s="2">
        <v>140</v>
      </c>
      <c r="L113" s="5" t="s">
        <v>117</v>
      </c>
      <c r="M113" s="7">
        <f>VLOOKUP(L113,vlooktab!A$1:B$3,2,FALSE)</f>
        <v>0.5</v>
      </c>
      <c r="N113" s="4">
        <v>100.1</v>
      </c>
      <c r="O113" s="4">
        <f t="shared" si="5"/>
        <v>100.1</v>
      </c>
      <c r="P113" s="54">
        <v>70.886960000000002</v>
      </c>
      <c r="Q113" s="49">
        <f t="shared" si="3"/>
        <v>15816.121940866664</v>
      </c>
      <c r="R113" s="52">
        <v>300.90008999999998</v>
      </c>
      <c r="S113" s="34" t="s">
        <v>115</v>
      </c>
      <c r="T113" s="2">
        <v>0</v>
      </c>
    </row>
    <row r="114" spans="1:20" x14ac:dyDescent="0.25">
      <c r="A114" s="17" t="s">
        <v>45</v>
      </c>
      <c r="B114" s="18">
        <v>2008</v>
      </c>
      <c r="C114" s="7" t="s">
        <v>22</v>
      </c>
      <c r="D114" s="7">
        <v>1100</v>
      </c>
      <c r="E114" s="7" t="s">
        <v>39</v>
      </c>
      <c r="F114" s="7">
        <f>VLOOKUP(E114,vlooktab!C$1:D$2,2,FALSE)</f>
        <v>1</v>
      </c>
      <c r="G114" s="7">
        <v>175</v>
      </c>
      <c r="H114" s="28">
        <v>1</v>
      </c>
      <c r="I114" s="31">
        <v>120</v>
      </c>
      <c r="J114" s="37">
        <v>15</v>
      </c>
      <c r="K114" s="2">
        <v>140</v>
      </c>
      <c r="L114" s="5" t="s">
        <v>117</v>
      </c>
      <c r="M114" s="7">
        <f>VLOOKUP(L114,vlooktab!A$1:B$3,2,FALSE)</f>
        <v>0.5</v>
      </c>
      <c r="N114" s="4">
        <v>100.1</v>
      </c>
      <c r="O114" s="4">
        <f t="shared" si="5"/>
        <v>100.1</v>
      </c>
      <c r="P114" s="54">
        <v>70.705939999999998</v>
      </c>
      <c r="Q114" s="49">
        <f t="shared" si="3"/>
        <v>15816.121940866664</v>
      </c>
      <c r="R114" s="52">
        <v>499.50168000000002</v>
      </c>
      <c r="S114" s="34" t="s">
        <v>115</v>
      </c>
      <c r="T114" s="2">
        <v>0</v>
      </c>
    </row>
    <row r="115" spans="1:20" x14ac:dyDescent="0.25">
      <c r="A115" s="17" t="s">
        <v>45</v>
      </c>
      <c r="B115" s="18">
        <v>2009</v>
      </c>
      <c r="C115" s="7" t="s">
        <v>22</v>
      </c>
      <c r="D115" s="7">
        <v>1100</v>
      </c>
      <c r="E115" s="7" t="s">
        <v>39</v>
      </c>
      <c r="F115" s="7">
        <f>VLOOKUP(E115,vlooktab!C$1:D$2,2,FALSE)</f>
        <v>1</v>
      </c>
      <c r="G115" s="7">
        <v>175</v>
      </c>
      <c r="H115" s="28">
        <v>1</v>
      </c>
      <c r="I115" s="31">
        <v>50</v>
      </c>
      <c r="J115" s="37">
        <v>15</v>
      </c>
      <c r="K115" s="4">
        <v>50</v>
      </c>
      <c r="L115" s="5" t="s">
        <v>52</v>
      </c>
      <c r="M115" s="66">
        <f>VLOOKUP(L115,vlooktab!A$1:B$3,2,FALSE)</f>
        <v>0</v>
      </c>
      <c r="N115" s="4">
        <v>99</v>
      </c>
      <c r="O115" s="4">
        <f t="shared" si="5"/>
        <v>99</v>
      </c>
      <c r="P115" s="46">
        <v>11.5</v>
      </c>
      <c r="Q115" s="49">
        <f t="shared" si="3"/>
        <v>12339.835938188131</v>
      </c>
      <c r="R115" s="12">
        <f t="shared" ref="R115:R156" si="6">14*24</f>
        <v>336</v>
      </c>
      <c r="S115" s="34" t="s">
        <v>115</v>
      </c>
      <c r="T115" s="2">
        <v>0</v>
      </c>
    </row>
    <row r="116" spans="1:20" x14ac:dyDescent="0.25">
      <c r="A116" s="17" t="s">
        <v>45</v>
      </c>
      <c r="B116" s="18">
        <v>2009</v>
      </c>
      <c r="C116" s="7" t="s">
        <v>22</v>
      </c>
      <c r="D116" s="7">
        <v>1100</v>
      </c>
      <c r="E116" s="7" t="s">
        <v>39</v>
      </c>
      <c r="F116" s="7">
        <f>VLOOKUP(E116,vlooktab!C$1:D$2,2,FALSE)</f>
        <v>1</v>
      </c>
      <c r="G116" s="7">
        <v>175</v>
      </c>
      <c r="H116" s="28">
        <v>1</v>
      </c>
      <c r="I116" s="31">
        <v>80</v>
      </c>
      <c r="J116" s="37">
        <v>15</v>
      </c>
      <c r="K116" s="4">
        <v>80</v>
      </c>
      <c r="L116" s="5" t="s">
        <v>52</v>
      </c>
      <c r="M116" s="66">
        <f>VLOOKUP(L116,vlooktab!A$1:B$3,2,FALSE)</f>
        <v>0</v>
      </c>
      <c r="N116" s="4">
        <v>99</v>
      </c>
      <c r="O116" s="4">
        <f t="shared" si="5"/>
        <v>99</v>
      </c>
      <c r="P116" s="46">
        <v>14</v>
      </c>
      <c r="Q116" s="49">
        <f t="shared" si="3"/>
        <v>13485.950731208701</v>
      </c>
      <c r="R116" s="12">
        <f t="shared" si="6"/>
        <v>336</v>
      </c>
      <c r="S116" s="34" t="s">
        <v>115</v>
      </c>
      <c r="T116" s="2">
        <v>0</v>
      </c>
    </row>
    <row r="117" spans="1:20" x14ac:dyDescent="0.25">
      <c r="A117" s="17" t="s">
        <v>45</v>
      </c>
      <c r="B117" s="18">
        <v>2009</v>
      </c>
      <c r="C117" s="7" t="s">
        <v>22</v>
      </c>
      <c r="D117" s="7">
        <v>1100</v>
      </c>
      <c r="E117" s="7" t="s">
        <v>39</v>
      </c>
      <c r="F117" s="7">
        <f>VLOOKUP(E117,vlooktab!C$1:D$2,2,FALSE)</f>
        <v>1</v>
      </c>
      <c r="G117" s="7">
        <v>175</v>
      </c>
      <c r="H117" s="28">
        <v>1</v>
      </c>
      <c r="I117" s="31">
        <v>100</v>
      </c>
      <c r="J117" s="37">
        <v>15</v>
      </c>
      <c r="K117" s="4">
        <v>100</v>
      </c>
      <c r="L117" s="5" t="s">
        <v>52</v>
      </c>
      <c r="M117" s="66">
        <f>VLOOKUP(L117,vlooktab!A$1:B$3,2,FALSE)</f>
        <v>0</v>
      </c>
      <c r="N117" s="4">
        <v>99</v>
      </c>
      <c r="O117" s="4">
        <f t="shared" si="5"/>
        <v>99</v>
      </c>
      <c r="P117" s="46">
        <v>20</v>
      </c>
      <c r="Q117" s="49">
        <f t="shared" si="3"/>
        <v>14250.027259889079</v>
      </c>
      <c r="R117" s="12">
        <f t="shared" si="6"/>
        <v>336</v>
      </c>
      <c r="S117" s="34" t="s">
        <v>115</v>
      </c>
      <c r="T117" s="2">
        <v>0</v>
      </c>
    </row>
    <row r="118" spans="1:20" x14ac:dyDescent="0.25">
      <c r="A118" s="17" t="s">
        <v>45</v>
      </c>
      <c r="B118" s="18">
        <v>2009</v>
      </c>
      <c r="C118" s="7" t="s">
        <v>22</v>
      </c>
      <c r="D118" s="7">
        <v>1100</v>
      </c>
      <c r="E118" s="7" t="s">
        <v>39</v>
      </c>
      <c r="F118" s="7">
        <f>VLOOKUP(E118,vlooktab!C$1:D$2,2,FALSE)</f>
        <v>1</v>
      </c>
      <c r="G118" s="7">
        <v>175</v>
      </c>
      <c r="H118" s="28">
        <v>1</v>
      </c>
      <c r="I118" s="31">
        <v>120</v>
      </c>
      <c r="J118" s="37">
        <v>15</v>
      </c>
      <c r="K118" s="4">
        <v>120</v>
      </c>
      <c r="L118" s="5" t="s">
        <v>52</v>
      </c>
      <c r="M118" s="66">
        <f>VLOOKUP(L118,vlooktab!A$1:B$3,2,FALSE)</f>
        <v>0</v>
      </c>
      <c r="N118" s="4">
        <v>99</v>
      </c>
      <c r="O118" s="4">
        <f t="shared" si="5"/>
        <v>99</v>
      </c>
      <c r="P118" s="46">
        <v>28</v>
      </c>
      <c r="Q118" s="49">
        <f t="shared" si="3"/>
        <v>15014.103788569459</v>
      </c>
      <c r="R118" s="12">
        <f t="shared" si="6"/>
        <v>336</v>
      </c>
      <c r="S118" s="34" t="s">
        <v>115</v>
      </c>
      <c r="T118" s="2">
        <v>0</v>
      </c>
    </row>
    <row r="119" spans="1:20" x14ac:dyDescent="0.25">
      <c r="A119" s="17" t="s">
        <v>45</v>
      </c>
      <c r="B119" s="18">
        <v>2009</v>
      </c>
      <c r="C119" s="7" t="s">
        <v>22</v>
      </c>
      <c r="D119" s="7">
        <v>1100</v>
      </c>
      <c r="E119" s="7" t="s">
        <v>39</v>
      </c>
      <c r="F119" s="7">
        <f>VLOOKUP(E119,vlooktab!C$1:D$2,2,FALSE)</f>
        <v>1</v>
      </c>
      <c r="G119" s="7">
        <v>175</v>
      </c>
      <c r="H119" s="28">
        <v>1</v>
      </c>
      <c r="I119" s="31">
        <v>130</v>
      </c>
      <c r="J119" s="37">
        <v>15</v>
      </c>
      <c r="K119" s="2">
        <v>130</v>
      </c>
      <c r="L119" s="5" t="s">
        <v>117</v>
      </c>
      <c r="M119" s="7">
        <f>VLOOKUP(L119,vlooktab!A$1:B$3,2,FALSE)</f>
        <v>0.5</v>
      </c>
      <c r="N119" s="4">
        <v>99</v>
      </c>
      <c r="O119" s="4">
        <f t="shared" si="5"/>
        <v>99</v>
      </c>
      <c r="P119" s="46">
        <v>34</v>
      </c>
      <c r="Q119" s="49">
        <f t="shared" si="3"/>
        <v>15396.142052909649</v>
      </c>
      <c r="R119" s="12">
        <f t="shared" si="6"/>
        <v>336</v>
      </c>
      <c r="S119" s="34" t="s">
        <v>115</v>
      </c>
      <c r="T119" s="2">
        <v>0</v>
      </c>
    </row>
    <row r="120" spans="1:20" x14ac:dyDescent="0.25">
      <c r="A120" s="17" t="s">
        <v>45</v>
      </c>
      <c r="B120" s="18">
        <v>2009</v>
      </c>
      <c r="C120" s="7" t="s">
        <v>22</v>
      </c>
      <c r="D120" s="7">
        <v>1100</v>
      </c>
      <c r="E120" s="7" t="s">
        <v>39</v>
      </c>
      <c r="F120" s="7">
        <f>VLOOKUP(E120,vlooktab!C$1:D$2,2,FALSE)</f>
        <v>1</v>
      </c>
      <c r="G120" s="7">
        <v>175</v>
      </c>
      <c r="H120" s="28">
        <v>1</v>
      </c>
      <c r="I120" s="31">
        <v>140</v>
      </c>
      <c r="J120" s="37">
        <v>15</v>
      </c>
      <c r="K120" s="2">
        <v>140</v>
      </c>
      <c r="L120" s="5" t="s">
        <v>117</v>
      </c>
      <c r="M120" s="7">
        <f>VLOOKUP(L120,vlooktab!A$1:B$3,2,FALSE)</f>
        <v>0.5</v>
      </c>
      <c r="N120" s="4">
        <v>99</v>
      </c>
      <c r="O120" s="4">
        <f t="shared" si="5"/>
        <v>99</v>
      </c>
      <c r="P120" s="46">
        <v>57</v>
      </c>
      <c r="Q120" s="49">
        <f t="shared" si="3"/>
        <v>15778.18031724984</v>
      </c>
      <c r="R120" s="12">
        <f t="shared" si="6"/>
        <v>336</v>
      </c>
      <c r="S120" s="34" t="s">
        <v>115</v>
      </c>
      <c r="T120" s="2">
        <v>0</v>
      </c>
    </row>
    <row r="121" spans="1:20" x14ac:dyDescent="0.25">
      <c r="A121" s="17" t="s">
        <v>45</v>
      </c>
      <c r="B121" s="18">
        <v>2009</v>
      </c>
      <c r="C121" s="7" t="s">
        <v>22</v>
      </c>
      <c r="D121" s="7">
        <v>1100</v>
      </c>
      <c r="E121" s="7" t="s">
        <v>39</v>
      </c>
      <c r="F121" s="7">
        <f>VLOOKUP(E121,vlooktab!C$1:D$2,2,FALSE)</f>
        <v>1</v>
      </c>
      <c r="G121" s="7">
        <v>175</v>
      </c>
      <c r="H121" s="28">
        <v>1</v>
      </c>
      <c r="I121" s="31">
        <v>50</v>
      </c>
      <c r="J121" s="37">
        <v>15</v>
      </c>
      <c r="K121" s="4">
        <v>100</v>
      </c>
      <c r="L121" s="5" t="s">
        <v>52</v>
      </c>
      <c r="M121" s="66">
        <f>VLOOKUP(L121,vlooktab!A$1:B$3,2,FALSE)</f>
        <v>0</v>
      </c>
      <c r="N121" s="4">
        <v>98</v>
      </c>
      <c r="O121" s="4">
        <f t="shared" si="5"/>
        <v>98</v>
      </c>
      <c r="P121" s="55">
        <v>22</v>
      </c>
      <c r="Q121" s="49">
        <f t="shared" si="3"/>
        <v>14218.543517389842</v>
      </c>
      <c r="R121" s="12">
        <f t="shared" si="6"/>
        <v>336</v>
      </c>
      <c r="S121" s="34" t="s">
        <v>115</v>
      </c>
      <c r="T121" s="2">
        <v>0</v>
      </c>
    </row>
    <row r="122" spans="1:20" x14ac:dyDescent="0.25">
      <c r="A122" s="17" t="s">
        <v>45</v>
      </c>
      <c r="B122" s="18">
        <v>2009</v>
      </c>
      <c r="C122" s="7" t="s">
        <v>22</v>
      </c>
      <c r="D122" s="7">
        <v>1100</v>
      </c>
      <c r="E122" s="7" t="s">
        <v>39</v>
      </c>
      <c r="F122" s="7">
        <f>VLOOKUP(E122,vlooktab!C$1:D$2,2,FALSE)</f>
        <v>1</v>
      </c>
      <c r="G122" s="7">
        <v>175</v>
      </c>
      <c r="H122" s="28">
        <v>1</v>
      </c>
      <c r="I122" s="31">
        <v>80</v>
      </c>
      <c r="J122" s="37">
        <v>15</v>
      </c>
      <c r="K122" s="4">
        <v>50</v>
      </c>
      <c r="L122" s="5" t="s">
        <v>52</v>
      </c>
      <c r="M122" s="66">
        <f>VLOOKUP(L122,vlooktab!A$1:B$3,2,FALSE)</f>
        <v>0</v>
      </c>
      <c r="N122" s="4">
        <v>97</v>
      </c>
      <c r="O122" s="4">
        <f t="shared" si="5"/>
        <v>97</v>
      </c>
      <c r="P122" s="55">
        <v>14.5</v>
      </c>
      <c r="Q122" s="49">
        <f t="shared" si="3"/>
        <v>12285.029505314511</v>
      </c>
      <c r="R122" s="12">
        <f t="shared" si="6"/>
        <v>336</v>
      </c>
      <c r="S122" s="34" t="s">
        <v>115</v>
      </c>
      <c r="T122" s="2">
        <v>0</v>
      </c>
    </row>
    <row r="123" spans="1:20" x14ac:dyDescent="0.25">
      <c r="A123" s="17" t="s">
        <v>45</v>
      </c>
      <c r="B123" s="18">
        <v>2009</v>
      </c>
      <c r="C123" s="7" t="s">
        <v>22</v>
      </c>
      <c r="D123" s="7">
        <v>1100</v>
      </c>
      <c r="E123" s="7" t="s">
        <v>39</v>
      </c>
      <c r="F123" s="7">
        <f>VLOOKUP(E123,vlooktab!C$1:D$2,2,FALSE)</f>
        <v>1</v>
      </c>
      <c r="G123" s="7">
        <v>175</v>
      </c>
      <c r="H123" s="28">
        <v>1</v>
      </c>
      <c r="I123" s="31">
        <v>100</v>
      </c>
      <c r="J123" s="37">
        <v>15</v>
      </c>
      <c r="K123" s="4">
        <v>80</v>
      </c>
      <c r="L123" s="5" t="s">
        <v>52</v>
      </c>
      <c r="M123" s="66">
        <f>VLOOKUP(L123,vlooktab!A$1:B$3,2,FALSE)</f>
        <v>0</v>
      </c>
      <c r="N123" s="4">
        <v>97</v>
      </c>
      <c r="O123" s="4">
        <f t="shared" si="5"/>
        <v>97</v>
      </c>
      <c r="P123" s="55">
        <v>16.5</v>
      </c>
      <c r="Q123" s="49">
        <f t="shared" si="3"/>
        <v>13426.053917572826</v>
      </c>
      <c r="R123" s="12">
        <f t="shared" si="6"/>
        <v>336</v>
      </c>
      <c r="S123" s="34" t="s">
        <v>115</v>
      </c>
      <c r="T123" s="2">
        <v>0</v>
      </c>
    </row>
    <row r="124" spans="1:20" x14ac:dyDescent="0.25">
      <c r="A124" s="17" t="s">
        <v>45</v>
      </c>
      <c r="B124" s="18">
        <v>2009</v>
      </c>
      <c r="C124" s="7" t="s">
        <v>22</v>
      </c>
      <c r="D124" s="7">
        <v>1100</v>
      </c>
      <c r="E124" s="7" t="s">
        <v>39</v>
      </c>
      <c r="F124" s="7">
        <f>VLOOKUP(E124,vlooktab!C$1:D$2,2,FALSE)</f>
        <v>1</v>
      </c>
      <c r="G124" s="7">
        <v>175</v>
      </c>
      <c r="H124" s="28">
        <v>1</v>
      </c>
      <c r="I124" s="31">
        <v>120</v>
      </c>
      <c r="J124" s="37">
        <v>15</v>
      </c>
      <c r="K124" s="4">
        <v>60</v>
      </c>
      <c r="L124" s="5" t="s">
        <v>52</v>
      </c>
      <c r="M124" s="66">
        <f>VLOOKUP(L124,vlooktab!A$1:B$3,2,FALSE)</f>
        <v>0</v>
      </c>
      <c r="N124" s="4">
        <v>96</v>
      </c>
      <c r="O124" s="4">
        <f t="shared" si="5"/>
        <v>96</v>
      </c>
      <c r="P124" s="55">
        <v>14</v>
      </c>
      <c r="Q124" s="49">
        <f t="shared" si="3"/>
        <v>12636.680957666575</v>
      </c>
      <c r="R124" s="12">
        <f t="shared" si="6"/>
        <v>336</v>
      </c>
      <c r="S124" s="34" t="s">
        <v>115</v>
      </c>
      <c r="T124" s="2">
        <v>0</v>
      </c>
    </row>
    <row r="125" spans="1:20" x14ac:dyDescent="0.25">
      <c r="A125" s="17" t="s">
        <v>45</v>
      </c>
      <c r="B125" s="18">
        <v>2009</v>
      </c>
      <c r="C125" s="7" t="s">
        <v>22</v>
      </c>
      <c r="D125" s="7">
        <v>1100</v>
      </c>
      <c r="E125" s="7" t="s">
        <v>39</v>
      </c>
      <c r="F125" s="7">
        <f>VLOOKUP(E125,vlooktab!C$1:D$2,2,FALSE)</f>
        <v>1</v>
      </c>
      <c r="G125" s="7">
        <v>175</v>
      </c>
      <c r="H125" s="28">
        <v>1</v>
      </c>
      <c r="I125" s="31">
        <v>130</v>
      </c>
      <c r="J125" s="37">
        <v>15</v>
      </c>
      <c r="K125" s="4">
        <v>80</v>
      </c>
      <c r="L125" s="5" t="s">
        <v>52</v>
      </c>
      <c r="M125" s="66">
        <f>VLOOKUP(L125,vlooktab!A$1:B$3,2,FALSE)</f>
        <v>0</v>
      </c>
      <c r="N125" s="4">
        <v>96</v>
      </c>
      <c r="O125" s="4">
        <f t="shared" si="5"/>
        <v>96</v>
      </c>
      <c r="P125" s="55">
        <v>15</v>
      </c>
      <c r="Q125" s="49">
        <f t="shared" si="3"/>
        <v>13395.640774943848</v>
      </c>
      <c r="R125" s="12">
        <f t="shared" si="6"/>
        <v>336</v>
      </c>
      <c r="S125" s="34" t="s">
        <v>115</v>
      </c>
      <c r="T125" s="2">
        <v>0</v>
      </c>
    </row>
    <row r="126" spans="1:20" x14ac:dyDescent="0.25">
      <c r="A126" s="17" t="s">
        <v>45</v>
      </c>
      <c r="B126" s="18">
        <v>2009</v>
      </c>
      <c r="C126" s="7" t="s">
        <v>22</v>
      </c>
      <c r="D126" s="7">
        <v>1100</v>
      </c>
      <c r="E126" s="7" t="s">
        <v>39</v>
      </c>
      <c r="F126" s="7">
        <f>VLOOKUP(E126,vlooktab!C$1:D$2,2,FALSE)</f>
        <v>1</v>
      </c>
      <c r="G126" s="7">
        <v>175</v>
      </c>
      <c r="H126" s="28">
        <v>1</v>
      </c>
      <c r="I126" s="31">
        <v>140</v>
      </c>
      <c r="J126" s="37">
        <v>15</v>
      </c>
      <c r="K126" s="4">
        <v>100</v>
      </c>
      <c r="L126" s="5" t="s">
        <v>52</v>
      </c>
      <c r="M126" s="66">
        <f>VLOOKUP(L126,vlooktab!A$1:B$3,2,FALSE)</f>
        <v>0</v>
      </c>
      <c r="N126" s="4">
        <v>96</v>
      </c>
      <c r="O126" s="4">
        <f t="shared" si="5"/>
        <v>96</v>
      </c>
      <c r="P126" s="55">
        <v>17</v>
      </c>
      <c r="Q126" s="49">
        <f t="shared" si="3"/>
        <v>14154.600592221119</v>
      </c>
      <c r="R126" s="12">
        <f t="shared" si="6"/>
        <v>336</v>
      </c>
      <c r="S126" s="34" t="s">
        <v>115</v>
      </c>
      <c r="T126" s="2">
        <v>0</v>
      </c>
    </row>
    <row r="127" spans="1:20" x14ac:dyDescent="0.25">
      <c r="A127" s="17" t="s">
        <v>45</v>
      </c>
      <c r="B127" s="18">
        <v>2009</v>
      </c>
      <c r="C127" s="7" t="s">
        <v>22</v>
      </c>
      <c r="D127" s="7">
        <v>1100</v>
      </c>
      <c r="E127" s="7" t="s">
        <v>39</v>
      </c>
      <c r="F127" s="7">
        <f>VLOOKUP(E127,vlooktab!C$1:D$2,2,FALSE)</f>
        <v>1</v>
      </c>
      <c r="G127" s="7">
        <v>175</v>
      </c>
      <c r="H127" s="28">
        <v>1</v>
      </c>
      <c r="I127" s="31">
        <v>120</v>
      </c>
      <c r="J127" s="37">
        <v>15</v>
      </c>
      <c r="K127" s="4">
        <v>20</v>
      </c>
      <c r="L127" s="5" t="s">
        <v>52</v>
      </c>
      <c r="M127" s="66">
        <f>VLOOKUP(L127,vlooktab!A$1:B$3,2,FALSE)</f>
        <v>0</v>
      </c>
      <c r="N127" s="4">
        <v>100</v>
      </c>
      <c r="O127" s="4">
        <f t="shared" si="5"/>
        <v>100</v>
      </c>
      <c r="P127" s="45">
        <v>13.5</v>
      </c>
      <c r="Q127" s="49">
        <f t="shared" si="3"/>
        <v>11218.203783407364</v>
      </c>
      <c r="R127" s="12">
        <f t="shared" si="6"/>
        <v>336</v>
      </c>
      <c r="S127" s="34" t="s">
        <v>115</v>
      </c>
      <c r="T127" s="2">
        <v>0</v>
      </c>
    </row>
    <row r="128" spans="1:20" x14ac:dyDescent="0.25">
      <c r="A128" s="17" t="s">
        <v>45</v>
      </c>
      <c r="B128" s="18">
        <v>2009</v>
      </c>
      <c r="C128" s="7" t="s">
        <v>22</v>
      </c>
      <c r="D128" s="7">
        <v>1100</v>
      </c>
      <c r="E128" s="7" t="s">
        <v>39</v>
      </c>
      <c r="F128" s="7">
        <f>VLOOKUP(E128,vlooktab!C$1:D$2,2,FALSE)</f>
        <v>1</v>
      </c>
      <c r="G128" s="7">
        <v>175</v>
      </c>
      <c r="H128" s="28">
        <v>1</v>
      </c>
      <c r="I128" s="31">
        <v>120</v>
      </c>
      <c r="J128" s="37">
        <v>15</v>
      </c>
      <c r="K128" s="4">
        <v>40</v>
      </c>
      <c r="L128" s="5" t="s">
        <v>52</v>
      </c>
      <c r="M128" s="66">
        <f>VLOOKUP(L128,vlooktab!A$1:B$3,2,FALSE)</f>
        <v>0</v>
      </c>
      <c r="N128" s="4">
        <v>100</v>
      </c>
      <c r="O128" s="4">
        <f t="shared" si="5"/>
        <v>100</v>
      </c>
      <c r="P128" s="45">
        <v>15</v>
      </c>
      <c r="Q128" s="49">
        <f t="shared" si="3"/>
        <v>11983.951481933464</v>
      </c>
      <c r="R128" s="12">
        <f t="shared" si="6"/>
        <v>336</v>
      </c>
      <c r="S128" s="34" t="s">
        <v>115</v>
      </c>
      <c r="T128" s="2">
        <v>0</v>
      </c>
    </row>
    <row r="129" spans="1:20" x14ac:dyDescent="0.25">
      <c r="A129" s="17" t="s">
        <v>45</v>
      </c>
      <c r="B129" s="18">
        <v>2009</v>
      </c>
      <c r="C129" s="7" t="s">
        <v>22</v>
      </c>
      <c r="D129" s="7">
        <v>1100</v>
      </c>
      <c r="E129" s="7" t="s">
        <v>39</v>
      </c>
      <c r="F129" s="7">
        <f>VLOOKUP(E129,vlooktab!C$1:D$2,2,FALSE)</f>
        <v>1</v>
      </c>
      <c r="G129" s="7">
        <v>175</v>
      </c>
      <c r="H129" s="28">
        <v>1</v>
      </c>
      <c r="I129" s="31">
        <v>120</v>
      </c>
      <c r="J129" s="37">
        <v>15</v>
      </c>
      <c r="K129" s="4">
        <v>50</v>
      </c>
      <c r="L129" s="5" t="s">
        <v>52</v>
      </c>
      <c r="M129" s="66">
        <f>VLOOKUP(L129,vlooktab!A$1:B$3,2,FALSE)</f>
        <v>0</v>
      </c>
      <c r="N129" s="4">
        <v>100</v>
      </c>
      <c r="O129" s="4">
        <f t="shared" si="5"/>
        <v>100</v>
      </c>
      <c r="P129" s="45">
        <v>17</v>
      </c>
      <c r="Q129" s="49">
        <f t="shared" si="3"/>
        <v>12366.825331196513</v>
      </c>
      <c r="R129" s="12">
        <f t="shared" si="6"/>
        <v>336</v>
      </c>
      <c r="S129" s="34" t="s">
        <v>115</v>
      </c>
      <c r="T129" s="2">
        <v>0</v>
      </c>
    </row>
    <row r="130" spans="1:20" x14ac:dyDescent="0.25">
      <c r="A130" s="17" t="s">
        <v>45</v>
      </c>
      <c r="B130" s="18">
        <v>2009</v>
      </c>
      <c r="C130" s="7" t="s">
        <v>22</v>
      </c>
      <c r="D130" s="7">
        <v>1100</v>
      </c>
      <c r="E130" s="7" t="s">
        <v>39</v>
      </c>
      <c r="F130" s="7">
        <f>VLOOKUP(E130,vlooktab!C$1:D$2,2,FALSE)</f>
        <v>1</v>
      </c>
      <c r="G130" s="7">
        <v>175</v>
      </c>
      <c r="H130" s="28">
        <v>1</v>
      </c>
      <c r="I130" s="31">
        <v>120</v>
      </c>
      <c r="J130" s="37">
        <v>15</v>
      </c>
      <c r="K130" s="4">
        <v>60</v>
      </c>
      <c r="L130" s="5" t="s">
        <v>52</v>
      </c>
      <c r="M130" s="66">
        <f>VLOOKUP(L130,vlooktab!A$1:B$3,2,FALSE)</f>
        <v>0</v>
      </c>
      <c r="N130" s="4">
        <v>100</v>
      </c>
      <c r="O130" s="4">
        <f t="shared" si="5"/>
        <v>100</v>
      </c>
      <c r="P130" s="45">
        <v>17.5</v>
      </c>
      <c r="Q130" s="49">
        <f t="shared" si="3"/>
        <v>12749.699180459564</v>
      </c>
      <c r="R130" s="12">
        <f t="shared" si="6"/>
        <v>336</v>
      </c>
      <c r="S130" s="34" t="s">
        <v>115</v>
      </c>
      <c r="T130" s="2">
        <v>0</v>
      </c>
    </row>
    <row r="131" spans="1:20" x14ac:dyDescent="0.25">
      <c r="A131" s="17" t="s">
        <v>45</v>
      </c>
      <c r="B131" s="18">
        <v>2009</v>
      </c>
      <c r="C131" s="7" t="s">
        <v>22</v>
      </c>
      <c r="D131" s="7">
        <v>1100</v>
      </c>
      <c r="E131" s="7" t="s">
        <v>39</v>
      </c>
      <c r="F131" s="7">
        <f>VLOOKUP(E131,vlooktab!C$1:D$2,2,FALSE)</f>
        <v>1</v>
      </c>
      <c r="G131" s="7">
        <v>175</v>
      </c>
      <c r="H131" s="28">
        <v>1</v>
      </c>
      <c r="I131" s="31">
        <v>120</v>
      </c>
      <c r="J131" s="37">
        <v>15</v>
      </c>
      <c r="K131" s="4">
        <v>70</v>
      </c>
      <c r="L131" s="5" t="s">
        <v>52</v>
      </c>
      <c r="M131" s="66">
        <f>VLOOKUP(L131,vlooktab!A$1:B$3,2,FALSE)</f>
        <v>0</v>
      </c>
      <c r="N131" s="4">
        <v>100</v>
      </c>
      <c r="O131" s="4">
        <f t="shared" si="5"/>
        <v>100</v>
      </c>
      <c r="P131" s="45">
        <v>19</v>
      </c>
      <c r="Q131" s="49">
        <f t="shared" ref="Q131:Q194" si="7">8.314*(K131+273)*LN(O131)</f>
        <v>13132.573029722615</v>
      </c>
      <c r="R131" s="12">
        <f t="shared" si="6"/>
        <v>336</v>
      </c>
      <c r="S131" s="34" t="s">
        <v>115</v>
      </c>
      <c r="T131" s="2">
        <v>0</v>
      </c>
    </row>
    <row r="132" spans="1:20" x14ac:dyDescent="0.25">
      <c r="A132" s="17" t="s">
        <v>45</v>
      </c>
      <c r="B132" s="18">
        <v>2009</v>
      </c>
      <c r="C132" s="7" t="s">
        <v>22</v>
      </c>
      <c r="D132" s="7">
        <v>1100</v>
      </c>
      <c r="E132" s="7" t="s">
        <v>39</v>
      </c>
      <c r="F132" s="7">
        <f>VLOOKUP(E132,vlooktab!C$1:D$2,2,FALSE)</f>
        <v>1</v>
      </c>
      <c r="G132" s="7">
        <v>175</v>
      </c>
      <c r="H132" s="28">
        <v>1</v>
      </c>
      <c r="I132" s="31">
        <v>120</v>
      </c>
      <c r="J132" s="37">
        <v>15</v>
      </c>
      <c r="K132" s="4">
        <v>80</v>
      </c>
      <c r="L132" s="5" t="s">
        <v>52</v>
      </c>
      <c r="M132" s="66">
        <f>VLOOKUP(L132,vlooktab!A$1:B$3,2,FALSE)</f>
        <v>0</v>
      </c>
      <c r="N132" s="4">
        <v>100</v>
      </c>
      <c r="O132" s="4">
        <f t="shared" si="5"/>
        <v>100</v>
      </c>
      <c r="P132" s="45">
        <v>21</v>
      </c>
      <c r="Q132" s="49">
        <f t="shared" si="7"/>
        <v>13515.446878985664</v>
      </c>
      <c r="R132" s="12">
        <f t="shared" si="6"/>
        <v>336</v>
      </c>
      <c r="S132" s="34" t="s">
        <v>115</v>
      </c>
      <c r="T132" s="2">
        <v>0</v>
      </c>
    </row>
    <row r="133" spans="1:20" x14ac:dyDescent="0.25">
      <c r="A133" s="17" t="s">
        <v>45</v>
      </c>
      <c r="B133" s="18">
        <v>2009</v>
      </c>
      <c r="C133" s="7" t="s">
        <v>22</v>
      </c>
      <c r="D133" s="7">
        <v>1100</v>
      </c>
      <c r="E133" s="7" t="s">
        <v>39</v>
      </c>
      <c r="F133" s="7">
        <f>VLOOKUP(E133,vlooktab!C$1:D$2,2,FALSE)</f>
        <v>1</v>
      </c>
      <c r="G133" s="7">
        <v>175</v>
      </c>
      <c r="H133" s="28">
        <v>1</v>
      </c>
      <c r="I133" s="31">
        <v>120</v>
      </c>
      <c r="J133" s="37">
        <v>15</v>
      </c>
      <c r="K133" s="4">
        <v>90</v>
      </c>
      <c r="L133" s="5" t="s">
        <v>52</v>
      </c>
      <c r="M133" s="66">
        <f>VLOOKUP(L133,vlooktab!A$1:B$3,2,FALSE)</f>
        <v>0</v>
      </c>
      <c r="N133" s="4">
        <v>100</v>
      </c>
      <c r="O133" s="4">
        <f t="shared" si="5"/>
        <v>100</v>
      </c>
      <c r="P133" s="45">
        <v>23.5</v>
      </c>
      <c r="Q133" s="49">
        <f t="shared" si="7"/>
        <v>13898.320728248713</v>
      </c>
      <c r="R133" s="12">
        <f t="shared" si="6"/>
        <v>336</v>
      </c>
      <c r="S133" s="34" t="s">
        <v>115</v>
      </c>
      <c r="T133" s="2">
        <v>0</v>
      </c>
    </row>
    <row r="134" spans="1:20" x14ac:dyDescent="0.25">
      <c r="A134" s="17" t="s">
        <v>45</v>
      </c>
      <c r="B134" s="18">
        <v>2009</v>
      </c>
      <c r="C134" s="7" t="s">
        <v>22</v>
      </c>
      <c r="D134" s="7">
        <v>1100</v>
      </c>
      <c r="E134" s="7" t="s">
        <v>39</v>
      </c>
      <c r="F134" s="7">
        <f>VLOOKUP(E134,vlooktab!C$1:D$2,2,FALSE)</f>
        <v>1</v>
      </c>
      <c r="G134" s="7">
        <v>175</v>
      </c>
      <c r="H134" s="28">
        <v>1</v>
      </c>
      <c r="I134" s="31">
        <v>120</v>
      </c>
      <c r="J134" s="37">
        <v>15</v>
      </c>
      <c r="K134" s="4">
        <v>100</v>
      </c>
      <c r="L134" s="5" t="s">
        <v>52</v>
      </c>
      <c r="M134" s="66">
        <f>VLOOKUP(L134,vlooktab!A$1:B$3,2,FALSE)</f>
        <v>0</v>
      </c>
      <c r="N134" s="4">
        <v>100</v>
      </c>
      <c r="O134" s="4">
        <f t="shared" ref="O134:O164" si="8">N134</f>
        <v>100</v>
      </c>
      <c r="P134" s="45">
        <v>27</v>
      </c>
      <c r="Q134" s="49">
        <f t="shared" si="7"/>
        <v>14281.194577511762</v>
      </c>
      <c r="R134" s="12">
        <f t="shared" si="6"/>
        <v>336</v>
      </c>
      <c r="S134" s="34" t="s">
        <v>115</v>
      </c>
      <c r="T134" s="2">
        <v>0</v>
      </c>
    </row>
    <row r="135" spans="1:20" x14ac:dyDescent="0.25">
      <c r="A135" s="17" t="s">
        <v>45</v>
      </c>
      <c r="B135" s="18">
        <v>2009</v>
      </c>
      <c r="C135" s="7" t="s">
        <v>22</v>
      </c>
      <c r="D135" s="7">
        <v>1100</v>
      </c>
      <c r="E135" s="7" t="s">
        <v>39</v>
      </c>
      <c r="F135" s="7">
        <f>VLOOKUP(E135,vlooktab!C$1:D$2,2,FALSE)</f>
        <v>1</v>
      </c>
      <c r="G135" s="7">
        <v>175</v>
      </c>
      <c r="H135" s="28">
        <v>1</v>
      </c>
      <c r="I135" s="31">
        <v>120</v>
      </c>
      <c r="J135" s="37">
        <v>15</v>
      </c>
      <c r="K135" s="4">
        <v>110</v>
      </c>
      <c r="L135" s="5" t="s">
        <v>52</v>
      </c>
      <c r="M135" s="66">
        <f>VLOOKUP(L135,vlooktab!A$1:B$3,2,FALSE)</f>
        <v>0</v>
      </c>
      <c r="N135" s="4">
        <v>100</v>
      </c>
      <c r="O135" s="4">
        <f t="shared" si="8"/>
        <v>100</v>
      </c>
      <c r="P135" s="45">
        <v>31</v>
      </c>
      <c r="Q135" s="49">
        <f t="shared" si="7"/>
        <v>14664.068426774815</v>
      </c>
      <c r="R135" s="12">
        <f t="shared" si="6"/>
        <v>336</v>
      </c>
      <c r="S135" s="34" t="s">
        <v>115</v>
      </c>
      <c r="T135" s="2">
        <v>0</v>
      </c>
    </row>
    <row r="136" spans="1:20" x14ac:dyDescent="0.25">
      <c r="A136" s="17" t="s">
        <v>45</v>
      </c>
      <c r="B136" s="18">
        <v>2009</v>
      </c>
      <c r="C136" s="7" t="s">
        <v>22</v>
      </c>
      <c r="D136" s="7">
        <v>1100</v>
      </c>
      <c r="E136" s="7" t="s">
        <v>39</v>
      </c>
      <c r="F136" s="7">
        <f>VLOOKUP(E136,vlooktab!C$1:D$2,2,FALSE)</f>
        <v>1</v>
      </c>
      <c r="G136" s="7">
        <v>175</v>
      </c>
      <c r="H136" s="28">
        <v>1</v>
      </c>
      <c r="I136" s="31">
        <v>120</v>
      </c>
      <c r="J136" s="37">
        <v>15</v>
      </c>
      <c r="K136" s="4">
        <v>120</v>
      </c>
      <c r="L136" s="5" t="s">
        <v>52</v>
      </c>
      <c r="M136" s="66">
        <f>VLOOKUP(L136,vlooktab!A$1:B$3,2,FALSE)</f>
        <v>0</v>
      </c>
      <c r="N136" s="4">
        <v>100</v>
      </c>
      <c r="O136" s="4">
        <f t="shared" si="8"/>
        <v>100</v>
      </c>
      <c r="P136" s="45">
        <v>36</v>
      </c>
      <c r="Q136" s="49">
        <f t="shared" si="7"/>
        <v>15046.942276037864</v>
      </c>
      <c r="R136" s="12">
        <f t="shared" si="6"/>
        <v>336</v>
      </c>
      <c r="S136" s="34" t="s">
        <v>115</v>
      </c>
      <c r="T136" s="2">
        <v>0</v>
      </c>
    </row>
    <row r="137" spans="1:20" x14ac:dyDescent="0.25">
      <c r="A137" s="17" t="s">
        <v>45</v>
      </c>
      <c r="B137" s="18">
        <v>2009</v>
      </c>
      <c r="C137" s="7" t="s">
        <v>22</v>
      </c>
      <c r="D137" s="7">
        <v>1100</v>
      </c>
      <c r="E137" s="7" t="s">
        <v>39</v>
      </c>
      <c r="F137" s="7">
        <f>VLOOKUP(E137,vlooktab!C$1:D$2,2,FALSE)</f>
        <v>1</v>
      </c>
      <c r="G137" s="7">
        <v>175</v>
      </c>
      <c r="H137" s="28">
        <v>1</v>
      </c>
      <c r="I137" s="31">
        <v>120</v>
      </c>
      <c r="J137" s="37">
        <v>15</v>
      </c>
      <c r="K137" s="2">
        <v>130</v>
      </c>
      <c r="L137" s="5" t="s">
        <v>117</v>
      </c>
      <c r="M137" s="7">
        <f>VLOOKUP(L137,vlooktab!A$1:B$3,2,FALSE)</f>
        <v>0.5</v>
      </c>
      <c r="N137" s="4">
        <v>100</v>
      </c>
      <c r="O137" s="4">
        <f t="shared" si="8"/>
        <v>100</v>
      </c>
      <c r="P137" s="45">
        <v>57</v>
      </c>
      <c r="Q137" s="49">
        <f t="shared" si="7"/>
        <v>15429.816125300913</v>
      </c>
      <c r="R137" s="12">
        <f t="shared" si="6"/>
        <v>336</v>
      </c>
      <c r="S137" s="34" t="s">
        <v>115</v>
      </c>
      <c r="T137" s="2">
        <v>0</v>
      </c>
    </row>
    <row r="138" spans="1:20" x14ac:dyDescent="0.25">
      <c r="A138" s="17" t="s">
        <v>45</v>
      </c>
      <c r="B138" s="18">
        <v>2009</v>
      </c>
      <c r="C138" s="7" t="s">
        <v>22</v>
      </c>
      <c r="D138" s="7">
        <v>1100</v>
      </c>
      <c r="E138" s="7" t="s">
        <v>39</v>
      </c>
      <c r="F138" s="7">
        <f>VLOOKUP(E138,vlooktab!C$1:D$2,2,FALSE)</f>
        <v>1</v>
      </c>
      <c r="G138" s="7">
        <v>175</v>
      </c>
      <c r="H138" s="28">
        <v>1</v>
      </c>
      <c r="I138" s="31">
        <v>120</v>
      </c>
      <c r="J138" s="37">
        <v>15</v>
      </c>
      <c r="K138" s="2">
        <v>140</v>
      </c>
      <c r="L138" s="5" t="s">
        <v>117</v>
      </c>
      <c r="M138" s="7">
        <f>VLOOKUP(L138,vlooktab!A$1:B$3,2,FALSE)</f>
        <v>0.5</v>
      </c>
      <c r="N138" s="4">
        <v>100</v>
      </c>
      <c r="O138" s="4">
        <f t="shared" si="8"/>
        <v>100</v>
      </c>
      <c r="P138" s="45">
        <v>76</v>
      </c>
      <c r="Q138" s="49">
        <f t="shared" si="7"/>
        <v>15812.689974563964</v>
      </c>
      <c r="R138" s="12">
        <f t="shared" si="6"/>
        <v>336</v>
      </c>
      <c r="S138" s="34" t="s">
        <v>115</v>
      </c>
      <c r="T138" s="2">
        <v>0</v>
      </c>
    </row>
    <row r="139" spans="1:20" x14ac:dyDescent="0.25">
      <c r="A139" s="17" t="s">
        <v>45</v>
      </c>
      <c r="B139" s="18">
        <v>2009</v>
      </c>
      <c r="C139" s="7" t="s">
        <v>22</v>
      </c>
      <c r="D139" s="7">
        <v>1100</v>
      </c>
      <c r="E139" s="7" t="s">
        <v>39</v>
      </c>
      <c r="F139" s="7">
        <f>VLOOKUP(E139,vlooktab!C$1:D$2,2,FALSE)</f>
        <v>1</v>
      </c>
      <c r="G139" s="7">
        <v>175</v>
      </c>
      <c r="H139" s="28">
        <v>1</v>
      </c>
      <c r="I139" s="31">
        <v>120</v>
      </c>
      <c r="J139" s="37">
        <v>15</v>
      </c>
      <c r="K139" s="2">
        <v>50</v>
      </c>
      <c r="L139" s="5" t="s">
        <v>53</v>
      </c>
      <c r="M139" s="7">
        <f>VLOOKUP(L139,vlooktab!A$1:B$3,2,FALSE)</f>
        <v>1</v>
      </c>
      <c r="N139" s="4">
        <v>100</v>
      </c>
      <c r="O139" s="4">
        <f t="shared" si="8"/>
        <v>100</v>
      </c>
      <c r="P139" s="47">
        <v>15.5</v>
      </c>
      <c r="Q139" s="49">
        <f t="shared" si="7"/>
        <v>12366.825331196513</v>
      </c>
      <c r="R139" s="12">
        <f t="shared" si="6"/>
        <v>336</v>
      </c>
      <c r="S139" s="34" t="s">
        <v>115</v>
      </c>
      <c r="T139" s="2">
        <v>0</v>
      </c>
    </row>
    <row r="140" spans="1:20" x14ac:dyDescent="0.25">
      <c r="A140" s="17" t="s">
        <v>45</v>
      </c>
      <c r="B140" s="18">
        <v>2009</v>
      </c>
      <c r="C140" s="7" t="s">
        <v>22</v>
      </c>
      <c r="D140" s="7">
        <v>1100</v>
      </c>
      <c r="E140" s="7" t="s">
        <v>39</v>
      </c>
      <c r="F140" s="7">
        <f>VLOOKUP(E140,vlooktab!C$1:D$2,2,FALSE)</f>
        <v>1</v>
      </c>
      <c r="G140" s="7">
        <v>175</v>
      </c>
      <c r="H140" s="28">
        <v>1</v>
      </c>
      <c r="I140" s="31">
        <v>120</v>
      </c>
      <c r="J140" s="37">
        <v>15</v>
      </c>
      <c r="K140" s="2">
        <v>80</v>
      </c>
      <c r="L140" s="5" t="s">
        <v>53</v>
      </c>
      <c r="M140" s="7">
        <f>VLOOKUP(L140,vlooktab!A$1:B$3,2,FALSE)</f>
        <v>1</v>
      </c>
      <c r="N140" s="4">
        <v>100</v>
      </c>
      <c r="O140" s="4">
        <f t="shared" si="8"/>
        <v>100</v>
      </c>
      <c r="P140" s="47">
        <v>20</v>
      </c>
      <c r="Q140" s="49">
        <f t="shared" si="7"/>
        <v>13515.446878985664</v>
      </c>
      <c r="R140" s="12">
        <f t="shared" si="6"/>
        <v>336</v>
      </c>
      <c r="S140" s="34" t="s">
        <v>115</v>
      </c>
      <c r="T140" s="2">
        <v>0</v>
      </c>
    </row>
    <row r="141" spans="1:20" x14ac:dyDescent="0.25">
      <c r="A141" s="17" t="s">
        <v>45</v>
      </c>
      <c r="B141" s="18">
        <v>2009</v>
      </c>
      <c r="C141" s="7" t="s">
        <v>22</v>
      </c>
      <c r="D141" s="7">
        <v>1100</v>
      </c>
      <c r="E141" s="7" t="s">
        <v>39</v>
      </c>
      <c r="F141" s="7">
        <f>VLOOKUP(E141,vlooktab!C$1:D$2,2,FALSE)</f>
        <v>1</v>
      </c>
      <c r="G141" s="7">
        <v>175</v>
      </c>
      <c r="H141" s="28">
        <v>1</v>
      </c>
      <c r="I141" s="31">
        <v>120</v>
      </c>
      <c r="J141" s="37">
        <v>15</v>
      </c>
      <c r="K141" s="2">
        <v>100</v>
      </c>
      <c r="L141" s="5" t="s">
        <v>53</v>
      </c>
      <c r="M141" s="7">
        <f>VLOOKUP(L141,vlooktab!A$1:B$3,2,FALSE)</f>
        <v>1</v>
      </c>
      <c r="N141" s="4">
        <v>100</v>
      </c>
      <c r="O141" s="4">
        <f t="shared" si="8"/>
        <v>100</v>
      </c>
      <c r="P141" s="47">
        <v>22.5</v>
      </c>
      <c r="Q141" s="49">
        <f t="shared" si="7"/>
        <v>14281.194577511762</v>
      </c>
      <c r="R141" s="12">
        <f t="shared" si="6"/>
        <v>336</v>
      </c>
      <c r="S141" s="34" t="s">
        <v>115</v>
      </c>
      <c r="T141" s="2">
        <v>0</v>
      </c>
    </row>
    <row r="142" spans="1:20" x14ac:dyDescent="0.25">
      <c r="A142" s="17" t="s">
        <v>45</v>
      </c>
      <c r="B142" s="18">
        <v>2009</v>
      </c>
      <c r="C142" s="7" t="s">
        <v>22</v>
      </c>
      <c r="D142" s="7">
        <v>1100</v>
      </c>
      <c r="E142" s="7" t="s">
        <v>39</v>
      </c>
      <c r="F142" s="7">
        <f>VLOOKUP(E142,vlooktab!C$1:D$2,2,FALSE)</f>
        <v>1</v>
      </c>
      <c r="G142" s="7">
        <v>175</v>
      </c>
      <c r="H142" s="28">
        <v>1</v>
      </c>
      <c r="I142" s="31">
        <v>120</v>
      </c>
      <c r="J142" s="37">
        <v>15</v>
      </c>
      <c r="K142" s="2">
        <v>120</v>
      </c>
      <c r="L142" s="5" t="s">
        <v>53</v>
      </c>
      <c r="M142" s="7">
        <f>VLOOKUP(L142,vlooktab!A$1:B$3,2,FALSE)</f>
        <v>1</v>
      </c>
      <c r="N142" s="4">
        <v>100</v>
      </c>
      <c r="O142" s="4">
        <f t="shared" si="8"/>
        <v>100</v>
      </c>
      <c r="P142" s="47">
        <v>31</v>
      </c>
      <c r="Q142" s="49">
        <f t="shared" si="7"/>
        <v>15046.942276037864</v>
      </c>
      <c r="R142" s="12">
        <f t="shared" si="6"/>
        <v>336</v>
      </c>
      <c r="S142" s="34" t="s">
        <v>115</v>
      </c>
      <c r="T142" s="2">
        <v>0</v>
      </c>
    </row>
    <row r="143" spans="1:20" x14ac:dyDescent="0.25">
      <c r="A143" s="17" t="s">
        <v>45</v>
      </c>
      <c r="B143" s="18">
        <v>2009</v>
      </c>
      <c r="C143" s="7" t="s">
        <v>22</v>
      </c>
      <c r="D143" s="7">
        <v>1100</v>
      </c>
      <c r="E143" s="7" t="s">
        <v>39</v>
      </c>
      <c r="F143" s="7">
        <f>VLOOKUP(E143,vlooktab!C$1:D$2,2,FALSE)</f>
        <v>1</v>
      </c>
      <c r="G143" s="7">
        <v>175</v>
      </c>
      <c r="H143" s="28">
        <v>1</v>
      </c>
      <c r="I143" s="31">
        <v>120</v>
      </c>
      <c r="J143" s="37">
        <v>15</v>
      </c>
      <c r="K143" s="2">
        <v>130</v>
      </c>
      <c r="L143" s="5" t="s">
        <v>53</v>
      </c>
      <c r="M143" s="7">
        <f>VLOOKUP(L143,vlooktab!A$1:B$3,2,FALSE)</f>
        <v>1</v>
      </c>
      <c r="N143" s="4">
        <v>100</v>
      </c>
      <c r="O143" s="4">
        <f t="shared" si="8"/>
        <v>100</v>
      </c>
      <c r="P143" s="47">
        <v>39.5</v>
      </c>
      <c r="Q143" s="49">
        <f t="shared" si="7"/>
        <v>15429.816125300913</v>
      </c>
      <c r="R143" s="12">
        <f t="shared" si="6"/>
        <v>336</v>
      </c>
      <c r="S143" s="34" t="s">
        <v>115</v>
      </c>
      <c r="T143" s="2">
        <v>0</v>
      </c>
    </row>
    <row r="144" spans="1:20" x14ac:dyDescent="0.25">
      <c r="A144" s="17" t="s">
        <v>45</v>
      </c>
      <c r="B144" s="18">
        <v>2009</v>
      </c>
      <c r="C144" s="7" t="s">
        <v>22</v>
      </c>
      <c r="D144" s="7">
        <v>1100</v>
      </c>
      <c r="E144" s="7" t="s">
        <v>39</v>
      </c>
      <c r="F144" s="7">
        <f>VLOOKUP(E144,vlooktab!C$1:D$2,2,FALSE)</f>
        <v>1</v>
      </c>
      <c r="G144" s="7">
        <v>175</v>
      </c>
      <c r="H144" s="28">
        <v>1</v>
      </c>
      <c r="I144" s="31">
        <v>120</v>
      </c>
      <c r="J144" s="37">
        <v>15</v>
      </c>
      <c r="K144" s="2">
        <v>140</v>
      </c>
      <c r="L144" s="5" t="s">
        <v>53</v>
      </c>
      <c r="M144" s="7">
        <f>VLOOKUP(L144,vlooktab!A$1:B$3,2,FALSE)</f>
        <v>1</v>
      </c>
      <c r="N144" s="4">
        <v>100</v>
      </c>
      <c r="O144" s="4">
        <f t="shared" si="8"/>
        <v>100</v>
      </c>
      <c r="P144" s="47">
        <v>57</v>
      </c>
      <c r="Q144" s="49">
        <f t="shared" si="7"/>
        <v>15812.689974563964</v>
      </c>
      <c r="R144" s="12">
        <f t="shared" si="6"/>
        <v>336</v>
      </c>
      <c r="S144" s="34" t="s">
        <v>115</v>
      </c>
      <c r="T144" s="2">
        <v>0</v>
      </c>
    </row>
    <row r="145" spans="1:20" x14ac:dyDescent="0.25">
      <c r="A145" s="17" t="s">
        <v>45</v>
      </c>
      <c r="B145" s="18">
        <v>2009</v>
      </c>
      <c r="C145" s="7" t="s">
        <v>22</v>
      </c>
      <c r="D145" s="7">
        <v>1100</v>
      </c>
      <c r="E145" s="7" t="s">
        <v>39</v>
      </c>
      <c r="F145" s="7">
        <f>VLOOKUP(E145,vlooktab!C$1:D$2,2,FALSE)</f>
        <v>1</v>
      </c>
      <c r="G145" s="7">
        <v>175</v>
      </c>
      <c r="H145" s="28">
        <v>1</v>
      </c>
      <c r="I145" s="31">
        <v>120</v>
      </c>
      <c r="J145" s="37">
        <v>15</v>
      </c>
      <c r="K145" s="4">
        <v>75</v>
      </c>
      <c r="L145" s="5" t="s">
        <v>52</v>
      </c>
      <c r="M145" s="66">
        <f>VLOOKUP(L145,vlooktab!A$1:B$3,2,FALSE)</f>
        <v>0</v>
      </c>
      <c r="N145" s="4">
        <v>94</v>
      </c>
      <c r="O145" s="4">
        <f t="shared" si="8"/>
        <v>94</v>
      </c>
      <c r="P145" s="48">
        <v>13.5</v>
      </c>
      <c r="Q145" s="49">
        <f t="shared" si="7"/>
        <v>13144.987581287898</v>
      </c>
      <c r="R145" s="12">
        <f t="shared" si="6"/>
        <v>336</v>
      </c>
      <c r="S145" s="34" t="s">
        <v>115</v>
      </c>
      <c r="T145" s="2">
        <v>0</v>
      </c>
    </row>
    <row r="146" spans="1:20" x14ac:dyDescent="0.25">
      <c r="A146" s="17" t="s">
        <v>45</v>
      </c>
      <c r="B146" s="18">
        <v>2009</v>
      </c>
      <c r="C146" s="7" t="s">
        <v>22</v>
      </c>
      <c r="D146" s="7">
        <v>1100</v>
      </c>
      <c r="E146" s="7" t="s">
        <v>39</v>
      </c>
      <c r="F146" s="7">
        <f>VLOOKUP(E146,vlooktab!C$1:D$2,2,FALSE)</f>
        <v>1</v>
      </c>
      <c r="G146" s="7">
        <v>175</v>
      </c>
      <c r="H146" s="28">
        <v>1</v>
      </c>
      <c r="I146" s="31">
        <v>120</v>
      </c>
      <c r="J146" s="37">
        <v>15</v>
      </c>
      <c r="K146" s="4">
        <v>100</v>
      </c>
      <c r="L146" s="5" t="s">
        <v>52</v>
      </c>
      <c r="M146" s="66">
        <f>VLOOKUP(L146,vlooktab!A$1:B$3,2,FALSE)</f>
        <v>0</v>
      </c>
      <c r="N146" s="4">
        <v>94</v>
      </c>
      <c r="O146" s="4">
        <f t="shared" si="8"/>
        <v>94</v>
      </c>
      <c r="P146" s="48">
        <v>15.5</v>
      </c>
      <c r="Q146" s="49">
        <f t="shared" si="7"/>
        <v>14089.311401782717</v>
      </c>
      <c r="R146" s="12">
        <f t="shared" si="6"/>
        <v>336</v>
      </c>
      <c r="S146" s="34" t="s">
        <v>115</v>
      </c>
      <c r="T146" s="2">
        <v>0</v>
      </c>
    </row>
    <row r="147" spans="1:20" x14ac:dyDescent="0.25">
      <c r="A147" s="17" t="s">
        <v>45</v>
      </c>
      <c r="B147" s="18">
        <v>2009</v>
      </c>
      <c r="C147" s="7" t="s">
        <v>22</v>
      </c>
      <c r="D147" s="7">
        <v>1100</v>
      </c>
      <c r="E147" s="7" t="s">
        <v>39</v>
      </c>
      <c r="F147" s="7">
        <f>VLOOKUP(E147,vlooktab!C$1:D$2,2,FALSE)</f>
        <v>1</v>
      </c>
      <c r="G147" s="7">
        <v>175</v>
      </c>
      <c r="H147" s="28">
        <v>1</v>
      </c>
      <c r="I147" s="31">
        <v>120</v>
      </c>
      <c r="J147" s="37">
        <v>15</v>
      </c>
      <c r="K147" s="4">
        <v>120</v>
      </c>
      <c r="L147" s="5" t="s">
        <v>52</v>
      </c>
      <c r="M147" s="66">
        <f>VLOOKUP(L147,vlooktab!A$1:B$3,2,FALSE)</f>
        <v>0</v>
      </c>
      <c r="N147" s="4">
        <v>94</v>
      </c>
      <c r="O147" s="4">
        <f t="shared" si="8"/>
        <v>94</v>
      </c>
      <c r="P147" s="48">
        <v>17</v>
      </c>
      <c r="Q147" s="49">
        <f t="shared" si="7"/>
        <v>14844.770458178575</v>
      </c>
      <c r="R147" s="12">
        <f t="shared" si="6"/>
        <v>336</v>
      </c>
      <c r="S147" s="34" t="s">
        <v>115</v>
      </c>
      <c r="T147" s="2">
        <v>0</v>
      </c>
    </row>
    <row r="148" spans="1:20" x14ac:dyDescent="0.25">
      <c r="A148" s="17" t="s">
        <v>45</v>
      </c>
      <c r="B148" s="18">
        <v>2009</v>
      </c>
      <c r="C148" s="7" t="s">
        <v>22</v>
      </c>
      <c r="D148" s="7">
        <v>1100</v>
      </c>
      <c r="E148" s="7" t="s">
        <v>39</v>
      </c>
      <c r="F148" s="7">
        <f>VLOOKUP(E148,vlooktab!C$1:D$2,2,FALSE)</f>
        <v>1</v>
      </c>
      <c r="G148" s="7">
        <v>175</v>
      </c>
      <c r="H148" s="28">
        <v>1</v>
      </c>
      <c r="I148" s="31">
        <v>120</v>
      </c>
      <c r="J148" s="37">
        <v>15</v>
      </c>
      <c r="K148" s="2">
        <v>130</v>
      </c>
      <c r="L148" s="5" t="s">
        <v>117</v>
      </c>
      <c r="M148" s="7">
        <f>VLOOKUP(L148,vlooktab!A$1:B$3,2,FALSE)</f>
        <v>0.5</v>
      </c>
      <c r="N148" s="4">
        <v>94</v>
      </c>
      <c r="O148" s="4">
        <f t="shared" si="8"/>
        <v>94</v>
      </c>
      <c r="P148" s="48">
        <v>18</v>
      </c>
      <c r="Q148" s="49">
        <f t="shared" si="7"/>
        <v>15222.499986376502</v>
      </c>
      <c r="R148" s="12">
        <f t="shared" si="6"/>
        <v>336</v>
      </c>
      <c r="S148" s="34" t="s">
        <v>115</v>
      </c>
      <c r="T148" s="2">
        <v>0</v>
      </c>
    </row>
    <row r="149" spans="1:20" x14ac:dyDescent="0.25">
      <c r="A149" s="17" t="s">
        <v>45</v>
      </c>
      <c r="B149" s="18">
        <v>2009</v>
      </c>
      <c r="C149" s="7" t="s">
        <v>22</v>
      </c>
      <c r="D149" s="7">
        <v>1100</v>
      </c>
      <c r="E149" s="7" t="s">
        <v>39</v>
      </c>
      <c r="F149" s="7">
        <f>VLOOKUP(E149,vlooktab!C$1:D$2,2,FALSE)</f>
        <v>1</v>
      </c>
      <c r="G149" s="7">
        <v>175</v>
      </c>
      <c r="H149" s="28">
        <v>1</v>
      </c>
      <c r="I149" s="31">
        <v>120</v>
      </c>
      <c r="J149" s="37">
        <v>15</v>
      </c>
      <c r="K149" s="2">
        <v>140</v>
      </c>
      <c r="L149" s="5" t="s">
        <v>117</v>
      </c>
      <c r="M149" s="7">
        <f>VLOOKUP(L149,vlooktab!A$1:B$3,2,FALSE)</f>
        <v>0.5</v>
      </c>
      <c r="N149" s="4">
        <v>94</v>
      </c>
      <c r="O149" s="4">
        <f t="shared" si="8"/>
        <v>94</v>
      </c>
      <c r="P149" s="48">
        <v>19.5</v>
      </c>
      <c r="Q149" s="49">
        <f t="shared" si="7"/>
        <v>15600.229514574432</v>
      </c>
      <c r="R149" s="12">
        <f t="shared" si="6"/>
        <v>336</v>
      </c>
      <c r="S149" s="34" t="s">
        <v>115</v>
      </c>
      <c r="T149" s="2">
        <v>0</v>
      </c>
    </row>
    <row r="150" spans="1:20" x14ac:dyDescent="0.25">
      <c r="A150" s="17" t="s">
        <v>45</v>
      </c>
      <c r="B150" s="18">
        <v>2009</v>
      </c>
      <c r="C150" s="7" t="s">
        <v>22</v>
      </c>
      <c r="D150" s="7">
        <v>1100</v>
      </c>
      <c r="E150" s="7" t="s">
        <v>39</v>
      </c>
      <c r="F150" s="7">
        <f>VLOOKUP(E150,vlooktab!C$1:D$2,2,FALSE)</f>
        <v>1</v>
      </c>
      <c r="G150" s="7">
        <v>175</v>
      </c>
      <c r="H150" s="28">
        <v>1</v>
      </c>
      <c r="I150" s="31">
        <v>120</v>
      </c>
      <c r="J150" s="37">
        <v>15</v>
      </c>
      <c r="K150" s="4">
        <v>100</v>
      </c>
      <c r="L150" s="5" t="s">
        <v>52</v>
      </c>
      <c r="M150" s="66">
        <f>VLOOKUP(L150,vlooktab!A$1:B$3,2,FALSE)</f>
        <v>0</v>
      </c>
      <c r="N150" s="4">
        <v>92</v>
      </c>
      <c r="O150" s="4">
        <f t="shared" si="8"/>
        <v>92</v>
      </c>
      <c r="P150" s="48">
        <v>13.5</v>
      </c>
      <c r="Q150" s="49">
        <f t="shared" si="7"/>
        <v>14022.618035635474</v>
      </c>
      <c r="R150" s="12">
        <f t="shared" si="6"/>
        <v>336</v>
      </c>
      <c r="S150" s="34" t="s">
        <v>115</v>
      </c>
      <c r="T150" s="2">
        <v>0</v>
      </c>
    </row>
    <row r="151" spans="1:20" x14ac:dyDescent="0.25">
      <c r="A151" s="17" t="s">
        <v>45</v>
      </c>
      <c r="B151" s="18">
        <v>2009</v>
      </c>
      <c r="C151" s="7" t="s">
        <v>22</v>
      </c>
      <c r="D151" s="7">
        <v>1100</v>
      </c>
      <c r="E151" s="7" t="s">
        <v>39</v>
      </c>
      <c r="F151" s="7">
        <f>VLOOKUP(E151,vlooktab!C$1:D$2,2,FALSE)</f>
        <v>1</v>
      </c>
      <c r="G151" s="7">
        <v>175</v>
      </c>
      <c r="H151" s="28">
        <v>1</v>
      </c>
      <c r="I151" s="31">
        <v>120</v>
      </c>
      <c r="J151" s="37">
        <v>15</v>
      </c>
      <c r="K151" s="4">
        <v>110</v>
      </c>
      <c r="L151" s="5" t="s">
        <v>52</v>
      </c>
      <c r="M151" s="66">
        <f>VLOOKUP(L151,vlooktab!A$1:B$3,2,FALSE)</f>
        <v>0</v>
      </c>
      <c r="N151" s="4">
        <v>92</v>
      </c>
      <c r="O151" s="4">
        <f t="shared" si="8"/>
        <v>92</v>
      </c>
      <c r="P151" s="48">
        <v>14.5</v>
      </c>
      <c r="Q151" s="49">
        <f t="shared" si="7"/>
        <v>14398.559537931333</v>
      </c>
      <c r="R151" s="12">
        <f t="shared" si="6"/>
        <v>336</v>
      </c>
      <c r="S151" s="34" t="s">
        <v>115</v>
      </c>
      <c r="T151" s="2">
        <v>0</v>
      </c>
    </row>
    <row r="152" spans="1:20" x14ac:dyDescent="0.25">
      <c r="A152" s="17" t="s">
        <v>45</v>
      </c>
      <c r="B152" s="18">
        <v>2009</v>
      </c>
      <c r="C152" s="7" t="s">
        <v>22</v>
      </c>
      <c r="D152" s="7">
        <v>1100</v>
      </c>
      <c r="E152" s="7" t="s">
        <v>39</v>
      </c>
      <c r="F152" s="7">
        <f>VLOOKUP(E152,vlooktab!C$1:D$2,2,FALSE)</f>
        <v>1</v>
      </c>
      <c r="G152" s="7">
        <v>175</v>
      </c>
      <c r="H152" s="28">
        <v>1</v>
      </c>
      <c r="I152" s="31">
        <v>120</v>
      </c>
      <c r="J152" s="37">
        <v>15</v>
      </c>
      <c r="K152" s="4">
        <v>120</v>
      </c>
      <c r="L152" s="5" t="s">
        <v>52</v>
      </c>
      <c r="M152" s="66">
        <f>VLOOKUP(L152,vlooktab!A$1:B$3,2,FALSE)</f>
        <v>0</v>
      </c>
      <c r="N152" s="4">
        <v>92</v>
      </c>
      <c r="O152" s="4">
        <f t="shared" si="8"/>
        <v>92</v>
      </c>
      <c r="P152" s="48">
        <v>15.5</v>
      </c>
      <c r="Q152" s="49">
        <f t="shared" si="7"/>
        <v>14774.501040227189</v>
      </c>
      <c r="R152" s="12">
        <f t="shared" si="6"/>
        <v>336</v>
      </c>
      <c r="S152" s="34" t="s">
        <v>115</v>
      </c>
      <c r="T152" s="2">
        <v>0</v>
      </c>
    </row>
    <row r="153" spans="1:20" x14ac:dyDescent="0.25">
      <c r="A153" s="17" t="s">
        <v>45</v>
      </c>
      <c r="B153" s="18">
        <v>2009</v>
      </c>
      <c r="C153" s="7" t="s">
        <v>22</v>
      </c>
      <c r="D153" s="7">
        <v>1100</v>
      </c>
      <c r="E153" s="7" t="s">
        <v>39</v>
      </c>
      <c r="F153" s="7">
        <f>VLOOKUP(E153,vlooktab!C$1:D$2,2,FALSE)</f>
        <v>1</v>
      </c>
      <c r="G153" s="7">
        <v>175</v>
      </c>
      <c r="H153" s="28">
        <v>1</v>
      </c>
      <c r="I153" s="31">
        <v>120</v>
      </c>
      <c r="J153" s="37">
        <v>15</v>
      </c>
      <c r="K153" s="4">
        <v>130</v>
      </c>
      <c r="L153" s="5" t="s">
        <v>52</v>
      </c>
      <c r="M153" s="66">
        <f>VLOOKUP(L153,vlooktab!A$1:B$3,2,FALSE)</f>
        <v>0</v>
      </c>
      <c r="N153" s="4">
        <v>92</v>
      </c>
      <c r="O153" s="4">
        <f t="shared" si="8"/>
        <v>92</v>
      </c>
      <c r="P153" s="48">
        <v>16.5</v>
      </c>
      <c r="Q153" s="49">
        <f t="shared" si="7"/>
        <v>15150.442542523046</v>
      </c>
      <c r="R153" s="12">
        <f t="shared" si="6"/>
        <v>336</v>
      </c>
      <c r="S153" s="34" t="s">
        <v>115</v>
      </c>
      <c r="T153" s="2">
        <v>0</v>
      </c>
    </row>
    <row r="154" spans="1:20" x14ac:dyDescent="0.25">
      <c r="A154" s="17" t="s">
        <v>45</v>
      </c>
      <c r="B154" s="18">
        <v>2009</v>
      </c>
      <c r="C154" s="7" t="s">
        <v>22</v>
      </c>
      <c r="D154" s="7">
        <v>1100</v>
      </c>
      <c r="E154" s="7" t="s">
        <v>39</v>
      </c>
      <c r="F154" s="7">
        <f>VLOOKUP(E154,vlooktab!C$1:D$2,2,FALSE)</f>
        <v>1</v>
      </c>
      <c r="G154" s="7">
        <v>175</v>
      </c>
      <c r="H154" s="28">
        <v>1</v>
      </c>
      <c r="I154" s="31">
        <v>120</v>
      </c>
      <c r="J154" s="37">
        <v>15</v>
      </c>
      <c r="K154" s="4">
        <v>120</v>
      </c>
      <c r="L154" s="5" t="s">
        <v>52</v>
      </c>
      <c r="M154" s="66">
        <f>VLOOKUP(L154,vlooktab!A$1:B$3,2,FALSE)</f>
        <v>0</v>
      </c>
      <c r="N154" s="4">
        <v>90</v>
      </c>
      <c r="O154" s="4">
        <f t="shared" si="8"/>
        <v>90</v>
      </c>
      <c r="P154" s="48">
        <v>13.5</v>
      </c>
      <c r="Q154" s="49">
        <f t="shared" si="7"/>
        <v>14702.687116456449</v>
      </c>
      <c r="R154" s="12">
        <f t="shared" si="6"/>
        <v>336</v>
      </c>
      <c r="S154" s="34" t="s">
        <v>115</v>
      </c>
      <c r="T154" s="2">
        <v>0</v>
      </c>
    </row>
    <row r="155" spans="1:20" x14ac:dyDescent="0.25">
      <c r="A155" s="17" t="s">
        <v>45</v>
      </c>
      <c r="B155" s="18">
        <v>2009</v>
      </c>
      <c r="C155" s="7" t="s">
        <v>22</v>
      </c>
      <c r="D155" s="7">
        <v>1100</v>
      </c>
      <c r="E155" s="7" t="s">
        <v>39</v>
      </c>
      <c r="F155" s="7">
        <f>VLOOKUP(E155,vlooktab!C$1:D$2,2,FALSE)</f>
        <v>1</v>
      </c>
      <c r="G155" s="7">
        <v>175</v>
      </c>
      <c r="H155" s="28">
        <v>1</v>
      </c>
      <c r="I155" s="31">
        <v>120</v>
      </c>
      <c r="J155" s="37">
        <v>15</v>
      </c>
      <c r="K155" s="2">
        <v>140</v>
      </c>
      <c r="L155" s="5" t="s">
        <v>117</v>
      </c>
      <c r="M155" s="7">
        <f>VLOOKUP(L155,vlooktab!A$1:B$3,2,FALSE)</f>
        <v>0.5</v>
      </c>
      <c r="N155" s="4">
        <v>90</v>
      </c>
      <c r="O155" s="4">
        <f t="shared" si="8"/>
        <v>90</v>
      </c>
      <c r="P155" s="48">
        <v>15</v>
      </c>
      <c r="Q155" s="49">
        <f t="shared" si="7"/>
        <v>15450.915468438967</v>
      </c>
      <c r="R155" s="12">
        <f t="shared" si="6"/>
        <v>336</v>
      </c>
      <c r="S155" s="34" t="s">
        <v>115</v>
      </c>
      <c r="T155" s="2">
        <v>0</v>
      </c>
    </row>
    <row r="156" spans="1:20" x14ac:dyDescent="0.25">
      <c r="A156" s="17" t="s">
        <v>45</v>
      </c>
      <c r="B156" s="18">
        <v>2009</v>
      </c>
      <c r="C156" s="7" t="s">
        <v>22</v>
      </c>
      <c r="D156" s="7">
        <v>1100</v>
      </c>
      <c r="E156" s="7" t="s">
        <v>39</v>
      </c>
      <c r="F156" s="7">
        <f>VLOOKUP(E156,vlooktab!C$1:D$2,2,FALSE)</f>
        <v>1</v>
      </c>
      <c r="G156" s="7">
        <v>175</v>
      </c>
      <c r="H156" s="28">
        <v>1</v>
      </c>
      <c r="I156" s="31">
        <v>120</v>
      </c>
      <c r="J156" s="37">
        <v>15</v>
      </c>
      <c r="K156" s="2">
        <v>140</v>
      </c>
      <c r="L156" s="5" t="s">
        <v>117</v>
      </c>
      <c r="M156" s="7">
        <f>VLOOKUP(L156,vlooktab!A$1:B$3,2,FALSE)</f>
        <v>0.5</v>
      </c>
      <c r="N156" s="4">
        <v>89</v>
      </c>
      <c r="O156" s="4">
        <f t="shared" si="8"/>
        <v>89</v>
      </c>
      <c r="P156" s="48">
        <v>14</v>
      </c>
      <c r="Q156" s="49">
        <f t="shared" si="7"/>
        <v>15412.549907294593</v>
      </c>
      <c r="R156" s="12">
        <f t="shared" si="6"/>
        <v>336</v>
      </c>
      <c r="S156" s="34" t="s">
        <v>115</v>
      </c>
      <c r="T156" s="2">
        <v>0</v>
      </c>
    </row>
    <row r="157" spans="1:20" x14ac:dyDescent="0.25">
      <c r="A157" s="17" t="s">
        <v>46</v>
      </c>
      <c r="B157" s="18">
        <v>1997</v>
      </c>
      <c r="C157" s="7" t="s">
        <v>22</v>
      </c>
      <c r="D157" s="7">
        <v>1100</v>
      </c>
      <c r="E157" s="7" t="s">
        <v>39</v>
      </c>
      <c r="F157" s="7">
        <f>VLOOKUP(E157,vlooktab!C$1:D$2,2,FALSE)</f>
        <v>1</v>
      </c>
      <c r="G157" s="7">
        <v>175</v>
      </c>
      <c r="H157" s="28">
        <v>1</v>
      </c>
      <c r="I157" s="31">
        <v>120</v>
      </c>
      <c r="J157" s="37">
        <v>0.1</v>
      </c>
      <c r="K157" s="4">
        <v>22</v>
      </c>
      <c r="L157" s="5" t="s">
        <v>52</v>
      </c>
      <c r="M157" s="66">
        <f>VLOOKUP(L157,vlooktab!A$1:B$3,2,FALSE)</f>
        <v>0</v>
      </c>
      <c r="N157" s="4">
        <v>99</v>
      </c>
      <c r="O157" s="4">
        <f t="shared" si="8"/>
        <v>99</v>
      </c>
      <c r="P157" s="43">
        <v>14.5</v>
      </c>
      <c r="Q157" s="49">
        <f t="shared" si="7"/>
        <v>11270.128798035599</v>
      </c>
      <c r="R157" s="2">
        <v>48</v>
      </c>
      <c r="S157" s="34" t="s">
        <v>115</v>
      </c>
      <c r="T157" s="2">
        <v>0</v>
      </c>
    </row>
    <row r="158" spans="1:20" x14ac:dyDescent="0.25">
      <c r="A158" s="17" t="s">
        <v>46</v>
      </c>
      <c r="B158" s="18">
        <v>1997</v>
      </c>
      <c r="C158" s="7" t="s">
        <v>22</v>
      </c>
      <c r="D158" s="7">
        <v>1100</v>
      </c>
      <c r="E158" s="7" t="s">
        <v>39</v>
      </c>
      <c r="F158" s="7">
        <f>VLOOKUP(E158,vlooktab!C$1:D$2,2,FALSE)</f>
        <v>1</v>
      </c>
      <c r="G158" s="7">
        <v>175</v>
      </c>
      <c r="H158" s="28">
        <v>1</v>
      </c>
      <c r="I158" s="31">
        <v>120</v>
      </c>
      <c r="J158" s="37">
        <v>0.1</v>
      </c>
      <c r="K158" s="4">
        <v>25</v>
      </c>
      <c r="L158" s="5" t="s">
        <v>52</v>
      </c>
      <c r="M158" s="66">
        <f>VLOOKUP(L158,vlooktab!A$1:B$3,2,FALSE)</f>
        <v>0</v>
      </c>
      <c r="N158" s="4">
        <v>99</v>
      </c>
      <c r="O158" s="4">
        <f t="shared" si="8"/>
        <v>99</v>
      </c>
      <c r="P158" s="43">
        <v>14</v>
      </c>
      <c r="Q158" s="49">
        <f t="shared" si="7"/>
        <v>11384.740277337656</v>
      </c>
      <c r="R158" s="2">
        <v>48</v>
      </c>
      <c r="S158" s="34" t="s">
        <v>115</v>
      </c>
      <c r="T158" s="2">
        <v>0</v>
      </c>
    </row>
    <row r="159" spans="1:20" x14ac:dyDescent="0.25">
      <c r="A159" s="17" t="s">
        <v>46</v>
      </c>
      <c r="B159" s="18">
        <v>1997</v>
      </c>
      <c r="C159" s="7" t="s">
        <v>22</v>
      </c>
      <c r="D159" s="7">
        <v>1100</v>
      </c>
      <c r="E159" s="7" t="s">
        <v>39</v>
      </c>
      <c r="F159" s="7">
        <f>VLOOKUP(E159,vlooktab!C$1:D$2,2,FALSE)</f>
        <v>1</v>
      </c>
      <c r="G159" s="7">
        <v>175</v>
      </c>
      <c r="H159" s="28">
        <v>1</v>
      </c>
      <c r="I159" s="31">
        <v>120</v>
      </c>
      <c r="J159" s="37">
        <v>0.1</v>
      </c>
      <c r="K159" s="4">
        <v>30</v>
      </c>
      <c r="L159" s="5" t="s">
        <v>52</v>
      </c>
      <c r="M159" s="66">
        <f>VLOOKUP(L159,vlooktab!A$1:B$3,2,FALSE)</f>
        <v>0</v>
      </c>
      <c r="N159" s="4">
        <v>99</v>
      </c>
      <c r="O159" s="4">
        <f t="shared" si="8"/>
        <v>99</v>
      </c>
      <c r="P159" s="43">
        <v>12.5</v>
      </c>
      <c r="Q159" s="49">
        <f t="shared" si="7"/>
        <v>11575.759409507749</v>
      </c>
      <c r="R159" s="2">
        <v>48</v>
      </c>
      <c r="S159" s="34" t="s">
        <v>115</v>
      </c>
      <c r="T159" s="2">
        <v>0</v>
      </c>
    </row>
    <row r="160" spans="1:20" x14ac:dyDescent="0.25">
      <c r="A160" s="17" t="s">
        <v>46</v>
      </c>
      <c r="B160" s="18">
        <v>1997</v>
      </c>
      <c r="C160" s="7" t="s">
        <v>22</v>
      </c>
      <c r="D160" s="7">
        <v>1100</v>
      </c>
      <c r="E160" s="7" t="s">
        <v>39</v>
      </c>
      <c r="F160" s="7">
        <f>VLOOKUP(E160,vlooktab!C$1:D$2,2,FALSE)</f>
        <v>1</v>
      </c>
      <c r="G160" s="7">
        <v>175</v>
      </c>
      <c r="H160" s="28">
        <v>1</v>
      </c>
      <c r="I160" s="31">
        <v>120</v>
      </c>
      <c r="J160" s="37">
        <v>0.1</v>
      </c>
      <c r="K160" s="4">
        <v>36</v>
      </c>
      <c r="L160" s="5" t="s">
        <v>52</v>
      </c>
      <c r="M160" s="66">
        <f>VLOOKUP(L160,vlooktab!A$1:B$3,2,FALSE)</f>
        <v>0</v>
      </c>
      <c r="N160" s="4">
        <v>99</v>
      </c>
      <c r="O160" s="4">
        <f t="shared" si="8"/>
        <v>99</v>
      </c>
      <c r="P160" s="43">
        <v>10.5</v>
      </c>
      <c r="Q160" s="49">
        <f t="shared" si="7"/>
        <v>11804.982368111863</v>
      </c>
      <c r="R160" s="2">
        <v>48</v>
      </c>
      <c r="S160" s="34" t="s">
        <v>115</v>
      </c>
      <c r="T160" s="2">
        <v>0</v>
      </c>
    </row>
    <row r="161" spans="1:20" x14ac:dyDescent="0.25">
      <c r="A161" s="17" t="s">
        <v>46</v>
      </c>
      <c r="B161" s="18">
        <v>1997</v>
      </c>
      <c r="C161" s="7" t="s">
        <v>22</v>
      </c>
      <c r="D161" s="7">
        <v>1100</v>
      </c>
      <c r="E161" s="7" t="s">
        <v>39</v>
      </c>
      <c r="F161" s="7">
        <f>VLOOKUP(E161,vlooktab!C$1:D$2,2,FALSE)</f>
        <v>1</v>
      </c>
      <c r="G161" s="7">
        <v>175</v>
      </c>
      <c r="H161" s="28">
        <v>1</v>
      </c>
      <c r="I161" s="31">
        <v>120</v>
      </c>
      <c r="J161" s="37">
        <v>0.1</v>
      </c>
      <c r="K161" s="4">
        <v>44</v>
      </c>
      <c r="L161" s="5" t="s">
        <v>52</v>
      </c>
      <c r="M161" s="66">
        <f>VLOOKUP(L161,vlooktab!A$1:B$3,2,FALSE)</f>
        <v>0</v>
      </c>
      <c r="N161" s="4">
        <v>99</v>
      </c>
      <c r="O161" s="4">
        <f t="shared" si="8"/>
        <v>99</v>
      </c>
      <c r="P161" s="43">
        <v>10</v>
      </c>
      <c r="Q161" s="49">
        <f t="shared" si="7"/>
        <v>12110.612979584017</v>
      </c>
      <c r="R161" s="2">
        <v>48</v>
      </c>
      <c r="S161" s="34" t="s">
        <v>115</v>
      </c>
      <c r="T161" s="2">
        <v>0</v>
      </c>
    </row>
    <row r="162" spans="1:20" x14ac:dyDescent="0.25">
      <c r="A162" s="17" t="s">
        <v>46</v>
      </c>
      <c r="B162" s="18">
        <v>1997</v>
      </c>
      <c r="C162" s="7" t="s">
        <v>22</v>
      </c>
      <c r="D162" s="7">
        <v>1100</v>
      </c>
      <c r="E162" s="7" t="s">
        <v>39</v>
      </c>
      <c r="F162" s="7">
        <f>VLOOKUP(E162,vlooktab!C$1:D$2,2,FALSE)</f>
        <v>1</v>
      </c>
      <c r="G162" s="7">
        <v>175</v>
      </c>
      <c r="H162" s="28">
        <v>1</v>
      </c>
      <c r="I162" s="31">
        <v>120</v>
      </c>
      <c r="J162" s="37">
        <v>0.1</v>
      </c>
      <c r="K162" s="4">
        <v>52</v>
      </c>
      <c r="L162" s="5" t="s">
        <v>52</v>
      </c>
      <c r="M162" s="66">
        <f>VLOOKUP(L162,vlooktab!A$1:B$3,2,FALSE)</f>
        <v>0</v>
      </c>
      <c r="N162" s="4">
        <v>99</v>
      </c>
      <c r="O162" s="4">
        <f t="shared" si="8"/>
        <v>99</v>
      </c>
      <c r="P162" s="43">
        <v>9</v>
      </c>
      <c r="Q162" s="49">
        <f t="shared" si="7"/>
        <v>12416.243591056169</v>
      </c>
      <c r="R162" s="2">
        <v>48</v>
      </c>
      <c r="S162" s="34" t="s">
        <v>115</v>
      </c>
      <c r="T162" s="2">
        <v>0</v>
      </c>
    </row>
    <row r="163" spans="1:20" x14ac:dyDescent="0.25">
      <c r="A163" s="17" t="s">
        <v>46</v>
      </c>
      <c r="B163" s="18">
        <v>1997</v>
      </c>
      <c r="C163" s="7" t="s">
        <v>22</v>
      </c>
      <c r="D163" s="7">
        <v>1100</v>
      </c>
      <c r="E163" s="7" t="s">
        <v>39</v>
      </c>
      <c r="F163" s="7">
        <f>VLOOKUP(E163,vlooktab!C$1:D$2,2,FALSE)</f>
        <v>1</v>
      </c>
      <c r="G163" s="7">
        <v>175</v>
      </c>
      <c r="H163" s="28">
        <v>1</v>
      </c>
      <c r="I163" s="31">
        <v>120</v>
      </c>
      <c r="J163" s="37">
        <v>0.1</v>
      </c>
      <c r="K163" s="4">
        <v>56</v>
      </c>
      <c r="L163" s="5" t="s">
        <v>52</v>
      </c>
      <c r="M163" s="66">
        <f>VLOOKUP(L163,vlooktab!A$1:B$3,2,FALSE)</f>
        <v>0</v>
      </c>
      <c r="N163" s="4">
        <v>99</v>
      </c>
      <c r="O163" s="4">
        <f t="shared" si="8"/>
        <v>99</v>
      </c>
      <c r="P163" s="43">
        <v>8.5</v>
      </c>
      <c r="Q163" s="49">
        <f t="shared" si="7"/>
        <v>12569.058896792245</v>
      </c>
      <c r="R163" s="2">
        <v>48</v>
      </c>
      <c r="S163" s="34" t="s">
        <v>115</v>
      </c>
      <c r="T163" s="2">
        <v>0</v>
      </c>
    </row>
    <row r="164" spans="1:20" x14ac:dyDescent="0.25">
      <c r="A164" s="17" t="s">
        <v>46</v>
      </c>
      <c r="B164" s="18">
        <v>1997</v>
      </c>
      <c r="C164" s="7" t="s">
        <v>22</v>
      </c>
      <c r="D164" s="7">
        <v>1100</v>
      </c>
      <c r="E164" s="7" t="s">
        <v>39</v>
      </c>
      <c r="F164" s="7">
        <f>VLOOKUP(E164,vlooktab!C$1:D$2,2,FALSE)</f>
        <v>1</v>
      </c>
      <c r="G164" s="7">
        <v>175</v>
      </c>
      <c r="H164" s="28">
        <v>1</v>
      </c>
      <c r="I164" s="31">
        <v>120</v>
      </c>
      <c r="J164" s="37">
        <v>0.1</v>
      </c>
      <c r="K164" s="4">
        <v>60</v>
      </c>
      <c r="L164" s="5" t="s">
        <v>52</v>
      </c>
      <c r="M164" s="66">
        <f>VLOOKUP(L164,vlooktab!A$1:B$3,2,FALSE)</f>
        <v>0</v>
      </c>
      <c r="N164" s="4">
        <v>99</v>
      </c>
      <c r="O164" s="4">
        <f t="shared" si="8"/>
        <v>99</v>
      </c>
      <c r="P164" s="43">
        <v>8.5</v>
      </c>
      <c r="Q164" s="49">
        <f t="shared" si="7"/>
        <v>12721.874202528319</v>
      </c>
      <c r="R164" s="2">
        <v>48</v>
      </c>
      <c r="S164" s="34" t="s">
        <v>115</v>
      </c>
      <c r="T164" s="2">
        <v>0</v>
      </c>
    </row>
    <row r="165" spans="1:20" x14ac:dyDescent="0.25">
      <c r="A165" s="17" t="s">
        <v>27</v>
      </c>
      <c r="B165" s="18">
        <v>2005</v>
      </c>
      <c r="C165" s="7" t="s">
        <v>79</v>
      </c>
      <c r="D165" s="7">
        <v>1100</v>
      </c>
      <c r="E165" s="7" t="s">
        <v>38</v>
      </c>
      <c r="F165" s="7">
        <f>VLOOKUP(E165,vlooktab!C$1:D$2,2,FALSE)</f>
        <v>0</v>
      </c>
      <c r="G165" s="20">
        <v>175</v>
      </c>
      <c r="H165" s="28">
        <v>0</v>
      </c>
      <c r="I165" s="31">
        <v>170</v>
      </c>
      <c r="J165" s="37">
        <v>0.25</v>
      </c>
      <c r="K165" s="4">
        <v>25</v>
      </c>
      <c r="L165" s="5" t="s">
        <v>52</v>
      </c>
      <c r="M165" s="66">
        <f>VLOOKUP(L165,vlooktab!A$1:B$3,2,FALSE)</f>
        <v>0</v>
      </c>
      <c r="N165" s="4">
        <v>0</v>
      </c>
      <c r="O165" s="4">
        <v>1</v>
      </c>
      <c r="P165" s="43">
        <v>0</v>
      </c>
      <c r="Q165" s="49">
        <f t="shared" si="7"/>
        <v>0</v>
      </c>
      <c r="R165" s="2" t="s">
        <v>48</v>
      </c>
      <c r="S165" s="34" t="s">
        <v>115</v>
      </c>
      <c r="T165" s="2">
        <v>1</v>
      </c>
    </row>
    <row r="166" spans="1:20" x14ac:dyDescent="0.25">
      <c r="A166" s="17" t="s">
        <v>27</v>
      </c>
      <c r="B166" s="18">
        <v>2005</v>
      </c>
      <c r="C166" s="7" t="s">
        <v>79</v>
      </c>
      <c r="D166" s="7">
        <v>1100</v>
      </c>
      <c r="E166" s="7" t="s">
        <v>38</v>
      </c>
      <c r="F166" s="7">
        <f>VLOOKUP(E166,vlooktab!C$1:D$2,2,FALSE)</f>
        <v>0</v>
      </c>
      <c r="G166" s="20">
        <v>175</v>
      </c>
      <c r="H166" s="28">
        <v>0</v>
      </c>
      <c r="I166" s="31">
        <v>170</v>
      </c>
      <c r="J166" s="37">
        <v>0.25</v>
      </c>
      <c r="K166" s="4">
        <v>25</v>
      </c>
      <c r="L166" s="5" t="s">
        <v>52</v>
      </c>
      <c r="M166" s="66">
        <f>VLOOKUP(L166,vlooktab!A$1:B$3,2,FALSE)</f>
        <v>0</v>
      </c>
      <c r="N166" s="4">
        <v>10</v>
      </c>
      <c r="O166" s="4">
        <f t="shared" ref="O166:O195" si="9">N166</f>
        <v>10</v>
      </c>
      <c r="P166" s="43">
        <v>2.0499999999999998</v>
      </c>
      <c r="Q166" s="49">
        <f t="shared" si="7"/>
        <v>5704.8203540194445</v>
      </c>
      <c r="R166" s="2" t="s">
        <v>48</v>
      </c>
      <c r="S166" s="34" t="s">
        <v>115</v>
      </c>
      <c r="T166" s="2">
        <v>1</v>
      </c>
    </row>
    <row r="167" spans="1:20" x14ac:dyDescent="0.25">
      <c r="A167" s="17" t="s">
        <v>27</v>
      </c>
      <c r="B167" s="18">
        <v>2005</v>
      </c>
      <c r="C167" s="7" t="s">
        <v>79</v>
      </c>
      <c r="D167" s="7">
        <v>1100</v>
      </c>
      <c r="E167" s="7" t="s">
        <v>38</v>
      </c>
      <c r="F167" s="7">
        <f>VLOOKUP(E167,vlooktab!C$1:D$2,2,FALSE)</f>
        <v>0</v>
      </c>
      <c r="G167" s="20">
        <v>175</v>
      </c>
      <c r="H167" s="28">
        <v>0</v>
      </c>
      <c r="I167" s="31">
        <v>170</v>
      </c>
      <c r="J167" s="37">
        <v>0.25</v>
      </c>
      <c r="K167" s="4">
        <v>25</v>
      </c>
      <c r="L167" s="5" t="s">
        <v>52</v>
      </c>
      <c r="M167" s="66">
        <f>VLOOKUP(L167,vlooktab!A$1:B$3,2,FALSE)</f>
        <v>0</v>
      </c>
      <c r="N167" s="4">
        <v>20</v>
      </c>
      <c r="O167" s="4">
        <f t="shared" si="9"/>
        <v>20</v>
      </c>
      <c r="P167" s="43">
        <v>2.44</v>
      </c>
      <c r="Q167" s="49">
        <f t="shared" si="7"/>
        <v>7422.1424004537084</v>
      </c>
      <c r="R167" s="2" t="s">
        <v>48</v>
      </c>
      <c r="S167" s="34" t="s">
        <v>115</v>
      </c>
      <c r="T167" s="2">
        <v>1</v>
      </c>
    </row>
    <row r="168" spans="1:20" x14ac:dyDescent="0.25">
      <c r="A168" s="17" t="s">
        <v>27</v>
      </c>
      <c r="B168" s="18">
        <v>2005</v>
      </c>
      <c r="C168" s="7" t="s">
        <v>79</v>
      </c>
      <c r="D168" s="7">
        <v>1100</v>
      </c>
      <c r="E168" s="7" t="s">
        <v>38</v>
      </c>
      <c r="F168" s="7">
        <f>VLOOKUP(E168,vlooktab!C$1:D$2,2,FALSE)</f>
        <v>0</v>
      </c>
      <c r="G168" s="20">
        <v>175</v>
      </c>
      <c r="H168" s="28">
        <v>0</v>
      </c>
      <c r="I168" s="31">
        <v>170</v>
      </c>
      <c r="J168" s="37">
        <v>0.25</v>
      </c>
      <c r="K168" s="4">
        <v>25</v>
      </c>
      <c r="L168" s="5" t="s">
        <v>52</v>
      </c>
      <c r="M168" s="66">
        <f>VLOOKUP(L168,vlooktab!A$1:B$3,2,FALSE)</f>
        <v>0</v>
      </c>
      <c r="N168" s="4">
        <v>30</v>
      </c>
      <c r="O168" s="4">
        <f t="shared" si="9"/>
        <v>30</v>
      </c>
      <c r="P168" s="43">
        <v>2.8</v>
      </c>
      <c r="Q168" s="49">
        <f t="shared" si="7"/>
        <v>8426.7113992794693</v>
      </c>
      <c r="R168" s="2" t="s">
        <v>48</v>
      </c>
      <c r="S168" s="34" t="s">
        <v>115</v>
      </c>
      <c r="T168" s="2">
        <v>1</v>
      </c>
    </row>
    <row r="169" spans="1:20" x14ac:dyDescent="0.25">
      <c r="A169" s="17" t="s">
        <v>27</v>
      </c>
      <c r="B169" s="18">
        <v>2005</v>
      </c>
      <c r="C169" s="7" t="s">
        <v>79</v>
      </c>
      <c r="D169" s="7">
        <v>1100</v>
      </c>
      <c r="E169" s="7" t="s">
        <v>38</v>
      </c>
      <c r="F169" s="7">
        <f>VLOOKUP(E169,vlooktab!C$1:D$2,2,FALSE)</f>
        <v>0</v>
      </c>
      <c r="G169" s="20">
        <v>175</v>
      </c>
      <c r="H169" s="28">
        <v>0</v>
      </c>
      <c r="I169" s="31">
        <v>170</v>
      </c>
      <c r="J169" s="37">
        <v>0.25</v>
      </c>
      <c r="K169" s="4">
        <v>25</v>
      </c>
      <c r="L169" s="5" t="s">
        <v>52</v>
      </c>
      <c r="M169" s="66">
        <f>VLOOKUP(L169,vlooktab!A$1:B$3,2,FALSE)</f>
        <v>0</v>
      </c>
      <c r="N169" s="4">
        <v>40</v>
      </c>
      <c r="O169" s="4">
        <f t="shared" si="9"/>
        <v>40</v>
      </c>
      <c r="P169" s="43">
        <v>3.33</v>
      </c>
      <c r="Q169" s="49">
        <f t="shared" si="7"/>
        <v>9139.4644468879742</v>
      </c>
      <c r="R169" s="2" t="s">
        <v>48</v>
      </c>
      <c r="S169" s="34" t="s">
        <v>115</v>
      </c>
      <c r="T169" s="2">
        <v>1</v>
      </c>
    </row>
    <row r="170" spans="1:20" x14ac:dyDescent="0.25">
      <c r="A170" s="17" t="s">
        <v>27</v>
      </c>
      <c r="B170" s="18">
        <v>2005</v>
      </c>
      <c r="C170" s="7" t="s">
        <v>79</v>
      </c>
      <c r="D170" s="7">
        <v>1100</v>
      </c>
      <c r="E170" s="7" t="s">
        <v>38</v>
      </c>
      <c r="F170" s="7">
        <f>VLOOKUP(E170,vlooktab!C$1:D$2,2,FALSE)</f>
        <v>0</v>
      </c>
      <c r="G170" s="20">
        <v>175</v>
      </c>
      <c r="H170" s="28">
        <v>0</v>
      </c>
      <c r="I170" s="31">
        <v>170</v>
      </c>
      <c r="J170" s="37">
        <v>0.25</v>
      </c>
      <c r="K170" s="4">
        <v>25</v>
      </c>
      <c r="L170" s="5" t="s">
        <v>52</v>
      </c>
      <c r="M170" s="66">
        <f>VLOOKUP(L170,vlooktab!A$1:B$3,2,FALSE)</f>
        <v>0</v>
      </c>
      <c r="N170" s="4">
        <v>50</v>
      </c>
      <c r="O170" s="4">
        <f t="shared" si="9"/>
        <v>50</v>
      </c>
      <c r="P170" s="43">
        <v>4.05</v>
      </c>
      <c r="Q170" s="49">
        <f t="shared" si="7"/>
        <v>9692.3186616046223</v>
      </c>
      <c r="R170" s="2" t="s">
        <v>48</v>
      </c>
      <c r="S170" s="34" t="s">
        <v>115</v>
      </c>
      <c r="T170" s="2">
        <v>1</v>
      </c>
    </row>
    <row r="171" spans="1:20" x14ac:dyDescent="0.25">
      <c r="A171" s="17" t="s">
        <v>27</v>
      </c>
      <c r="B171" s="18">
        <v>2005</v>
      </c>
      <c r="C171" s="7" t="s">
        <v>79</v>
      </c>
      <c r="D171" s="7">
        <v>1100</v>
      </c>
      <c r="E171" s="7" t="s">
        <v>38</v>
      </c>
      <c r="F171" s="7">
        <f>VLOOKUP(E171,vlooktab!C$1:D$2,2,FALSE)</f>
        <v>0</v>
      </c>
      <c r="G171" s="20">
        <v>175</v>
      </c>
      <c r="H171" s="28">
        <v>0</v>
      </c>
      <c r="I171" s="31">
        <v>170</v>
      </c>
      <c r="J171" s="37">
        <v>0.25</v>
      </c>
      <c r="K171" s="4">
        <v>25</v>
      </c>
      <c r="L171" s="5" t="s">
        <v>52</v>
      </c>
      <c r="M171" s="66">
        <f>VLOOKUP(L171,vlooktab!A$1:B$3,2,FALSE)</f>
        <v>0</v>
      </c>
      <c r="N171" s="4">
        <v>60</v>
      </c>
      <c r="O171" s="4">
        <f t="shared" si="9"/>
        <v>60</v>
      </c>
      <c r="P171" s="43">
        <v>4.5</v>
      </c>
      <c r="Q171" s="49">
        <f t="shared" si="7"/>
        <v>10144.033445713734</v>
      </c>
      <c r="R171" s="2" t="s">
        <v>48</v>
      </c>
      <c r="S171" s="34" t="s">
        <v>115</v>
      </c>
      <c r="T171" s="2">
        <v>1</v>
      </c>
    </row>
    <row r="172" spans="1:20" x14ac:dyDescent="0.25">
      <c r="A172" s="17" t="s">
        <v>27</v>
      </c>
      <c r="B172" s="18">
        <v>2005</v>
      </c>
      <c r="C172" s="7" t="s">
        <v>79</v>
      </c>
      <c r="D172" s="7">
        <v>1100</v>
      </c>
      <c r="E172" s="7" t="s">
        <v>38</v>
      </c>
      <c r="F172" s="7">
        <f>VLOOKUP(E172,vlooktab!C$1:D$2,2,FALSE)</f>
        <v>0</v>
      </c>
      <c r="G172" s="20">
        <v>175</v>
      </c>
      <c r="H172" s="28">
        <v>0</v>
      </c>
      <c r="I172" s="31">
        <v>170</v>
      </c>
      <c r="J172" s="37">
        <v>0.25</v>
      </c>
      <c r="K172" s="4">
        <v>25</v>
      </c>
      <c r="L172" s="5" t="s">
        <v>52</v>
      </c>
      <c r="M172" s="66">
        <f>VLOOKUP(L172,vlooktab!A$1:B$3,2,FALSE)</f>
        <v>0</v>
      </c>
      <c r="N172" s="4">
        <v>70</v>
      </c>
      <c r="O172" s="4">
        <f t="shared" si="9"/>
        <v>70</v>
      </c>
      <c r="P172" s="43">
        <v>5.75</v>
      </c>
      <c r="Q172" s="49">
        <f t="shared" si="7"/>
        <v>10525.952853834717</v>
      </c>
      <c r="R172" s="2" t="s">
        <v>48</v>
      </c>
      <c r="S172" s="34" t="s">
        <v>115</v>
      </c>
      <c r="T172" s="2">
        <v>1</v>
      </c>
    </row>
    <row r="173" spans="1:20" x14ac:dyDescent="0.25">
      <c r="A173" s="17" t="s">
        <v>27</v>
      </c>
      <c r="B173" s="18">
        <v>2005</v>
      </c>
      <c r="C173" s="7" t="s">
        <v>79</v>
      </c>
      <c r="D173" s="7">
        <v>1100</v>
      </c>
      <c r="E173" s="7" t="s">
        <v>38</v>
      </c>
      <c r="F173" s="7">
        <f>VLOOKUP(E173,vlooktab!C$1:D$2,2,FALSE)</f>
        <v>0</v>
      </c>
      <c r="G173" s="20">
        <v>175</v>
      </c>
      <c r="H173" s="28">
        <v>0</v>
      </c>
      <c r="I173" s="31">
        <v>170</v>
      </c>
      <c r="J173" s="37">
        <v>0.25</v>
      </c>
      <c r="K173" s="4">
        <v>25</v>
      </c>
      <c r="L173" s="5" t="s">
        <v>52</v>
      </c>
      <c r="M173" s="66">
        <f>VLOOKUP(L173,vlooktab!A$1:B$3,2,FALSE)</f>
        <v>0</v>
      </c>
      <c r="N173" s="4">
        <v>80</v>
      </c>
      <c r="O173" s="4">
        <f t="shared" si="9"/>
        <v>80</v>
      </c>
      <c r="P173" s="43">
        <v>7.18</v>
      </c>
      <c r="Q173" s="49">
        <f t="shared" si="7"/>
        <v>10856.786493322237</v>
      </c>
      <c r="R173" s="2" t="s">
        <v>48</v>
      </c>
      <c r="S173" s="34" t="s">
        <v>115</v>
      </c>
      <c r="T173" s="2">
        <v>1</v>
      </c>
    </row>
    <row r="174" spans="1:20" x14ac:dyDescent="0.25">
      <c r="A174" s="17" t="s">
        <v>27</v>
      </c>
      <c r="B174" s="18">
        <v>2005</v>
      </c>
      <c r="C174" s="7" t="s">
        <v>79</v>
      </c>
      <c r="D174" s="7">
        <v>1100</v>
      </c>
      <c r="E174" s="7" t="s">
        <v>38</v>
      </c>
      <c r="F174" s="7">
        <f>VLOOKUP(E174,vlooktab!C$1:D$2,2,FALSE)</f>
        <v>0</v>
      </c>
      <c r="G174" s="20">
        <v>175</v>
      </c>
      <c r="H174" s="28">
        <v>0</v>
      </c>
      <c r="I174" s="31">
        <v>170</v>
      </c>
      <c r="J174" s="37">
        <v>0.25</v>
      </c>
      <c r="K174" s="4">
        <v>25</v>
      </c>
      <c r="L174" s="5" t="s">
        <v>52</v>
      </c>
      <c r="M174" s="66">
        <f>VLOOKUP(L174,vlooktab!A$1:B$3,2,FALSE)</f>
        <v>0</v>
      </c>
      <c r="N174" s="4">
        <v>90</v>
      </c>
      <c r="O174" s="4">
        <f t="shared" si="9"/>
        <v>90</v>
      </c>
      <c r="P174" s="43">
        <v>9.35</v>
      </c>
      <c r="Q174" s="49">
        <f t="shared" si="7"/>
        <v>11148.602444539496</v>
      </c>
      <c r="R174" s="2" t="s">
        <v>48</v>
      </c>
      <c r="S174" s="34" t="s">
        <v>115</v>
      </c>
      <c r="T174" s="2">
        <v>1</v>
      </c>
    </row>
    <row r="175" spans="1:20" x14ac:dyDescent="0.25">
      <c r="A175" s="17" t="s">
        <v>27</v>
      </c>
      <c r="B175" s="18">
        <v>2005</v>
      </c>
      <c r="C175" s="7" t="s">
        <v>79</v>
      </c>
      <c r="D175" s="7">
        <v>1100</v>
      </c>
      <c r="E175" s="7" t="s">
        <v>38</v>
      </c>
      <c r="F175" s="7">
        <f>VLOOKUP(E175,vlooktab!C$1:D$2,2,FALSE)</f>
        <v>0</v>
      </c>
      <c r="G175" s="20">
        <v>175</v>
      </c>
      <c r="H175" s="28">
        <v>0</v>
      </c>
      <c r="I175" s="31">
        <v>170</v>
      </c>
      <c r="J175" s="37">
        <v>0.25</v>
      </c>
      <c r="K175" s="4">
        <v>25</v>
      </c>
      <c r="L175" s="5" t="s">
        <v>52</v>
      </c>
      <c r="M175" s="66">
        <f>VLOOKUP(L175,vlooktab!A$1:B$3,2,FALSE)</f>
        <v>0</v>
      </c>
      <c r="N175" s="4">
        <v>100</v>
      </c>
      <c r="O175" s="4">
        <f t="shared" si="9"/>
        <v>100</v>
      </c>
      <c r="P175" s="43">
        <v>14</v>
      </c>
      <c r="Q175" s="49">
        <f t="shared" si="7"/>
        <v>11409.640708038889</v>
      </c>
      <c r="R175" s="2" t="s">
        <v>48</v>
      </c>
      <c r="S175" s="34" t="s">
        <v>115</v>
      </c>
      <c r="T175" s="2">
        <v>1</v>
      </c>
    </row>
    <row r="176" spans="1:20" x14ac:dyDescent="0.25">
      <c r="A176" s="17" t="s">
        <v>41</v>
      </c>
      <c r="B176" s="18">
        <v>2009</v>
      </c>
      <c r="C176" s="7" t="s">
        <v>28</v>
      </c>
      <c r="D176" s="7">
        <v>1100</v>
      </c>
      <c r="E176" s="7" t="s">
        <v>39</v>
      </c>
      <c r="F176" s="7">
        <f>VLOOKUP(E176,vlooktab!C$1:D$2,2,FALSE)</f>
        <v>1</v>
      </c>
      <c r="G176" s="7">
        <v>50</v>
      </c>
      <c r="H176" s="28">
        <v>1</v>
      </c>
      <c r="I176" s="31">
        <v>25</v>
      </c>
      <c r="K176" s="4">
        <v>-10</v>
      </c>
      <c r="L176" s="5" t="s">
        <v>52</v>
      </c>
      <c r="M176" s="66">
        <f>VLOOKUP(L176,vlooktab!A$1:B$3,2,FALSE)</f>
        <v>0</v>
      </c>
      <c r="N176" s="4">
        <v>27.497</v>
      </c>
      <c r="O176" s="4">
        <f t="shared" si="9"/>
        <v>27.497</v>
      </c>
      <c r="P176" s="43">
        <v>3.32802</v>
      </c>
      <c r="Q176" s="49">
        <f t="shared" si="7"/>
        <v>7246.5009132386658</v>
      </c>
      <c r="R176" s="35" t="s">
        <v>48</v>
      </c>
      <c r="S176" s="34" t="s">
        <v>115</v>
      </c>
      <c r="T176" s="2">
        <v>2</v>
      </c>
    </row>
    <row r="177" spans="1:20" x14ac:dyDescent="0.25">
      <c r="A177" s="17" t="s">
        <v>41</v>
      </c>
      <c r="B177" s="18">
        <v>2009</v>
      </c>
      <c r="C177" s="7" t="s">
        <v>28</v>
      </c>
      <c r="D177" s="7">
        <v>1100</v>
      </c>
      <c r="E177" s="7" t="s">
        <v>39</v>
      </c>
      <c r="F177" s="7">
        <f>VLOOKUP(E177,vlooktab!C$1:D$2,2,FALSE)</f>
        <v>1</v>
      </c>
      <c r="G177" s="7">
        <v>50</v>
      </c>
      <c r="H177" s="28">
        <v>1</v>
      </c>
      <c r="I177" s="31">
        <v>25</v>
      </c>
      <c r="K177" s="4">
        <v>-10</v>
      </c>
      <c r="L177" s="5" t="s">
        <v>52</v>
      </c>
      <c r="M177" s="66">
        <f>VLOOKUP(L177,vlooktab!A$1:B$3,2,FALSE)</f>
        <v>0</v>
      </c>
      <c r="N177" s="4">
        <v>38.231000000000002</v>
      </c>
      <c r="O177" s="4">
        <f t="shared" si="9"/>
        <v>38.231000000000002</v>
      </c>
      <c r="P177" s="43">
        <v>3.9426700000000001</v>
      </c>
      <c r="Q177" s="49">
        <f t="shared" si="7"/>
        <v>7967.1322991497264</v>
      </c>
      <c r="R177" s="35" t="s">
        <v>48</v>
      </c>
      <c r="S177" s="34" t="s">
        <v>115</v>
      </c>
      <c r="T177" s="2">
        <v>2</v>
      </c>
    </row>
    <row r="178" spans="1:20" x14ac:dyDescent="0.25">
      <c r="A178" s="17" t="s">
        <v>41</v>
      </c>
      <c r="B178" s="18">
        <v>2009</v>
      </c>
      <c r="C178" s="7" t="s">
        <v>28</v>
      </c>
      <c r="D178" s="7">
        <v>1100</v>
      </c>
      <c r="E178" s="7" t="s">
        <v>39</v>
      </c>
      <c r="F178" s="7">
        <f>VLOOKUP(E178,vlooktab!C$1:D$2,2,FALSE)</f>
        <v>1</v>
      </c>
      <c r="G178" s="7">
        <v>50</v>
      </c>
      <c r="H178" s="28">
        <v>1</v>
      </c>
      <c r="I178" s="31">
        <v>25</v>
      </c>
      <c r="K178" s="4">
        <v>-10</v>
      </c>
      <c r="L178" s="5" t="s">
        <v>52</v>
      </c>
      <c r="M178" s="66">
        <f>VLOOKUP(L178,vlooktab!A$1:B$3,2,FALSE)</f>
        <v>0</v>
      </c>
      <c r="N178" s="4">
        <v>51.861000000000004</v>
      </c>
      <c r="O178" s="4">
        <f t="shared" si="9"/>
        <v>51.861000000000004</v>
      </c>
      <c r="P178" s="43">
        <v>4.8391000000000002</v>
      </c>
      <c r="Q178" s="49">
        <f t="shared" si="7"/>
        <v>8633.8656648931865</v>
      </c>
      <c r="R178" s="35" t="s">
        <v>48</v>
      </c>
      <c r="S178" s="34" t="s">
        <v>115</v>
      </c>
      <c r="T178" s="2">
        <v>2</v>
      </c>
    </row>
    <row r="179" spans="1:20" x14ac:dyDescent="0.25">
      <c r="A179" s="17" t="s">
        <v>41</v>
      </c>
      <c r="B179" s="18">
        <v>2009</v>
      </c>
      <c r="C179" s="7" t="s">
        <v>28</v>
      </c>
      <c r="D179" s="7">
        <v>1100</v>
      </c>
      <c r="E179" s="7" t="s">
        <v>39</v>
      </c>
      <c r="F179" s="7">
        <f>VLOOKUP(E179,vlooktab!C$1:D$2,2,FALSE)</f>
        <v>1</v>
      </c>
      <c r="G179" s="7">
        <v>50</v>
      </c>
      <c r="H179" s="28">
        <v>1</v>
      </c>
      <c r="I179" s="31">
        <v>25</v>
      </c>
      <c r="K179" s="4">
        <v>-10</v>
      </c>
      <c r="L179" s="5" t="s">
        <v>52</v>
      </c>
      <c r="M179" s="66">
        <f>VLOOKUP(L179,vlooktab!A$1:B$3,2,FALSE)</f>
        <v>0</v>
      </c>
      <c r="N179" s="4">
        <v>66.066000000000003</v>
      </c>
      <c r="O179" s="4">
        <f t="shared" si="9"/>
        <v>66.066000000000003</v>
      </c>
      <c r="P179" s="43">
        <v>5.9221199999999996</v>
      </c>
      <c r="Q179" s="49">
        <f t="shared" si="7"/>
        <v>9163.2091345669396</v>
      </c>
      <c r="R179" s="35" t="s">
        <v>48</v>
      </c>
      <c r="S179" s="34" t="s">
        <v>115</v>
      </c>
      <c r="T179" s="2">
        <v>2</v>
      </c>
    </row>
    <row r="180" spans="1:20" x14ac:dyDescent="0.25">
      <c r="A180" s="17" t="s">
        <v>41</v>
      </c>
      <c r="B180" s="18">
        <v>2009</v>
      </c>
      <c r="C180" s="7" t="s">
        <v>28</v>
      </c>
      <c r="D180" s="7">
        <v>1100</v>
      </c>
      <c r="E180" s="7" t="s">
        <v>39</v>
      </c>
      <c r="F180" s="7">
        <f>VLOOKUP(E180,vlooktab!C$1:D$2,2,FALSE)</f>
        <v>1</v>
      </c>
      <c r="G180" s="7">
        <v>50</v>
      </c>
      <c r="H180" s="28">
        <v>1</v>
      </c>
      <c r="I180" s="31">
        <v>25</v>
      </c>
      <c r="K180" s="4">
        <v>-10</v>
      </c>
      <c r="L180" s="5" t="s">
        <v>52</v>
      </c>
      <c r="M180" s="66">
        <f>VLOOKUP(L180,vlooktab!A$1:B$3,2,FALSE)</f>
        <v>0</v>
      </c>
      <c r="N180" s="4">
        <v>73.60799999999999</v>
      </c>
      <c r="O180" s="4">
        <f t="shared" si="9"/>
        <v>73.60799999999999</v>
      </c>
      <c r="P180" s="43">
        <v>6.3477600000000001</v>
      </c>
      <c r="Q180" s="49">
        <f t="shared" si="7"/>
        <v>9399.5774967018187</v>
      </c>
      <c r="R180" s="35" t="s">
        <v>48</v>
      </c>
      <c r="S180" s="34" t="s">
        <v>115</v>
      </c>
      <c r="T180" s="2">
        <v>2</v>
      </c>
    </row>
    <row r="181" spans="1:20" x14ac:dyDescent="0.25">
      <c r="A181" s="17" t="s">
        <v>41</v>
      </c>
      <c r="B181" s="18">
        <v>2009</v>
      </c>
      <c r="C181" s="7" t="s">
        <v>28</v>
      </c>
      <c r="D181" s="7">
        <v>1100</v>
      </c>
      <c r="E181" s="7" t="s">
        <v>39</v>
      </c>
      <c r="F181" s="7">
        <f>VLOOKUP(E181,vlooktab!C$1:D$2,2,FALSE)</f>
        <v>1</v>
      </c>
      <c r="G181" s="7">
        <v>50</v>
      </c>
      <c r="H181" s="28">
        <v>1</v>
      </c>
      <c r="I181" s="31">
        <v>25</v>
      </c>
      <c r="K181" s="4">
        <v>-10</v>
      </c>
      <c r="L181" s="5" t="s">
        <v>52</v>
      </c>
      <c r="M181" s="66">
        <f>VLOOKUP(L181,vlooktab!A$1:B$3,2,FALSE)</f>
        <v>0</v>
      </c>
      <c r="N181" s="4">
        <v>86.584000000000003</v>
      </c>
      <c r="O181" s="4">
        <f t="shared" si="9"/>
        <v>86.584000000000003</v>
      </c>
      <c r="P181" s="43">
        <v>8.49</v>
      </c>
      <c r="Q181" s="49">
        <f t="shared" si="7"/>
        <v>9754.5938485642164</v>
      </c>
      <c r="R181" s="35" t="s">
        <v>48</v>
      </c>
      <c r="S181" s="34" t="s">
        <v>115</v>
      </c>
      <c r="T181" s="2">
        <v>2</v>
      </c>
    </row>
    <row r="182" spans="1:20" x14ac:dyDescent="0.25">
      <c r="A182" s="17" t="s">
        <v>41</v>
      </c>
      <c r="B182" s="18">
        <v>2009</v>
      </c>
      <c r="C182" s="7" t="s">
        <v>28</v>
      </c>
      <c r="D182" s="7">
        <v>1100</v>
      </c>
      <c r="E182" s="7" t="s">
        <v>39</v>
      </c>
      <c r="F182" s="7">
        <f>VLOOKUP(E182,vlooktab!C$1:D$2,2,FALSE)</f>
        <v>1</v>
      </c>
      <c r="G182" s="7">
        <v>50</v>
      </c>
      <c r="H182" s="28">
        <v>1</v>
      </c>
      <c r="I182" s="31">
        <v>25</v>
      </c>
      <c r="K182" s="4">
        <v>-10</v>
      </c>
      <c r="L182" s="5" t="s">
        <v>52</v>
      </c>
      <c r="M182" s="66">
        <f>VLOOKUP(L182,vlooktab!A$1:B$3,2,FALSE)</f>
        <v>0</v>
      </c>
      <c r="N182" s="4">
        <v>90.619</v>
      </c>
      <c r="O182" s="4">
        <f t="shared" si="9"/>
        <v>90.619</v>
      </c>
      <c r="P182" s="43">
        <v>10.220000000000001</v>
      </c>
      <c r="Q182" s="49">
        <f t="shared" si="7"/>
        <v>9854.1901727252971</v>
      </c>
      <c r="R182" s="35" t="s">
        <v>48</v>
      </c>
      <c r="S182" s="34" t="s">
        <v>115</v>
      </c>
      <c r="T182" s="2">
        <v>2</v>
      </c>
    </row>
    <row r="183" spans="1:20" x14ac:dyDescent="0.25">
      <c r="A183" s="17" t="s">
        <v>43</v>
      </c>
      <c r="B183" s="18">
        <v>1994</v>
      </c>
      <c r="C183" s="7" t="s">
        <v>22</v>
      </c>
      <c r="D183" s="7">
        <v>1100</v>
      </c>
      <c r="E183" s="7" t="s">
        <v>39</v>
      </c>
      <c r="F183" s="7">
        <f>VLOOKUP(E183,vlooktab!C$1:D$2,2,FALSE)</f>
        <v>1</v>
      </c>
      <c r="G183" s="7">
        <v>175</v>
      </c>
      <c r="H183" s="28">
        <v>1</v>
      </c>
      <c r="I183" s="31">
        <v>105</v>
      </c>
      <c r="K183" s="2">
        <v>25</v>
      </c>
      <c r="L183" s="5" t="s">
        <v>53</v>
      </c>
      <c r="M183" s="7">
        <f>VLOOKUP(L183,vlooktab!A$1:B$3,2,FALSE)</f>
        <v>1</v>
      </c>
      <c r="N183" s="4">
        <v>100.1</v>
      </c>
      <c r="O183" s="4">
        <f t="shared" si="9"/>
        <v>100.1</v>
      </c>
      <c r="P183" s="43">
        <v>11</v>
      </c>
      <c r="Q183" s="49">
        <f t="shared" si="7"/>
        <v>11412.117042078125</v>
      </c>
      <c r="R183" s="2" t="s">
        <v>48</v>
      </c>
      <c r="S183" s="34" t="s">
        <v>115</v>
      </c>
      <c r="T183" s="2">
        <v>0</v>
      </c>
    </row>
    <row r="184" spans="1:20" x14ac:dyDescent="0.25">
      <c r="A184" s="17" t="s">
        <v>43</v>
      </c>
      <c r="B184" s="18">
        <v>1994</v>
      </c>
      <c r="C184" s="7" t="s">
        <v>22</v>
      </c>
      <c r="D184" s="7">
        <v>1100</v>
      </c>
      <c r="E184" s="7" t="s">
        <v>39</v>
      </c>
      <c r="F184" s="7">
        <f>VLOOKUP(E184,vlooktab!C$1:D$2,2,FALSE)</f>
        <v>1</v>
      </c>
      <c r="G184" s="7">
        <v>175</v>
      </c>
      <c r="H184" s="28">
        <v>1</v>
      </c>
      <c r="I184" s="31">
        <v>105</v>
      </c>
      <c r="K184" s="2">
        <v>40</v>
      </c>
      <c r="L184" s="5" t="s">
        <v>53</v>
      </c>
      <c r="M184" s="7">
        <f>VLOOKUP(L184,vlooktab!A$1:B$3,2,FALSE)</f>
        <v>1</v>
      </c>
      <c r="N184" s="4">
        <v>100.1</v>
      </c>
      <c r="O184" s="4">
        <f t="shared" si="9"/>
        <v>100.1</v>
      </c>
      <c r="P184" s="43">
        <v>12</v>
      </c>
      <c r="Q184" s="49">
        <f t="shared" si="7"/>
        <v>11986.55246365924</v>
      </c>
      <c r="R184" s="2" t="s">
        <v>48</v>
      </c>
      <c r="S184" s="34" t="s">
        <v>115</v>
      </c>
      <c r="T184" s="2">
        <v>0</v>
      </c>
    </row>
    <row r="185" spans="1:20" x14ac:dyDescent="0.25">
      <c r="A185" s="17" t="s">
        <v>43</v>
      </c>
      <c r="B185" s="18">
        <v>1994</v>
      </c>
      <c r="C185" s="7" t="s">
        <v>22</v>
      </c>
      <c r="D185" s="7">
        <v>1100</v>
      </c>
      <c r="E185" s="7" t="s">
        <v>39</v>
      </c>
      <c r="F185" s="7">
        <f>VLOOKUP(E185,vlooktab!C$1:D$2,2,FALSE)</f>
        <v>1</v>
      </c>
      <c r="G185" s="7">
        <v>175</v>
      </c>
      <c r="H185" s="28">
        <v>1</v>
      </c>
      <c r="I185" s="31">
        <v>105</v>
      </c>
      <c r="K185" s="2">
        <v>50</v>
      </c>
      <c r="L185" s="5" t="s">
        <v>53</v>
      </c>
      <c r="M185" s="7">
        <f>VLOOKUP(L185,vlooktab!A$1:B$3,2,FALSE)</f>
        <v>1</v>
      </c>
      <c r="N185" s="4">
        <v>100.1</v>
      </c>
      <c r="O185" s="4">
        <f t="shared" si="9"/>
        <v>100.1</v>
      </c>
      <c r="P185" s="43">
        <v>13</v>
      </c>
      <c r="Q185" s="49">
        <f t="shared" si="7"/>
        <v>12369.509411379981</v>
      </c>
      <c r="R185" s="2" t="s">
        <v>48</v>
      </c>
      <c r="S185" s="34" t="s">
        <v>115</v>
      </c>
      <c r="T185" s="2">
        <v>0</v>
      </c>
    </row>
    <row r="186" spans="1:20" x14ac:dyDescent="0.25">
      <c r="A186" s="17" t="s">
        <v>43</v>
      </c>
      <c r="B186" s="18">
        <v>1994</v>
      </c>
      <c r="C186" s="7" t="s">
        <v>22</v>
      </c>
      <c r="D186" s="7">
        <v>1100</v>
      </c>
      <c r="E186" s="7" t="s">
        <v>39</v>
      </c>
      <c r="F186" s="7">
        <f>VLOOKUP(E186,vlooktab!C$1:D$2,2,FALSE)</f>
        <v>1</v>
      </c>
      <c r="G186" s="7">
        <v>175</v>
      </c>
      <c r="H186" s="28">
        <v>1</v>
      </c>
      <c r="I186" s="31">
        <v>105</v>
      </c>
      <c r="K186" s="2">
        <v>70</v>
      </c>
      <c r="L186" s="5" t="s">
        <v>53</v>
      </c>
      <c r="M186" s="7">
        <f>VLOOKUP(L186,vlooktab!A$1:B$3,2,FALSE)</f>
        <v>1</v>
      </c>
      <c r="N186" s="4">
        <v>100.1</v>
      </c>
      <c r="O186" s="4">
        <f t="shared" si="9"/>
        <v>100.1</v>
      </c>
      <c r="P186" s="43">
        <v>15</v>
      </c>
      <c r="Q186" s="49">
        <f t="shared" si="7"/>
        <v>13135.423306821467</v>
      </c>
      <c r="R186" s="2" t="s">
        <v>48</v>
      </c>
      <c r="S186" s="34" t="s">
        <v>115</v>
      </c>
      <c r="T186" s="2">
        <v>0</v>
      </c>
    </row>
    <row r="187" spans="1:20" x14ac:dyDescent="0.25">
      <c r="A187" s="17" t="s">
        <v>43</v>
      </c>
      <c r="B187" s="18">
        <v>1994</v>
      </c>
      <c r="C187" s="7" t="s">
        <v>22</v>
      </c>
      <c r="D187" s="7">
        <v>1100</v>
      </c>
      <c r="E187" s="7" t="s">
        <v>39</v>
      </c>
      <c r="F187" s="7">
        <f>VLOOKUP(E187,vlooktab!C$1:D$2,2,FALSE)</f>
        <v>1</v>
      </c>
      <c r="G187" s="7">
        <v>175</v>
      </c>
      <c r="H187" s="28">
        <v>1</v>
      </c>
      <c r="I187" s="31">
        <v>105</v>
      </c>
      <c r="K187" s="2">
        <v>80</v>
      </c>
      <c r="L187" s="5" t="s">
        <v>53</v>
      </c>
      <c r="M187" s="7">
        <f>VLOOKUP(L187,vlooktab!A$1:B$3,2,FALSE)</f>
        <v>1</v>
      </c>
      <c r="N187" s="4">
        <v>100.1</v>
      </c>
      <c r="O187" s="4">
        <f t="shared" si="9"/>
        <v>100.1</v>
      </c>
      <c r="P187" s="43">
        <v>18</v>
      </c>
      <c r="Q187" s="49">
        <f t="shared" si="7"/>
        <v>13518.38025454221</v>
      </c>
      <c r="R187" s="2" t="s">
        <v>48</v>
      </c>
      <c r="S187" s="34" t="s">
        <v>115</v>
      </c>
      <c r="T187" s="2">
        <v>0</v>
      </c>
    </row>
    <row r="188" spans="1:20" x14ac:dyDescent="0.25">
      <c r="A188" s="17" t="s">
        <v>20</v>
      </c>
      <c r="B188" s="18">
        <v>1982</v>
      </c>
      <c r="C188" s="7" t="s">
        <v>79</v>
      </c>
      <c r="D188" s="7">
        <v>1200</v>
      </c>
      <c r="E188" s="7" t="s">
        <v>39</v>
      </c>
      <c r="F188" s="7">
        <f>VLOOKUP(E188,vlooktab!C$1:D$2,2,FALSE)</f>
        <v>1</v>
      </c>
      <c r="G188" s="20">
        <v>50</v>
      </c>
      <c r="H188" s="28">
        <v>1</v>
      </c>
      <c r="I188" s="31">
        <v>25</v>
      </c>
      <c r="K188" s="4">
        <v>25</v>
      </c>
      <c r="L188" s="5" t="s">
        <v>52</v>
      </c>
      <c r="M188" s="66">
        <f>VLOOKUP(L188,vlooktab!A$1:B$3,2,FALSE)</f>
        <v>0</v>
      </c>
      <c r="N188" s="4">
        <v>22</v>
      </c>
      <c r="O188" s="4">
        <f t="shared" si="9"/>
        <v>22</v>
      </c>
      <c r="P188" s="43">
        <v>3.3</v>
      </c>
      <c r="Q188" s="49">
        <f t="shared" si="7"/>
        <v>7658.2802332518704</v>
      </c>
      <c r="R188" s="2" t="s">
        <v>48</v>
      </c>
      <c r="S188" s="34" t="s">
        <v>115</v>
      </c>
      <c r="T188" s="2">
        <v>3</v>
      </c>
    </row>
    <row r="189" spans="1:20" x14ac:dyDescent="0.25">
      <c r="A189" s="17" t="s">
        <v>20</v>
      </c>
      <c r="B189" s="18">
        <v>1982</v>
      </c>
      <c r="C189" s="7" t="s">
        <v>79</v>
      </c>
      <c r="D189" s="7">
        <v>1200</v>
      </c>
      <c r="E189" s="7" t="s">
        <v>39</v>
      </c>
      <c r="F189" s="7">
        <f>VLOOKUP(E189,vlooktab!C$1:D$2,2,FALSE)</f>
        <v>1</v>
      </c>
      <c r="G189" s="20">
        <v>50</v>
      </c>
      <c r="H189" s="28">
        <v>1</v>
      </c>
      <c r="I189" s="31">
        <v>25</v>
      </c>
      <c r="K189" s="4">
        <v>25</v>
      </c>
      <c r="L189" s="5" t="s">
        <v>52</v>
      </c>
      <c r="M189" s="66">
        <f>VLOOKUP(L189,vlooktab!A$1:B$3,2,FALSE)</f>
        <v>0</v>
      </c>
      <c r="N189" s="4">
        <v>34</v>
      </c>
      <c r="O189" s="4">
        <f t="shared" si="9"/>
        <v>34</v>
      </c>
      <c r="P189" s="43">
        <v>3.85</v>
      </c>
      <c r="Q189" s="49">
        <f t="shared" si="7"/>
        <v>8736.8120976943137</v>
      </c>
      <c r="R189" s="2" t="s">
        <v>48</v>
      </c>
      <c r="S189" s="34" t="s">
        <v>115</v>
      </c>
      <c r="T189" s="2">
        <v>3</v>
      </c>
    </row>
    <row r="190" spans="1:20" x14ac:dyDescent="0.25">
      <c r="A190" s="17" t="s">
        <v>20</v>
      </c>
      <c r="B190" s="18">
        <v>1982</v>
      </c>
      <c r="C190" s="7" t="s">
        <v>79</v>
      </c>
      <c r="D190" s="7">
        <v>1200</v>
      </c>
      <c r="E190" s="7" t="s">
        <v>39</v>
      </c>
      <c r="F190" s="7">
        <f>VLOOKUP(E190,vlooktab!C$1:D$2,2,FALSE)</f>
        <v>1</v>
      </c>
      <c r="G190" s="20">
        <v>50</v>
      </c>
      <c r="H190" s="28">
        <v>1</v>
      </c>
      <c r="I190" s="31">
        <v>25</v>
      </c>
      <c r="K190" s="4">
        <v>25</v>
      </c>
      <c r="L190" s="5" t="s">
        <v>52</v>
      </c>
      <c r="M190" s="66">
        <f>VLOOKUP(L190,vlooktab!A$1:B$3,2,FALSE)</f>
        <v>0</v>
      </c>
      <c r="N190" s="4">
        <v>60</v>
      </c>
      <c r="O190" s="4">
        <f t="shared" si="9"/>
        <v>60</v>
      </c>
      <c r="P190" s="43">
        <v>5.25555555555556</v>
      </c>
      <c r="Q190" s="49">
        <f t="shared" si="7"/>
        <v>10144.033445713734</v>
      </c>
      <c r="R190" s="2" t="s">
        <v>48</v>
      </c>
      <c r="S190" s="34" t="s">
        <v>115</v>
      </c>
      <c r="T190" s="2">
        <v>3</v>
      </c>
    </row>
    <row r="191" spans="1:20" x14ac:dyDescent="0.25">
      <c r="A191" s="17" t="s">
        <v>20</v>
      </c>
      <c r="B191" s="18">
        <v>1982</v>
      </c>
      <c r="C191" s="7" t="s">
        <v>79</v>
      </c>
      <c r="D191" s="7">
        <v>1200</v>
      </c>
      <c r="E191" s="7" t="s">
        <v>39</v>
      </c>
      <c r="F191" s="7">
        <f>VLOOKUP(E191,vlooktab!C$1:D$2,2,FALSE)</f>
        <v>1</v>
      </c>
      <c r="G191" s="20">
        <v>50</v>
      </c>
      <c r="H191" s="28">
        <v>1</v>
      </c>
      <c r="I191" s="31">
        <v>25</v>
      </c>
      <c r="K191" s="4">
        <v>25</v>
      </c>
      <c r="L191" s="5" t="s">
        <v>52</v>
      </c>
      <c r="M191" s="66">
        <f>VLOOKUP(L191,vlooktab!A$1:B$3,2,FALSE)</f>
        <v>0</v>
      </c>
      <c r="N191" s="4">
        <v>80</v>
      </c>
      <c r="O191" s="4">
        <f t="shared" si="9"/>
        <v>80</v>
      </c>
      <c r="P191" s="43">
        <v>7.3333333333333304</v>
      </c>
      <c r="Q191" s="49">
        <f t="shared" si="7"/>
        <v>10856.786493322237</v>
      </c>
      <c r="R191" s="2" t="s">
        <v>48</v>
      </c>
      <c r="S191" s="34" t="s">
        <v>115</v>
      </c>
      <c r="T191" s="2">
        <v>3</v>
      </c>
    </row>
    <row r="192" spans="1:20" x14ac:dyDescent="0.25">
      <c r="A192" s="17" t="s">
        <v>20</v>
      </c>
      <c r="B192" s="18">
        <v>1982</v>
      </c>
      <c r="C192" s="7" t="s">
        <v>79</v>
      </c>
      <c r="D192" s="7">
        <v>1200</v>
      </c>
      <c r="E192" s="7" t="s">
        <v>39</v>
      </c>
      <c r="F192" s="7">
        <f>VLOOKUP(E192,vlooktab!C$1:D$2,2,FALSE)</f>
        <v>1</v>
      </c>
      <c r="G192" s="20">
        <v>50</v>
      </c>
      <c r="H192" s="28">
        <v>1</v>
      </c>
      <c r="I192" s="31">
        <v>25</v>
      </c>
      <c r="K192" s="4">
        <v>25</v>
      </c>
      <c r="L192" s="5" t="s">
        <v>52</v>
      </c>
      <c r="M192" s="66">
        <f>VLOOKUP(L192,vlooktab!A$1:B$3,2,FALSE)</f>
        <v>0</v>
      </c>
      <c r="N192" s="4">
        <v>84</v>
      </c>
      <c r="O192" s="4">
        <f t="shared" si="9"/>
        <v>84</v>
      </c>
      <c r="P192" s="43">
        <v>7.8833333333333302</v>
      </c>
      <c r="Q192" s="49">
        <f t="shared" si="7"/>
        <v>10977.667637943827</v>
      </c>
      <c r="R192" s="2" t="s">
        <v>48</v>
      </c>
      <c r="S192" s="34" t="s">
        <v>115</v>
      </c>
      <c r="T192" s="2">
        <v>3</v>
      </c>
    </row>
    <row r="193" spans="1:20" x14ac:dyDescent="0.25">
      <c r="A193" s="17" t="s">
        <v>20</v>
      </c>
      <c r="B193" s="18">
        <v>1982</v>
      </c>
      <c r="C193" s="7" t="s">
        <v>79</v>
      </c>
      <c r="D193" s="7">
        <v>1200</v>
      </c>
      <c r="E193" s="7" t="s">
        <v>39</v>
      </c>
      <c r="F193" s="7">
        <f>VLOOKUP(E193,vlooktab!C$1:D$2,2,FALSE)</f>
        <v>1</v>
      </c>
      <c r="G193" s="20">
        <v>50</v>
      </c>
      <c r="H193" s="28">
        <v>1</v>
      </c>
      <c r="I193" s="31">
        <v>25</v>
      </c>
      <c r="K193" s="4">
        <v>25</v>
      </c>
      <c r="L193" s="5" t="s">
        <v>52</v>
      </c>
      <c r="M193" s="66">
        <f>VLOOKUP(L193,vlooktab!A$1:B$3,2,FALSE)</f>
        <v>0</v>
      </c>
      <c r="N193" s="4">
        <v>90</v>
      </c>
      <c r="O193" s="4">
        <f t="shared" si="9"/>
        <v>90</v>
      </c>
      <c r="P193" s="43">
        <v>9.35</v>
      </c>
      <c r="Q193" s="49">
        <f t="shared" si="7"/>
        <v>11148.602444539496</v>
      </c>
      <c r="R193" s="2" t="s">
        <v>48</v>
      </c>
      <c r="S193" s="34" t="s">
        <v>115</v>
      </c>
      <c r="T193" s="2">
        <v>3</v>
      </c>
    </row>
    <row r="194" spans="1:20" x14ac:dyDescent="0.25">
      <c r="A194" s="17" t="s">
        <v>20</v>
      </c>
      <c r="B194" s="18">
        <v>1982</v>
      </c>
      <c r="C194" s="7" t="s">
        <v>79</v>
      </c>
      <c r="D194" s="7">
        <v>1200</v>
      </c>
      <c r="E194" s="7" t="s">
        <v>39</v>
      </c>
      <c r="F194" s="7">
        <f>VLOOKUP(E194,vlooktab!C$1:D$2,2,FALSE)</f>
        <v>1</v>
      </c>
      <c r="G194" s="20">
        <v>50</v>
      </c>
      <c r="H194" s="28">
        <v>1</v>
      </c>
      <c r="I194" s="31">
        <v>25</v>
      </c>
      <c r="K194" s="4">
        <v>25</v>
      </c>
      <c r="L194" s="5" t="s">
        <v>52</v>
      </c>
      <c r="M194" s="66">
        <f>VLOOKUP(L194,vlooktab!A$1:B$3,2,FALSE)</f>
        <v>0</v>
      </c>
      <c r="N194" s="4">
        <v>96</v>
      </c>
      <c r="O194" s="4">
        <f t="shared" si="9"/>
        <v>96</v>
      </c>
      <c r="P194" s="43">
        <v>11.3055555555556</v>
      </c>
      <c r="Q194" s="49">
        <f t="shared" si="7"/>
        <v>11308.501277431351</v>
      </c>
      <c r="R194" s="2" t="s">
        <v>48</v>
      </c>
      <c r="S194" s="34" t="s">
        <v>115</v>
      </c>
      <c r="T194" s="2">
        <v>3</v>
      </c>
    </row>
    <row r="195" spans="1:20" x14ac:dyDescent="0.25">
      <c r="A195" s="17" t="s">
        <v>20</v>
      </c>
      <c r="B195" s="18">
        <v>1982</v>
      </c>
      <c r="C195" s="7" t="s">
        <v>79</v>
      </c>
      <c r="D195" s="7">
        <v>1200</v>
      </c>
      <c r="E195" s="7" t="s">
        <v>39</v>
      </c>
      <c r="F195" s="7">
        <f>VLOOKUP(E195,vlooktab!C$1:D$2,2,FALSE)</f>
        <v>1</v>
      </c>
      <c r="G195" s="20">
        <v>50</v>
      </c>
      <c r="H195" s="28">
        <v>1</v>
      </c>
      <c r="I195" s="31">
        <v>25</v>
      </c>
      <c r="K195" s="4">
        <v>25</v>
      </c>
      <c r="L195" s="5" t="s">
        <v>52</v>
      </c>
      <c r="M195" s="66">
        <f>VLOOKUP(L195,vlooktab!A$1:B$3,2,FALSE)</f>
        <v>0</v>
      </c>
      <c r="N195" s="4">
        <v>99</v>
      </c>
      <c r="O195" s="4">
        <f t="shared" si="9"/>
        <v>99</v>
      </c>
      <c r="P195" s="43">
        <v>11.8555555555556</v>
      </c>
      <c r="Q195" s="49">
        <f t="shared" ref="Q195:Q258" si="10">8.314*(K195+273)*LN(O195)</f>
        <v>11384.740277337656</v>
      </c>
      <c r="R195" s="2" t="s">
        <v>48</v>
      </c>
      <c r="S195" s="34" t="s">
        <v>115</v>
      </c>
      <c r="T195" s="2">
        <v>3</v>
      </c>
    </row>
    <row r="196" spans="1:20" x14ac:dyDescent="0.25">
      <c r="A196" s="17" t="s">
        <v>11</v>
      </c>
      <c r="B196" s="18">
        <v>2005</v>
      </c>
      <c r="C196" s="7" t="s">
        <v>22</v>
      </c>
      <c r="D196" s="7">
        <v>1100</v>
      </c>
      <c r="E196" s="7" t="s">
        <v>39</v>
      </c>
      <c r="F196" s="7">
        <f>VLOOKUP(E196,vlooktab!C$1:D$2,2,FALSE)</f>
        <v>1</v>
      </c>
      <c r="G196" s="7">
        <v>175</v>
      </c>
      <c r="H196" s="28">
        <v>1</v>
      </c>
      <c r="I196" s="31">
        <v>25</v>
      </c>
      <c r="K196" s="4">
        <v>25</v>
      </c>
      <c r="L196" s="5" t="s">
        <v>52</v>
      </c>
      <c r="M196" s="66">
        <f>VLOOKUP(L196,vlooktab!A$1:B$3,2,FALSE)</f>
        <v>0</v>
      </c>
      <c r="N196" s="4">
        <v>0</v>
      </c>
      <c r="O196" s="4">
        <v>1</v>
      </c>
      <c r="P196" s="43">
        <v>0</v>
      </c>
      <c r="Q196" s="49">
        <f t="shared" si="10"/>
        <v>0</v>
      </c>
      <c r="R196" s="2" t="s">
        <v>48</v>
      </c>
      <c r="S196" s="34" t="s">
        <v>115</v>
      </c>
      <c r="T196" s="2">
        <v>4</v>
      </c>
    </row>
    <row r="197" spans="1:20" x14ac:dyDescent="0.25">
      <c r="A197" s="17" t="s">
        <v>11</v>
      </c>
      <c r="B197" s="18">
        <v>2005</v>
      </c>
      <c r="C197" s="7" t="s">
        <v>22</v>
      </c>
      <c r="D197" s="7">
        <v>1100</v>
      </c>
      <c r="E197" s="7" t="s">
        <v>39</v>
      </c>
      <c r="F197" s="7">
        <f>VLOOKUP(E197,vlooktab!C$1:D$2,2,FALSE)</f>
        <v>1</v>
      </c>
      <c r="G197" s="7">
        <v>175</v>
      </c>
      <c r="H197" s="28">
        <v>1</v>
      </c>
      <c r="I197" s="31">
        <v>25</v>
      </c>
      <c r="K197" s="4">
        <v>25</v>
      </c>
      <c r="L197" s="5" t="s">
        <v>52</v>
      </c>
      <c r="M197" s="66">
        <f>VLOOKUP(L197,vlooktab!A$1:B$3,2,FALSE)</f>
        <v>0</v>
      </c>
      <c r="N197" s="4">
        <v>5</v>
      </c>
      <c r="O197" s="4">
        <f t="shared" ref="O197:O203" si="11">N197</f>
        <v>5</v>
      </c>
      <c r="P197" s="43">
        <v>1.75</v>
      </c>
      <c r="Q197" s="49">
        <f t="shared" si="10"/>
        <v>3987.4983075851787</v>
      </c>
      <c r="R197" s="2" t="s">
        <v>48</v>
      </c>
      <c r="S197" s="34" t="s">
        <v>115</v>
      </c>
      <c r="T197" s="2">
        <v>4</v>
      </c>
    </row>
    <row r="198" spans="1:20" x14ac:dyDescent="0.25">
      <c r="A198" s="17" t="s">
        <v>11</v>
      </c>
      <c r="B198" s="18">
        <v>2005</v>
      </c>
      <c r="C198" s="7" t="s">
        <v>22</v>
      </c>
      <c r="D198" s="7">
        <v>1100</v>
      </c>
      <c r="E198" s="7" t="s">
        <v>39</v>
      </c>
      <c r="F198" s="7">
        <f>VLOOKUP(E198,vlooktab!C$1:D$2,2,FALSE)</f>
        <v>1</v>
      </c>
      <c r="G198" s="7">
        <v>175</v>
      </c>
      <c r="H198" s="28">
        <v>1</v>
      </c>
      <c r="I198" s="31">
        <v>25</v>
      </c>
      <c r="K198" s="4">
        <v>25</v>
      </c>
      <c r="L198" s="5" t="s">
        <v>52</v>
      </c>
      <c r="M198" s="66">
        <f>VLOOKUP(L198,vlooktab!A$1:B$3,2,FALSE)</f>
        <v>0</v>
      </c>
      <c r="N198" s="4">
        <v>20</v>
      </c>
      <c r="O198" s="4">
        <f t="shared" si="11"/>
        <v>20</v>
      </c>
      <c r="P198" s="43">
        <v>3</v>
      </c>
      <c r="Q198" s="49">
        <f t="shared" si="10"/>
        <v>7422.1424004537084</v>
      </c>
      <c r="R198" s="2" t="s">
        <v>48</v>
      </c>
      <c r="S198" s="34" t="s">
        <v>115</v>
      </c>
      <c r="T198" s="2">
        <v>4</v>
      </c>
    </row>
    <row r="199" spans="1:20" x14ac:dyDescent="0.25">
      <c r="A199" s="17" t="s">
        <v>11</v>
      </c>
      <c r="B199" s="18">
        <v>2005</v>
      </c>
      <c r="C199" s="7" t="s">
        <v>22</v>
      </c>
      <c r="D199" s="7">
        <v>1100</v>
      </c>
      <c r="E199" s="7" t="s">
        <v>39</v>
      </c>
      <c r="F199" s="7">
        <f>VLOOKUP(E199,vlooktab!C$1:D$2,2,FALSE)</f>
        <v>1</v>
      </c>
      <c r="G199" s="7">
        <v>175</v>
      </c>
      <c r="H199" s="28">
        <v>1</v>
      </c>
      <c r="I199" s="31">
        <v>25</v>
      </c>
      <c r="K199" s="4">
        <v>25</v>
      </c>
      <c r="L199" s="5" t="s">
        <v>52</v>
      </c>
      <c r="M199" s="66">
        <f>VLOOKUP(L199,vlooktab!A$1:B$3,2,FALSE)</f>
        <v>0</v>
      </c>
      <c r="N199" s="4">
        <v>40</v>
      </c>
      <c r="O199" s="4">
        <f t="shared" si="11"/>
        <v>40</v>
      </c>
      <c r="P199" s="43">
        <v>4</v>
      </c>
      <c r="Q199" s="49">
        <f t="shared" si="10"/>
        <v>9139.4644468879742</v>
      </c>
      <c r="R199" s="2" t="s">
        <v>48</v>
      </c>
      <c r="S199" s="34" t="s">
        <v>115</v>
      </c>
      <c r="T199" s="2">
        <v>4</v>
      </c>
    </row>
    <row r="200" spans="1:20" x14ac:dyDescent="0.25">
      <c r="A200" s="17" t="s">
        <v>11</v>
      </c>
      <c r="B200" s="18">
        <v>2005</v>
      </c>
      <c r="C200" s="7" t="s">
        <v>22</v>
      </c>
      <c r="D200" s="7">
        <v>1100</v>
      </c>
      <c r="E200" s="7" t="s">
        <v>39</v>
      </c>
      <c r="F200" s="7">
        <f>VLOOKUP(E200,vlooktab!C$1:D$2,2,FALSE)</f>
        <v>1</v>
      </c>
      <c r="G200" s="7">
        <v>175</v>
      </c>
      <c r="H200" s="28">
        <v>1</v>
      </c>
      <c r="I200" s="31">
        <v>25</v>
      </c>
      <c r="K200" s="4">
        <v>25</v>
      </c>
      <c r="L200" s="5" t="s">
        <v>52</v>
      </c>
      <c r="M200" s="66">
        <f>VLOOKUP(L200,vlooktab!A$1:B$3,2,FALSE)</f>
        <v>0</v>
      </c>
      <c r="N200" s="4">
        <v>60</v>
      </c>
      <c r="O200" s="4">
        <f t="shared" si="11"/>
        <v>60</v>
      </c>
      <c r="P200" s="43">
        <v>5</v>
      </c>
      <c r="Q200" s="49">
        <f t="shared" si="10"/>
        <v>10144.033445713734</v>
      </c>
      <c r="R200" s="2" t="s">
        <v>48</v>
      </c>
      <c r="S200" s="34" t="s">
        <v>115</v>
      </c>
      <c r="T200" s="2">
        <v>4</v>
      </c>
    </row>
    <row r="201" spans="1:20" x14ac:dyDescent="0.25">
      <c r="A201" s="17" t="s">
        <v>11</v>
      </c>
      <c r="B201" s="18">
        <v>2005</v>
      </c>
      <c r="C201" s="7" t="s">
        <v>22</v>
      </c>
      <c r="D201" s="7">
        <v>1100</v>
      </c>
      <c r="E201" s="7" t="s">
        <v>39</v>
      </c>
      <c r="F201" s="7">
        <f>VLOOKUP(E201,vlooktab!C$1:D$2,2,FALSE)</f>
        <v>1</v>
      </c>
      <c r="G201" s="7">
        <v>175</v>
      </c>
      <c r="H201" s="28">
        <v>1</v>
      </c>
      <c r="I201" s="31">
        <v>25</v>
      </c>
      <c r="K201" s="4">
        <v>25</v>
      </c>
      <c r="L201" s="5" t="s">
        <v>52</v>
      </c>
      <c r="M201" s="66">
        <f>VLOOKUP(L201,vlooktab!A$1:B$3,2,FALSE)</f>
        <v>0</v>
      </c>
      <c r="N201" s="4">
        <v>80</v>
      </c>
      <c r="O201" s="4">
        <f t="shared" si="11"/>
        <v>80</v>
      </c>
      <c r="P201" s="43">
        <v>6.5</v>
      </c>
      <c r="Q201" s="49">
        <f t="shared" si="10"/>
        <v>10856.786493322237</v>
      </c>
      <c r="R201" s="2" t="s">
        <v>48</v>
      </c>
      <c r="S201" s="34" t="s">
        <v>115</v>
      </c>
      <c r="T201" s="2">
        <v>4</v>
      </c>
    </row>
    <row r="202" spans="1:20" x14ac:dyDescent="0.25">
      <c r="A202" s="17" t="s">
        <v>11</v>
      </c>
      <c r="B202" s="18">
        <v>2005</v>
      </c>
      <c r="C202" s="7" t="s">
        <v>22</v>
      </c>
      <c r="D202" s="7">
        <v>1100</v>
      </c>
      <c r="E202" s="7" t="s">
        <v>39</v>
      </c>
      <c r="F202" s="7">
        <f>VLOOKUP(E202,vlooktab!C$1:D$2,2,FALSE)</f>
        <v>1</v>
      </c>
      <c r="G202" s="7">
        <v>175</v>
      </c>
      <c r="H202" s="28">
        <v>1</v>
      </c>
      <c r="I202" s="31">
        <v>25</v>
      </c>
      <c r="K202" s="4">
        <v>25</v>
      </c>
      <c r="L202" s="5" t="s">
        <v>52</v>
      </c>
      <c r="M202" s="66">
        <f>VLOOKUP(L202,vlooktab!A$1:B$3,2,FALSE)</f>
        <v>0</v>
      </c>
      <c r="N202" s="4">
        <v>90</v>
      </c>
      <c r="O202" s="4">
        <f t="shared" si="11"/>
        <v>90</v>
      </c>
      <c r="P202" s="43">
        <v>9</v>
      </c>
      <c r="Q202" s="49">
        <f t="shared" si="10"/>
        <v>11148.602444539496</v>
      </c>
      <c r="R202" s="2" t="s">
        <v>48</v>
      </c>
      <c r="S202" s="34" t="s">
        <v>115</v>
      </c>
      <c r="T202" s="2">
        <v>4</v>
      </c>
    </row>
    <row r="203" spans="1:20" x14ac:dyDescent="0.25">
      <c r="A203" s="17" t="s">
        <v>11</v>
      </c>
      <c r="B203" s="18">
        <v>2005</v>
      </c>
      <c r="C203" s="7" t="s">
        <v>22</v>
      </c>
      <c r="D203" s="7">
        <v>1100</v>
      </c>
      <c r="E203" s="7" t="s">
        <v>39</v>
      </c>
      <c r="F203" s="7">
        <f>VLOOKUP(E203,vlooktab!C$1:D$2,2,FALSE)</f>
        <v>1</v>
      </c>
      <c r="G203" s="7">
        <v>175</v>
      </c>
      <c r="H203" s="28">
        <v>1</v>
      </c>
      <c r="I203" s="31">
        <v>25</v>
      </c>
      <c r="K203" s="4">
        <v>25</v>
      </c>
      <c r="L203" s="5" t="s">
        <v>52</v>
      </c>
      <c r="M203" s="66">
        <f>VLOOKUP(L203,vlooktab!A$1:B$3,2,FALSE)</f>
        <v>0</v>
      </c>
      <c r="N203" s="4">
        <v>100</v>
      </c>
      <c r="O203" s="4">
        <f t="shared" si="11"/>
        <v>100</v>
      </c>
      <c r="P203" s="43">
        <v>14</v>
      </c>
      <c r="Q203" s="49">
        <f t="shared" si="10"/>
        <v>11409.640708038889</v>
      </c>
      <c r="R203" s="2" t="s">
        <v>48</v>
      </c>
      <c r="S203" s="34" t="s">
        <v>115</v>
      </c>
      <c r="T203" s="2">
        <v>4</v>
      </c>
    </row>
    <row r="204" spans="1:20" x14ac:dyDescent="0.25">
      <c r="A204" s="17" t="s">
        <v>18</v>
      </c>
      <c r="B204" s="18">
        <v>2010</v>
      </c>
      <c r="C204" s="7" t="s">
        <v>29</v>
      </c>
      <c r="D204" s="7">
        <v>1100</v>
      </c>
      <c r="E204" s="7" t="s">
        <v>39</v>
      </c>
      <c r="F204" s="7">
        <f>VLOOKUP(E204,vlooktab!C$1:D$2,2,FALSE)</f>
        <v>1</v>
      </c>
      <c r="G204" s="7">
        <v>125</v>
      </c>
      <c r="H204" s="28">
        <v>1</v>
      </c>
      <c r="I204" s="31">
        <v>25</v>
      </c>
      <c r="K204" s="4">
        <v>25</v>
      </c>
      <c r="L204" s="5" t="s">
        <v>52</v>
      </c>
      <c r="M204" s="66">
        <f>VLOOKUP(L204,vlooktab!A$1:B$3,2,FALSE)</f>
        <v>0</v>
      </c>
      <c r="N204" s="4">
        <v>0</v>
      </c>
      <c r="O204" s="4">
        <v>1</v>
      </c>
      <c r="P204" s="43">
        <v>1.54</v>
      </c>
      <c r="Q204" s="49">
        <f t="shared" si="10"/>
        <v>0</v>
      </c>
      <c r="R204" s="2" t="s">
        <v>48</v>
      </c>
      <c r="S204" s="34" t="s">
        <v>115</v>
      </c>
      <c r="T204" s="2">
        <v>5</v>
      </c>
    </row>
    <row r="205" spans="1:20" x14ac:dyDescent="0.25">
      <c r="A205" s="17" t="s">
        <v>18</v>
      </c>
      <c r="B205" s="18">
        <v>2010</v>
      </c>
      <c r="C205" s="7" t="s">
        <v>29</v>
      </c>
      <c r="D205" s="7">
        <v>1100</v>
      </c>
      <c r="E205" s="7" t="s">
        <v>39</v>
      </c>
      <c r="F205" s="7">
        <f>VLOOKUP(E205,vlooktab!C$1:D$2,2,FALSE)</f>
        <v>1</v>
      </c>
      <c r="G205" s="7">
        <v>125</v>
      </c>
      <c r="H205" s="28">
        <v>1</v>
      </c>
      <c r="I205" s="31">
        <v>25</v>
      </c>
      <c r="K205" s="4">
        <v>25</v>
      </c>
      <c r="L205" s="5" t="s">
        <v>52</v>
      </c>
      <c r="M205" s="66">
        <f>VLOOKUP(L205,vlooktab!A$1:B$3,2,FALSE)</f>
        <v>0</v>
      </c>
      <c r="N205" s="4">
        <v>10.199999999999999</v>
      </c>
      <c r="O205" s="4">
        <f t="shared" ref="O205:O213" si="12">N205</f>
        <v>10.199999999999999</v>
      </c>
      <c r="P205" s="43">
        <v>2.52</v>
      </c>
      <c r="Q205" s="49">
        <f t="shared" si="10"/>
        <v>5753.8827889348941</v>
      </c>
      <c r="R205" s="2" t="s">
        <v>48</v>
      </c>
      <c r="S205" s="34" t="s">
        <v>115</v>
      </c>
      <c r="T205" s="2">
        <v>5</v>
      </c>
    </row>
    <row r="206" spans="1:20" x14ac:dyDescent="0.25">
      <c r="A206" s="17" t="s">
        <v>18</v>
      </c>
      <c r="B206" s="18">
        <v>2010</v>
      </c>
      <c r="C206" s="7" t="s">
        <v>29</v>
      </c>
      <c r="D206" s="7">
        <v>1100</v>
      </c>
      <c r="E206" s="7" t="s">
        <v>39</v>
      </c>
      <c r="F206" s="7">
        <f>VLOOKUP(E206,vlooktab!C$1:D$2,2,FALSE)</f>
        <v>1</v>
      </c>
      <c r="G206" s="7">
        <v>125</v>
      </c>
      <c r="H206" s="28">
        <v>1</v>
      </c>
      <c r="I206" s="31">
        <v>25</v>
      </c>
      <c r="K206" s="4">
        <v>25</v>
      </c>
      <c r="L206" s="5" t="s">
        <v>52</v>
      </c>
      <c r="M206" s="66">
        <f>VLOOKUP(L206,vlooktab!A$1:B$3,2,FALSE)</f>
        <v>0</v>
      </c>
      <c r="N206" s="4">
        <v>20.3</v>
      </c>
      <c r="O206" s="4">
        <f t="shared" si="12"/>
        <v>20.3</v>
      </c>
      <c r="P206" s="43">
        <v>3.2</v>
      </c>
      <c r="Q206" s="49">
        <f t="shared" si="10"/>
        <v>7459.0300098870757</v>
      </c>
      <c r="R206" s="2" t="s">
        <v>48</v>
      </c>
      <c r="S206" s="34" t="s">
        <v>115</v>
      </c>
      <c r="T206" s="2">
        <v>5</v>
      </c>
    </row>
    <row r="207" spans="1:20" x14ac:dyDescent="0.25">
      <c r="A207" s="17" t="s">
        <v>18</v>
      </c>
      <c r="B207" s="18">
        <v>2010</v>
      </c>
      <c r="C207" s="7" t="s">
        <v>29</v>
      </c>
      <c r="D207" s="7">
        <v>1100</v>
      </c>
      <c r="E207" s="7" t="s">
        <v>39</v>
      </c>
      <c r="F207" s="7">
        <f>VLOOKUP(E207,vlooktab!C$1:D$2,2,FALSE)</f>
        <v>1</v>
      </c>
      <c r="G207" s="7">
        <v>125</v>
      </c>
      <c r="H207" s="28">
        <v>1</v>
      </c>
      <c r="I207" s="31">
        <v>25</v>
      </c>
      <c r="K207" s="4">
        <v>25</v>
      </c>
      <c r="L207" s="5" t="s">
        <v>52</v>
      </c>
      <c r="M207" s="66">
        <f>VLOOKUP(L207,vlooktab!A$1:B$3,2,FALSE)</f>
        <v>0</v>
      </c>
      <c r="N207" s="4">
        <v>29.9</v>
      </c>
      <c r="O207" s="4">
        <f t="shared" si="12"/>
        <v>29.9</v>
      </c>
      <c r="P207" s="43">
        <v>3.8</v>
      </c>
      <c r="Q207" s="49">
        <f t="shared" si="10"/>
        <v>8418.439030993266</v>
      </c>
      <c r="R207" s="2" t="s">
        <v>48</v>
      </c>
      <c r="S207" s="34" t="s">
        <v>115</v>
      </c>
      <c r="T207" s="2">
        <v>5</v>
      </c>
    </row>
    <row r="208" spans="1:20" x14ac:dyDescent="0.25">
      <c r="A208" s="17" t="s">
        <v>18</v>
      </c>
      <c r="B208" s="18">
        <v>2010</v>
      </c>
      <c r="C208" s="7" t="s">
        <v>29</v>
      </c>
      <c r="D208" s="7">
        <v>1100</v>
      </c>
      <c r="E208" s="7" t="s">
        <v>39</v>
      </c>
      <c r="F208" s="7">
        <f>VLOOKUP(E208,vlooktab!C$1:D$2,2,FALSE)</f>
        <v>1</v>
      </c>
      <c r="G208" s="7">
        <v>125</v>
      </c>
      <c r="H208" s="28">
        <v>1</v>
      </c>
      <c r="I208" s="31">
        <v>25</v>
      </c>
      <c r="K208" s="4">
        <v>25</v>
      </c>
      <c r="L208" s="5" t="s">
        <v>52</v>
      </c>
      <c r="M208" s="66">
        <f>VLOOKUP(L208,vlooktab!A$1:B$3,2,FALSE)</f>
        <v>0</v>
      </c>
      <c r="N208" s="4">
        <v>39.9</v>
      </c>
      <c r="O208" s="4">
        <f t="shared" si="12"/>
        <v>39.9</v>
      </c>
      <c r="P208" s="43">
        <v>4.4000000000000004</v>
      </c>
      <c r="Q208" s="49">
        <f t="shared" si="10"/>
        <v>9133.2627615472102</v>
      </c>
      <c r="R208" s="2" t="s">
        <v>48</v>
      </c>
      <c r="S208" s="34" t="s">
        <v>115</v>
      </c>
      <c r="T208" s="2">
        <v>5</v>
      </c>
    </row>
    <row r="209" spans="1:20" x14ac:dyDescent="0.25">
      <c r="A209" s="17" t="s">
        <v>18</v>
      </c>
      <c r="B209" s="18">
        <v>2010</v>
      </c>
      <c r="C209" s="7" t="s">
        <v>29</v>
      </c>
      <c r="D209" s="7">
        <v>1100</v>
      </c>
      <c r="E209" s="7" t="s">
        <v>39</v>
      </c>
      <c r="F209" s="7">
        <f>VLOOKUP(E209,vlooktab!C$1:D$2,2,FALSE)</f>
        <v>1</v>
      </c>
      <c r="G209" s="7">
        <v>125</v>
      </c>
      <c r="H209" s="28">
        <v>1</v>
      </c>
      <c r="I209" s="31">
        <v>25</v>
      </c>
      <c r="K209" s="4">
        <v>25</v>
      </c>
      <c r="L209" s="5" t="s">
        <v>52</v>
      </c>
      <c r="M209" s="66">
        <f>VLOOKUP(L209,vlooktab!A$1:B$3,2,FALSE)</f>
        <v>0</v>
      </c>
      <c r="N209" s="4">
        <v>60</v>
      </c>
      <c r="O209" s="4">
        <f t="shared" si="12"/>
        <v>60</v>
      </c>
      <c r="P209" s="43">
        <v>5.67</v>
      </c>
      <c r="Q209" s="49">
        <f t="shared" si="10"/>
        <v>10144.033445713734</v>
      </c>
      <c r="R209" s="2" t="s">
        <v>48</v>
      </c>
      <c r="S209" s="34" t="s">
        <v>115</v>
      </c>
      <c r="T209" s="2">
        <v>5</v>
      </c>
    </row>
    <row r="210" spans="1:20" x14ac:dyDescent="0.25">
      <c r="A210" s="17" t="s">
        <v>18</v>
      </c>
      <c r="B210" s="18">
        <v>2010</v>
      </c>
      <c r="C210" s="7" t="s">
        <v>29</v>
      </c>
      <c r="D210" s="7">
        <v>1100</v>
      </c>
      <c r="E210" s="7" t="s">
        <v>39</v>
      </c>
      <c r="F210" s="7">
        <f>VLOOKUP(E210,vlooktab!C$1:D$2,2,FALSE)</f>
        <v>1</v>
      </c>
      <c r="G210" s="7">
        <v>125</v>
      </c>
      <c r="H210" s="28">
        <v>1</v>
      </c>
      <c r="I210" s="31">
        <v>25</v>
      </c>
      <c r="K210" s="4">
        <v>25</v>
      </c>
      <c r="L210" s="5" t="s">
        <v>52</v>
      </c>
      <c r="M210" s="66">
        <f>VLOOKUP(L210,vlooktab!A$1:B$3,2,FALSE)</f>
        <v>0</v>
      </c>
      <c r="N210" s="4">
        <v>70.099999999999994</v>
      </c>
      <c r="O210" s="4">
        <f t="shared" si="12"/>
        <v>70.099999999999994</v>
      </c>
      <c r="P210" s="43">
        <v>6.66</v>
      </c>
      <c r="Q210" s="49">
        <f t="shared" si="10"/>
        <v>10529.48971667662</v>
      </c>
      <c r="R210" s="2" t="s">
        <v>48</v>
      </c>
      <c r="S210" s="34" t="s">
        <v>115</v>
      </c>
      <c r="T210" s="2">
        <v>5</v>
      </c>
    </row>
    <row r="211" spans="1:20" x14ac:dyDescent="0.25">
      <c r="A211" s="17" t="s">
        <v>18</v>
      </c>
      <c r="B211" s="18">
        <v>2010</v>
      </c>
      <c r="C211" s="7" t="s">
        <v>29</v>
      </c>
      <c r="D211" s="7">
        <v>1100</v>
      </c>
      <c r="E211" s="7" t="s">
        <v>39</v>
      </c>
      <c r="F211" s="7">
        <f>VLOOKUP(E211,vlooktab!C$1:D$2,2,FALSE)</f>
        <v>1</v>
      </c>
      <c r="G211" s="7">
        <v>125</v>
      </c>
      <c r="H211" s="28">
        <v>1</v>
      </c>
      <c r="I211" s="31">
        <v>25</v>
      </c>
      <c r="K211" s="4">
        <v>25</v>
      </c>
      <c r="L211" s="5" t="s">
        <v>52</v>
      </c>
      <c r="M211" s="66">
        <f>VLOOKUP(L211,vlooktab!A$1:B$3,2,FALSE)</f>
        <v>0</v>
      </c>
      <c r="N211" s="4">
        <v>79.900000000000006</v>
      </c>
      <c r="O211" s="4">
        <f t="shared" si="12"/>
        <v>79.900000000000006</v>
      </c>
      <c r="P211" s="43">
        <v>7.8</v>
      </c>
      <c r="Q211" s="49">
        <f t="shared" si="10"/>
        <v>10853.687591104597</v>
      </c>
      <c r="R211" s="2" t="s">
        <v>48</v>
      </c>
      <c r="S211" s="34" t="s">
        <v>115</v>
      </c>
      <c r="T211" s="2">
        <v>5</v>
      </c>
    </row>
    <row r="212" spans="1:20" x14ac:dyDescent="0.25">
      <c r="A212" s="17" t="s">
        <v>18</v>
      </c>
      <c r="B212" s="18">
        <v>2010</v>
      </c>
      <c r="C212" s="7" t="s">
        <v>29</v>
      </c>
      <c r="D212" s="7">
        <v>1100</v>
      </c>
      <c r="E212" s="7" t="s">
        <v>39</v>
      </c>
      <c r="F212" s="7">
        <f>VLOOKUP(E212,vlooktab!C$1:D$2,2,FALSE)</f>
        <v>1</v>
      </c>
      <c r="G212" s="7">
        <v>125</v>
      </c>
      <c r="H212" s="28">
        <v>1</v>
      </c>
      <c r="I212" s="31">
        <v>25</v>
      </c>
      <c r="K212" s="4">
        <v>25</v>
      </c>
      <c r="L212" s="5" t="s">
        <v>52</v>
      </c>
      <c r="M212" s="66">
        <f>VLOOKUP(L212,vlooktab!A$1:B$3,2,FALSE)</f>
        <v>0</v>
      </c>
      <c r="N212" s="4">
        <v>89.9</v>
      </c>
      <c r="O212" s="4">
        <f t="shared" si="12"/>
        <v>89.9</v>
      </c>
      <c r="P212" s="43">
        <v>10.1</v>
      </c>
      <c r="Q212" s="49">
        <f t="shared" si="10"/>
        <v>11145.848056262479</v>
      </c>
      <c r="R212" s="2" t="s">
        <v>48</v>
      </c>
      <c r="S212" s="34" t="s">
        <v>115</v>
      </c>
      <c r="T212" s="2">
        <v>5</v>
      </c>
    </row>
    <row r="213" spans="1:20" x14ac:dyDescent="0.25">
      <c r="A213" s="17" t="s">
        <v>18</v>
      </c>
      <c r="B213" s="18">
        <v>2010</v>
      </c>
      <c r="C213" s="7" t="s">
        <v>29</v>
      </c>
      <c r="D213" s="7">
        <v>1100</v>
      </c>
      <c r="E213" s="7" t="s">
        <v>39</v>
      </c>
      <c r="F213" s="7">
        <f>VLOOKUP(E213,vlooktab!C$1:D$2,2,FALSE)</f>
        <v>1</v>
      </c>
      <c r="G213" s="7">
        <v>125</v>
      </c>
      <c r="H213" s="28">
        <v>1</v>
      </c>
      <c r="I213" s="31">
        <v>25</v>
      </c>
      <c r="K213" s="4">
        <v>25</v>
      </c>
      <c r="L213" s="5" t="s">
        <v>52</v>
      </c>
      <c r="M213" s="66">
        <f>VLOOKUP(L213,vlooktab!A$1:B$3,2,FALSE)</f>
        <v>0</v>
      </c>
      <c r="N213" s="4">
        <v>100</v>
      </c>
      <c r="O213" s="4">
        <f t="shared" si="12"/>
        <v>100</v>
      </c>
      <c r="P213" s="43">
        <v>15</v>
      </c>
      <c r="Q213" s="49">
        <f t="shared" si="10"/>
        <v>11409.640708038889</v>
      </c>
      <c r="R213" s="2" t="s">
        <v>48</v>
      </c>
      <c r="S213" s="34" t="s">
        <v>115</v>
      </c>
      <c r="T213" s="2">
        <v>5</v>
      </c>
    </row>
    <row r="214" spans="1:20" x14ac:dyDescent="0.25">
      <c r="A214" s="17" t="s">
        <v>17</v>
      </c>
      <c r="B214" s="18">
        <v>2009</v>
      </c>
      <c r="C214" s="7" t="s">
        <v>21</v>
      </c>
      <c r="D214" s="7">
        <v>1100</v>
      </c>
      <c r="E214" s="7" t="s">
        <v>38</v>
      </c>
      <c r="F214" s="7">
        <f>VLOOKUP(E214,vlooktab!C$1:D$2,2,FALSE)</f>
        <v>0</v>
      </c>
      <c r="G214" s="7">
        <v>50</v>
      </c>
      <c r="H214" s="28">
        <v>1</v>
      </c>
      <c r="I214" s="31">
        <v>80</v>
      </c>
      <c r="J214" s="37">
        <v>1</v>
      </c>
      <c r="K214" s="4">
        <v>40</v>
      </c>
      <c r="L214" s="5" t="s">
        <v>52</v>
      </c>
      <c r="M214" s="66">
        <f>VLOOKUP(L214,vlooktab!A$1:B$3,2,FALSE)</f>
        <v>0</v>
      </c>
      <c r="N214" s="4">
        <v>0</v>
      </c>
      <c r="O214" s="4">
        <v>1</v>
      </c>
      <c r="P214" s="43">
        <v>0</v>
      </c>
      <c r="Q214" s="49">
        <f t="shared" si="10"/>
        <v>0</v>
      </c>
      <c r="R214" s="2" t="s">
        <v>48</v>
      </c>
      <c r="S214" s="34" t="s">
        <v>115</v>
      </c>
      <c r="T214" s="2">
        <v>6</v>
      </c>
    </row>
    <row r="215" spans="1:20" x14ac:dyDescent="0.25">
      <c r="A215" s="17" t="s">
        <v>17</v>
      </c>
      <c r="B215" s="18">
        <v>2009</v>
      </c>
      <c r="C215" s="7" t="s">
        <v>21</v>
      </c>
      <c r="D215" s="7">
        <v>1100</v>
      </c>
      <c r="E215" s="7" t="s">
        <v>38</v>
      </c>
      <c r="F215" s="7">
        <f>VLOOKUP(E215,vlooktab!C$1:D$2,2,FALSE)</f>
        <v>0</v>
      </c>
      <c r="G215" s="7">
        <v>50</v>
      </c>
      <c r="H215" s="28">
        <v>1</v>
      </c>
      <c r="I215" s="31">
        <v>80</v>
      </c>
      <c r="J215" s="37">
        <v>1</v>
      </c>
      <c r="K215" s="4">
        <v>40</v>
      </c>
      <c r="L215" s="5" t="s">
        <v>52</v>
      </c>
      <c r="M215" s="66">
        <f>VLOOKUP(L215,vlooktab!A$1:B$3,2,FALSE)</f>
        <v>0</v>
      </c>
      <c r="N215" s="4">
        <v>9.6</v>
      </c>
      <c r="O215" s="4">
        <f t="shared" ref="O215:O230" si="13">N215</f>
        <v>9.6</v>
      </c>
      <c r="P215" s="43">
        <v>2.1850000000000001</v>
      </c>
      <c r="Q215" s="49">
        <f t="shared" si="10"/>
        <v>5885.7453994225734</v>
      </c>
      <c r="R215" s="2" t="s">
        <v>48</v>
      </c>
      <c r="S215" s="34" t="s">
        <v>115</v>
      </c>
      <c r="T215" s="2">
        <v>6</v>
      </c>
    </row>
    <row r="216" spans="1:20" x14ac:dyDescent="0.25">
      <c r="A216" s="17" t="s">
        <v>17</v>
      </c>
      <c r="B216" s="18">
        <v>2009</v>
      </c>
      <c r="C216" s="7" t="s">
        <v>21</v>
      </c>
      <c r="D216" s="7">
        <v>1100</v>
      </c>
      <c r="E216" s="7" t="s">
        <v>38</v>
      </c>
      <c r="F216" s="7">
        <f>VLOOKUP(E216,vlooktab!C$1:D$2,2,FALSE)</f>
        <v>0</v>
      </c>
      <c r="G216" s="7">
        <v>50</v>
      </c>
      <c r="H216" s="28">
        <v>1</v>
      </c>
      <c r="I216" s="31">
        <v>80</v>
      </c>
      <c r="J216" s="37">
        <v>1</v>
      </c>
      <c r="K216" s="4">
        <v>40</v>
      </c>
      <c r="L216" s="5" t="s">
        <v>52</v>
      </c>
      <c r="M216" s="66">
        <f>VLOOKUP(L216,vlooktab!A$1:B$3,2,FALSE)</f>
        <v>0</v>
      </c>
      <c r="N216" s="4">
        <v>30</v>
      </c>
      <c r="O216" s="4">
        <f t="shared" si="13"/>
        <v>30</v>
      </c>
      <c r="P216" s="43">
        <v>3.3210000000000002</v>
      </c>
      <c r="Q216" s="49">
        <f t="shared" si="10"/>
        <v>8850.8747247465581</v>
      </c>
      <c r="R216" s="2" t="s">
        <v>48</v>
      </c>
      <c r="S216" s="34" t="s">
        <v>115</v>
      </c>
      <c r="T216" s="2">
        <v>6</v>
      </c>
    </row>
    <row r="217" spans="1:20" x14ac:dyDescent="0.25">
      <c r="A217" s="17" t="s">
        <v>17</v>
      </c>
      <c r="B217" s="18">
        <v>2009</v>
      </c>
      <c r="C217" s="7" t="s">
        <v>21</v>
      </c>
      <c r="D217" s="7">
        <v>1100</v>
      </c>
      <c r="E217" s="7" t="s">
        <v>38</v>
      </c>
      <c r="F217" s="7">
        <f>VLOOKUP(E217,vlooktab!C$1:D$2,2,FALSE)</f>
        <v>0</v>
      </c>
      <c r="G217" s="7">
        <v>50</v>
      </c>
      <c r="H217" s="28">
        <v>1</v>
      </c>
      <c r="I217" s="31">
        <v>80</v>
      </c>
      <c r="J217" s="37">
        <v>1</v>
      </c>
      <c r="K217" s="4">
        <v>40</v>
      </c>
      <c r="L217" s="5" t="s">
        <v>52</v>
      </c>
      <c r="M217" s="66">
        <f>VLOOKUP(L217,vlooktab!A$1:B$3,2,FALSE)</f>
        <v>0</v>
      </c>
      <c r="N217" s="4">
        <v>50</v>
      </c>
      <c r="O217" s="4">
        <f t="shared" si="13"/>
        <v>50</v>
      </c>
      <c r="P217" s="43">
        <v>4.5890000000000004</v>
      </c>
      <c r="Q217" s="49">
        <f t="shared" si="10"/>
        <v>10180.187050611567</v>
      </c>
      <c r="R217" s="2" t="s">
        <v>48</v>
      </c>
      <c r="S217" s="34" t="s">
        <v>115</v>
      </c>
      <c r="T217" s="2">
        <v>6</v>
      </c>
    </row>
    <row r="218" spans="1:20" x14ac:dyDescent="0.25">
      <c r="A218" s="17" t="s">
        <v>17</v>
      </c>
      <c r="B218" s="18">
        <v>2009</v>
      </c>
      <c r="C218" s="7" t="s">
        <v>21</v>
      </c>
      <c r="D218" s="7">
        <v>1100</v>
      </c>
      <c r="E218" s="7" t="s">
        <v>38</v>
      </c>
      <c r="F218" s="7">
        <f>VLOOKUP(E218,vlooktab!C$1:D$2,2,FALSE)</f>
        <v>0</v>
      </c>
      <c r="G218" s="7">
        <v>50</v>
      </c>
      <c r="H218" s="28">
        <v>1</v>
      </c>
      <c r="I218" s="31">
        <v>80</v>
      </c>
      <c r="J218" s="37">
        <v>1</v>
      </c>
      <c r="K218" s="4">
        <v>40</v>
      </c>
      <c r="L218" s="5" t="s">
        <v>52</v>
      </c>
      <c r="M218" s="66">
        <f>VLOOKUP(L218,vlooktab!A$1:B$3,2,FALSE)</f>
        <v>0</v>
      </c>
      <c r="N218" s="4">
        <v>60</v>
      </c>
      <c r="O218" s="4">
        <f t="shared" si="13"/>
        <v>60</v>
      </c>
      <c r="P218" s="43">
        <v>5.4539999999999997</v>
      </c>
      <c r="Q218" s="49">
        <f t="shared" si="10"/>
        <v>10654.639156068453</v>
      </c>
      <c r="R218" s="2" t="s">
        <v>48</v>
      </c>
      <c r="S218" s="34" t="s">
        <v>115</v>
      </c>
      <c r="T218" s="2">
        <v>6</v>
      </c>
    </row>
    <row r="219" spans="1:20" x14ac:dyDescent="0.25">
      <c r="A219" s="17" t="s">
        <v>17</v>
      </c>
      <c r="B219" s="18">
        <v>2009</v>
      </c>
      <c r="C219" s="7" t="s">
        <v>21</v>
      </c>
      <c r="D219" s="7">
        <v>1100</v>
      </c>
      <c r="E219" s="7" t="s">
        <v>38</v>
      </c>
      <c r="F219" s="7">
        <f>VLOOKUP(E219,vlooktab!C$1:D$2,2,FALSE)</f>
        <v>0</v>
      </c>
      <c r="G219" s="7">
        <v>50</v>
      </c>
      <c r="H219" s="28">
        <v>1</v>
      </c>
      <c r="I219" s="31">
        <v>80</v>
      </c>
      <c r="J219" s="37">
        <v>1</v>
      </c>
      <c r="K219" s="4">
        <v>40</v>
      </c>
      <c r="L219" s="5" t="s">
        <v>52</v>
      </c>
      <c r="M219" s="66">
        <f>VLOOKUP(L219,vlooktab!A$1:B$3,2,FALSE)</f>
        <v>0</v>
      </c>
      <c r="N219" s="4">
        <v>70</v>
      </c>
      <c r="O219" s="4">
        <f t="shared" si="13"/>
        <v>70</v>
      </c>
      <c r="P219" s="43">
        <v>6.4509999999999996</v>
      </c>
      <c r="Q219" s="49">
        <f t="shared" si="10"/>
        <v>11055.782695470692</v>
      </c>
      <c r="R219" s="2" t="s">
        <v>48</v>
      </c>
      <c r="S219" s="34" t="s">
        <v>115</v>
      </c>
      <c r="T219" s="2">
        <v>6</v>
      </c>
    </row>
    <row r="220" spans="1:20" x14ac:dyDescent="0.25">
      <c r="A220" s="17" t="s">
        <v>17</v>
      </c>
      <c r="B220" s="18">
        <v>2009</v>
      </c>
      <c r="C220" s="7" t="s">
        <v>21</v>
      </c>
      <c r="D220" s="7">
        <v>1100</v>
      </c>
      <c r="E220" s="7" t="s">
        <v>38</v>
      </c>
      <c r="F220" s="7">
        <f>VLOOKUP(E220,vlooktab!C$1:D$2,2,FALSE)</f>
        <v>0</v>
      </c>
      <c r="G220" s="7">
        <v>50</v>
      </c>
      <c r="H220" s="28">
        <v>1</v>
      </c>
      <c r="I220" s="31">
        <v>80</v>
      </c>
      <c r="J220" s="37">
        <v>1</v>
      </c>
      <c r="K220" s="4">
        <v>40</v>
      </c>
      <c r="L220" s="5" t="s">
        <v>52</v>
      </c>
      <c r="M220" s="66">
        <f>VLOOKUP(L220,vlooktab!A$1:B$3,2,FALSE)</f>
        <v>0</v>
      </c>
      <c r="N220" s="4">
        <v>80</v>
      </c>
      <c r="O220" s="4">
        <f t="shared" si="13"/>
        <v>80</v>
      </c>
      <c r="P220" s="43">
        <v>8.3070000000000004</v>
      </c>
      <c r="Q220" s="49">
        <f t="shared" si="10"/>
        <v>11403.269034932418</v>
      </c>
      <c r="R220" s="2" t="s">
        <v>48</v>
      </c>
      <c r="S220" s="34" t="s">
        <v>115</v>
      </c>
      <c r="T220" s="2">
        <v>6</v>
      </c>
    </row>
    <row r="221" spans="1:20" x14ac:dyDescent="0.25">
      <c r="A221" s="17" t="s">
        <v>17</v>
      </c>
      <c r="B221" s="18">
        <v>2009</v>
      </c>
      <c r="C221" s="7" t="s">
        <v>21</v>
      </c>
      <c r="D221" s="7">
        <v>1100</v>
      </c>
      <c r="E221" s="7" t="s">
        <v>38</v>
      </c>
      <c r="F221" s="7">
        <f>VLOOKUP(E221,vlooktab!C$1:D$2,2,FALSE)</f>
        <v>0</v>
      </c>
      <c r="G221" s="7">
        <v>50</v>
      </c>
      <c r="H221" s="28">
        <v>1</v>
      </c>
      <c r="I221" s="31">
        <v>80</v>
      </c>
      <c r="J221" s="37">
        <v>1</v>
      </c>
      <c r="K221" s="4">
        <v>40</v>
      </c>
      <c r="L221" s="5" t="s">
        <v>52</v>
      </c>
      <c r="M221" s="66">
        <f>VLOOKUP(L221,vlooktab!A$1:B$3,2,FALSE)</f>
        <v>0</v>
      </c>
      <c r="N221" s="4">
        <v>90</v>
      </c>
      <c r="O221" s="4">
        <f t="shared" si="13"/>
        <v>90</v>
      </c>
      <c r="P221" s="43">
        <v>14</v>
      </c>
      <c r="Q221" s="49">
        <f t="shared" si="10"/>
        <v>11709.773708526383</v>
      </c>
      <c r="R221" s="2" t="s">
        <v>48</v>
      </c>
      <c r="S221" s="34" t="s">
        <v>115</v>
      </c>
      <c r="T221" s="2">
        <v>6</v>
      </c>
    </row>
    <row r="222" spans="1:20" x14ac:dyDescent="0.25">
      <c r="A222" s="17" t="s">
        <v>17</v>
      </c>
      <c r="B222" s="18">
        <v>2009</v>
      </c>
      <c r="C222" s="7" t="s">
        <v>21</v>
      </c>
      <c r="D222" s="7">
        <v>1100</v>
      </c>
      <c r="E222" s="7" t="s">
        <v>38</v>
      </c>
      <c r="F222" s="7">
        <f>VLOOKUP(E222,vlooktab!C$1:D$2,2,FALSE)</f>
        <v>0</v>
      </c>
      <c r="G222" s="7">
        <v>50</v>
      </c>
      <c r="H222" s="28">
        <v>1</v>
      </c>
      <c r="I222" s="31">
        <v>80</v>
      </c>
      <c r="J222" s="37">
        <v>1</v>
      </c>
      <c r="K222" s="4">
        <v>40</v>
      </c>
      <c r="L222" s="5" t="s">
        <v>52</v>
      </c>
      <c r="M222" s="66">
        <f>VLOOKUP(L222,vlooktab!A$1:B$3,2,FALSE)</f>
        <v>0</v>
      </c>
      <c r="N222" s="4">
        <v>95</v>
      </c>
      <c r="O222" s="4">
        <f t="shared" si="13"/>
        <v>95</v>
      </c>
      <c r="P222" s="43">
        <v>16.239999999999998</v>
      </c>
      <c r="Q222" s="49">
        <f t="shared" si="10"/>
        <v>11850.471865228039</v>
      </c>
      <c r="R222" s="2" t="s">
        <v>48</v>
      </c>
      <c r="S222" s="34" t="s">
        <v>115</v>
      </c>
      <c r="T222" s="2">
        <v>6</v>
      </c>
    </row>
    <row r="223" spans="1:20" x14ac:dyDescent="0.25">
      <c r="A223" s="17" t="s">
        <v>17</v>
      </c>
      <c r="B223" s="18">
        <v>2009</v>
      </c>
      <c r="C223" s="7" t="s">
        <v>21</v>
      </c>
      <c r="D223" s="7">
        <v>1100</v>
      </c>
      <c r="E223" s="7" t="s">
        <v>38</v>
      </c>
      <c r="F223" s="7">
        <f>VLOOKUP(E223,vlooktab!C$1:D$2,2,FALSE)</f>
        <v>0</v>
      </c>
      <c r="G223" s="7">
        <v>50</v>
      </c>
      <c r="H223" s="28">
        <v>1</v>
      </c>
      <c r="I223" s="31">
        <v>80</v>
      </c>
      <c r="J223" s="37">
        <v>1</v>
      </c>
      <c r="K223" s="4">
        <v>60</v>
      </c>
      <c r="L223" s="5" t="s">
        <v>52</v>
      </c>
      <c r="M223" s="66">
        <f>VLOOKUP(L223,vlooktab!A$1:B$3,2,FALSE)</f>
        <v>0</v>
      </c>
      <c r="N223" s="4">
        <v>9.92</v>
      </c>
      <c r="O223" s="4">
        <f t="shared" si="13"/>
        <v>9.92</v>
      </c>
      <c r="P223" s="43">
        <v>1.83</v>
      </c>
      <c r="Q223" s="49">
        <f t="shared" si="10"/>
        <v>6352.6120248912594</v>
      </c>
      <c r="R223" s="2" t="s">
        <v>48</v>
      </c>
      <c r="S223" s="34" t="s">
        <v>115</v>
      </c>
      <c r="T223" s="2">
        <v>7</v>
      </c>
    </row>
    <row r="224" spans="1:20" x14ac:dyDescent="0.25">
      <c r="A224" s="17" t="s">
        <v>17</v>
      </c>
      <c r="B224" s="18">
        <v>2009</v>
      </c>
      <c r="C224" s="7" t="s">
        <v>21</v>
      </c>
      <c r="D224" s="7">
        <v>1100</v>
      </c>
      <c r="E224" s="7" t="s">
        <v>38</v>
      </c>
      <c r="F224" s="7">
        <f>VLOOKUP(E224,vlooktab!C$1:D$2,2,FALSE)</f>
        <v>0</v>
      </c>
      <c r="G224" s="7">
        <v>50</v>
      </c>
      <c r="H224" s="28">
        <v>1</v>
      </c>
      <c r="I224" s="31">
        <v>80</v>
      </c>
      <c r="J224" s="37">
        <v>1</v>
      </c>
      <c r="K224" s="4">
        <v>60</v>
      </c>
      <c r="L224" s="5" t="s">
        <v>52</v>
      </c>
      <c r="M224" s="66">
        <f>VLOOKUP(L224,vlooktab!A$1:B$3,2,FALSE)</f>
        <v>0</v>
      </c>
      <c r="N224" s="4">
        <v>29.77</v>
      </c>
      <c r="O224" s="4">
        <f t="shared" si="13"/>
        <v>29.77</v>
      </c>
      <c r="P224" s="43">
        <v>3.11</v>
      </c>
      <c r="Q224" s="49">
        <f t="shared" si="10"/>
        <v>9395.1184001369966</v>
      </c>
      <c r="R224" s="2" t="s">
        <v>48</v>
      </c>
      <c r="S224" s="34" t="s">
        <v>115</v>
      </c>
      <c r="T224" s="2">
        <v>7</v>
      </c>
    </row>
    <row r="225" spans="1:20" x14ac:dyDescent="0.25">
      <c r="A225" s="17" t="s">
        <v>17</v>
      </c>
      <c r="B225" s="18">
        <v>2009</v>
      </c>
      <c r="C225" s="7" t="s">
        <v>21</v>
      </c>
      <c r="D225" s="7">
        <v>1100</v>
      </c>
      <c r="E225" s="7" t="s">
        <v>38</v>
      </c>
      <c r="F225" s="7">
        <f>VLOOKUP(E225,vlooktab!C$1:D$2,2,FALSE)</f>
        <v>0</v>
      </c>
      <c r="G225" s="7">
        <v>50</v>
      </c>
      <c r="H225" s="28">
        <v>1</v>
      </c>
      <c r="I225" s="31">
        <v>80</v>
      </c>
      <c r="J225" s="37">
        <v>1</v>
      </c>
      <c r="K225" s="4">
        <v>60</v>
      </c>
      <c r="L225" s="5" t="s">
        <v>52</v>
      </c>
      <c r="M225" s="66">
        <f>VLOOKUP(L225,vlooktab!A$1:B$3,2,FALSE)</f>
        <v>0</v>
      </c>
      <c r="N225" s="4">
        <v>49.62</v>
      </c>
      <c r="O225" s="4">
        <f t="shared" si="13"/>
        <v>49.62</v>
      </c>
      <c r="P225" s="43">
        <v>4.3899999999999997</v>
      </c>
      <c r="Q225" s="49">
        <f t="shared" si="10"/>
        <v>10809.556801249581</v>
      </c>
      <c r="R225" s="2" t="s">
        <v>48</v>
      </c>
      <c r="S225" s="34" t="s">
        <v>115</v>
      </c>
      <c r="T225" s="2">
        <v>7</v>
      </c>
    </row>
    <row r="226" spans="1:20" x14ac:dyDescent="0.25">
      <c r="A226" s="17" t="s">
        <v>17</v>
      </c>
      <c r="B226" s="18">
        <v>2009</v>
      </c>
      <c r="C226" s="7" t="s">
        <v>21</v>
      </c>
      <c r="D226" s="7">
        <v>1100</v>
      </c>
      <c r="E226" s="7" t="s">
        <v>38</v>
      </c>
      <c r="F226" s="7">
        <f>VLOOKUP(E226,vlooktab!C$1:D$2,2,FALSE)</f>
        <v>0</v>
      </c>
      <c r="G226" s="7">
        <v>50</v>
      </c>
      <c r="H226" s="28">
        <v>1</v>
      </c>
      <c r="I226" s="31">
        <v>80</v>
      </c>
      <c r="J226" s="37">
        <v>1</v>
      </c>
      <c r="K226" s="4">
        <v>60</v>
      </c>
      <c r="L226" s="5" t="s">
        <v>52</v>
      </c>
      <c r="M226" s="66">
        <f>VLOOKUP(L226,vlooktab!A$1:B$3,2,FALSE)</f>
        <v>0</v>
      </c>
      <c r="N226" s="4">
        <v>59.54</v>
      </c>
      <c r="O226" s="4">
        <f t="shared" si="13"/>
        <v>59.54</v>
      </c>
      <c r="P226" s="43">
        <v>5.3</v>
      </c>
      <c r="Q226" s="49">
        <f t="shared" si="10"/>
        <v>11314.139344642401</v>
      </c>
      <c r="R226" s="2" t="s">
        <v>48</v>
      </c>
      <c r="S226" s="34" t="s">
        <v>115</v>
      </c>
      <c r="T226" s="2">
        <v>7</v>
      </c>
    </row>
    <row r="227" spans="1:20" x14ac:dyDescent="0.25">
      <c r="A227" s="17" t="s">
        <v>17</v>
      </c>
      <c r="B227" s="18">
        <v>2009</v>
      </c>
      <c r="C227" s="7" t="s">
        <v>21</v>
      </c>
      <c r="D227" s="7">
        <v>1100</v>
      </c>
      <c r="E227" s="7" t="s">
        <v>38</v>
      </c>
      <c r="F227" s="7">
        <f>VLOOKUP(E227,vlooktab!C$1:D$2,2,FALSE)</f>
        <v>0</v>
      </c>
      <c r="G227" s="7">
        <v>50</v>
      </c>
      <c r="H227" s="28">
        <v>1</v>
      </c>
      <c r="I227" s="31">
        <v>80</v>
      </c>
      <c r="J227" s="37">
        <v>1</v>
      </c>
      <c r="K227" s="4">
        <v>60</v>
      </c>
      <c r="L227" s="5" t="s">
        <v>52</v>
      </c>
      <c r="M227" s="66">
        <f>VLOOKUP(L227,vlooktab!A$1:B$3,2,FALSE)</f>
        <v>0</v>
      </c>
      <c r="N227" s="4">
        <v>69.47</v>
      </c>
      <c r="O227" s="4">
        <f t="shared" si="13"/>
        <v>69.47</v>
      </c>
      <c r="P227" s="43">
        <v>6.22</v>
      </c>
      <c r="Q227" s="49">
        <f t="shared" si="10"/>
        <v>11741.180756015501</v>
      </c>
      <c r="R227" s="2" t="s">
        <v>48</v>
      </c>
      <c r="S227" s="34" t="s">
        <v>115</v>
      </c>
      <c r="T227" s="2">
        <v>7</v>
      </c>
    </row>
    <row r="228" spans="1:20" x14ac:dyDescent="0.25">
      <c r="A228" s="17" t="s">
        <v>17</v>
      </c>
      <c r="B228" s="18">
        <v>2009</v>
      </c>
      <c r="C228" s="7" t="s">
        <v>21</v>
      </c>
      <c r="D228" s="7">
        <v>1100</v>
      </c>
      <c r="E228" s="7" t="s">
        <v>38</v>
      </c>
      <c r="F228" s="7">
        <f>VLOOKUP(E228,vlooktab!C$1:D$2,2,FALSE)</f>
        <v>0</v>
      </c>
      <c r="G228" s="7">
        <v>50</v>
      </c>
      <c r="H228" s="28">
        <v>1</v>
      </c>
      <c r="I228" s="31">
        <v>80</v>
      </c>
      <c r="J228" s="37">
        <v>1</v>
      </c>
      <c r="K228" s="4">
        <v>60</v>
      </c>
      <c r="L228" s="5" t="s">
        <v>52</v>
      </c>
      <c r="M228" s="66">
        <f>VLOOKUP(L228,vlooktab!A$1:B$3,2,FALSE)</f>
        <v>0</v>
      </c>
      <c r="N228" s="4">
        <v>79.39</v>
      </c>
      <c r="O228" s="4">
        <f t="shared" si="13"/>
        <v>79.39</v>
      </c>
      <c r="P228" s="43">
        <v>7.5</v>
      </c>
      <c r="Q228" s="49">
        <f t="shared" si="10"/>
        <v>12110.72124405772</v>
      </c>
      <c r="R228" s="2" t="s">
        <v>48</v>
      </c>
      <c r="S228" s="34" t="s">
        <v>115</v>
      </c>
      <c r="T228" s="2">
        <v>7</v>
      </c>
    </row>
    <row r="229" spans="1:20" x14ac:dyDescent="0.25">
      <c r="A229" s="17" t="s">
        <v>17</v>
      </c>
      <c r="B229" s="18">
        <v>2009</v>
      </c>
      <c r="C229" s="7" t="s">
        <v>21</v>
      </c>
      <c r="D229" s="7">
        <v>1100</v>
      </c>
      <c r="E229" s="7" t="s">
        <v>38</v>
      </c>
      <c r="F229" s="7">
        <f>VLOOKUP(E229,vlooktab!C$1:D$2,2,FALSE)</f>
        <v>0</v>
      </c>
      <c r="G229" s="7">
        <v>50</v>
      </c>
      <c r="H229" s="28">
        <v>1</v>
      </c>
      <c r="I229" s="31">
        <v>80</v>
      </c>
      <c r="J229" s="37">
        <v>1</v>
      </c>
      <c r="K229" s="4">
        <v>60</v>
      </c>
      <c r="L229" s="5" t="s">
        <v>52</v>
      </c>
      <c r="M229" s="66">
        <f>VLOOKUP(L229,vlooktab!A$1:B$3,2,FALSE)</f>
        <v>0</v>
      </c>
      <c r="N229" s="4">
        <v>89.31</v>
      </c>
      <c r="O229" s="4">
        <f t="shared" si="13"/>
        <v>89.31</v>
      </c>
      <c r="P229" s="43">
        <v>10.43</v>
      </c>
      <c r="Q229" s="49">
        <f t="shared" si="10"/>
        <v>12436.694635276555</v>
      </c>
      <c r="R229" s="2" t="s">
        <v>48</v>
      </c>
      <c r="S229" s="34" t="s">
        <v>115</v>
      </c>
      <c r="T229" s="2">
        <v>7</v>
      </c>
    </row>
    <row r="230" spans="1:20" x14ac:dyDescent="0.25">
      <c r="A230" s="17" t="s">
        <v>17</v>
      </c>
      <c r="B230" s="18">
        <v>2009</v>
      </c>
      <c r="C230" s="7" t="s">
        <v>21</v>
      </c>
      <c r="D230" s="7">
        <v>1100</v>
      </c>
      <c r="E230" s="7" t="s">
        <v>38</v>
      </c>
      <c r="F230" s="7">
        <f>VLOOKUP(E230,vlooktab!C$1:D$2,2,FALSE)</f>
        <v>0</v>
      </c>
      <c r="G230" s="7">
        <v>50</v>
      </c>
      <c r="H230" s="28">
        <v>1</v>
      </c>
      <c r="I230" s="31">
        <v>80</v>
      </c>
      <c r="J230" s="37">
        <v>1</v>
      </c>
      <c r="K230" s="4">
        <v>60</v>
      </c>
      <c r="L230" s="5" t="s">
        <v>52</v>
      </c>
      <c r="M230" s="66">
        <f>VLOOKUP(L230,vlooktab!A$1:B$3,2,FALSE)</f>
        <v>0</v>
      </c>
      <c r="N230" s="4">
        <v>94.66</v>
      </c>
      <c r="O230" s="4">
        <f t="shared" si="13"/>
        <v>94.66</v>
      </c>
      <c r="P230" s="43">
        <v>13.54</v>
      </c>
      <c r="Q230" s="49">
        <f t="shared" si="10"/>
        <v>12597.764203592142</v>
      </c>
      <c r="R230" s="2" t="s">
        <v>48</v>
      </c>
      <c r="S230" s="34" t="s">
        <v>115</v>
      </c>
      <c r="T230" s="2">
        <v>7</v>
      </c>
    </row>
    <row r="231" spans="1:20" x14ac:dyDescent="0.25">
      <c r="A231" s="17" t="s">
        <v>17</v>
      </c>
      <c r="B231" s="18">
        <v>2009</v>
      </c>
      <c r="C231" s="7" t="s">
        <v>21</v>
      </c>
      <c r="D231" s="7">
        <v>1100</v>
      </c>
      <c r="E231" s="7" t="s">
        <v>38</v>
      </c>
      <c r="F231" s="7">
        <f>VLOOKUP(E231,vlooktab!C$1:D$2,2,FALSE)</f>
        <v>0</v>
      </c>
      <c r="G231" s="7">
        <v>50</v>
      </c>
      <c r="H231" s="28">
        <v>1</v>
      </c>
      <c r="I231" s="31">
        <v>80</v>
      </c>
      <c r="J231" s="37">
        <v>1</v>
      </c>
      <c r="K231" s="4">
        <v>80</v>
      </c>
      <c r="L231" s="5" t="s">
        <v>52</v>
      </c>
      <c r="M231" s="66">
        <f>VLOOKUP(L231,vlooktab!A$1:B$3,2,FALSE)</f>
        <v>0</v>
      </c>
      <c r="N231" s="4">
        <v>0</v>
      </c>
      <c r="O231" s="4">
        <v>1</v>
      </c>
      <c r="P231" s="43">
        <v>0</v>
      </c>
      <c r="Q231" s="49">
        <f t="shared" si="10"/>
        <v>0</v>
      </c>
      <c r="R231" s="2" t="s">
        <v>48</v>
      </c>
      <c r="S231" s="34" t="s">
        <v>115</v>
      </c>
      <c r="T231" s="2">
        <v>8</v>
      </c>
    </row>
    <row r="232" spans="1:20" x14ac:dyDescent="0.25">
      <c r="A232" s="17" t="s">
        <v>17</v>
      </c>
      <c r="B232" s="18">
        <v>2009</v>
      </c>
      <c r="C232" s="7" t="s">
        <v>21</v>
      </c>
      <c r="D232" s="7">
        <v>1100</v>
      </c>
      <c r="E232" s="7" t="s">
        <v>38</v>
      </c>
      <c r="F232" s="7">
        <f>VLOOKUP(E232,vlooktab!C$1:D$2,2,FALSE)</f>
        <v>0</v>
      </c>
      <c r="G232" s="7">
        <v>50</v>
      </c>
      <c r="H232" s="28">
        <v>1</v>
      </c>
      <c r="I232" s="31">
        <v>80</v>
      </c>
      <c r="J232" s="37">
        <v>1</v>
      </c>
      <c r="K232" s="4">
        <v>80</v>
      </c>
      <c r="L232" s="5" t="s">
        <v>52</v>
      </c>
      <c r="M232" s="66">
        <f>VLOOKUP(L232,vlooktab!A$1:B$3,2,FALSE)</f>
        <v>0</v>
      </c>
      <c r="N232" s="4">
        <v>9.6</v>
      </c>
      <c r="O232" s="4">
        <f t="shared" ref="O232:O239" si="14">N232</f>
        <v>9.6</v>
      </c>
      <c r="P232" s="43">
        <v>1.5249999999999999</v>
      </c>
      <c r="Q232" s="49">
        <f t="shared" si="10"/>
        <v>6637.9173354510167</v>
      </c>
      <c r="R232" s="2" t="s">
        <v>48</v>
      </c>
      <c r="S232" s="34" t="s">
        <v>115</v>
      </c>
      <c r="T232" s="2">
        <v>8</v>
      </c>
    </row>
    <row r="233" spans="1:20" x14ac:dyDescent="0.25">
      <c r="A233" s="17" t="s">
        <v>17</v>
      </c>
      <c r="B233" s="18">
        <v>2009</v>
      </c>
      <c r="C233" s="7" t="s">
        <v>21</v>
      </c>
      <c r="D233" s="7">
        <v>1100</v>
      </c>
      <c r="E233" s="7" t="s">
        <v>38</v>
      </c>
      <c r="F233" s="7">
        <f>VLOOKUP(E233,vlooktab!C$1:D$2,2,FALSE)</f>
        <v>0</v>
      </c>
      <c r="G233" s="7">
        <v>50</v>
      </c>
      <c r="H233" s="28">
        <v>1</v>
      </c>
      <c r="I233" s="31">
        <v>80</v>
      </c>
      <c r="J233" s="37">
        <v>1</v>
      </c>
      <c r="K233" s="4">
        <v>80</v>
      </c>
      <c r="L233" s="5" t="s">
        <v>52</v>
      </c>
      <c r="M233" s="66">
        <f>VLOOKUP(L233,vlooktab!A$1:B$3,2,FALSE)</f>
        <v>0</v>
      </c>
      <c r="N233" s="4">
        <v>30</v>
      </c>
      <c r="O233" s="4">
        <f t="shared" si="14"/>
        <v>30</v>
      </c>
      <c r="P233" s="43">
        <v>2.661</v>
      </c>
      <c r="Q233" s="49">
        <f t="shared" si="10"/>
        <v>9981.9769259921231</v>
      </c>
      <c r="R233" s="2" t="s">
        <v>48</v>
      </c>
      <c r="S233" s="34" t="s">
        <v>115</v>
      </c>
      <c r="T233" s="2">
        <v>8</v>
      </c>
    </row>
    <row r="234" spans="1:20" x14ac:dyDescent="0.25">
      <c r="A234" s="17" t="s">
        <v>17</v>
      </c>
      <c r="B234" s="18">
        <v>2009</v>
      </c>
      <c r="C234" s="7" t="s">
        <v>21</v>
      </c>
      <c r="D234" s="7">
        <v>1100</v>
      </c>
      <c r="E234" s="7" t="s">
        <v>38</v>
      </c>
      <c r="F234" s="7">
        <f>VLOOKUP(E234,vlooktab!C$1:D$2,2,FALSE)</f>
        <v>0</v>
      </c>
      <c r="G234" s="7">
        <v>50</v>
      </c>
      <c r="H234" s="28">
        <v>1</v>
      </c>
      <c r="I234" s="31">
        <v>80</v>
      </c>
      <c r="J234" s="37">
        <v>1</v>
      </c>
      <c r="K234" s="4">
        <v>80</v>
      </c>
      <c r="L234" s="5" t="s">
        <v>52</v>
      </c>
      <c r="M234" s="66">
        <f>VLOOKUP(L234,vlooktab!A$1:B$3,2,FALSE)</f>
        <v>0</v>
      </c>
      <c r="N234" s="4">
        <v>50</v>
      </c>
      <c r="O234" s="4">
        <f t="shared" si="14"/>
        <v>50</v>
      </c>
      <c r="P234" s="43">
        <v>3.9289999999999998</v>
      </c>
      <c r="Q234" s="49">
        <f t="shared" si="10"/>
        <v>11481.16942129675</v>
      </c>
      <c r="R234" s="2" t="s">
        <v>48</v>
      </c>
      <c r="S234" s="34" t="s">
        <v>115</v>
      </c>
      <c r="T234" s="2">
        <v>8</v>
      </c>
    </row>
    <row r="235" spans="1:20" x14ac:dyDescent="0.25">
      <c r="A235" s="17" t="s">
        <v>17</v>
      </c>
      <c r="B235" s="18">
        <v>2009</v>
      </c>
      <c r="C235" s="7" t="s">
        <v>21</v>
      </c>
      <c r="D235" s="7">
        <v>1100</v>
      </c>
      <c r="E235" s="7" t="s">
        <v>38</v>
      </c>
      <c r="F235" s="7">
        <f>VLOOKUP(E235,vlooktab!C$1:D$2,2,FALSE)</f>
        <v>0</v>
      </c>
      <c r="G235" s="7">
        <v>50</v>
      </c>
      <c r="H235" s="28">
        <v>1</v>
      </c>
      <c r="I235" s="31">
        <v>80</v>
      </c>
      <c r="J235" s="37">
        <v>1</v>
      </c>
      <c r="K235" s="4">
        <v>80</v>
      </c>
      <c r="L235" s="5" t="s">
        <v>52</v>
      </c>
      <c r="M235" s="66">
        <f>VLOOKUP(L235,vlooktab!A$1:B$3,2,FALSE)</f>
        <v>0</v>
      </c>
      <c r="N235" s="4">
        <v>60</v>
      </c>
      <c r="O235" s="4">
        <f t="shared" si="14"/>
        <v>60</v>
      </c>
      <c r="P235" s="43">
        <v>4.6619999999999999</v>
      </c>
      <c r="Q235" s="49">
        <f t="shared" si="10"/>
        <v>12016.254383681035</v>
      </c>
      <c r="R235" s="2" t="s">
        <v>48</v>
      </c>
      <c r="S235" s="34" t="s">
        <v>115</v>
      </c>
      <c r="T235" s="2">
        <v>8</v>
      </c>
    </row>
    <row r="236" spans="1:20" x14ac:dyDescent="0.25">
      <c r="A236" s="17" t="s">
        <v>17</v>
      </c>
      <c r="B236" s="18">
        <v>2009</v>
      </c>
      <c r="C236" s="7" t="s">
        <v>21</v>
      </c>
      <c r="D236" s="7">
        <v>1100</v>
      </c>
      <c r="E236" s="7" t="s">
        <v>38</v>
      </c>
      <c r="F236" s="7">
        <f>VLOOKUP(E236,vlooktab!C$1:D$2,2,FALSE)</f>
        <v>0</v>
      </c>
      <c r="G236" s="7">
        <v>50</v>
      </c>
      <c r="H236" s="28">
        <v>1</v>
      </c>
      <c r="I236" s="31">
        <v>80</v>
      </c>
      <c r="J236" s="37">
        <v>1</v>
      </c>
      <c r="K236" s="4">
        <v>80</v>
      </c>
      <c r="L236" s="5" t="s">
        <v>52</v>
      </c>
      <c r="M236" s="66">
        <f>VLOOKUP(L236,vlooktab!A$1:B$3,2,FALSE)</f>
        <v>0</v>
      </c>
      <c r="N236" s="4">
        <v>70</v>
      </c>
      <c r="O236" s="4">
        <f t="shared" si="14"/>
        <v>70</v>
      </c>
      <c r="P236" s="43">
        <v>5.6589999999999998</v>
      </c>
      <c r="Q236" s="49">
        <f t="shared" si="10"/>
        <v>12468.662273166627</v>
      </c>
      <c r="R236" s="2" t="s">
        <v>48</v>
      </c>
      <c r="S236" s="34" t="s">
        <v>115</v>
      </c>
      <c r="T236" s="2">
        <v>8</v>
      </c>
    </row>
    <row r="237" spans="1:20" x14ac:dyDescent="0.25">
      <c r="A237" s="17" t="s">
        <v>17</v>
      </c>
      <c r="B237" s="18">
        <v>2009</v>
      </c>
      <c r="C237" s="7" t="s">
        <v>21</v>
      </c>
      <c r="D237" s="7">
        <v>1100</v>
      </c>
      <c r="E237" s="7" t="s">
        <v>38</v>
      </c>
      <c r="F237" s="7">
        <f>VLOOKUP(E237,vlooktab!C$1:D$2,2,FALSE)</f>
        <v>0</v>
      </c>
      <c r="G237" s="7">
        <v>50</v>
      </c>
      <c r="H237" s="28">
        <v>1</v>
      </c>
      <c r="I237" s="31">
        <v>80</v>
      </c>
      <c r="J237" s="37">
        <v>1</v>
      </c>
      <c r="K237" s="4">
        <v>80</v>
      </c>
      <c r="L237" s="5" t="s">
        <v>52</v>
      </c>
      <c r="M237" s="66">
        <f>VLOOKUP(L237,vlooktab!A$1:B$3,2,FALSE)</f>
        <v>0</v>
      </c>
      <c r="N237" s="4">
        <v>80</v>
      </c>
      <c r="O237" s="4">
        <f t="shared" si="14"/>
        <v>80</v>
      </c>
      <c r="P237" s="43">
        <v>6.92</v>
      </c>
      <c r="Q237" s="49">
        <f t="shared" si="10"/>
        <v>12860.555812559563</v>
      </c>
      <c r="R237" s="2" t="s">
        <v>48</v>
      </c>
      <c r="S237" s="34" t="s">
        <v>115</v>
      </c>
      <c r="T237" s="2">
        <v>8</v>
      </c>
    </row>
    <row r="238" spans="1:20" x14ac:dyDescent="0.25">
      <c r="A238" s="17" t="s">
        <v>17</v>
      </c>
      <c r="B238" s="18">
        <v>2009</v>
      </c>
      <c r="C238" s="7" t="s">
        <v>21</v>
      </c>
      <c r="D238" s="7">
        <v>1100</v>
      </c>
      <c r="E238" s="7" t="s">
        <v>38</v>
      </c>
      <c r="F238" s="7">
        <f>VLOOKUP(E238,vlooktab!C$1:D$2,2,FALSE)</f>
        <v>0</v>
      </c>
      <c r="G238" s="7">
        <v>50</v>
      </c>
      <c r="H238" s="28">
        <v>1</v>
      </c>
      <c r="I238" s="31">
        <v>80</v>
      </c>
      <c r="J238" s="37">
        <v>1</v>
      </c>
      <c r="K238" s="4">
        <v>80</v>
      </c>
      <c r="L238" s="5" t="s">
        <v>52</v>
      </c>
      <c r="M238" s="66">
        <f>VLOOKUP(L238,vlooktab!A$1:B$3,2,FALSE)</f>
        <v>0</v>
      </c>
      <c r="N238" s="4">
        <v>90</v>
      </c>
      <c r="O238" s="4">
        <f t="shared" si="14"/>
        <v>90</v>
      </c>
      <c r="P238" s="43">
        <v>8.5120000000000005</v>
      </c>
      <c r="Q238" s="49">
        <f t="shared" si="10"/>
        <v>13206.230412491415</v>
      </c>
      <c r="R238" s="2" t="s">
        <v>48</v>
      </c>
      <c r="S238" s="34" t="s">
        <v>115</v>
      </c>
      <c r="T238" s="2">
        <v>8</v>
      </c>
    </row>
    <row r="239" spans="1:20" x14ac:dyDescent="0.25">
      <c r="A239" s="17" t="s">
        <v>17</v>
      </c>
      <c r="B239" s="18">
        <v>2009</v>
      </c>
      <c r="C239" s="7" t="s">
        <v>21</v>
      </c>
      <c r="D239" s="7">
        <v>1100</v>
      </c>
      <c r="E239" s="7" t="s">
        <v>38</v>
      </c>
      <c r="F239" s="7">
        <f>VLOOKUP(E239,vlooktab!C$1:D$2,2,FALSE)</f>
        <v>0</v>
      </c>
      <c r="G239" s="7">
        <v>50</v>
      </c>
      <c r="H239" s="28">
        <v>1</v>
      </c>
      <c r="I239" s="31">
        <v>80</v>
      </c>
      <c r="J239" s="37">
        <v>1</v>
      </c>
      <c r="K239" s="4">
        <v>80</v>
      </c>
      <c r="L239" s="5" t="s">
        <v>52</v>
      </c>
      <c r="M239" s="66">
        <f>VLOOKUP(L239,vlooktab!A$1:B$3,2,FALSE)</f>
        <v>0</v>
      </c>
      <c r="N239" s="4">
        <v>95</v>
      </c>
      <c r="O239" s="4">
        <f t="shared" si="14"/>
        <v>95</v>
      </c>
      <c r="P239" s="43">
        <v>9.1760000000000002</v>
      </c>
      <c r="Q239" s="49">
        <f t="shared" si="10"/>
        <v>13364.909164298715</v>
      </c>
      <c r="R239" s="2" t="s">
        <v>48</v>
      </c>
      <c r="S239" s="34" t="s">
        <v>115</v>
      </c>
      <c r="T239" s="2">
        <v>8</v>
      </c>
    </row>
    <row r="240" spans="1:20" x14ac:dyDescent="0.25">
      <c r="A240" s="17" t="s">
        <v>12</v>
      </c>
      <c r="B240" s="18">
        <v>2006</v>
      </c>
      <c r="C240" s="7" t="s">
        <v>28</v>
      </c>
      <c r="D240" s="7">
        <v>1100</v>
      </c>
      <c r="E240" s="7" t="s">
        <v>39</v>
      </c>
      <c r="F240" s="7">
        <f>VLOOKUP(E240,vlooktab!C$1:D$2,2,FALSE)</f>
        <v>1</v>
      </c>
      <c r="G240" s="7">
        <v>50</v>
      </c>
      <c r="H240" s="28">
        <v>0</v>
      </c>
      <c r="I240" s="31">
        <v>25</v>
      </c>
      <c r="K240" s="4">
        <v>21</v>
      </c>
      <c r="L240" s="5" t="s">
        <v>52</v>
      </c>
      <c r="M240" s="66">
        <f>VLOOKUP(L240,vlooktab!A$1:B$3,2,FALSE)</f>
        <v>0</v>
      </c>
      <c r="N240" s="4">
        <v>0</v>
      </c>
      <c r="O240" s="4">
        <v>1</v>
      </c>
      <c r="P240" s="43">
        <v>0.06</v>
      </c>
      <c r="Q240" s="49">
        <f t="shared" si="10"/>
        <v>0</v>
      </c>
      <c r="R240" s="2" t="s">
        <v>48</v>
      </c>
      <c r="S240" s="34" t="s">
        <v>115</v>
      </c>
      <c r="T240" s="2">
        <v>9</v>
      </c>
    </row>
    <row r="241" spans="1:20" x14ac:dyDescent="0.25">
      <c r="A241" s="17" t="s">
        <v>12</v>
      </c>
      <c r="B241" s="18">
        <v>2006</v>
      </c>
      <c r="C241" s="7" t="s">
        <v>28</v>
      </c>
      <c r="D241" s="7">
        <v>1100</v>
      </c>
      <c r="E241" s="7" t="s">
        <v>39</v>
      </c>
      <c r="F241" s="7">
        <f>VLOOKUP(E241,vlooktab!C$1:D$2,2,FALSE)</f>
        <v>1</v>
      </c>
      <c r="G241" s="7">
        <v>50</v>
      </c>
      <c r="H241" s="28">
        <v>0</v>
      </c>
      <c r="I241" s="31">
        <v>25</v>
      </c>
      <c r="K241" s="4">
        <v>21</v>
      </c>
      <c r="L241" s="5" t="s">
        <v>52</v>
      </c>
      <c r="M241" s="66">
        <f>VLOOKUP(L241,vlooktab!A$1:B$3,2,FALSE)</f>
        <v>0</v>
      </c>
      <c r="N241" s="4">
        <v>19.63</v>
      </c>
      <c r="O241" s="4">
        <f>N241</f>
        <v>19.63</v>
      </c>
      <c r="P241" s="43">
        <v>0.35</v>
      </c>
      <c r="Q241" s="49">
        <f t="shared" si="10"/>
        <v>7276.8729669033937</v>
      </c>
      <c r="R241" s="2" t="s">
        <v>48</v>
      </c>
      <c r="S241" s="34" t="s">
        <v>115</v>
      </c>
      <c r="T241" s="2">
        <v>9</v>
      </c>
    </row>
    <row r="242" spans="1:20" x14ac:dyDescent="0.25">
      <c r="A242" s="17" t="s">
        <v>12</v>
      </c>
      <c r="B242" s="18">
        <v>2006</v>
      </c>
      <c r="C242" s="7" t="s">
        <v>28</v>
      </c>
      <c r="D242" s="7">
        <v>1100</v>
      </c>
      <c r="E242" s="7" t="s">
        <v>39</v>
      </c>
      <c r="F242" s="7">
        <f>VLOOKUP(E242,vlooktab!C$1:D$2,2,FALSE)</f>
        <v>1</v>
      </c>
      <c r="G242" s="7">
        <v>50</v>
      </c>
      <c r="H242" s="28">
        <v>0</v>
      </c>
      <c r="I242" s="31">
        <v>25</v>
      </c>
      <c r="K242" s="4">
        <v>21</v>
      </c>
      <c r="L242" s="5" t="s">
        <v>52</v>
      </c>
      <c r="M242" s="66">
        <f>VLOOKUP(L242,vlooktab!A$1:B$3,2,FALSE)</f>
        <v>0</v>
      </c>
      <c r="N242" s="4">
        <v>49.83</v>
      </c>
      <c r="O242" s="4">
        <f>N242</f>
        <v>49.83</v>
      </c>
      <c r="P242" s="43">
        <v>1.36</v>
      </c>
      <c r="Q242" s="49">
        <f t="shared" si="10"/>
        <v>9553.8955898839413</v>
      </c>
      <c r="R242" s="2" t="s">
        <v>48</v>
      </c>
      <c r="S242" s="34" t="s">
        <v>115</v>
      </c>
      <c r="T242" s="2">
        <v>9</v>
      </c>
    </row>
    <row r="243" spans="1:20" x14ac:dyDescent="0.25">
      <c r="A243" s="17" t="s">
        <v>12</v>
      </c>
      <c r="B243" s="18">
        <v>2006</v>
      </c>
      <c r="C243" s="7" t="s">
        <v>28</v>
      </c>
      <c r="D243" s="7">
        <v>1100</v>
      </c>
      <c r="E243" s="7" t="s">
        <v>39</v>
      </c>
      <c r="F243" s="7">
        <f>VLOOKUP(E243,vlooktab!C$1:D$2,2,FALSE)</f>
        <v>1</v>
      </c>
      <c r="G243" s="7">
        <v>50</v>
      </c>
      <c r="H243" s="28">
        <v>0</v>
      </c>
      <c r="I243" s="31">
        <v>25</v>
      </c>
      <c r="K243" s="4">
        <v>21</v>
      </c>
      <c r="L243" s="5" t="s">
        <v>52</v>
      </c>
      <c r="M243" s="66">
        <f>VLOOKUP(L243,vlooktab!A$1:B$3,2,FALSE)</f>
        <v>0</v>
      </c>
      <c r="N243" s="4">
        <v>65.180000000000007</v>
      </c>
      <c r="O243" s="4">
        <f>N243</f>
        <v>65.180000000000007</v>
      </c>
      <c r="P243" s="43">
        <v>2.08</v>
      </c>
      <c r="Q243" s="49">
        <f t="shared" si="10"/>
        <v>10210.281114057409</v>
      </c>
      <c r="R243" s="2" t="s">
        <v>48</v>
      </c>
      <c r="S243" s="34" t="s">
        <v>115</v>
      </c>
      <c r="T243" s="2">
        <v>9</v>
      </c>
    </row>
    <row r="244" spans="1:20" x14ac:dyDescent="0.25">
      <c r="A244" s="17" t="s">
        <v>12</v>
      </c>
      <c r="B244" s="18">
        <v>2006</v>
      </c>
      <c r="C244" s="7" t="s">
        <v>28</v>
      </c>
      <c r="D244" s="7">
        <v>1100</v>
      </c>
      <c r="E244" s="7" t="s">
        <v>39</v>
      </c>
      <c r="F244" s="7">
        <f>VLOOKUP(E244,vlooktab!C$1:D$2,2,FALSE)</f>
        <v>1</v>
      </c>
      <c r="G244" s="7">
        <v>50</v>
      </c>
      <c r="H244" s="28">
        <v>0</v>
      </c>
      <c r="I244" s="31">
        <v>25</v>
      </c>
      <c r="K244" s="4">
        <v>21</v>
      </c>
      <c r="L244" s="5" t="s">
        <v>52</v>
      </c>
      <c r="M244" s="66">
        <f>VLOOKUP(L244,vlooktab!A$1:B$3,2,FALSE)</f>
        <v>0</v>
      </c>
      <c r="N244" s="4">
        <v>85.35</v>
      </c>
      <c r="O244" s="4">
        <f>N244</f>
        <v>85.35</v>
      </c>
      <c r="P244" s="43">
        <v>3.71</v>
      </c>
      <c r="Q244" s="49">
        <f t="shared" si="10"/>
        <v>10869.287714245618</v>
      </c>
      <c r="R244" s="2" t="s">
        <v>48</v>
      </c>
      <c r="S244" s="34" t="s">
        <v>115</v>
      </c>
      <c r="T244" s="2">
        <v>9</v>
      </c>
    </row>
    <row r="245" spans="1:20" x14ac:dyDescent="0.25">
      <c r="A245" s="17" t="s">
        <v>12</v>
      </c>
      <c r="B245" s="18">
        <v>2006</v>
      </c>
      <c r="C245" s="7" t="s">
        <v>28</v>
      </c>
      <c r="D245" s="7">
        <v>1100</v>
      </c>
      <c r="E245" s="7" t="s">
        <v>39</v>
      </c>
      <c r="F245" s="7">
        <f>VLOOKUP(E245,vlooktab!C$1:D$2,2,FALSE)</f>
        <v>1</v>
      </c>
      <c r="G245" s="7">
        <v>50</v>
      </c>
      <c r="H245" s="28">
        <v>0</v>
      </c>
      <c r="I245" s="31">
        <v>25</v>
      </c>
      <c r="K245" s="4">
        <v>21</v>
      </c>
      <c r="L245" s="5" t="s">
        <v>52</v>
      </c>
      <c r="M245" s="66">
        <f>VLOOKUP(L245,vlooktab!A$1:B$3,2,FALSE)</f>
        <v>0</v>
      </c>
      <c r="N245" s="4">
        <v>95.05</v>
      </c>
      <c r="O245" s="4">
        <f>N245</f>
        <v>95.05</v>
      </c>
      <c r="P245" s="43">
        <v>6.31</v>
      </c>
      <c r="Q245" s="49">
        <f t="shared" si="10"/>
        <v>11132.40029184555</v>
      </c>
      <c r="R245" s="2" t="s">
        <v>48</v>
      </c>
      <c r="S245" s="34" t="s">
        <v>115</v>
      </c>
      <c r="T245" s="2">
        <v>9</v>
      </c>
    </row>
    <row r="246" spans="1:20" x14ac:dyDescent="0.25">
      <c r="A246" s="17" t="s">
        <v>12</v>
      </c>
      <c r="B246" s="18">
        <v>2006</v>
      </c>
      <c r="C246" s="7" t="s">
        <v>22</v>
      </c>
      <c r="D246" s="7">
        <v>1100</v>
      </c>
      <c r="E246" s="7" t="s">
        <v>39</v>
      </c>
      <c r="F246" s="7">
        <f>VLOOKUP(E246,vlooktab!C$1:D$2,2,FALSE)</f>
        <v>1</v>
      </c>
      <c r="G246" s="7">
        <v>50</v>
      </c>
      <c r="H246" s="28">
        <v>1</v>
      </c>
      <c r="I246" s="32">
        <v>25</v>
      </c>
      <c r="J246" s="37">
        <v>24</v>
      </c>
      <c r="K246" s="4">
        <v>23</v>
      </c>
      <c r="L246" s="5" t="s">
        <v>52</v>
      </c>
      <c r="M246" s="66">
        <f>VLOOKUP(L246,vlooktab!A$1:B$3,2,FALSE)</f>
        <v>0</v>
      </c>
      <c r="N246" s="4">
        <v>0</v>
      </c>
      <c r="O246" s="4">
        <v>1</v>
      </c>
      <c r="P246" s="43">
        <v>0.06</v>
      </c>
      <c r="Q246" s="49">
        <f t="shared" si="10"/>
        <v>0</v>
      </c>
      <c r="R246" s="2" t="s">
        <v>48</v>
      </c>
      <c r="S246" s="34" t="s">
        <v>115</v>
      </c>
      <c r="T246" s="2">
        <v>10</v>
      </c>
    </row>
    <row r="247" spans="1:20" x14ac:dyDescent="0.25">
      <c r="A247" s="17" t="s">
        <v>12</v>
      </c>
      <c r="B247" s="18">
        <v>2006</v>
      </c>
      <c r="C247" s="7" t="s">
        <v>22</v>
      </c>
      <c r="D247" s="7">
        <v>1100</v>
      </c>
      <c r="E247" s="7" t="s">
        <v>39</v>
      </c>
      <c r="F247" s="7">
        <f>VLOOKUP(E247,vlooktab!C$1:D$2,2,FALSE)</f>
        <v>1</v>
      </c>
      <c r="G247" s="7">
        <v>50</v>
      </c>
      <c r="H247" s="28">
        <v>1</v>
      </c>
      <c r="I247" s="32">
        <v>25</v>
      </c>
      <c r="J247" s="37">
        <v>24</v>
      </c>
      <c r="K247" s="4">
        <v>23</v>
      </c>
      <c r="L247" s="5" t="s">
        <v>52</v>
      </c>
      <c r="M247" s="66">
        <f>VLOOKUP(L247,vlooktab!A$1:B$3,2,FALSE)</f>
        <v>0</v>
      </c>
      <c r="N247" s="4">
        <v>19.690000000000001</v>
      </c>
      <c r="O247" s="4">
        <f t="shared" ref="O247:O272" si="15">N247</f>
        <v>19.690000000000001</v>
      </c>
      <c r="P247" s="43">
        <v>1.44</v>
      </c>
      <c r="Q247" s="49">
        <f t="shared" si="10"/>
        <v>7333.8860206042064</v>
      </c>
      <c r="R247" s="2" t="s">
        <v>48</v>
      </c>
      <c r="S247" s="34" t="s">
        <v>115</v>
      </c>
      <c r="T247" s="2">
        <v>10</v>
      </c>
    </row>
    <row r="248" spans="1:20" x14ac:dyDescent="0.25">
      <c r="A248" s="17" t="s">
        <v>12</v>
      </c>
      <c r="B248" s="18">
        <v>2006</v>
      </c>
      <c r="C248" s="7" t="s">
        <v>22</v>
      </c>
      <c r="D248" s="7">
        <v>1100</v>
      </c>
      <c r="E248" s="7" t="s">
        <v>39</v>
      </c>
      <c r="F248" s="7">
        <f>VLOOKUP(E248,vlooktab!C$1:D$2,2,FALSE)</f>
        <v>1</v>
      </c>
      <c r="G248" s="7">
        <v>50</v>
      </c>
      <c r="H248" s="28">
        <v>1</v>
      </c>
      <c r="I248" s="32">
        <v>25</v>
      </c>
      <c r="J248" s="37">
        <v>24</v>
      </c>
      <c r="K248" s="4">
        <v>23</v>
      </c>
      <c r="L248" s="5" t="s">
        <v>52</v>
      </c>
      <c r="M248" s="66">
        <f>VLOOKUP(L248,vlooktab!A$1:B$3,2,FALSE)</f>
        <v>0</v>
      </c>
      <c r="N248" s="4">
        <v>35.04</v>
      </c>
      <c r="O248" s="4">
        <f t="shared" si="15"/>
        <v>35.04</v>
      </c>
      <c r="P248" s="43">
        <v>2.2799999999999998</v>
      </c>
      <c r="Q248" s="49">
        <f t="shared" si="10"/>
        <v>8752.3233813389179</v>
      </c>
      <c r="R248" s="2" t="s">
        <v>48</v>
      </c>
      <c r="S248" s="34" t="s">
        <v>115</v>
      </c>
      <c r="T248" s="2">
        <v>10</v>
      </c>
    </row>
    <row r="249" spans="1:20" x14ac:dyDescent="0.25">
      <c r="A249" s="17" t="s">
        <v>12</v>
      </c>
      <c r="B249" s="18">
        <v>2006</v>
      </c>
      <c r="C249" s="7" t="s">
        <v>22</v>
      </c>
      <c r="D249" s="7">
        <v>1100</v>
      </c>
      <c r="E249" s="7" t="s">
        <v>39</v>
      </c>
      <c r="F249" s="7">
        <f>VLOOKUP(E249,vlooktab!C$1:D$2,2,FALSE)</f>
        <v>1</v>
      </c>
      <c r="G249" s="7">
        <v>50</v>
      </c>
      <c r="H249" s="28">
        <v>1</v>
      </c>
      <c r="I249" s="32">
        <v>25</v>
      </c>
      <c r="J249" s="37">
        <v>24</v>
      </c>
      <c r="K249" s="4">
        <v>23</v>
      </c>
      <c r="L249" s="5" t="s">
        <v>52</v>
      </c>
      <c r="M249" s="66">
        <f>VLOOKUP(L249,vlooktab!A$1:B$3,2,FALSE)</f>
        <v>0</v>
      </c>
      <c r="N249" s="4">
        <v>49.93</v>
      </c>
      <c r="O249" s="4">
        <f t="shared" si="15"/>
        <v>49.93</v>
      </c>
      <c r="P249" s="43">
        <v>3.3</v>
      </c>
      <c r="Q249" s="49">
        <f t="shared" si="10"/>
        <v>9623.8218074919332</v>
      </c>
      <c r="R249" s="2" t="s">
        <v>48</v>
      </c>
      <c r="S249" s="34" t="s">
        <v>115</v>
      </c>
      <c r="T249" s="2">
        <v>10</v>
      </c>
    </row>
    <row r="250" spans="1:20" x14ac:dyDescent="0.25">
      <c r="A250" s="17" t="s">
        <v>12</v>
      </c>
      <c r="B250" s="18">
        <v>2006</v>
      </c>
      <c r="C250" s="7" t="s">
        <v>22</v>
      </c>
      <c r="D250" s="7">
        <v>1100</v>
      </c>
      <c r="E250" s="7" t="s">
        <v>39</v>
      </c>
      <c r="F250" s="7">
        <f>VLOOKUP(E250,vlooktab!C$1:D$2,2,FALSE)</f>
        <v>1</v>
      </c>
      <c r="G250" s="7">
        <v>50</v>
      </c>
      <c r="H250" s="28">
        <v>1</v>
      </c>
      <c r="I250" s="32">
        <v>25</v>
      </c>
      <c r="J250" s="37">
        <v>24</v>
      </c>
      <c r="K250" s="4">
        <v>23</v>
      </c>
      <c r="L250" s="5" t="s">
        <v>52</v>
      </c>
      <c r="M250" s="66">
        <f>VLOOKUP(L250,vlooktab!A$1:B$3,2,FALSE)</f>
        <v>0</v>
      </c>
      <c r="N250" s="4">
        <v>65.31</v>
      </c>
      <c r="O250" s="4">
        <f t="shared" si="15"/>
        <v>65.31</v>
      </c>
      <c r="P250" s="43">
        <v>4.6900000000000004</v>
      </c>
      <c r="Q250" s="49">
        <f t="shared" si="10"/>
        <v>10284.642216264567</v>
      </c>
      <c r="R250" s="2" t="s">
        <v>48</v>
      </c>
      <c r="S250" s="34" t="s">
        <v>115</v>
      </c>
      <c r="T250" s="2">
        <v>10</v>
      </c>
    </row>
    <row r="251" spans="1:20" x14ac:dyDescent="0.25">
      <c r="A251" s="17" t="s">
        <v>12</v>
      </c>
      <c r="B251" s="18">
        <v>2006</v>
      </c>
      <c r="C251" s="7" t="s">
        <v>22</v>
      </c>
      <c r="D251" s="7">
        <v>1100</v>
      </c>
      <c r="E251" s="7" t="s">
        <v>39</v>
      </c>
      <c r="F251" s="7">
        <f>VLOOKUP(E251,vlooktab!C$1:D$2,2,FALSE)</f>
        <v>1</v>
      </c>
      <c r="G251" s="7">
        <v>50</v>
      </c>
      <c r="H251" s="28">
        <v>1</v>
      </c>
      <c r="I251" s="32">
        <v>25</v>
      </c>
      <c r="J251" s="37">
        <v>24</v>
      </c>
      <c r="K251" s="4">
        <v>23</v>
      </c>
      <c r="L251" s="5" t="s">
        <v>52</v>
      </c>
      <c r="M251" s="66">
        <f>VLOOKUP(L251,vlooktab!A$1:B$3,2,FALSE)</f>
        <v>0</v>
      </c>
      <c r="N251" s="4">
        <v>80.23</v>
      </c>
      <c r="O251" s="4">
        <f t="shared" si="15"/>
        <v>80.23</v>
      </c>
      <c r="P251" s="43">
        <v>6.44</v>
      </c>
      <c r="Q251" s="49">
        <f t="shared" si="10"/>
        <v>10790.987217272506</v>
      </c>
      <c r="R251" s="2" t="s">
        <v>48</v>
      </c>
      <c r="S251" s="34" t="s">
        <v>115</v>
      </c>
      <c r="T251" s="2">
        <v>10</v>
      </c>
    </row>
    <row r="252" spans="1:20" x14ac:dyDescent="0.25">
      <c r="A252" s="17" t="s">
        <v>12</v>
      </c>
      <c r="B252" s="18">
        <v>2006</v>
      </c>
      <c r="C252" s="7" t="s">
        <v>22</v>
      </c>
      <c r="D252" s="7">
        <v>1100</v>
      </c>
      <c r="E252" s="7" t="s">
        <v>39</v>
      </c>
      <c r="F252" s="7">
        <f>VLOOKUP(E252,vlooktab!C$1:D$2,2,FALSE)</f>
        <v>1</v>
      </c>
      <c r="G252" s="7">
        <v>50</v>
      </c>
      <c r="H252" s="28">
        <v>1</v>
      </c>
      <c r="I252" s="32">
        <v>25</v>
      </c>
      <c r="J252" s="37">
        <v>24</v>
      </c>
      <c r="K252" s="4">
        <v>23</v>
      </c>
      <c r="L252" s="5" t="s">
        <v>52</v>
      </c>
      <c r="M252" s="66">
        <f>VLOOKUP(L252,vlooktab!A$1:B$3,2,FALSE)</f>
        <v>0</v>
      </c>
      <c r="N252" s="4">
        <v>95.73</v>
      </c>
      <c r="O252" s="4">
        <f t="shared" si="15"/>
        <v>95.73</v>
      </c>
      <c r="P252" s="43">
        <v>10.43</v>
      </c>
      <c r="Q252" s="49">
        <f t="shared" si="10"/>
        <v>11225.674139189461</v>
      </c>
      <c r="R252" s="2" t="s">
        <v>48</v>
      </c>
      <c r="S252" s="34" t="s">
        <v>115</v>
      </c>
      <c r="T252" s="2">
        <v>10</v>
      </c>
    </row>
    <row r="253" spans="1:20" x14ac:dyDescent="0.25">
      <c r="A253" s="17" t="s">
        <v>26</v>
      </c>
      <c r="B253" s="18">
        <v>2013</v>
      </c>
      <c r="C253" s="7" t="s">
        <v>22</v>
      </c>
      <c r="D253" s="7">
        <v>1100</v>
      </c>
      <c r="E253" s="7" t="s">
        <v>39</v>
      </c>
      <c r="F253" s="7">
        <f>VLOOKUP(E253,vlooktab!C$1:D$2,2,FALSE)</f>
        <v>1</v>
      </c>
      <c r="G253" s="7">
        <v>175</v>
      </c>
      <c r="H253" s="28">
        <v>1</v>
      </c>
      <c r="I253" s="31">
        <v>25</v>
      </c>
      <c r="K253" s="4">
        <v>40</v>
      </c>
      <c r="L253" s="5" t="s">
        <v>52</v>
      </c>
      <c r="M253" s="66">
        <f>VLOOKUP(L253,vlooktab!A$1:B$3,2,FALSE)</f>
        <v>0</v>
      </c>
      <c r="N253" s="4">
        <v>30</v>
      </c>
      <c r="O253" s="4">
        <f t="shared" si="15"/>
        <v>30</v>
      </c>
      <c r="P253" s="43">
        <v>3.4529999999999998</v>
      </c>
      <c r="Q253" s="49">
        <f t="shared" si="10"/>
        <v>8850.8747247465581</v>
      </c>
      <c r="R253" s="2">
        <v>10</v>
      </c>
      <c r="S253" s="34" t="s">
        <v>115</v>
      </c>
      <c r="T253" s="2">
        <v>11</v>
      </c>
    </row>
    <row r="254" spans="1:20" x14ac:dyDescent="0.25">
      <c r="A254" s="17" t="s">
        <v>26</v>
      </c>
      <c r="B254" s="18">
        <v>2013</v>
      </c>
      <c r="C254" s="7" t="s">
        <v>22</v>
      </c>
      <c r="D254" s="7">
        <v>1100</v>
      </c>
      <c r="E254" s="7" t="s">
        <v>39</v>
      </c>
      <c r="F254" s="7">
        <f>VLOOKUP(E254,vlooktab!C$1:D$2,2,FALSE)</f>
        <v>1</v>
      </c>
      <c r="G254" s="7">
        <v>175</v>
      </c>
      <c r="H254" s="28">
        <v>1</v>
      </c>
      <c r="I254" s="31">
        <v>25</v>
      </c>
      <c r="K254" s="4">
        <v>40</v>
      </c>
      <c r="L254" s="5" t="s">
        <v>52</v>
      </c>
      <c r="M254" s="66">
        <f>VLOOKUP(L254,vlooktab!A$1:B$3,2,FALSE)</f>
        <v>0</v>
      </c>
      <c r="N254" s="4">
        <v>50</v>
      </c>
      <c r="O254" s="4">
        <f t="shared" si="15"/>
        <v>50</v>
      </c>
      <c r="P254" s="43">
        <v>4.7850000000000001</v>
      </c>
      <c r="Q254" s="49">
        <f t="shared" si="10"/>
        <v>10180.187050611567</v>
      </c>
      <c r="R254" s="2">
        <v>10</v>
      </c>
      <c r="S254" s="34" t="s">
        <v>115</v>
      </c>
      <c r="T254" s="2">
        <v>11</v>
      </c>
    </row>
    <row r="255" spans="1:20" x14ac:dyDescent="0.25">
      <c r="A255" s="17" t="s">
        <v>26</v>
      </c>
      <c r="B255" s="18">
        <v>2013</v>
      </c>
      <c r="C255" s="7" t="s">
        <v>22</v>
      </c>
      <c r="D255" s="7">
        <v>1100</v>
      </c>
      <c r="E255" s="7" t="s">
        <v>39</v>
      </c>
      <c r="F255" s="7">
        <f>VLOOKUP(E255,vlooktab!C$1:D$2,2,FALSE)</f>
        <v>1</v>
      </c>
      <c r="G255" s="7">
        <v>175</v>
      </c>
      <c r="H255" s="28">
        <v>1</v>
      </c>
      <c r="I255" s="31">
        <v>25</v>
      </c>
      <c r="K255" s="4">
        <v>40</v>
      </c>
      <c r="L255" s="5" t="s">
        <v>52</v>
      </c>
      <c r="M255" s="66">
        <f>VLOOKUP(L255,vlooktab!A$1:B$3,2,FALSE)</f>
        <v>0</v>
      </c>
      <c r="N255" s="4">
        <v>65</v>
      </c>
      <c r="O255" s="4">
        <f t="shared" si="15"/>
        <v>65</v>
      </c>
      <c r="P255" s="43">
        <v>5.8410000000000002</v>
      </c>
      <c r="Q255" s="49">
        <f t="shared" si="10"/>
        <v>10862.932853478558</v>
      </c>
      <c r="R255" s="2">
        <v>10</v>
      </c>
      <c r="S255" s="34" t="s">
        <v>115</v>
      </c>
      <c r="T255" s="2">
        <v>11</v>
      </c>
    </row>
    <row r="256" spans="1:20" x14ac:dyDescent="0.25">
      <c r="A256" s="17" t="s">
        <v>26</v>
      </c>
      <c r="B256" s="18">
        <v>2013</v>
      </c>
      <c r="C256" s="7" t="s">
        <v>22</v>
      </c>
      <c r="D256" s="7">
        <v>1100</v>
      </c>
      <c r="E256" s="7" t="s">
        <v>39</v>
      </c>
      <c r="F256" s="7">
        <f>VLOOKUP(E256,vlooktab!C$1:D$2,2,FALSE)</f>
        <v>1</v>
      </c>
      <c r="G256" s="7">
        <v>175</v>
      </c>
      <c r="H256" s="28">
        <v>1</v>
      </c>
      <c r="I256" s="31">
        <v>25</v>
      </c>
      <c r="K256" s="4">
        <v>40</v>
      </c>
      <c r="L256" s="5" t="s">
        <v>52</v>
      </c>
      <c r="M256" s="66">
        <f>VLOOKUP(L256,vlooktab!A$1:B$3,2,FALSE)</f>
        <v>0</v>
      </c>
      <c r="N256" s="4">
        <v>80</v>
      </c>
      <c r="O256" s="4">
        <f t="shared" si="15"/>
        <v>80</v>
      </c>
      <c r="P256" s="43">
        <v>7.4029999999999996</v>
      </c>
      <c r="Q256" s="49">
        <f t="shared" si="10"/>
        <v>11403.269034932418</v>
      </c>
      <c r="R256" s="2">
        <v>10</v>
      </c>
      <c r="S256" s="34" t="s">
        <v>115</v>
      </c>
      <c r="T256" s="2">
        <v>11</v>
      </c>
    </row>
    <row r="257" spans="1:20" x14ac:dyDescent="0.25">
      <c r="A257" s="17" t="s">
        <v>26</v>
      </c>
      <c r="B257" s="18">
        <v>2013</v>
      </c>
      <c r="C257" s="7" t="s">
        <v>22</v>
      </c>
      <c r="D257" s="7">
        <v>1100</v>
      </c>
      <c r="E257" s="7" t="s">
        <v>39</v>
      </c>
      <c r="F257" s="7">
        <f>VLOOKUP(E257,vlooktab!C$1:D$2,2,FALSE)</f>
        <v>1</v>
      </c>
      <c r="G257" s="7">
        <v>175</v>
      </c>
      <c r="H257" s="28">
        <v>1</v>
      </c>
      <c r="I257" s="31">
        <v>25</v>
      </c>
      <c r="K257" s="4">
        <v>40</v>
      </c>
      <c r="L257" s="5" t="s">
        <v>52</v>
      </c>
      <c r="M257" s="66">
        <f>VLOOKUP(L257,vlooktab!A$1:B$3,2,FALSE)</f>
        <v>0</v>
      </c>
      <c r="N257" s="4">
        <v>90</v>
      </c>
      <c r="O257" s="4">
        <f t="shared" si="15"/>
        <v>90</v>
      </c>
      <c r="P257" s="43">
        <v>9.1020000000000003</v>
      </c>
      <c r="Q257" s="49">
        <f t="shared" si="10"/>
        <v>11709.773708526383</v>
      </c>
      <c r="R257" s="2">
        <v>10</v>
      </c>
      <c r="S257" s="34" t="s">
        <v>115</v>
      </c>
      <c r="T257" s="2">
        <v>11</v>
      </c>
    </row>
    <row r="258" spans="1:20" x14ac:dyDescent="0.25">
      <c r="A258" s="17" t="s">
        <v>26</v>
      </c>
      <c r="B258" s="18">
        <v>2013</v>
      </c>
      <c r="C258" s="7" t="s">
        <v>22</v>
      </c>
      <c r="D258" s="7">
        <v>1100</v>
      </c>
      <c r="E258" s="7" t="s">
        <v>39</v>
      </c>
      <c r="F258" s="7">
        <f>VLOOKUP(E258,vlooktab!C$1:D$2,2,FALSE)</f>
        <v>1</v>
      </c>
      <c r="G258" s="7">
        <v>175</v>
      </c>
      <c r="H258" s="28">
        <v>1</v>
      </c>
      <c r="I258" s="31">
        <v>25</v>
      </c>
      <c r="K258" s="4">
        <v>40</v>
      </c>
      <c r="L258" s="5" t="s">
        <v>52</v>
      </c>
      <c r="M258" s="66">
        <f>VLOOKUP(L258,vlooktab!A$1:B$3,2,FALSE)</f>
        <v>0</v>
      </c>
      <c r="N258" s="4">
        <v>95</v>
      </c>
      <c r="O258" s="4">
        <f t="shared" si="15"/>
        <v>95</v>
      </c>
      <c r="P258" s="43">
        <v>10.756</v>
      </c>
      <c r="Q258" s="49">
        <f t="shared" si="10"/>
        <v>11850.471865228039</v>
      </c>
      <c r="R258" s="2">
        <v>10</v>
      </c>
      <c r="S258" s="34" t="s">
        <v>115</v>
      </c>
      <c r="T258" s="2">
        <v>11</v>
      </c>
    </row>
    <row r="259" spans="1:20" x14ac:dyDescent="0.25">
      <c r="A259" s="17" t="s">
        <v>26</v>
      </c>
      <c r="B259" s="18">
        <v>2013</v>
      </c>
      <c r="C259" s="7" t="s">
        <v>22</v>
      </c>
      <c r="D259" s="7">
        <v>1100</v>
      </c>
      <c r="E259" s="7" t="s">
        <v>39</v>
      </c>
      <c r="F259" s="7">
        <f>VLOOKUP(E259,vlooktab!C$1:D$2,2,FALSE)</f>
        <v>1</v>
      </c>
      <c r="G259" s="7">
        <v>175</v>
      </c>
      <c r="H259" s="28">
        <v>1</v>
      </c>
      <c r="I259" s="31">
        <v>25</v>
      </c>
      <c r="K259" s="4">
        <v>65</v>
      </c>
      <c r="L259" s="5" t="s">
        <v>52</v>
      </c>
      <c r="M259" s="66">
        <f>VLOOKUP(L259,vlooktab!A$1:B$3,2,FALSE)</f>
        <v>0</v>
      </c>
      <c r="N259" s="4">
        <v>30</v>
      </c>
      <c r="O259" s="4">
        <f t="shared" si="15"/>
        <v>30</v>
      </c>
      <c r="P259" s="43">
        <v>3.3610000000000002</v>
      </c>
      <c r="Q259" s="49">
        <f t="shared" ref="Q259:Q322" si="16">8.314*(K259+273)*LN(O259)</f>
        <v>9557.8136005250362</v>
      </c>
      <c r="R259" s="2">
        <v>10</v>
      </c>
      <c r="S259" s="34" t="s">
        <v>115</v>
      </c>
      <c r="T259" s="2">
        <v>12</v>
      </c>
    </row>
    <row r="260" spans="1:20" x14ac:dyDescent="0.25">
      <c r="A260" s="17" t="s">
        <v>26</v>
      </c>
      <c r="B260" s="18">
        <v>2013</v>
      </c>
      <c r="C260" s="7" t="s">
        <v>22</v>
      </c>
      <c r="D260" s="7">
        <v>1100</v>
      </c>
      <c r="E260" s="7" t="s">
        <v>39</v>
      </c>
      <c r="F260" s="7">
        <f>VLOOKUP(E260,vlooktab!C$1:D$2,2,FALSE)</f>
        <v>1</v>
      </c>
      <c r="G260" s="7">
        <v>175</v>
      </c>
      <c r="H260" s="28">
        <v>1</v>
      </c>
      <c r="I260" s="31">
        <v>25</v>
      </c>
      <c r="K260" s="4">
        <v>65</v>
      </c>
      <c r="L260" s="5" t="s">
        <v>52</v>
      </c>
      <c r="M260" s="66">
        <f>VLOOKUP(L260,vlooktab!A$1:B$3,2,FALSE)</f>
        <v>0</v>
      </c>
      <c r="N260" s="4">
        <v>50</v>
      </c>
      <c r="O260" s="4">
        <f t="shared" si="15"/>
        <v>50</v>
      </c>
      <c r="P260" s="43">
        <v>4.6929999999999996</v>
      </c>
      <c r="Q260" s="49">
        <f t="shared" si="16"/>
        <v>10993.301032289806</v>
      </c>
      <c r="R260" s="2">
        <v>10</v>
      </c>
      <c r="S260" s="34" t="s">
        <v>115</v>
      </c>
      <c r="T260" s="2">
        <v>12</v>
      </c>
    </row>
    <row r="261" spans="1:20" x14ac:dyDescent="0.25">
      <c r="A261" s="17" t="s">
        <v>26</v>
      </c>
      <c r="B261" s="18">
        <v>2013</v>
      </c>
      <c r="C261" s="7" t="s">
        <v>22</v>
      </c>
      <c r="D261" s="7">
        <v>1100</v>
      </c>
      <c r="E261" s="7" t="s">
        <v>39</v>
      </c>
      <c r="F261" s="7">
        <f>VLOOKUP(E261,vlooktab!C$1:D$2,2,FALSE)</f>
        <v>1</v>
      </c>
      <c r="G261" s="7">
        <v>175</v>
      </c>
      <c r="H261" s="28">
        <v>1</v>
      </c>
      <c r="I261" s="31">
        <v>25</v>
      </c>
      <c r="K261" s="4">
        <v>65</v>
      </c>
      <c r="L261" s="5" t="s">
        <v>52</v>
      </c>
      <c r="M261" s="66">
        <f>VLOOKUP(L261,vlooktab!A$1:B$3,2,FALSE)</f>
        <v>0</v>
      </c>
      <c r="N261" s="4">
        <v>65</v>
      </c>
      <c r="O261" s="4">
        <f t="shared" si="15"/>
        <v>65</v>
      </c>
      <c r="P261" s="43">
        <v>5.9790000000000001</v>
      </c>
      <c r="Q261" s="49">
        <f t="shared" si="16"/>
        <v>11730.579247526366</v>
      </c>
      <c r="R261" s="2">
        <v>10</v>
      </c>
      <c r="S261" s="34" t="s">
        <v>115</v>
      </c>
      <c r="T261" s="2">
        <v>12</v>
      </c>
    </row>
    <row r="262" spans="1:20" x14ac:dyDescent="0.25">
      <c r="A262" s="17" t="s">
        <v>26</v>
      </c>
      <c r="B262" s="18">
        <v>2013</v>
      </c>
      <c r="C262" s="7" t="s">
        <v>22</v>
      </c>
      <c r="D262" s="7">
        <v>1100</v>
      </c>
      <c r="E262" s="7" t="s">
        <v>39</v>
      </c>
      <c r="F262" s="7">
        <f>VLOOKUP(E262,vlooktab!C$1:D$2,2,FALSE)</f>
        <v>1</v>
      </c>
      <c r="G262" s="7">
        <v>175</v>
      </c>
      <c r="H262" s="28">
        <v>1</v>
      </c>
      <c r="I262" s="31">
        <v>25</v>
      </c>
      <c r="K262" s="4">
        <v>65</v>
      </c>
      <c r="L262" s="5" t="s">
        <v>52</v>
      </c>
      <c r="M262" s="66">
        <f>VLOOKUP(L262,vlooktab!A$1:B$3,2,FALSE)</f>
        <v>0</v>
      </c>
      <c r="N262" s="4">
        <v>80</v>
      </c>
      <c r="O262" s="4">
        <f t="shared" si="15"/>
        <v>80</v>
      </c>
      <c r="P262" s="43">
        <v>7.5410000000000004</v>
      </c>
      <c r="Q262" s="49">
        <f t="shared" si="16"/>
        <v>12314.073270949384</v>
      </c>
      <c r="R262" s="2">
        <v>10</v>
      </c>
      <c r="S262" s="34" t="s">
        <v>115</v>
      </c>
      <c r="T262" s="2">
        <v>12</v>
      </c>
    </row>
    <row r="263" spans="1:20" x14ac:dyDescent="0.25">
      <c r="A263" s="17" t="s">
        <v>26</v>
      </c>
      <c r="B263" s="18">
        <v>2013</v>
      </c>
      <c r="C263" s="7" t="s">
        <v>22</v>
      </c>
      <c r="D263" s="7">
        <v>1100</v>
      </c>
      <c r="E263" s="7" t="s">
        <v>39</v>
      </c>
      <c r="F263" s="7">
        <f>VLOOKUP(E263,vlooktab!C$1:D$2,2,FALSE)</f>
        <v>1</v>
      </c>
      <c r="G263" s="7">
        <v>175</v>
      </c>
      <c r="H263" s="28">
        <v>1</v>
      </c>
      <c r="I263" s="31">
        <v>25</v>
      </c>
      <c r="K263" s="4">
        <v>65</v>
      </c>
      <c r="L263" s="5" t="s">
        <v>52</v>
      </c>
      <c r="M263" s="66">
        <f>VLOOKUP(L263,vlooktab!A$1:B$3,2,FALSE)</f>
        <v>0</v>
      </c>
      <c r="N263" s="4">
        <v>90</v>
      </c>
      <c r="O263" s="4">
        <f t="shared" si="15"/>
        <v>90</v>
      </c>
      <c r="P263" s="43">
        <v>9.6989999999999998</v>
      </c>
      <c r="Q263" s="49">
        <f t="shared" si="16"/>
        <v>12645.059148504528</v>
      </c>
      <c r="R263" s="2">
        <v>10</v>
      </c>
      <c r="S263" s="34" t="s">
        <v>115</v>
      </c>
      <c r="T263" s="2">
        <v>12</v>
      </c>
    </row>
    <row r="264" spans="1:20" x14ac:dyDescent="0.25">
      <c r="A264" s="17" t="s">
        <v>26</v>
      </c>
      <c r="B264" s="18">
        <v>2013</v>
      </c>
      <c r="C264" s="7" t="s">
        <v>22</v>
      </c>
      <c r="D264" s="7">
        <v>1100</v>
      </c>
      <c r="E264" s="7" t="s">
        <v>39</v>
      </c>
      <c r="F264" s="7">
        <f>VLOOKUP(E264,vlooktab!C$1:D$2,2,FALSE)</f>
        <v>1</v>
      </c>
      <c r="G264" s="7">
        <v>175</v>
      </c>
      <c r="H264" s="28">
        <v>1</v>
      </c>
      <c r="I264" s="31">
        <v>25</v>
      </c>
      <c r="K264" s="4">
        <v>65</v>
      </c>
      <c r="L264" s="5" t="s">
        <v>52</v>
      </c>
      <c r="M264" s="66">
        <f>VLOOKUP(L264,vlooktab!A$1:B$3,2,FALSE)</f>
        <v>0</v>
      </c>
      <c r="N264" s="4">
        <v>95</v>
      </c>
      <c r="O264" s="4">
        <f t="shared" si="15"/>
        <v>95</v>
      </c>
      <c r="P264" s="43">
        <v>11.583</v>
      </c>
      <c r="Q264" s="49">
        <f t="shared" si="16"/>
        <v>12796.995177147212</v>
      </c>
      <c r="R264" s="2">
        <v>10</v>
      </c>
      <c r="S264" s="34" t="s">
        <v>115</v>
      </c>
      <c r="T264" s="2">
        <v>12</v>
      </c>
    </row>
    <row r="265" spans="1:20" x14ac:dyDescent="0.25">
      <c r="A265" s="17" t="s">
        <v>26</v>
      </c>
      <c r="B265" s="18">
        <v>2013</v>
      </c>
      <c r="C265" s="7" t="s">
        <v>22</v>
      </c>
      <c r="D265" s="7">
        <v>1100</v>
      </c>
      <c r="E265" s="7" t="s">
        <v>39</v>
      </c>
      <c r="F265" s="7">
        <f>VLOOKUP(E265,vlooktab!C$1:D$2,2,FALSE)</f>
        <v>1</v>
      </c>
      <c r="G265" s="7">
        <v>175</v>
      </c>
      <c r="H265" s="28">
        <v>1</v>
      </c>
      <c r="I265" s="31">
        <v>25</v>
      </c>
      <c r="K265" s="4">
        <v>90</v>
      </c>
      <c r="L265" s="5" t="s">
        <v>52</v>
      </c>
      <c r="M265" s="66">
        <f>VLOOKUP(L265,vlooktab!A$1:B$3,2,FALSE)</f>
        <v>0</v>
      </c>
      <c r="N265" s="4">
        <v>50</v>
      </c>
      <c r="O265" s="4">
        <f t="shared" si="15"/>
        <v>50</v>
      </c>
      <c r="P265" s="43">
        <v>4.6470000000000002</v>
      </c>
      <c r="Q265" s="49">
        <f t="shared" si="16"/>
        <v>11806.415013968046</v>
      </c>
      <c r="R265" s="2">
        <v>10</v>
      </c>
      <c r="S265" s="34" t="s">
        <v>115</v>
      </c>
      <c r="T265" s="2">
        <v>0</v>
      </c>
    </row>
    <row r="266" spans="1:20" x14ac:dyDescent="0.25">
      <c r="A266" s="17" t="s">
        <v>26</v>
      </c>
      <c r="B266" s="18">
        <v>2013</v>
      </c>
      <c r="C266" s="7" t="s">
        <v>22</v>
      </c>
      <c r="D266" s="7">
        <v>1100</v>
      </c>
      <c r="E266" s="7" t="s">
        <v>39</v>
      </c>
      <c r="F266" s="7">
        <f>VLOOKUP(E266,vlooktab!C$1:D$2,2,FALSE)</f>
        <v>1</v>
      </c>
      <c r="G266" s="7">
        <v>175</v>
      </c>
      <c r="H266" s="28">
        <v>1</v>
      </c>
      <c r="I266" s="31">
        <v>25</v>
      </c>
      <c r="K266" s="4">
        <v>90</v>
      </c>
      <c r="L266" s="5" t="s">
        <v>52</v>
      </c>
      <c r="M266" s="66">
        <f>VLOOKUP(L266,vlooktab!A$1:B$3,2,FALSE)</f>
        <v>0</v>
      </c>
      <c r="N266" s="4">
        <v>65</v>
      </c>
      <c r="O266" s="4">
        <f t="shared" si="15"/>
        <v>65</v>
      </c>
      <c r="P266" s="43">
        <v>5.8410000000000002</v>
      </c>
      <c r="Q266" s="49">
        <f t="shared" si="16"/>
        <v>12598.225641574174</v>
      </c>
      <c r="R266" s="2">
        <v>10</v>
      </c>
      <c r="S266" s="34" t="s">
        <v>115</v>
      </c>
      <c r="T266" s="2">
        <v>0</v>
      </c>
    </row>
    <row r="267" spans="1:20" x14ac:dyDescent="0.25">
      <c r="A267" s="17" t="s">
        <v>26</v>
      </c>
      <c r="B267" s="18">
        <v>2013</v>
      </c>
      <c r="C267" s="7" t="s">
        <v>22</v>
      </c>
      <c r="D267" s="7">
        <v>1100</v>
      </c>
      <c r="E267" s="7" t="s">
        <v>39</v>
      </c>
      <c r="F267" s="7">
        <f>VLOOKUP(E267,vlooktab!C$1:D$2,2,FALSE)</f>
        <v>1</v>
      </c>
      <c r="G267" s="7">
        <v>175</v>
      </c>
      <c r="H267" s="28">
        <v>1</v>
      </c>
      <c r="I267" s="31">
        <v>25</v>
      </c>
      <c r="K267" s="4">
        <v>90</v>
      </c>
      <c r="L267" s="5" t="s">
        <v>52</v>
      </c>
      <c r="M267" s="66">
        <f>VLOOKUP(L267,vlooktab!A$1:B$3,2,FALSE)</f>
        <v>0</v>
      </c>
      <c r="N267" s="4">
        <v>80</v>
      </c>
      <c r="O267" s="4">
        <f t="shared" si="15"/>
        <v>80</v>
      </c>
      <c r="P267" s="43">
        <v>7.7249999999999996</v>
      </c>
      <c r="Q267" s="49">
        <f t="shared" si="16"/>
        <v>13224.87750696635</v>
      </c>
      <c r="R267" s="2">
        <v>10</v>
      </c>
      <c r="S267" s="34" t="s">
        <v>115</v>
      </c>
      <c r="T267" s="2">
        <v>0</v>
      </c>
    </row>
    <row r="268" spans="1:20" x14ac:dyDescent="0.25">
      <c r="A268" s="17" t="s">
        <v>26</v>
      </c>
      <c r="B268" s="18">
        <v>2013</v>
      </c>
      <c r="C268" s="7" t="s">
        <v>22</v>
      </c>
      <c r="D268" s="7">
        <v>1100</v>
      </c>
      <c r="E268" s="7" t="s">
        <v>39</v>
      </c>
      <c r="F268" s="7">
        <f>VLOOKUP(E268,vlooktab!C$1:D$2,2,FALSE)</f>
        <v>1</v>
      </c>
      <c r="G268" s="7">
        <v>175</v>
      </c>
      <c r="H268" s="28">
        <v>1</v>
      </c>
      <c r="I268" s="31">
        <v>25</v>
      </c>
      <c r="K268" s="4">
        <v>90</v>
      </c>
      <c r="L268" s="5" t="s">
        <v>52</v>
      </c>
      <c r="M268" s="66">
        <f>VLOOKUP(L268,vlooktab!A$1:B$3,2,FALSE)</f>
        <v>0</v>
      </c>
      <c r="N268" s="4">
        <v>90</v>
      </c>
      <c r="O268" s="4">
        <f t="shared" si="15"/>
        <v>90</v>
      </c>
      <c r="P268" s="43">
        <v>10.021000000000001</v>
      </c>
      <c r="Q268" s="49">
        <f t="shared" si="16"/>
        <v>13580.344588482674</v>
      </c>
      <c r="R268" s="2">
        <v>10</v>
      </c>
      <c r="S268" s="34" t="s">
        <v>115</v>
      </c>
      <c r="T268" s="2">
        <v>0</v>
      </c>
    </row>
    <row r="269" spans="1:20" x14ac:dyDescent="0.25">
      <c r="A269" s="17" t="s">
        <v>26</v>
      </c>
      <c r="B269" s="18">
        <v>2013</v>
      </c>
      <c r="C269" s="7" t="s">
        <v>22</v>
      </c>
      <c r="D269" s="7">
        <v>1100</v>
      </c>
      <c r="E269" s="7" t="s">
        <v>39</v>
      </c>
      <c r="F269" s="7">
        <f>VLOOKUP(E269,vlooktab!C$1:D$2,2,FALSE)</f>
        <v>1</v>
      </c>
      <c r="G269" s="7">
        <v>175</v>
      </c>
      <c r="H269" s="28">
        <v>1</v>
      </c>
      <c r="I269" s="31">
        <v>25</v>
      </c>
      <c r="K269" s="4">
        <v>90</v>
      </c>
      <c r="L269" s="5" t="s">
        <v>52</v>
      </c>
      <c r="M269" s="66">
        <f>VLOOKUP(L269,vlooktab!A$1:B$3,2,FALSE)</f>
        <v>0</v>
      </c>
      <c r="N269" s="4">
        <v>95</v>
      </c>
      <c r="O269" s="4">
        <f t="shared" si="15"/>
        <v>95</v>
      </c>
      <c r="P269" s="43">
        <v>12.869</v>
      </c>
      <c r="Q269" s="49">
        <f t="shared" si="16"/>
        <v>13743.518489066382</v>
      </c>
      <c r="R269" s="2">
        <v>10</v>
      </c>
      <c r="S269" s="34" t="s">
        <v>115</v>
      </c>
      <c r="T269" s="2">
        <v>0</v>
      </c>
    </row>
    <row r="270" spans="1:20" x14ac:dyDescent="0.25">
      <c r="A270" s="17" t="s">
        <v>26</v>
      </c>
      <c r="B270" s="18">
        <v>2013</v>
      </c>
      <c r="C270" s="7" t="s">
        <v>22</v>
      </c>
      <c r="D270" s="7">
        <v>1100</v>
      </c>
      <c r="E270" s="7" t="s">
        <v>39</v>
      </c>
      <c r="F270" s="7">
        <f>VLOOKUP(E270,vlooktab!C$1:D$2,2,FALSE)</f>
        <v>1</v>
      </c>
      <c r="G270" s="7">
        <v>175</v>
      </c>
      <c r="H270" s="28">
        <v>1</v>
      </c>
      <c r="I270" s="31">
        <v>25</v>
      </c>
      <c r="K270" s="2">
        <v>40</v>
      </c>
      <c r="L270" s="5" t="s">
        <v>53</v>
      </c>
      <c r="M270" s="7">
        <f>VLOOKUP(L270,vlooktab!A$1:B$3,2,FALSE)</f>
        <v>1</v>
      </c>
      <c r="N270" s="4">
        <v>99</v>
      </c>
      <c r="O270" s="4">
        <f t="shared" si="15"/>
        <v>99</v>
      </c>
      <c r="P270" s="43">
        <v>20</v>
      </c>
      <c r="Q270" s="49">
        <f t="shared" si="16"/>
        <v>11957.797673847941</v>
      </c>
      <c r="R270" s="2">
        <v>10</v>
      </c>
      <c r="S270" s="34" t="s">
        <v>115</v>
      </c>
      <c r="T270" s="2">
        <v>0</v>
      </c>
    </row>
    <row r="271" spans="1:20" x14ac:dyDescent="0.25">
      <c r="A271" s="17" t="s">
        <v>26</v>
      </c>
      <c r="B271" s="18">
        <v>2013</v>
      </c>
      <c r="C271" s="7" t="s">
        <v>22</v>
      </c>
      <c r="D271" s="7">
        <v>1100</v>
      </c>
      <c r="E271" s="7" t="s">
        <v>39</v>
      </c>
      <c r="F271" s="7">
        <f>VLOOKUP(E271,vlooktab!C$1:D$2,2,FALSE)</f>
        <v>1</v>
      </c>
      <c r="G271" s="7">
        <v>175</v>
      </c>
      <c r="H271" s="28">
        <v>1</v>
      </c>
      <c r="I271" s="31">
        <v>25</v>
      </c>
      <c r="K271" s="2">
        <v>65</v>
      </c>
      <c r="L271" s="5" t="s">
        <v>53</v>
      </c>
      <c r="M271" s="7">
        <f>VLOOKUP(L271,vlooktab!A$1:B$3,2,FALSE)</f>
        <v>1</v>
      </c>
      <c r="N271" s="4">
        <v>99</v>
      </c>
      <c r="O271" s="4">
        <f t="shared" si="15"/>
        <v>99</v>
      </c>
      <c r="P271" s="43">
        <v>20</v>
      </c>
      <c r="Q271" s="49">
        <f t="shared" si="16"/>
        <v>12912.893334698416</v>
      </c>
      <c r="R271" s="2">
        <v>10</v>
      </c>
      <c r="S271" s="34" t="s">
        <v>115</v>
      </c>
      <c r="T271" s="2">
        <v>0</v>
      </c>
    </row>
    <row r="272" spans="1:20" x14ac:dyDescent="0.25">
      <c r="A272" s="17" t="s">
        <v>26</v>
      </c>
      <c r="B272" s="18">
        <v>2013</v>
      </c>
      <c r="C272" s="7" t="s">
        <v>22</v>
      </c>
      <c r="D272" s="7">
        <v>1100</v>
      </c>
      <c r="E272" s="7" t="s">
        <v>39</v>
      </c>
      <c r="F272" s="7">
        <f>VLOOKUP(E272,vlooktab!C$1:D$2,2,FALSE)</f>
        <v>1</v>
      </c>
      <c r="G272" s="7">
        <v>175</v>
      </c>
      <c r="H272" s="28">
        <v>1</v>
      </c>
      <c r="I272" s="31">
        <v>25</v>
      </c>
      <c r="K272" s="2">
        <v>90</v>
      </c>
      <c r="L272" s="5" t="s">
        <v>53</v>
      </c>
      <c r="M272" s="7">
        <f>VLOOKUP(L272,vlooktab!A$1:B$3,2,FALSE)</f>
        <v>1</v>
      </c>
      <c r="N272" s="4">
        <v>99</v>
      </c>
      <c r="O272" s="4">
        <f t="shared" si="15"/>
        <v>99</v>
      </c>
      <c r="P272" s="43">
        <v>20.5</v>
      </c>
      <c r="Q272" s="49">
        <f t="shared" si="16"/>
        <v>13867.988995548889</v>
      </c>
      <c r="R272" s="2">
        <v>10</v>
      </c>
      <c r="S272" s="34" t="s">
        <v>115</v>
      </c>
      <c r="T272" s="2">
        <v>0</v>
      </c>
    </row>
    <row r="273" spans="1:20" x14ac:dyDescent="0.25">
      <c r="A273" s="17" t="s">
        <v>26</v>
      </c>
      <c r="B273" s="18">
        <v>2013</v>
      </c>
      <c r="C273" s="7" t="s">
        <v>22</v>
      </c>
      <c r="D273" s="7">
        <v>1100</v>
      </c>
      <c r="E273" s="7" t="s">
        <v>39</v>
      </c>
      <c r="F273" s="7">
        <f>VLOOKUP(E273,vlooktab!C$1:D$2,2,FALSE)</f>
        <v>1</v>
      </c>
      <c r="G273" s="7">
        <v>175</v>
      </c>
      <c r="H273" s="28">
        <v>1</v>
      </c>
      <c r="I273" s="31">
        <v>25</v>
      </c>
      <c r="K273" s="4">
        <v>80</v>
      </c>
      <c r="L273" s="5" t="s">
        <v>52</v>
      </c>
      <c r="M273" s="66">
        <f>VLOOKUP(L273,vlooktab!A$1:B$3,2,FALSE)</f>
        <v>0</v>
      </c>
      <c r="N273">
        <v>10</v>
      </c>
      <c r="O273" s="4">
        <f t="shared" ref="O273:O312" si="17">N273</f>
        <v>10</v>
      </c>
      <c r="P273" s="43">
        <v>2.1</v>
      </c>
      <c r="Q273" s="49">
        <f t="shared" si="16"/>
        <v>6757.7234394928319</v>
      </c>
      <c r="R273" s="2">
        <v>10</v>
      </c>
      <c r="S273" s="34" t="s">
        <v>115</v>
      </c>
      <c r="T273" s="2">
        <v>0</v>
      </c>
    </row>
    <row r="274" spans="1:20" x14ac:dyDescent="0.25">
      <c r="A274" s="17" t="s">
        <v>26</v>
      </c>
      <c r="B274" s="18">
        <v>2013</v>
      </c>
      <c r="C274" s="7" t="s">
        <v>22</v>
      </c>
      <c r="D274" s="7">
        <v>1100</v>
      </c>
      <c r="E274" s="7" t="s">
        <v>39</v>
      </c>
      <c r="F274" s="7">
        <f>VLOOKUP(E274,vlooktab!C$1:D$2,2,FALSE)</f>
        <v>1</v>
      </c>
      <c r="G274" s="7">
        <v>175</v>
      </c>
      <c r="H274" s="28">
        <v>1</v>
      </c>
      <c r="I274" s="31">
        <v>25</v>
      </c>
      <c r="K274" s="4">
        <v>110</v>
      </c>
      <c r="L274" s="5" t="s">
        <v>52</v>
      </c>
      <c r="M274" s="66">
        <f>VLOOKUP(L274,vlooktab!A$1:B$3,2,FALSE)</f>
        <v>0</v>
      </c>
      <c r="N274">
        <v>10</v>
      </c>
      <c r="O274" s="4">
        <f t="shared" si="17"/>
        <v>10</v>
      </c>
      <c r="P274" s="43">
        <v>2</v>
      </c>
      <c r="Q274" s="49">
        <f t="shared" si="16"/>
        <v>7332.0342133874074</v>
      </c>
      <c r="R274" s="2">
        <v>10</v>
      </c>
      <c r="S274" s="34" t="s">
        <v>115</v>
      </c>
      <c r="T274" s="2">
        <v>0</v>
      </c>
    </row>
    <row r="275" spans="1:20" x14ac:dyDescent="0.25">
      <c r="A275" s="17" t="s">
        <v>26</v>
      </c>
      <c r="B275" s="18">
        <v>2013</v>
      </c>
      <c r="C275" s="7" t="s">
        <v>22</v>
      </c>
      <c r="D275" s="7">
        <v>1100</v>
      </c>
      <c r="E275" s="7" t="s">
        <v>39</v>
      </c>
      <c r="F275" s="7">
        <f>VLOOKUP(E275,vlooktab!C$1:D$2,2,FALSE)</f>
        <v>1</v>
      </c>
      <c r="G275" s="7">
        <v>175</v>
      </c>
      <c r="H275" s="28">
        <v>1</v>
      </c>
      <c r="I275" s="31">
        <v>25</v>
      </c>
      <c r="K275" s="4">
        <v>120</v>
      </c>
      <c r="L275" s="5" t="s">
        <v>52</v>
      </c>
      <c r="M275" s="66">
        <f>VLOOKUP(L275,vlooktab!A$1:B$3,2,FALSE)</f>
        <v>0</v>
      </c>
      <c r="N275">
        <v>10</v>
      </c>
      <c r="O275" s="4">
        <f t="shared" si="17"/>
        <v>10</v>
      </c>
      <c r="P275" s="43">
        <v>2</v>
      </c>
      <c r="Q275" s="49">
        <f t="shared" si="16"/>
        <v>7523.4711380189319</v>
      </c>
      <c r="R275" s="2">
        <v>10</v>
      </c>
      <c r="S275" s="34" t="s">
        <v>115</v>
      </c>
      <c r="T275" s="2">
        <v>0</v>
      </c>
    </row>
    <row r="276" spans="1:20" x14ac:dyDescent="0.25">
      <c r="A276" s="17" t="s">
        <v>26</v>
      </c>
      <c r="B276" s="18">
        <v>2013</v>
      </c>
      <c r="C276" s="7" t="s">
        <v>22</v>
      </c>
      <c r="D276" s="7">
        <v>1100</v>
      </c>
      <c r="E276" s="7" t="s">
        <v>39</v>
      </c>
      <c r="F276" s="7">
        <f>VLOOKUP(E276,vlooktab!C$1:D$2,2,FALSE)</f>
        <v>1</v>
      </c>
      <c r="G276" s="7">
        <v>175</v>
      </c>
      <c r="H276" s="28">
        <v>1</v>
      </c>
      <c r="I276" s="31">
        <v>25</v>
      </c>
      <c r="K276" s="2">
        <v>130</v>
      </c>
      <c r="L276" s="63" t="s">
        <v>117</v>
      </c>
      <c r="M276" s="7">
        <f>VLOOKUP(L276,vlooktab!A$1:B$3,2,FALSE)</f>
        <v>0.5</v>
      </c>
      <c r="N276">
        <v>10</v>
      </c>
      <c r="O276" s="4">
        <f t="shared" si="17"/>
        <v>10</v>
      </c>
      <c r="P276" s="43">
        <v>1.89</v>
      </c>
      <c r="Q276" s="49">
        <f t="shared" si="16"/>
        <v>7714.9080626504565</v>
      </c>
      <c r="R276" s="2">
        <v>10</v>
      </c>
      <c r="S276" s="34" t="s">
        <v>115</v>
      </c>
      <c r="T276" s="2">
        <v>0</v>
      </c>
    </row>
    <row r="277" spans="1:20" x14ac:dyDescent="0.25">
      <c r="A277" s="17" t="s">
        <v>26</v>
      </c>
      <c r="B277" s="18">
        <v>2013</v>
      </c>
      <c r="C277" s="7" t="s">
        <v>22</v>
      </c>
      <c r="D277" s="7">
        <v>1100</v>
      </c>
      <c r="E277" s="7" t="s">
        <v>39</v>
      </c>
      <c r="F277" s="7">
        <f>VLOOKUP(E277,vlooktab!C$1:D$2,2,FALSE)</f>
        <v>1</v>
      </c>
      <c r="G277" s="7">
        <v>175</v>
      </c>
      <c r="H277" s="28">
        <v>1</v>
      </c>
      <c r="I277" s="31">
        <v>25</v>
      </c>
      <c r="K277" s="2">
        <v>140</v>
      </c>
      <c r="L277" s="63" t="s">
        <v>117</v>
      </c>
      <c r="M277" s="7">
        <f>VLOOKUP(L277,vlooktab!A$1:B$3,2,FALSE)</f>
        <v>0.5</v>
      </c>
      <c r="N277">
        <v>10</v>
      </c>
      <c r="O277" s="4">
        <f t="shared" si="17"/>
        <v>10</v>
      </c>
      <c r="P277" s="43">
        <v>1.89</v>
      </c>
      <c r="Q277" s="49">
        <f t="shared" si="16"/>
        <v>7906.344987281982</v>
      </c>
      <c r="R277" s="2">
        <v>10</v>
      </c>
      <c r="S277" s="34" t="s">
        <v>115</v>
      </c>
      <c r="T277" s="2">
        <v>0</v>
      </c>
    </row>
    <row r="278" spans="1:20" x14ac:dyDescent="0.25">
      <c r="A278" s="17" t="s">
        <v>26</v>
      </c>
      <c r="B278" s="18">
        <v>2013</v>
      </c>
      <c r="C278" s="7" t="s">
        <v>22</v>
      </c>
      <c r="D278" s="7">
        <v>1100</v>
      </c>
      <c r="E278" s="7" t="s">
        <v>39</v>
      </c>
      <c r="F278" s="7">
        <f>VLOOKUP(E278,vlooktab!C$1:D$2,2,FALSE)</f>
        <v>1</v>
      </c>
      <c r="G278" s="7">
        <v>175</v>
      </c>
      <c r="H278" s="28">
        <v>1</v>
      </c>
      <c r="I278" s="31">
        <v>25</v>
      </c>
      <c r="K278" s="2">
        <v>146</v>
      </c>
      <c r="L278" s="63" t="s">
        <v>117</v>
      </c>
      <c r="M278" s="7">
        <f>VLOOKUP(L278,vlooktab!A$1:B$3,2,FALSE)</f>
        <v>0.5</v>
      </c>
      <c r="N278">
        <v>10</v>
      </c>
      <c r="O278" s="4">
        <f t="shared" si="17"/>
        <v>10</v>
      </c>
      <c r="P278" s="43">
        <v>1.89</v>
      </c>
      <c r="Q278" s="49">
        <f t="shared" si="16"/>
        <v>8021.2071420608963</v>
      </c>
      <c r="R278" s="2">
        <v>10</v>
      </c>
      <c r="S278" s="34" t="s">
        <v>115</v>
      </c>
      <c r="T278" s="2">
        <v>0</v>
      </c>
    </row>
    <row r="279" spans="1:20" x14ac:dyDescent="0.25">
      <c r="A279" s="17" t="s">
        <v>26</v>
      </c>
      <c r="B279" s="18">
        <v>2013</v>
      </c>
      <c r="C279" s="7" t="s">
        <v>22</v>
      </c>
      <c r="D279" s="7">
        <v>1100</v>
      </c>
      <c r="E279" s="7" t="s">
        <v>39</v>
      </c>
      <c r="F279" s="7">
        <f>VLOOKUP(E279,vlooktab!C$1:D$2,2,FALSE)</f>
        <v>1</v>
      </c>
      <c r="G279" s="7">
        <v>175</v>
      </c>
      <c r="H279" s="28">
        <v>1</v>
      </c>
      <c r="I279" s="31">
        <v>25</v>
      </c>
      <c r="K279" s="4">
        <v>65</v>
      </c>
      <c r="L279" s="5" t="s">
        <v>52</v>
      </c>
      <c r="M279" s="66">
        <f>VLOOKUP(L279,vlooktab!A$1:B$3,2,FALSE)</f>
        <v>0</v>
      </c>
      <c r="N279">
        <v>30</v>
      </c>
      <c r="O279" s="4">
        <f t="shared" si="17"/>
        <v>30</v>
      </c>
      <c r="P279" s="43">
        <v>3.36</v>
      </c>
      <c r="Q279" s="49">
        <f t="shared" si="16"/>
        <v>9557.8136005250362</v>
      </c>
      <c r="R279" s="2">
        <v>10</v>
      </c>
      <c r="S279" s="34" t="s">
        <v>115</v>
      </c>
      <c r="T279" s="2">
        <v>0</v>
      </c>
    </row>
    <row r="280" spans="1:20" x14ac:dyDescent="0.25">
      <c r="A280" s="17" t="s">
        <v>26</v>
      </c>
      <c r="B280" s="18">
        <v>2013</v>
      </c>
      <c r="C280" s="7" t="s">
        <v>22</v>
      </c>
      <c r="D280" s="7">
        <v>1100</v>
      </c>
      <c r="E280" s="7" t="s">
        <v>39</v>
      </c>
      <c r="F280" s="7">
        <f>VLOOKUP(E280,vlooktab!C$1:D$2,2,FALSE)</f>
        <v>1</v>
      </c>
      <c r="G280" s="7">
        <v>175</v>
      </c>
      <c r="H280" s="28">
        <v>1</v>
      </c>
      <c r="I280" s="31">
        <v>25</v>
      </c>
      <c r="K280" s="4">
        <v>80</v>
      </c>
      <c r="L280" s="5" t="s">
        <v>52</v>
      </c>
      <c r="M280" s="66">
        <f>VLOOKUP(L280,vlooktab!A$1:B$3,2,FALSE)</f>
        <v>0</v>
      </c>
      <c r="N280">
        <v>30</v>
      </c>
      <c r="O280" s="4">
        <f t="shared" si="17"/>
        <v>30</v>
      </c>
      <c r="P280" s="43">
        <v>3.47</v>
      </c>
      <c r="Q280" s="49">
        <f t="shared" si="16"/>
        <v>9981.9769259921231</v>
      </c>
      <c r="R280" s="2">
        <v>10</v>
      </c>
      <c r="S280" s="34" t="s">
        <v>115</v>
      </c>
      <c r="T280" s="2">
        <v>0</v>
      </c>
    </row>
    <row r="281" spans="1:20" x14ac:dyDescent="0.25">
      <c r="A281" s="17" t="s">
        <v>26</v>
      </c>
      <c r="B281" s="18">
        <v>2013</v>
      </c>
      <c r="C281" s="7" t="s">
        <v>22</v>
      </c>
      <c r="D281" s="7">
        <v>1100</v>
      </c>
      <c r="E281" s="7" t="s">
        <v>39</v>
      </c>
      <c r="F281" s="7">
        <f>VLOOKUP(E281,vlooktab!C$1:D$2,2,FALSE)</f>
        <v>1</v>
      </c>
      <c r="G281" s="7">
        <v>175</v>
      </c>
      <c r="H281" s="28">
        <v>1</v>
      </c>
      <c r="I281" s="31">
        <v>25</v>
      </c>
      <c r="K281" s="4">
        <v>90</v>
      </c>
      <c r="L281" s="5" t="s">
        <v>52</v>
      </c>
      <c r="M281" s="66">
        <f>VLOOKUP(L281,vlooktab!A$1:B$3,2,FALSE)</f>
        <v>0</v>
      </c>
      <c r="N281">
        <v>30</v>
      </c>
      <c r="O281" s="4">
        <f t="shared" si="17"/>
        <v>30</v>
      </c>
      <c r="P281" s="43">
        <v>3.26</v>
      </c>
      <c r="Q281" s="49">
        <f t="shared" si="16"/>
        <v>10264.752476303514</v>
      </c>
      <c r="R281" s="2">
        <v>10</v>
      </c>
      <c r="S281" s="34" t="s">
        <v>115</v>
      </c>
      <c r="T281" s="2">
        <v>0</v>
      </c>
    </row>
    <row r="282" spans="1:20" x14ac:dyDescent="0.25">
      <c r="A282" s="17" t="s">
        <v>26</v>
      </c>
      <c r="B282" s="18">
        <v>2013</v>
      </c>
      <c r="C282" s="7" t="s">
        <v>22</v>
      </c>
      <c r="D282" s="7">
        <v>1100</v>
      </c>
      <c r="E282" s="7" t="s">
        <v>39</v>
      </c>
      <c r="F282" s="7">
        <f>VLOOKUP(E282,vlooktab!C$1:D$2,2,FALSE)</f>
        <v>1</v>
      </c>
      <c r="G282" s="7">
        <v>175</v>
      </c>
      <c r="H282" s="28">
        <v>1</v>
      </c>
      <c r="I282" s="31">
        <v>25</v>
      </c>
      <c r="K282" s="2">
        <v>138</v>
      </c>
      <c r="L282" s="63" t="s">
        <v>117</v>
      </c>
      <c r="M282" s="7">
        <f>VLOOKUP(L282,vlooktab!A$1:B$3,2,FALSE)</f>
        <v>0.5</v>
      </c>
      <c r="N282">
        <v>30</v>
      </c>
      <c r="O282" s="4">
        <f t="shared" si="17"/>
        <v>30</v>
      </c>
      <c r="P282" s="43">
        <v>2.94</v>
      </c>
      <c r="Q282" s="49">
        <f t="shared" si="16"/>
        <v>11622.075117798195</v>
      </c>
      <c r="R282" s="2">
        <v>10</v>
      </c>
      <c r="S282" s="34" t="s">
        <v>115</v>
      </c>
      <c r="T282" s="2">
        <v>0</v>
      </c>
    </row>
    <row r="283" spans="1:20" x14ac:dyDescent="0.25">
      <c r="A283" s="17" t="s">
        <v>26</v>
      </c>
      <c r="B283" s="18">
        <v>2013</v>
      </c>
      <c r="C283" s="7" t="s">
        <v>22</v>
      </c>
      <c r="D283" s="7">
        <v>1100</v>
      </c>
      <c r="E283" s="7" t="s">
        <v>39</v>
      </c>
      <c r="F283" s="7">
        <f>VLOOKUP(E283,vlooktab!C$1:D$2,2,FALSE)</f>
        <v>1</v>
      </c>
      <c r="G283" s="7">
        <v>175</v>
      </c>
      <c r="H283" s="28">
        <v>1</v>
      </c>
      <c r="I283" s="31">
        <v>25</v>
      </c>
      <c r="K283" s="4">
        <v>40</v>
      </c>
      <c r="L283" s="5" t="s">
        <v>52</v>
      </c>
      <c r="M283" s="66">
        <f>VLOOKUP(L283,vlooktab!A$1:B$3,2,FALSE)</f>
        <v>0</v>
      </c>
      <c r="N283">
        <v>50</v>
      </c>
      <c r="O283" s="4">
        <f t="shared" si="17"/>
        <v>50</v>
      </c>
      <c r="P283" s="43">
        <v>4.62</v>
      </c>
      <c r="Q283" s="49">
        <f t="shared" si="16"/>
        <v>10180.187050611567</v>
      </c>
      <c r="R283" s="2">
        <v>10</v>
      </c>
      <c r="S283" s="34" t="s">
        <v>115</v>
      </c>
      <c r="T283" s="2">
        <v>0</v>
      </c>
    </row>
    <row r="284" spans="1:20" x14ac:dyDescent="0.25">
      <c r="A284" s="17" t="s">
        <v>26</v>
      </c>
      <c r="B284" s="18">
        <v>2013</v>
      </c>
      <c r="C284" s="7" t="s">
        <v>22</v>
      </c>
      <c r="D284" s="7">
        <v>1100</v>
      </c>
      <c r="E284" s="7" t="s">
        <v>39</v>
      </c>
      <c r="F284" s="7">
        <f>VLOOKUP(E284,vlooktab!C$1:D$2,2,FALSE)</f>
        <v>1</v>
      </c>
      <c r="G284" s="7">
        <v>175</v>
      </c>
      <c r="H284" s="28">
        <v>1</v>
      </c>
      <c r="I284" s="31">
        <v>25</v>
      </c>
      <c r="K284" s="4">
        <v>65</v>
      </c>
      <c r="L284" s="5" t="s">
        <v>52</v>
      </c>
      <c r="M284" s="66">
        <f>VLOOKUP(L284,vlooktab!A$1:B$3,2,FALSE)</f>
        <v>0</v>
      </c>
      <c r="N284">
        <v>50</v>
      </c>
      <c r="O284" s="4">
        <f t="shared" si="17"/>
        <v>50</v>
      </c>
      <c r="P284" s="43">
        <v>4.62</v>
      </c>
      <c r="Q284" s="49">
        <f t="shared" si="16"/>
        <v>10993.301032289806</v>
      </c>
      <c r="R284" s="2">
        <v>10</v>
      </c>
      <c r="S284" s="34" t="s">
        <v>115</v>
      </c>
      <c r="T284" s="2">
        <v>0</v>
      </c>
    </row>
    <row r="285" spans="1:20" x14ac:dyDescent="0.25">
      <c r="A285" s="17" t="s">
        <v>26</v>
      </c>
      <c r="B285" s="18">
        <v>2013</v>
      </c>
      <c r="C285" s="7" t="s">
        <v>22</v>
      </c>
      <c r="D285" s="7">
        <v>1100</v>
      </c>
      <c r="E285" s="7" t="s">
        <v>39</v>
      </c>
      <c r="F285" s="7">
        <f>VLOOKUP(E285,vlooktab!C$1:D$2,2,FALSE)</f>
        <v>1</v>
      </c>
      <c r="G285" s="7">
        <v>175</v>
      </c>
      <c r="H285" s="28">
        <v>1</v>
      </c>
      <c r="I285" s="31">
        <v>25</v>
      </c>
      <c r="K285" s="4">
        <v>90</v>
      </c>
      <c r="L285" s="5" t="s">
        <v>52</v>
      </c>
      <c r="M285" s="66">
        <f>VLOOKUP(L285,vlooktab!A$1:B$3,2,FALSE)</f>
        <v>0</v>
      </c>
      <c r="N285">
        <v>50</v>
      </c>
      <c r="O285" s="4">
        <f t="shared" si="17"/>
        <v>50</v>
      </c>
      <c r="P285" s="43">
        <v>4.5199999999999996</v>
      </c>
      <c r="Q285" s="49">
        <f t="shared" si="16"/>
        <v>11806.415013968046</v>
      </c>
      <c r="R285" s="2">
        <v>10</v>
      </c>
      <c r="S285" s="34" t="s">
        <v>115</v>
      </c>
      <c r="T285" s="2">
        <v>0</v>
      </c>
    </row>
    <row r="286" spans="1:20" x14ac:dyDescent="0.25">
      <c r="A286" s="17" t="s">
        <v>26</v>
      </c>
      <c r="B286" s="18">
        <v>2013</v>
      </c>
      <c r="C286" s="7" t="s">
        <v>22</v>
      </c>
      <c r="D286" s="7">
        <v>1100</v>
      </c>
      <c r="E286" s="7" t="s">
        <v>39</v>
      </c>
      <c r="F286" s="7">
        <f>VLOOKUP(E286,vlooktab!C$1:D$2,2,FALSE)</f>
        <v>1</v>
      </c>
      <c r="G286" s="7">
        <v>175</v>
      </c>
      <c r="H286" s="28">
        <v>1</v>
      </c>
      <c r="I286" s="31">
        <v>25</v>
      </c>
      <c r="K286" s="4">
        <v>121</v>
      </c>
      <c r="L286" s="5" t="s">
        <v>52</v>
      </c>
      <c r="M286" s="66">
        <f>VLOOKUP(L286,vlooktab!A$1:B$3,2,FALSE)</f>
        <v>0</v>
      </c>
      <c r="N286">
        <v>50</v>
      </c>
      <c r="O286" s="4">
        <f t="shared" si="17"/>
        <v>50</v>
      </c>
      <c r="P286" s="43">
        <v>4.3099999999999996</v>
      </c>
      <c r="Q286" s="49">
        <f t="shared" si="16"/>
        <v>12814.676351249063</v>
      </c>
      <c r="R286" s="2">
        <v>10</v>
      </c>
      <c r="S286" s="34" t="s">
        <v>115</v>
      </c>
      <c r="T286" s="2">
        <v>0</v>
      </c>
    </row>
    <row r="287" spans="1:20" x14ac:dyDescent="0.25">
      <c r="A287" s="17" t="s">
        <v>26</v>
      </c>
      <c r="B287" s="18">
        <v>2013</v>
      </c>
      <c r="C287" s="7" t="s">
        <v>22</v>
      </c>
      <c r="D287" s="7">
        <v>1100</v>
      </c>
      <c r="E287" s="7" t="s">
        <v>39</v>
      </c>
      <c r="F287" s="7">
        <f>VLOOKUP(E287,vlooktab!C$1:D$2,2,FALSE)</f>
        <v>1</v>
      </c>
      <c r="G287" s="7">
        <v>175</v>
      </c>
      <c r="H287" s="28">
        <v>1</v>
      </c>
      <c r="I287" s="31">
        <v>25</v>
      </c>
      <c r="K287" s="4">
        <v>50</v>
      </c>
      <c r="L287" s="5" t="s">
        <v>52</v>
      </c>
      <c r="M287" s="66">
        <f>VLOOKUP(L287,vlooktab!A$1:B$3,2,FALSE)</f>
        <v>0</v>
      </c>
      <c r="N287">
        <v>65</v>
      </c>
      <c r="O287" s="4">
        <f t="shared" si="17"/>
        <v>65</v>
      </c>
      <c r="P287" s="43">
        <v>5.67</v>
      </c>
      <c r="Q287" s="49">
        <f t="shared" si="16"/>
        <v>11209.991411097681</v>
      </c>
      <c r="R287" s="2">
        <v>10</v>
      </c>
      <c r="S287" s="34" t="s">
        <v>115</v>
      </c>
      <c r="T287" s="2">
        <v>0</v>
      </c>
    </row>
    <row r="288" spans="1:20" x14ac:dyDescent="0.25">
      <c r="A288" s="17" t="s">
        <v>26</v>
      </c>
      <c r="B288" s="18">
        <v>2013</v>
      </c>
      <c r="C288" s="7" t="s">
        <v>22</v>
      </c>
      <c r="D288" s="7">
        <v>1100</v>
      </c>
      <c r="E288" s="7" t="s">
        <v>39</v>
      </c>
      <c r="F288" s="7">
        <f>VLOOKUP(E288,vlooktab!C$1:D$2,2,FALSE)</f>
        <v>1</v>
      </c>
      <c r="G288" s="7">
        <v>175</v>
      </c>
      <c r="H288" s="28">
        <v>1</v>
      </c>
      <c r="I288" s="31">
        <v>25</v>
      </c>
      <c r="K288" s="4">
        <v>65</v>
      </c>
      <c r="L288" s="5" t="s">
        <v>52</v>
      </c>
      <c r="M288" s="66">
        <f>VLOOKUP(L288,vlooktab!A$1:B$3,2,FALSE)</f>
        <v>0</v>
      </c>
      <c r="N288">
        <v>65</v>
      </c>
      <c r="O288" s="4">
        <f t="shared" si="17"/>
        <v>65</v>
      </c>
      <c r="P288" s="43">
        <v>5.78</v>
      </c>
      <c r="Q288" s="49">
        <f t="shared" si="16"/>
        <v>11730.579247526366</v>
      </c>
      <c r="R288" s="2">
        <v>10</v>
      </c>
      <c r="S288" s="34" t="s">
        <v>115</v>
      </c>
      <c r="T288" s="2">
        <v>0</v>
      </c>
    </row>
    <row r="289" spans="1:20" x14ac:dyDescent="0.25">
      <c r="A289" s="17" t="s">
        <v>26</v>
      </c>
      <c r="B289" s="18">
        <v>2013</v>
      </c>
      <c r="C289" s="7" t="s">
        <v>22</v>
      </c>
      <c r="D289" s="7">
        <v>1100</v>
      </c>
      <c r="E289" s="7" t="s">
        <v>39</v>
      </c>
      <c r="F289" s="7">
        <f>VLOOKUP(E289,vlooktab!C$1:D$2,2,FALSE)</f>
        <v>1</v>
      </c>
      <c r="G289" s="7">
        <v>175</v>
      </c>
      <c r="H289" s="28">
        <v>1</v>
      </c>
      <c r="I289" s="31">
        <v>25</v>
      </c>
      <c r="K289" s="4">
        <v>90</v>
      </c>
      <c r="L289" s="5" t="s">
        <v>52</v>
      </c>
      <c r="M289" s="66">
        <f>VLOOKUP(L289,vlooktab!A$1:B$3,2,FALSE)</f>
        <v>0</v>
      </c>
      <c r="N289">
        <v>65</v>
      </c>
      <c r="O289" s="4">
        <f t="shared" si="17"/>
        <v>65</v>
      </c>
      <c r="P289" s="43">
        <v>5.67</v>
      </c>
      <c r="Q289" s="49">
        <f t="shared" si="16"/>
        <v>12598.225641574174</v>
      </c>
      <c r="R289" s="2">
        <v>10</v>
      </c>
      <c r="S289" s="34" t="s">
        <v>115</v>
      </c>
      <c r="T289" s="2">
        <v>0</v>
      </c>
    </row>
    <row r="290" spans="1:20" x14ac:dyDescent="0.25">
      <c r="A290" s="17" t="s">
        <v>26</v>
      </c>
      <c r="B290" s="18">
        <v>2013</v>
      </c>
      <c r="C290" s="7" t="s">
        <v>22</v>
      </c>
      <c r="D290" s="7">
        <v>1100</v>
      </c>
      <c r="E290" s="7" t="s">
        <v>39</v>
      </c>
      <c r="F290" s="7">
        <f>VLOOKUP(E290,vlooktab!C$1:D$2,2,FALSE)</f>
        <v>1</v>
      </c>
      <c r="G290" s="7">
        <v>175</v>
      </c>
      <c r="H290" s="28">
        <v>1</v>
      </c>
      <c r="I290" s="31">
        <v>25</v>
      </c>
      <c r="K290" s="4">
        <v>112</v>
      </c>
      <c r="L290" s="5" t="s">
        <v>52</v>
      </c>
      <c r="M290" s="66">
        <f>VLOOKUP(L290,vlooktab!A$1:B$3,2,FALSE)</f>
        <v>0</v>
      </c>
      <c r="N290">
        <v>65</v>
      </c>
      <c r="O290" s="4">
        <f t="shared" si="17"/>
        <v>65</v>
      </c>
      <c r="P290" s="43">
        <v>5.67</v>
      </c>
      <c r="Q290" s="49">
        <f t="shared" si="16"/>
        <v>13361.754468336245</v>
      </c>
      <c r="R290" s="2">
        <v>10</v>
      </c>
      <c r="S290" s="34" t="s">
        <v>115</v>
      </c>
      <c r="T290" s="2">
        <v>0</v>
      </c>
    </row>
    <row r="291" spans="1:20" x14ac:dyDescent="0.25">
      <c r="A291" s="17" t="s">
        <v>26</v>
      </c>
      <c r="B291" s="18">
        <v>2013</v>
      </c>
      <c r="C291" s="7" t="s">
        <v>22</v>
      </c>
      <c r="D291" s="7">
        <v>1100</v>
      </c>
      <c r="E291" s="7" t="s">
        <v>39</v>
      </c>
      <c r="F291" s="7">
        <f>VLOOKUP(E291,vlooktab!C$1:D$2,2,FALSE)</f>
        <v>1</v>
      </c>
      <c r="G291" s="7">
        <v>175</v>
      </c>
      <c r="H291" s="28">
        <v>1</v>
      </c>
      <c r="I291" s="31">
        <v>25</v>
      </c>
      <c r="K291" s="4">
        <v>40</v>
      </c>
      <c r="L291" s="5" t="s">
        <v>52</v>
      </c>
      <c r="M291" s="66">
        <f>VLOOKUP(L291,vlooktab!A$1:B$3,2,FALSE)</f>
        <v>0</v>
      </c>
      <c r="N291">
        <v>80</v>
      </c>
      <c r="O291" s="4">
        <f t="shared" si="17"/>
        <v>80</v>
      </c>
      <c r="P291" s="43">
        <v>7.25</v>
      </c>
      <c r="Q291" s="49">
        <f t="shared" si="16"/>
        <v>11403.269034932418</v>
      </c>
      <c r="R291" s="2">
        <v>10</v>
      </c>
      <c r="S291" s="34" t="s">
        <v>115</v>
      </c>
      <c r="T291" s="2">
        <v>0</v>
      </c>
    </row>
    <row r="292" spans="1:20" x14ac:dyDescent="0.25">
      <c r="A292" s="17" t="s">
        <v>26</v>
      </c>
      <c r="B292" s="18">
        <v>2013</v>
      </c>
      <c r="C292" s="7" t="s">
        <v>22</v>
      </c>
      <c r="D292" s="7">
        <v>1100</v>
      </c>
      <c r="E292" s="7" t="s">
        <v>39</v>
      </c>
      <c r="F292" s="7">
        <f>VLOOKUP(E292,vlooktab!C$1:D$2,2,FALSE)</f>
        <v>1</v>
      </c>
      <c r="G292" s="7">
        <v>175</v>
      </c>
      <c r="H292" s="28">
        <v>1</v>
      </c>
      <c r="I292" s="31">
        <v>25</v>
      </c>
      <c r="K292" s="4">
        <v>65</v>
      </c>
      <c r="L292" s="5" t="s">
        <v>52</v>
      </c>
      <c r="M292" s="66">
        <f>VLOOKUP(L292,vlooktab!A$1:B$3,2,FALSE)</f>
        <v>0</v>
      </c>
      <c r="N292">
        <v>80</v>
      </c>
      <c r="O292" s="4">
        <f t="shared" si="17"/>
        <v>80</v>
      </c>
      <c r="P292" s="43">
        <v>7.46</v>
      </c>
      <c r="Q292" s="49">
        <f t="shared" si="16"/>
        <v>12314.073270949384</v>
      </c>
      <c r="R292" s="2">
        <v>10</v>
      </c>
      <c r="S292" s="34" t="s">
        <v>115</v>
      </c>
      <c r="T292" s="2">
        <v>0</v>
      </c>
    </row>
    <row r="293" spans="1:20" x14ac:dyDescent="0.25">
      <c r="A293" s="17" t="s">
        <v>26</v>
      </c>
      <c r="B293" s="18">
        <v>2013</v>
      </c>
      <c r="C293" s="7" t="s">
        <v>22</v>
      </c>
      <c r="D293" s="7">
        <v>1100</v>
      </c>
      <c r="E293" s="7" t="s">
        <v>39</v>
      </c>
      <c r="F293" s="7">
        <f>VLOOKUP(E293,vlooktab!C$1:D$2,2,FALSE)</f>
        <v>1</v>
      </c>
      <c r="G293" s="7">
        <v>175</v>
      </c>
      <c r="H293" s="28">
        <v>1</v>
      </c>
      <c r="I293" s="31">
        <v>25</v>
      </c>
      <c r="K293" s="4">
        <v>90</v>
      </c>
      <c r="L293" s="5" t="s">
        <v>52</v>
      </c>
      <c r="M293" s="66">
        <f>VLOOKUP(L293,vlooktab!A$1:B$3,2,FALSE)</f>
        <v>0</v>
      </c>
      <c r="N293">
        <v>80</v>
      </c>
      <c r="O293" s="4">
        <f t="shared" si="17"/>
        <v>80</v>
      </c>
      <c r="P293" s="43">
        <v>7.56</v>
      </c>
      <c r="Q293" s="49">
        <f t="shared" si="16"/>
        <v>13224.87750696635</v>
      </c>
      <c r="R293" s="2">
        <v>10</v>
      </c>
      <c r="S293" s="34" t="s">
        <v>115</v>
      </c>
      <c r="T293" s="2">
        <v>0</v>
      </c>
    </row>
    <row r="294" spans="1:20" x14ac:dyDescent="0.25">
      <c r="A294" s="17" t="s">
        <v>26</v>
      </c>
      <c r="B294" s="18">
        <v>2013</v>
      </c>
      <c r="C294" s="7" t="s">
        <v>22</v>
      </c>
      <c r="D294" s="7">
        <v>1100</v>
      </c>
      <c r="E294" s="7" t="s">
        <v>39</v>
      </c>
      <c r="F294" s="7">
        <f>VLOOKUP(E294,vlooktab!C$1:D$2,2,FALSE)</f>
        <v>1</v>
      </c>
      <c r="G294" s="7">
        <v>175</v>
      </c>
      <c r="H294" s="28">
        <v>1</v>
      </c>
      <c r="I294" s="31">
        <v>25</v>
      </c>
      <c r="K294" s="4">
        <v>107</v>
      </c>
      <c r="L294" s="5" t="s">
        <v>52</v>
      </c>
      <c r="M294" s="66">
        <f>VLOOKUP(L294,vlooktab!A$1:B$3,2,FALSE)</f>
        <v>0</v>
      </c>
      <c r="N294">
        <v>80</v>
      </c>
      <c r="O294" s="4">
        <f t="shared" si="17"/>
        <v>80</v>
      </c>
      <c r="P294" s="43">
        <v>8.09</v>
      </c>
      <c r="Q294" s="49">
        <f t="shared" si="16"/>
        <v>13844.224387457887</v>
      </c>
      <c r="R294" s="2">
        <v>10</v>
      </c>
      <c r="S294" s="34" t="s">
        <v>115</v>
      </c>
      <c r="T294" s="2">
        <v>0</v>
      </c>
    </row>
    <row r="295" spans="1:20" x14ac:dyDescent="0.25">
      <c r="A295" s="17" t="s">
        <v>26</v>
      </c>
      <c r="B295" s="18">
        <v>2013</v>
      </c>
      <c r="C295" s="7" t="s">
        <v>22</v>
      </c>
      <c r="D295" s="7">
        <v>1100</v>
      </c>
      <c r="E295" s="7" t="s">
        <v>39</v>
      </c>
      <c r="F295" s="7">
        <f>VLOOKUP(E295,vlooktab!C$1:D$2,2,FALSE)</f>
        <v>1</v>
      </c>
      <c r="G295" s="7">
        <v>175</v>
      </c>
      <c r="H295" s="28">
        <v>1</v>
      </c>
      <c r="I295" s="31">
        <v>25</v>
      </c>
      <c r="K295" s="4">
        <v>40</v>
      </c>
      <c r="L295" s="5" t="s">
        <v>52</v>
      </c>
      <c r="M295" s="66">
        <f>VLOOKUP(L295,vlooktab!A$1:B$3,2,FALSE)</f>
        <v>0</v>
      </c>
      <c r="N295">
        <v>90</v>
      </c>
      <c r="O295" s="4">
        <f t="shared" si="17"/>
        <v>90</v>
      </c>
      <c r="P295" s="43">
        <v>8.93</v>
      </c>
      <c r="Q295" s="49">
        <f t="shared" si="16"/>
        <v>11709.773708526383</v>
      </c>
      <c r="R295" s="2">
        <v>10</v>
      </c>
      <c r="S295" s="34" t="s">
        <v>115</v>
      </c>
      <c r="T295" s="2">
        <v>0</v>
      </c>
    </row>
    <row r="296" spans="1:20" x14ac:dyDescent="0.25">
      <c r="A296" s="17" t="s">
        <v>26</v>
      </c>
      <c r="B296" s="18">
        <v>2013</v>
      </c>
      <c r="C296" s="7" t="s">
        <v>22</v>
      </c>
      <c r="D296" s="7">
        <v>1100</v>
      </c>
      <c r="E296" s="7" t="s">
        <v>39</v>
      </c>
      <c r="F296" s="7">
        <f>VLOOKUP(E296,vlooktab!C$1:D$2,2,FALSE)</f>
        <v>1</v>
      </c>
      <c r="G296" s="7">
        <v>175</v>
      </c>
      <c r="H296" s="28">
        <v>1</v>
      </c>
      <c r="I296" s="31">
        <v>25</v>
      </c>
      <c r="K296" s="4">
        <v>65</v>
      </c>
      <c r="L296" s="5" t="s">
        <v>52</v>
      </c>
      <c r="M296" s="66">
        <f>VLOOKUP(L296,vlooktab!A$1:B$3,2,FALSE)</f>
        <v>0</v>
      </c>
      <c r="N296">
        <v>90</v>
      </c>
      <c r="O296" s="4">
        <f t="shared" si="17"/>
        <v>90</v>
      </c>
      <c r="P296" s="43">
        <v>9.56</v>
      </c>
      <c r="Q296" s="49">
        <f t="shared" si="16"/>
        <v>12645.059148504528</v>
      </c>
      <c r="R296" s="2">
        <v>10</v>
      </c>
      <c r="S296" s="34" t="s">
        <v>115</v>
      </c>
      <c r="T296" s="2">
        <v>0</v>
      </c>
    </row>
    <row r="297" spans="1:20" x14ac:dyDescent="0.25">
      <c r="A297" s="17" t="s">
        <v>26</v>
      </c>
      <c r="B297" s="18">
        <v>2013</v>
      </c>
      <c r="C297" s="7" t="s">
        <v>22</v>
      </c>
      <c r="D297" s="7">
        <v>1100</v>
      </c>
      <c r="E297" s="7" t="s">
        <v>39</v>
      </c>
      <c r="F297" s="7">
        <f>VLOOKUP(E297,vlooktab!C$1:D$2,2,FALSE)</f>
        <v>1</v>
      </c>
      <c r="G297" s="7">
        <v>175</v>
      </c>
      <c r="H297" s="28">
        <v>1</v>
      </c>
      <c r="I297" s="31">
        <v>25</v>
      </c>
      <c r="K297" s="4">
        <v>90</v>
      </c>
      <c r="L297" s="5" t="s">
        <v>52</v>
      </c>
      <c r="M297" s="66">
        <f>VLOOKUP(L297,vlooktab!A$1:B$3,2,FALSE)</f>
        <v>0</v>
      </c>
      <c r="N297">
        <v>90</v>
      </c>
      <c r="O297" s="4">
        <f t="shared" si="17"/>
        <v>90</v>
      </c>
      <c r="P297" s="43">
        <v>9.8699999999999992</v>
      </c>
      <c r="Q297" s="49">
        <f t="shared" si="16"/>
        <v>13580.344588482674</v>
      </c>
      <c r="R297" s="2">
        <v>10</v>
      </c>
      <c r="S297" s="34" t="s">
        <v>115</v>
      </c>
      <c r="T297" s="2">
        <v>0</v>
      </c>
    </row>
    <row r="298" spans="1:20" x14ac:dyDescent="0.25">
      <c r="A298" s="17" t="s">
        <v>26</v>
      </c>
      <c r="B298" s="18">
        <v>2013</v>
      </c>
      <c r="C298" s="7" t="s">
        <v>22</v>
      </c>
      <c r="D298" s="7">
        <v>1100</v>
      </c>
      <c r="E298" s="7" t="s">
        <v>39</v>
      </c>
      <c r="F298" s="7">
        <f>VLOOKUP(E298,vlooktab!C$1:D$2,2,FALSE)</f>
        <v>1</v>
      </c>
      <c r="G298" s="7">
        <v>175</v>
      </c>
      <c r="H298" s="28">
        <v>1</v>
      </c>
      <c r="I298" s="31">
        <v>25</v>
      </c>
      <c r="K298" s="4">
        <v>40</v>
      </c>
      <c r="L298" s="5" t="s">
        <v>52</v>
      </c>
      <c r="M298" s="66">
        <f>VLOOKUP(L298,vlooktab!A$1:B$3,2,FALSE)</f>
        <v>0</v>
      </c>
      <c r="N298">
        <v>95</v>
      </c>
      <c r="O298" s="4">
        <f t="shared" si="17"/>
        <v>95</v>
      </c>
      <c r="P298" s="43">
        <v>10.61</v>
      </c>
      <c r="Q298" s="49">
        <f t="shared" si="16"/>
        <v>11850.471865228039</v>
      </c>
      <c r="R298" s="2">
        <v>10</v>
      </c>
      <c r="S298" s="34" t="s">
        <v>115</v>
      </c>
      <c r="T298" s="2">
        <v>0</v>
      </c>
    </row>
    <row r="299" spans="1:20" x14ac:dyDescent="0.25">
      <c r="A299" s="17" t="s">
        <v>26</v>
      </c>
      <c r="B299" s="18">
        <v>2013</v>
      </c>
      <c r="C299" s="7" t="s">
        <v>22</v>
      </c>
      <c r="D299" s="7">
        <v>1100</v>
      </c>
      <c r="E299" s="7" t="s">
        <v>39</v>
      </c>
      <c r="F299" s="7">
        <f>VLOOKUP(E299,vlooktab!C$1:D$2,2,FALSE)</f>
        <v>1</v>
      </c>
      <c r="G299" s="7">
        <v>175</v>
      </c>
      <c r="H299" s="28">
        <v>1</v>
      </c>
      <c r="I299" s="31">
        <v>25</v>
      </c>
      <c r="K299" s="4">
        <v>65</v>
      </c>
      <c r="L299" s="5" t="s">
        <v>52</v>
      </c>
      <c r="M299" s="66">
        <f>VLOOKUP(L299,vlooktab!A$1:B$3,2,FALSE)</f>
        <v>0</v>
      </c>
      <c r="N299">
        <v>95</v>
      </c>
      <c r="O299" s="4">
        <f t="shared" si="17"/>
        <v>95</v>
      </c>
      <c r="P299" s="43">
        <v>11.45</v>
      </c>
      <c r="Q299" s="49">
        <f t="shared" si="16"/>
        <v>12796.995177147212</v>
      </c>
      <c r="R299" s="2">
        <v>10</v>
      </c>
      <c r="S299" s="34" t="s">
        <v>115</v>
      </c>
      <c r="T299" s="2">
        <v>0</v>
      </c>
    </row>
    <row r="300" spans="1:20" x14ac:dyDescent="0.25">
      <c r="A300" s="17" t="s">
        <v>26</v>
      </c>
      <c r="B300" s="18">
        <v>2013</v>
      </c>
      <c r="C300" s="7" t="s">
        <v>22</v>
      </c>
      <c r="D300" s="7">
        <v>1100</v>
      </c>
      <c r="E300" s="7" t="s">
        <v>39</v>
      </c>
      <c r="F300" s="7">
        <f>VLOOKUP(E300,vlooktab!C$1:D$2,2,FALSE)</f>
        <v>1</v>
      </c>
      <c r="G300" s="7">
        <v>175</v>
      </c>
      <c r="H300" s="28">
        <v>1</v>
      </c>
      <c r="I300" s="31">
        <v>25</v>
      </c>
      <c r="K300" s="4">
        <v>90</v>
      </c>
      <c r="L300" s="5" t="s">
        <v>52</v>
      </c>
      <c r="M300" s="66">
        <f>VLOOKUP(L300,vlooktab!A$1:B$3,2,FALSE)</f>
        <v>0</v>
      </c>
      <c r="N300">
        <v>95</v>
      </c>
      <c r="O300" s="4">
        <f t="shared" si="17"/>
        <v>95</v>
      </c>
      <c r="P300" s="43">
        <v>12.82</v>
      </c>
      <c r="Q300" s="49">
        <f t="shared" si="16"/>
        <v>13743.518489066382</v>
      </c>
      <c r="R300" s="2">
        <v>10</v>
      </c>
      <c r="S300" s="34" t="s">
        <v>115</v>
      </c>
      <c r="T300" s="2">
        <v>0</v>
      </c>
    </row>
    <row r="301" spans="1:20" x14ac:dyDescent="0.25">
      <c r="A301" s="17" t="s">
        <v>26</v>
      </c>
      <c r="B301" s="18">
        <v>2013</v>
      </c>
      <c r="C301" s="7" t="s">
        <v>22</v>
      </c>
      <c r="D301" s="7">
        <v>1100</v>
      </c>
      <c r="E301" s="7" t="s">
        <v>39</v>
      </c>
      <c r="F301" s="7">
        <f>VLOOKUP(E301,vlooktab!C$1:D$2,2,FALSE)</f>
        <v>1</v>
      </c>
      <c r="G301" s="7">
        <v>175</v>
      </c>
      <c r="H301" s="28">
        <v>1</v>
      </c>
      <c r="I301" s="31">
        <v>25</v>
      </c>
      <c r="K301" s="2">
        <v>30</v>
      </c>
      <c r="L301" s="5" t="s">
        <v>53</v>
      </c>
      <c r="M301" s="7">
        <f>VLOOKUP(L301,vlooktab!A$1:B$3,2,FALSE)</f>
        <v>1</v>
      </c>
      <c r="N301">
        <v>101</v>
      </c>
      <c r="O301" s="4">
        <f t="shared" si="17"/>
        <v>101</v>
      </c>
      <c r="P301" s="43">
        <v>19.96</v>
      </c>
      <c r="Q301" s="49">
        <f t="shared" si="16"/>
        <v>11626.143929036523</v>
      </c>
      <c r="R301" s="2">
        <v>10</v>
      </c>
      <c r="S301" s="34" t="s">
        <v>115</v>
      </c>
      <c r="T301" s="2">
        <v>0</v>
      </c>
    </row>
    <row r="302" spans="1:20" x14ac:dyDescent="0.25">
      <c r="A302" s="17" t="s">
        <v>26</v>
      </c>
      <c r="B302" s="18">
        <v>2013</v>
      </c>
      <c r="C302" s="7" t="s">
        <v>22</v>
      </c>
      <c r="D302" s="7">
        <v>1100</v>
      </c>
      <c r="E302" s="7" t="s">
        <v>39</v>
      </c>
      <c r="F302" s="7">
        <f>VLOOKUP(E302,vlooktab!C$1:D$2,2,FALSE)</f>
        <v>1</v>
      </c>
      <c r="G302" s="7">
        <v>175</v>
      </c>
      <c r="H302" s="28">
        <v>1</v>
      </c>
      <c r="I302" s="31">
        <v>25</v>
      </c>
      <c r="K302" s="2">
        <v>40</v>
      </c>
      <c r="L302" s="5" t="s">
        <v>53</v>
      </c>
      <c r="M302" s="7">
        <f>VLOOKUP(L302,vlooktab!A$1:B$3,2,FALSE)</f>
        <v>1</v>
      </c>
      <c r="N302">
        <v>101</v>
      </c>
      <c r="O302" s="4">
        <f t="shared" si="17"/>
        <v>101</v>
      </c>
      <c r="P302" s="43">
        <v>20.170000000000002</v>
      </c>
      <c r="Q302" s="49">
        <f t="shared" si="16"/>
        <v>12009.845048806708</v>
      </c>
      <c r="R302" s="2">
        <v>10</v>
      </c>
      <c r="S302" s="34" t="s">
        <v>115</v>
      </c>
      <c r="T302" s="2">
        <v>0</v>
      </c>
    </row>
    <row r="303" spans="1:20" x14ac:dyDescent="0.25">
      <c r="A303" s="17" t="s">
        <v>26</v>
      </c>
      <c r="B303" s="18">
        <v>2013</v>
      </c>
      <c r="C303" s="7" t="s">
        <v>22</v>
      </c>
      <c r="D303" s="7">
        <v>1100</v>
      </c>
      <c r="E303" s="7" t="s">
        <v>39</v>
      </c>
      <c r="F303" s="7">
        <f>VLOOKUP(E303,vlooktab!C$1:D$2,2,FALSE)</f>
        <v>1</v>
      </c>
      <c r="G303" s="7">
        <v>175</v>
      </c>
      <c r="H303" s="28">
        <v>1</v>
      </c>
      <c r="I303" s="31">
        <v>25</v>
      </c>
      <c r="K303" s="2">
        <v>50</v>
      </c>
      <c r="L303" s="5" t="s">
        <v>53</v>
      </c>
      <c r="M303" s="7">
        <f>VLOOKUP(L303,vlooktab!A$1:B$3,2,FALSE)</f>
        <v>1</v>
      </c>
      <c r="N303">
        <v>101</v>
      </c>
      <c r="O303" s="4">
        <f t="shared" si="17"/>
        <v>101</v>
      </c>
      <c r="P303" s="43">
        <v>19.850000000000001</v>
      </c>
      <c r="Q303" s="49">
        <f t="shared" si="16"/>
        <v>12393.54616857689</v>
      </c>
      <c r="R303" s="2">
        <v>10</v>
      </c>
      <c r="S303" s="34" t="s">
        <v>115</v>
      </c>
      <c r="T303" s="2">
        <v>0</v>
      </c>
    </row>
    <row r="304" spans="1:20" x14ac:dyDescent="0.25">
      <c r="A304" s="17" t="s">
        <v>26</v>
      </c>
      <c r="B304" s="18">
        <v>2013</v>
      </c>
      <c r="C304" s="7" t="s">
        <v>22</v>
      </c>
      <c r="D304" s="7">
        <v>1100</v>
      </c>
      <c r="E304" s="7" t="s">
        <v>39</v>
      </c>
      <c r="F304" s="7">
        <f>VLOOKUP(E304,vlooktab!C$1:D$2,2,FALSE)</f>
        <v>1</v>
      </c>
      <c r="G304" s="7">
        <v>175</v>
      </c>
      <c r="H304" s="28">
        <v>1</v>
      </c>
      <c r="I304" s="31">
        <v>25</v>
      </c>
      <c r="K304" s="2">
        <v>60</v>
      </c>
      <c r="L304" s="5" t="s">
        <v>53</v>
      </c>
      <c r="M304" s="7">
        <f>VLOOKUP(L304,vlooktab!A$1:B$3,2,FALSE)</f>
        <v>1</v>
      </c>
      <c r="N304">
        <v>101</v>
      </c>
      <c r="O304" s="4">
        <f t="shared" si="17"/>
        <v>101</v>
      </c>
      <c r="P304" s="43">
        <v>19.96</v>
      </c>
      <c r="Q304" s="49">
        <f t="shared" si="16"/>
        <v>12777.247288347071</v>
      </c>
      <c r="R304" s="2">
        <v>10</v>
      </c>
      <c r="S304" s="34" t="s">
        <v>115</v>
      </c>
      <c r="T304" s="2">
        <v>0</v>
      </c>
    </row>
    <row r="305" spans="1:20" x14ac:dyDescent="0.25">
      <c r="A305" s="17" t="s">
        <v>26</v>
      </c>
      <c r="B305" s="18">
        <v>2013</v>
      </c>
      <c r="C305" s="7" t="s">
        <v>22</v>
      </c>
      <c r="D305" s="7">
        <v>1100</v>
      </c>
      <c r="E305" s="7" t="s">
        <v>39</v>
      </c>
      <c r="F305" s="7">
        <f>VLOOKUP(E305,vlooktab!C$1:D$2,2,FALSE)</f>
        <v>1</v>
      </c>
      <c r="G305" s="7">
        <v>175</v>
      </c>
      <c r="H305" s="28">
        <v>1</v>
      </c>
      <c r="I305" s="31">
        <v>25</v>
      </c>
      <c r="K305" s="2">
        <v>70</v>
      </c>
      <c r="L305" s="5" t="s">
        <v>53</v>
      </c>
      <c r="M305" s="7">
        <f>VLOOKUP(L305,vlooktab!A$1:B$3,2,FALSE)</f>
        <v>1</v>
      </c>
      <c r="N305">
        <v>101</v>
      </c>
      <c r="O305" s="4">
        <f t="shared" si="17"/>
        <v>101</v>
      </c>
      <c r="P305" s="43">
        <v>19.96</v>
      </c>
      <c r="Q305" s="49">
        <f t="shared" si="16"/>
        <v>13160.948408117254</v>
      </c>
      <c r="R305" s="2">
        <v>10</v>
      </c>
      <c r="S305" s="34" t="s">
        <v>115</v>
      </c>
      <c r="T305" s="2">
        <v>0</v>
      </c>
    </row>
    <row r="306" spans="1:20" x14ac:dyDescent="0.25">
      <c r="A306" s="17" t="s">
        <v>26</v>
      </c>
      <c r="B306" s="18">
        <v>2013</v>
      </c>
      <c r="C306" s="7" t="s">
        <v>22</v>
      </c>
      <c r="D306" s="7">
        <v>1100</v>
      </c>
      <c r="E306" s="7" t="s">
        <v>39</v>
      </c>
      <c r="F306" s="7">
        <f>VLOOKUP(E306,vlooktab!C$1:D$2,2,FALSE)</f>
        <v>1</v>
      </c>
      <c r="G306" s="7">
        <v>175</v>
      </c>
      <c r="H306" s="28">
        <v>1</v>
      </c>
      <c r="I306" s="31">
        <v>25</v>
      </c>
      <c r="K306" s="2">
        <v>80</v>
      </c>
      <c r="L306" s="5" t="s">
        <v>53</v>
      </c>
      <c r="M306" s="7">
        <f>VLOOKUP(L306,vlooktab!A$1:B$3,2,FALSE)</f>
        <v>1</v>
      </c>
      <c r="N306">
        <v>101</v>
      </c>
      <c r="O306" s="4">
        <f t="shared" si="17"/>
        <v>101</v>
      </c>
      <c r="P306" s="43">
        <v>20.059999999999999</v>
      </c>
      <c r="Q306" s="49">
        <f t="shared" si="16"/>
        <v>13544.649527887437</v>
      </c>
      <c r="R306" s="2">
        <v>10</v>
      </c>
      <c r="S306" s="34" t="s">
        <v>115</v>
      </c>
      <c r="T306" s="2">
        <v>0</v>
      </c>
    </row>
    <row r="307" spans="1:20" x14ac:dyDescent="0.25">
      <c r="A307" s="17" t="s">
        <v>26</v>
      </c>
      <c r="B307" s="18">
        <v>2013</v>
      </c>
      <c r="C307" s="7" t="s">
        <v>22</v>
      </c>
      <c r="D307" s="7">
        <v>1100</v>
      </c>
      <c r="E307" s="7" t="s">
        <v>39</v>
      </c>
      <c r="F307" s="7">
        <f>VLOOKUP(E307,vlooktab!C$1:D$2,2,FALSE)</f>
        <v>1</v>
      </c>
      <c r="G307" s="7">
        <v>175</v>
      </c>
      <c r="H307" s="28">
        <v>1</v>
      </c>
      <c r="I307" s="31">
        <v>25</v>
      </c>
      <c r="K307" s="2">
        <v>90</v>
      </c>
      <c r="L307" s="5" t="s">
        <v>53</v>
      </c>
      <c r="M307" s="7">
        <f>VLOOKUP(L307,vlooktab!A$1:B$3,2,FALSE)</f>
        <v>1</v>
      </c>
      <c r="N307">
        <v>101</v>
      </c>
      <c r="O307" s="4">
        <f t="shared" si="17"/>
        <v>101</v>
      </c>
      <c r="P307" s="43">
        <v>20.48</v>
      </c>
      <c r="Q307" s="49">
        <f t="shared" si="16"/>
        <v>13928.350647657619</v>
      </c>
      <c r="R307" s="2">
        <v>10</v>
      </c>
      <c r="S307" s="34" t="s">
        <v>115</v>
      </c>
      <c r="T307" s="2">
        <v>0</v>
      </c>
    </row>
    <row r="308" spans="1:20" x14ac:dyDescent="0.25">
      <c r="A308" s="17" t="s">
        <v>26</v>
      </c>
      <c r="B308" s="18">
        <v>2013</v>
      </c>
      <c r="C308" s="7" t="s">
        <v>22</v>
      </c>
      <c r="D308" s="7">
        <v>1100</v>
      </c>
      <c r="E308" s="7" t="s">
        <v>39</v>
      </c>
      <c r="F308" s="7">
        <f>VLOOKUP(E308,vlooktab!C$1:D$2,2,FALSE)</f>
        <v>1</v>
      </c>
      <c r="G308" s="7">
        <v>175</v>
      </c>
      <c r="H308" s="28">
        <v>1</v>
      </c>
      <c r="I308" s="31">
        <v>25</v>
      </c>
      <c r="K308" s="2">
        <v>100</v>
      </c>
      <c r="L308" s="5" t="s">
        <v>53</v>
      </c>
      <c r="M308" s="7">
        <f>VLOOKUP(L308,vlooktab!A$1:B$3,2,FALSE)</f>
        <v>1</v>
      </c>
      <c r="N308">
        <v>101</v>
      </c>
      <c r="O308" s="4">
        <f t="shared" si="17"/>
        <v>101</v>
      </c>
      <c r="P308" s="43">
        <v>20.170000000000002</v>
      </c>
      <c r="Q308" s="49">
        <f t="shared" si="16"/>
        <v>14312.0517674278</v>
      </c>
      <c r="R308" s="2">
        <v>2</v>
      </c>
      <c r="S308" s="34" t="s">
        <v>115</v>
      </c>
      <c r="T308" s="2">
        <v>0</v>
      </c>
    </row>
    <row r="309" spans="1:20" x14ac:dyDescent="0.25">
      <c r="A309" s="17" t="s">
        <v>26</v>
      </c>
      <c r="B309" s="18">
        <v>2013</v>
      </c>
      <c r="C309" s="7" t="s">
        <v>22</v>
      </c>
      <c r="D309" s="7">
        <v>1100</v>
      </c>
      <c r="E309" s="7" t="s">
        <v>39</v>
      </c>
      <c r="F309" s="7">
        <f>VLOOKUP(E309,vlooktab!C$1:D$2,2,FALSE)</f>
        <v>1</v>
      </c>
      <c r="G309" s="7">
        <v>175</v>
      </c>
      <c r="H309" s="28">
        <v>1</v>
      </c>
      <c r="I309" s="31">
        <v>25</v>
      </c>
      <c r="K309" s="2">
        <v>110</v>
      </c>
      <c r="L309" s="5" t="s">
        <v>53</v>
      </c>
      <c r="M309" s="7">
        <f>VLOOKUP(L309,vlooktab!A$1:B$3,2,FALSE)</f>
        <v>1</v>
      </c>
      <c r="N309">
        <v>101</v>
      </c>
      <c r="O309" s="4">
        <f t="shared" si="17"/>
        <v>101</v>
      </c>
      <c r="P309" s="43">
        <v>20.69</v>
      </c>
      <c r="Q309" s="49">
        <f t="shared" si="16"/>
        <v>14695.752887197985</v>
      </c>
      <c r="R309" s="2">
        <v>2</v>
      </c>
      <c r="S309" s="34" t="s">
        <v>115</v>
      </c>
      <c r="T309" s="2">
        <v>0</v>
      </c>
    </row>
    <row r="310" spans="1:20" x14ac:dyDescent="0.25">
      <c r="A310" s="17" t="s">
        <v>26</v>
      </c>
      <c r="B310" s="18">
        <v>2013</v>
      </c>
      <c r="C310" s="7" t="s">
        <v>22</v>
      </c>
      <c r="D310" s="7">
        <v>1100</v>
      </c>
      <c r="E310" s="7" t="s">
        <v>39</v>
      </c>
      <c r="F310" s="7">
        <f>VLOOKUP(E310,vlooktab!C$1:D$2,2,FALSE)</f>
        <v>1</v>
      </c>
      <c r="G310" s="7">
        <v>175</v>
      </c>
      <c r="H310" s="28">
        <v>1</v>
      </c>
      <c r="I310" s="31">
        <v>25</v>
      </c>
      <c r="K310" s="2">
        <v>120</v>
      </c>
      <c r="L310" s="5" t="s">
        <v>53</v>
      </c>
      <c r="M310" s="7">
        <f>VLOOKUP(L310,vlooktab!A$1:B$3,2,FALSE)</f>
        <v>1</v>
      </c>
      <c r="N310">
        <v>101</v>
      </c>
      <c r="O310" s="4">
        <f t="shared" si="17"/>
        <v>101</v>
      </c>
      <c r="P310" s="43">
        <v>20.69</v>
      </c>
      <c r="Q310" s="49">
        <f t="shared" si="16"/>
        <v>15079.454006968166</v>
      </c>
      <c r="R310" s="2">
        <v>2</v>
      </c>
      <c r="S310" s="34" t="s">
        <v>115</v>
      </c>
      <c r="T310" s="2">
        <v>0</v>
      </c>
    </row>
    <row r="311" spans="1:20" x14ac:dyDescent="0.25">
      <c r="A311" s="17" t="s">
        <v>26</v>
      </c>
      <c r="B311" s="18">
        <v>2013</v>
      </c>
      <c r="C311" s="7" t="s">
        <v>22</v>
      </c>
      <c r="D311" s="7">
        <v>1100</v>
      </c>
      <c r="E311" s="7" t="s">
        <v>39</v>
      </c>
      <c r="F311" s="7">
        <f>VLOOKUP(E311,vlooktab!C$1:D$2,2,FALSE)</f>
        <v>1</v>
      </c>
      <c r="G311" s="7">
        <v>175</v>
      </c>
      <c r="H311" s="28">
        <v>1</v>
      </c>
      <c r="I311" s="31">
        <v>25</v>
      </c>
      <c r="K311" s="2">
        <v>130</v>
      </c>
      <c r="L311" s="5" t="s">
        <v>53</v>
      </c>
      <c r="M311" s="7">
        <f>VLOOKUP(L311,vlooktab!A$1:B$3,2,FALSE)</f>
        <v>1</v>
      </c>
      <c r="N311">
        <v>101</v>
      </c>
      <c r="O311" s="4">
        <f t="shared" si="17"/>
        <v>101</v>
      </c>
      <c r="P311" s="43">
        <v>21.64</v>
      </c>
      <c r="Q311" s="49">
        <f t="shared" si="16"/>
        <v>15463.155126738347</v>
      </c>
      <c r="R311" s="2">
        <v>2</v>
      </c>
      <c r="S311" s="34" t="s">
        <v>115</v>
      </c>
      <c r="T311" s="2">
        <v>0</v>
      </c>
    </row>
    <row r="312" spans="1:20" x14ac:dyDescent="0.25">
      <c r="A312" s="17" t="s">
        <v>26</v>
      </c>
      <c r="B312" s="18">
        <v>2013</v>
      </c>
      <c r="C312" s="7" t="s">
        <v>22</v>
      </c>
      <c r="D312" s="7">
        <v>1100</v>
      </c>
      <c r="E312" s="7" t="s">
        <v>39</v>
      </c>
      <c r="F312" s="7">
        <f>VLOOKUP(E312,vlooktab!C$1:D$2,2,FALSE)</f>
        <v>1</v>
      </c>
      <c r="G312" s="7">
        <v>175</v>
      </c>
      <c r="H312" s="28">
        <v>1</v>
      </c>
      <c r="I312" s="31">
        <v>25</v>
      </c>
      <c r="K312" s="2">
        <v>140</v>
      </c>
      <c r="L312" s="5" t="s">
        <v>53</v>
      </c>
      <c r="M312" s="7">
        <f>VLOOKUP(L312,vlooktab!A$1:B$3,2,FALSE)</f>
        <v>1</v>
      </c>
      <c r="N312">
        <v>101</v>
      </c>
      <c r="O312" s="4">
        <f t="shared" si="17"/>
        <v>101</v>
      </c>
      <c r="P312" s="43">
        <v>23</v>
      </c>
      <c r="Q312" s="49">
        <f t="shared" si="16"/>
        <v>15846.856246508531</v>
      </c>
      <c r="R312" s="2">
        <v>2</v>
      </c>
      <c r="S312" s="34" t="s">
        <v>115</v>
      </c>
      <c r="T312" s="2">
        <v>0</v>
      </c>
    </row>
    <row r="313" spans="1:20" x14ac:dyDescent="0.25">
      <c r="A313" s="17" t="s">
        <v>8</v>
      </c>
      <c r="B313" s="18">
        <v>2012</v>
      </c>
      <c r="C313" s="7" t="s">
        <v>21</v>
      </c>
      <c r="D313" s="7">
        <v>1100</v>
      </c>
      <c r="E313" s="7" t="s">
        <v>38</v>
      </c>
      <c r="F313" s="7">
        <f>VLOOKUP(E313,vlooktab!C$1:D$2,2,FALSE)</f>
        <v>0</v>
      </c>
      <c r="G313" s="7">
        <v>50</v>
      </c>
      <c r="H313" s="28">
        <v>0</v>
      </c>
      <c r="I313" s="31">
        <v>25</v>
      </c>
      <c r="K313" s="4">
        <v>25</v>
      </c>
      <c r="L313" s="5" t="s">
        <v>52</v>
      </c>
      <c r="M313" s="66">
        <f>VLOOKUP(L313,vlooktab!A$1:B$3,2,FALSE)</f>
        <v>0</v>
      </c>
      <c r="N313" s="4">
        <v>0</v>
      </c>
      <c r="O313" s="4">
        <v>1</v>
      </c>
      <c r="P313" s="43">
        <v>0</v>
      </c>
      <c r="Q313" s="49">
        <f t="shared" si="16"/>
        <v>0</v>
      </c>
      <c r="R313" s="2">
        <v>2</v>
      </c>
      <c r="S313" s="34" t="s">
        <v>115</v>
      </c>
      <c r="T313" s="2">
        <v>13</v>
      </c>
    </row>
    <row r="314" spans="1:20" x14ac:dyDescent="0.25">
      <c r="A314" s="17" t="s">
        <v>8</v>
      </c>
      <c r="B314" s="18">
        <v>2012</v>
      </c>
      <c r="C314" s="7" t="s">
        <v>21</v>
      </c>
      <c r="D314" s="7">
        <v>1100</v>
      </c>
      <c r="E314" s="7" t="s">
        <v>38</v>
      </c>
      <c r="F314" s="7">
        <f>VLOOKUP(E314,vlooktab!C$1:D$2,2,FALSE)</f>
        <v>0</v>
      </c>
      <c r="G314" s="7">
        <v>50</v>
      </c>
      <c r="H314" s="28">
        <v>0</v>
      </c>
      <c r="I314" s="31">
        <v>25</v>
      </c>
      <c r="K314" s="4">
        <v>25</v>
      </c>
      <c r="L314" s="5" t="s">
        <v>52</v>
      </c>
      <c r="M314" s="66">
        <f>VLOOKUP(L314,vlooktab!A$1:B$3,2,FALSE)</f>
        <v>0</v>
      </c>
      <c r="N314" s="4">
        <v>10</v>
      </c>
      <c r="O314" s="4">
        <f t="shared" ref="O314:O324" si="18">N314</f>
        <v>10</v>
      </c>
      <c r="P314" s="43">
        <v>1.4444999999999999</v>
      </c>
      <c r="Q314" s="49">
        <f t="shared" si="16"/>
        <v>5704.8203540194445</v>
      </c>
      <c r="R314" s="2">
        <v>2</v>
      </c>
      <c r="S314" s="34" t="s">
        <v>115</v>
      </c>
      <c r="T314" s="2">
        <v>13</v>
      </c>
    </row>
    <row r="315" spans="1:20" x14ac:dyDescent="0.25">
      <c r="A315" s="17" t="s">
        <v>8</v>
      </c>
      <c r="B315" s="18">
        <v>2012</v>
      </c>
      <c r="C315" s="7" t="s">
        <v>21</v>
      </c>
      <c r="D315" s="7">
        <v>1100</v>
      </c>
      <c r="E315" s="7" t="s">
        <v>38</v>
      </c>
      <c r="F315" s="7">
        <f>VLOOKUP(E315,vlooktab!C$1:D$2,2,FALSE)</f>
        <v>0</v>
      </c>
      <c r="G315" s="7">
        <v>50</v>
      </c>
      <c r="H315" s="28">
        <v>0</v>
      </c>
      <c r="I315" s="31">
        <v>25</v>
      </c>
      <c r="K315" s="4">
        <v>25</v>
      </c>
      <c r="L315" s="5" t="s">
        <v>52</v>
      </c>
      <c r="M315" s="66">
        <f>VLOOKUP(L315,vlooktab!A$1:B$3,2,FALSE)</f>
        <v>0</v>
      </c>
      <c r="N315" s="4">
        <v>20</v>
      </c>
      <c r="O315" s="4">
        <f t="shared" si="18"/>
        <v>20</v>
      </c>
      <c r="P315" s="43">
        <v>2.1796000000000002</v>
      </c>
      <c r="Q315" s="49">
        <f t="shared" si="16"/>
        <v>7422.1424004537084</v>
      </c>
      <c r="R315" s="2">
        <v>2</v>
      </c>
      <c r="S315" s="34" t="s">
        <v>115</v>
      </c>
      <c r="T315" s="2">
        <v>13</v>
      </c>
    </row>
    <row r="316" spans="1:20" x14ac:dyDescent="0.25">
      <c r="A316" s="17" t="s">
        <v>8</v>
      </c>
      <c r="B316" s="18">
        <v>2012</v>
      </c>
      <c r="C316" s="7" t="s">
        <v>21</v>
      </c>
      <c r="D316" s="7">
        <v>1100</v>
      </c>
      <c r="E316" s="7" t="s">
        <v>38</v>
      </c>
      <c r="F316" s="7">
        <f>VLOOKUP(E316,vlooktab!C$1:D$2,2,FALSE)</f>
        <v>0</v>
      </c>
      <c r="G316" s="7">
        <v>50</v>
      </c>
      <c r="H316" s="28">
        <v>0</v>
      </c>
      <c r="I316" s="31">
        <v>25</v>
      </c>
      <c r="K316" s="4">
        <v>25</v>
      </c>
      <c r="L316" s="5" t="s">
        <v>52</v>
      </c>
      <c r="M316" s="66">
        <f>VLOOKUP(L316,vlooktab!A$1:B$3,2,FALSE)</f>
        <v>0</v>
      </c>
      <c r="N316" s="4">
        <v>30</v>
      </c>
      <c r="O316" s="4">
        <f t="shared" si="18"/>
        <v>30</v>
      </c>
      <c r="P316" s="43">
        <v>2.7946</v>
      </c>
      <c r="Q316" s="49">
        <f t="shared" si="16"/>
        <v>8426.7113992794693</v>
      </c>
      <c r="R316" s="2">
        <v>2</v>
      </c>
      <c r="S316" s="34" t="s">
        <v>115</v>
      </c>
      <c r="T316" s="2">
        <v>13</v>
      </c>
    </row>
    <row r="317" spans="1:20" x14ac:dyDescent="0.25">
      <c r="A317" s="17" t="s">
        <v>8</v>
      </c>
      <c r="B317" s="18">
        <v>2012</v>
      </c>
      <c r="C317" s="7" t="s">
        <v>21</v>
      </c>
      <c r="D317" s="7">
        <v>1100</v>
      </c>
      <c r="E317" s="7" t="s">
        <v>38</v>
      </c>
      <c r="F317" s="7">
        <f>VLOOKUP(E317,vlooktab!C$1:D$2,2,FALSE)</f>
        <v>0</v>
      </c>
      <c r="G317" s="7">
        <v>50</v>
      </c>
      <c r="H317" s="28">
        <v>0</v>
      </c>
      <c r="I317" s="31">
        <v>25</v>
      </c>
      <c r="K317" s="4">
        <v>25</v>
      </c>
      <c r="L317" s="5" t="s">
        <v>52</v>
      </c>
      <c r="M317" s="66">
        <f>VLOOKUP(L317,vlooktab!A$1:B$3,2,FALSE)</f>
        <v>0</v>
      </c>
      <c r="N317" s="4">
        <v>40</v>
      </c>
      <c r="O317" s="4">
        <f t="shared" si="18"/>
        <v>40</v>
      </c>
      <c r="P317" s="43">
        <v>3.427</v>
      </c>
      <c r="Q317" s="49">
        <f t="shared" si="16"/>
        <v>9139.4644468879742</v>
      </c>
      <c r="R317" s="2">
        <v>2</v>
      </c>
      <c r="S317" s="34" t="s">
        <v>115</v>
      </c>
      <c r="T317" s="2">
        <v>13</v>
      </c>
    </row>
    <row r="318" spans="1:20" x14ac:dyDescent="0.25">
      <c r="A318" s="17" t="s">
        <v>8</v>
      </c>
      <c r="B318" s="18">
        <v>2012</v>
      </c>
      <c r="C318" s="7" t="s">
        <v>21</v>
      </c>
      <c r="D318" s="7">
        <v>1100</v>
      </c>
      <c r="E318" s="7" t="s">
        <v>38</v>
      </c>
      <c r="F318" s="7">
        <f>VLOOKUP(E318,vlooktab!C$1:D$2,2,FALSE)</f>
        <v>0</v>
      </c>
      <c r="G318" s="7">
        <v>50</v>
      </c>
      <c r="H318" s="28">
        <v>0</v>
      </c>
      <c r="I318" s="31">
        <v>25</v>
      </c>
      <c r="K318" s="4">
        <v>25</v>
      </c>
      <c r="L318" s="5" t="s">
        <v>52</v>
      </c>
      <c r="M318" s="66">
        <f>VLOOKUP(L318,vlooktab!A$1:B$3,2,FALSE)</f>
        <v>0</v>
      </c>
      <c r="N318" s="4">
        <v>50</v>
      </c>
      <c r="O318" s="4">
        <f t="shared" si="18"/>
        <v>50</v>
      </c>
      <c r="P318" s="43">
        <v>4.0080999999999998</v>
      </c>
      <c r="Q318" s="49">
        <f t="shared" si="16"/>
        <v>9692.3186616046223</v>
      </c>
      <c r="R318" s="2">
        <v>2</v>
      </c>
      <c r="S318" s="34" t="s">
        <v>115</v>
      </c>
      <c r="T318" s="2">
        <v>13</v>
      </c>
    </row>
    <row r="319" spans="1:20" x14ac:dyDescent="0.25">
      <c r="A319" s="17" t="s">
        <v>8</v>
      </c>
      <c r="B319" s="18">
        <v>2012</v>
      </c>
      <c r="C319" s="7" t="s">
        <v>21</v>
      </c>
      <c r="D319" s="7">
        <v>1100</v>
      </c>
      <c r="E319" s="7" t="s">
        <v>38</v>
      </c>
      <c r="F319" s="7">
        <f>VLOOKUP(E319,vlooktab!C$1:D$2,2,FALSE)</f>
        <v>0</v>
      </c>
      <c r="G319" s="7">
        <v>50</v>
      </c>
      <c r="H319" s="28">
        <v>0</v>
      </c>
      <c r="I319" s="31">
        <v>25</v>
      </c>
      <c r="K319" s="4">
        <v>25</v>
      </c>
      <c r="L319" s="5" t="s">
        <v>52</v>
      </c>
      <c r="M319" s="66">
        <f>VLOOKUP(L319,vlooktab!A$1:B$3,2,FALSE)</f>
        <v>0</v>
      </c>
      <c r="N319" s="4">
        <v>60</v>
      </c>
      <c r="O319" s="4">
        <f t="shared" si="18"/>
        <v>60</v>
      </c>
      <c r="P319" s="43">
        <v>4.7625000000000002</v>
      </c>
      <c r="Q319" s="49">
        <f t="shared" si="16"/>
        <v>10144.033445713734</v>
      </c>
      <c r="R319" s="2">
        <v>2</v>
      </c>
      <c r="S319" s="34" t="s">
        <v>115</v>
      </c>
      <c r="T319" s="2">
        <v>13</v>
      </c>
    </row>
    <row r="320" spans="1:20" x14ac:dyDescent="0.25">
      <c r="A320" s="17" t="s">
        <v>8</v>
      </c>
      <c r="B320" s="18">
        <v>2012</v>
      </c>
      <c r="C320" s="7" t="s">
        <v>21</v>
      </c>
      <c r="D320" s="7">
        <v>1100</v>
      </c>
      <c r="E320" s="7" t="s">
        <v>38</v>
      </c>
      <c r="F320" s="7">
        <f>VLOOKUP(E320,vlooktab!C$1:D$2,2,FALSE)</f>
        <v>0</v>
      </c>
      <c r="G320" s="7">
        <v>50</v>
      </c>
      <c r="H320" s="28">
        <v>0</v>
      </c>
      <c r="I320" s="31">
        <v>25</v>
      </c>
      <c r="K320" s="4">
        <v>25</v>
      </c>
      <c r="L320" s="5" t="s">
        <v>52</v>
      </c>
      <c r="M320" s="66">
        <f>VLOOKUP(L320,vlooktab!A$1:B$3,2,FALSE)</f>
        <v>0</v>
      </c>
      <c r="N320" s="4">
        <v>70</v>
      </c>
      <c r="O320" s="4">
        <f t="shared" si="18"/>
        <v>70</v>
      </c>
      <c r="P320" s="43">
        <v>5.6981000000000002</v>
      </c>
      <c r="Q320" s="49">
        <f t="shared" si="16"/>
        <v>10525.952853834717</v>
      </c>
      <c r="R320" s="2">
        <v>2</v>
      </c>
      <c r="S320" s="34" t="s">
        <v>115</v>
      </c>
      <c r="T320" s="2">
        <v>13</v>
      </c>
    </row>
    <row r="321" spans="1:21" x14ac:dyDescent="0.25">
      <c r="A321" s="17" t="s">
        <v>8</v>
      </c>
      <c r="B321" s="18">
        <v>2012</v>
      </c>
      <c r="C321" s="7" t="s">
        <v>21</v>
      </c>
      <c r="D321" s="7">
        <v>1100</v>
      </c>
      <c r="E321" s="7" t="s">
        <v>38</v>
      </c>
      <c r="F321" s="7">
        <f>VLOOKUP(E321,vlooktab!C$1:D$2,2,FALSE)</f>
        <v>0</v>
      </c>
      <c r="G321" s="7">
        <v>50</v>
      </c>
      <c r="H321" s="28">
        <v>0</v>
      </c>
      <c r="I321" s="31">
        <v>25</v>
      </c>
      <c r="K321" s="4">
        <v>25</v>
      </c>
      <c r="L321" s="5" t="s">
        <v>52</v>
      </c>
      <c r="M321" s="66">
        <f>VLOOKUP(L321,vlooktab!A$1:B$3,2,FALSE)</f>
        <v>0</v>
      </c>
      <c r="N321" s="4">
        <v>80</v>
      </c>
      <c r="O321" s="4">
        <f t="shared" si="18"/>
        <v>80</v>
      </c>
      <c r="P321" s="43">
        <v>6.9715999999999996</v>
      </c>
      <c r="Q321" s="49">
        <f t="shared" si="16"/>
        <v>10856.786493322237</v>
      </c>
      <c r="R321" s="2">
        <v>2</v>
      </c>
      <c r="S321" s="34" t="s">
        <v>115</v>
      </c>
      <c r="T321" s="2">
        <v>13</v>
      </c>
    </row>
    <row r="322" spans="1:21" x14ac:dyDescent="0.25">
      <c r="A322" s="17" t="s">
        <v>8</v>
      </c>
      <c r="B322" s="18">
        <v>2012</v>
      </c>
      <c r="C322" s="7" t="s">
        <v>21</v>
      </c>
      <c r="D322" s="7">
        <v>1100</v>
      </c>
      <c r="E322" s="7" t="s">
        <v>38</v>
      </c>
      <c r="F322" s="7">
        <f>VLOOKUP(E322,vlooktab!C$1:D$2,2,FALSE)</f>
        <v>0</v>
      </c>
      <c r="G322" s="7">
        <v>50</v>
      </c>
      <c r="H322" s="28">
        <v>0</v>
      </c>
      <c r="I322" s="31">
        <v>25</v>
      </c>
      <c r="K322" s="4">
        <v>25</v>
      </c>
      <c r="L322" s="5" t="s">
        <v>52</v>
      </c>
      <c r="M322" s="66">
        <f>VLOOKUP(L322,vlooktab!A$1:B$3,2,FALSE)</f>
        <v>0</v>
      </c>
      <c r="N322" s="4">
        <v>90</v>
      </c>
      <c r="O322" s="4">
        <f t="shared" si="18"/>
        <v>90</v>
      </c>
      <c r="P322" s="43">
        <v>8.6877999999999993</v>
      </c>
      <c r="Q322" s="49">
        <f t="shared" si="16"/>
        <v>11148.602444539496</v>
      </c>
      <c r="R322" s="2">
        <v>2</v>
      </c>
      <c r="S322" s="34" t="s">
        <v>115</v>
      </c>
      <c r="T322" s="2">
        <v>13</v>
      </c>
    </row>
    <row r="323" spans="1:21" x14ac:dyDescent="0.25">
      <c r="A323" s="17" t="s">
        <v>8</v>
      </c>
      <c r="B323" s="18">
        <v>2012</v>
      </c>
      <c r="C323" s="7" t="s">
        <v>21</v>
      </c>
      <c r="D323" s="7">
        <v>1100</v>
      </c>
      <c r="E323" s="7" t="s">
        <v>38</v>
      </c>
      <c r="F323" s="7">
        <f>VLOOKUP(E323,vlooktab!C$1:D$2,2,FALSE)</f>
        <v>0</v>
      </c>
      <c r="G323" s="7">
        <v>50</v>
      </c>
      <c r="H323" s="28">
        <v>0</v>
      </c>
      <c r="I323" s="31">
        <v>25</v>
      </c>
      <c r="K323" s="4">
        <v>25</v>
      </c>
      <c r="L323" s="5" t="s">
        <v>52</v>
      </c>
      <c r="M323" s="66">
        <f>VLOOKUP(L323,vlooktab!A$1:B$3,2,FALSE)</f>
        <v>0</v>
      </c>
      <c r="N323" s="4">
        <v>95</v>
      </c>
      <c r="O323" s="4">
        <f t="shared" si="18"/>
        <v>95</v>
      </c>
      <c r="P323" s="43">
        <v>10.567600000000001</v>
      </c>
      <c r="Q323" s="49">
        <f t="shared" ref="Q323:Q386" si="19">8.314*(K323+273)*LN(O323)</f>
        <v>11282.557878076535</v>
      </c>
      <c r="R323" s="2">
        <v>2</v>
      </c>
      <c r="S323" s="34" t="s">
        <v>115</v>
      </c>
      <c r="T323" s="2">
        <v>13</v>
      </c>
    </row>
    <row r="324" spans="1:21" x14ac:dyDescent="0.25">
      <c r="A324" s="17" t="s">
        <v>8</v>
      </c>
      <c r="B324" s="18">
        <v>2012</v>
      </c>
      <c r="C324" s="7" t="s">
        <v>21</v>
      </c>
      <c r="D324" s="7">
        <v>1100</v>
      </c>
      <c r="E324" s="7" t="s">
        <v>38</v>
      </c>
      <c r="F324" s="7">
        <f>VLOOKUP(E324,vlooktab!C$1:D$2,2,FALSE)</f>
        <v>0</v>
      </c>
      <c r="G324" s="7">
        <v>50</v>
      </c>
      <c r="H324" s="28">
        <v>0</v>
      </c>
      <c r="I324" s="31">
        <v>25</v>
      </c>
      <c r="K324" s="4">
        <v>25</v>
      </c>
      <c r="L324" s="5" t="s">
        <v>52</v>
      </c>
      <c r="M324" s="66">
        <f>VLOOKUP(L324,vlooktab!A$1:B$3,2,FALSE)</f>
        <v>0</v>
      </c>
      <c r="N324" s="4">
        <v>98</v>
      </c>
      <c r="O324" s="4">
        <f t="shared" si="18"/>
        <v>98</v>
      </c>
      <c r="P324" s="43">
        <v>12.776</v>
      </c>
      <c r="Q324" s="49">
        <f t="shared" si="19"/>
        <v>11359.587046064808</v>
      </c>
      <c r="R324" s="2">
        <v>2</v>
      </c>
      <c r="S324" s="34" t="s">
        <v>115</v>
      </c>
      <c r="T324" s="2">
        <v>13</v>
      </c>
    </row>
    <row r="325" spans="1:21" x14ac:dyDescent="0.25">
      <c r="A325" s="17" t="s">
        <v>8</v>
      </c>
      <c r="B325" s="18">
        <v>2012</v>
      </c>
      <c r="C325" s="7" t="s">
        <v>21</v>
      </c>
      <c r="D325" s="7">
        <v>1100</v>
      </c>
      <c r="E325" s="7" t="s">
        <v>38</v>
      </c>
      <c r="F325" s="7">
        <f>VLOOKUP(E325,vlooktab!C$1:D$2,2,FALSE)</f>
        <v>0</v>
      </c>
      <c r="G325" s="7">
        <v>50</v>
      </c>
      <c r="H325" s="28">
        <v>1</v>
      </c>
      <c r="I325" s="31">
        <v>25</v>
      </c>
      <c r="K325" s="4">
        <v>25</v>
      </c>
      <c r="L325" s="5" t="s">
        <v>52</v>
      </c>
      <c r="M325" s="66">
        <f>VLOOKUP(L325,vlooktab!A$1:B$3,2,FALSE)</f>
        <v>0</v>
      </c>
      <c r="N325" s="4">
        <v>0</v>
      </c>
      <c r="O325" s="4">
        <v>1</v>
      </c>
      <c r="P325" s="43">
        <v>0</v>
      </c>
      <c r="Q325" s="49">
        <f t="shared" si="19"/>
        <v>0</v>
      </c>
      <c r="R325" s="2">
        <v>2</v>
      </c>
      <c r="S325" s="34" t="s">
        <v>115</v>
      </c>
      <c r="T325" s="2">
        <v>14</v>
      </c>
    </row>
    <row r="326" spans="1:21" x14ac:dyDescent="0.25">
      <c r="A326" s="17" t="s">
        <v>8</v>
      </c>
      <c r="B326" s="18">
        <v>2012</v>
      </c>
      <c r="C326" s="7" t="s">
        <v>21</v>
      </c>
      <c r="D326" s="7">
        <v>1100</v>
      </c>
      <c r="E326" s="7" t="s">
        <v>38</v>
      </c>
      <c r="F326" s="7">
        <f>VLOOKUP(E326,vlooktab!C$1:D$2,2,FALSE)</f>
        <v>0</v>
      </c>
      <c r="G326" s="7">
        <v>50</v>
      </c>
      <c r="H326" s="28">
        <v>1</v>
      </c>
      <c r="I326" s="31">
        <v>25</v>
      </c>
      <c r="K326" s="4">
        <v>25</v>
      </c>
      <c r="L326" s="5" t="s">
        <v>52</v>
      </c>
      <c r="M326" s="66">
        <f>VLOOKUP(L326,vlooktab!A$1:B$3,2,FALSE)</f>
        <v>0</v>
      </c>
      <c r="N326" s="4">
        <v>10</v>
      </c>
      <c r="O326" s="4">
        <f t="shared" ref="O326:O336" si="20">N326</f>
        <v>10</v>
      </c>
      <c r="P326" s="43">
        <v>1.3004</v>
      </c>
      <c r="Q326" s="49">
        <f t="shared" si="19"/>
        <v>5704.8203540194445</v>
      </c>
      <c r="R326" s="2">
        <v>2</v>
      </c>
      <c r="S326" s="34" t="s">
        <v>115</v>
      </c>
      <c r="T326" s="2">
        <v>14</v>
      </c>
    </row>
    <row r="327" spans="1:21" x14ac:dyDescent="0.25">
      <c r="A327" s="17" t="s">
        <v>8</v>
      </c>
      <c r="B327" s="18">
        <v>2012</v>
      </c>
      <c r="C327" s="7" t="s">
        <v>21</v>
      </c>
      <c r="D327" s="7">
        <v>1100</v>
      </c>
      <c r="E327" s="7" t="s">
        <v>38</v>
      </c>
      <c r="F327" s="7">
        <f>VLOOKUP(E327,vlooktab!C$1:D$2,2,FALSE)</f>
        <v>0</v>
      </c>
      <c r="G327" s="7">
        <v>50</v>
      </c>
      <c r="H327" s="28">
        <v>1</v>
      </c>
      <c r="I327" s="31">
        <v>25</v>
      </c>
      <c r="K327" s="4">
        <v>25</v>
      </c>
      <c r="L327" s="5" t="s">
        <v>52</v>
      </c>
      <c r="M327" s="66">
        <f>VLOOKUP(L327,vlooktab!A$1:B$3,2,FALSE)</f>
        <v>0</v>
      </c>
      <c r="N327" s="4">
        <v>20</v>
      </c>
      <c r="O327" s="4">
        <f t="shared" si="20"/>
        <v>20</v>
      </c>
      <c r="P327" s="43">
        <v>2.1160000000000001</v>
      </c>
      <c r="Q327" s="49">
        <f t="shared" si="19"/>
        <v>7422.1424004537084</v>
      </c>
      <c r="R327" s="2">
        <v>2</v>
      </c>
      <c r="S327" s="34" t="s">
        <v>115</v>
      </c>
      <c r="T327" s="2">
        <v>14</v>
      </c>
      <c r="U327" s="39"/>
    </row>
    <row r="328" spans="1:21" x14ac:dyDescent="0.25">
      <c r="A328" s="17" t="s">
        <v>8</v>
      </c>
      <c r="B328" s="18">
        <v>2012</v>
      </c>
      <c r="C328" s="7" t="s">
        <v>21</v>
      </c>
      <c r="D328" s="7">
        <v>1100</v>
      </c>
      <c r="E328" s="7" t="s">
        <v>38</v>
      </c>
      <c r="F328" s="7">
        <f>VLOOKUP(E328,vlooktab!C$1:D$2,2,FALSE)</f>
        <v>0</v>
      </c>
      <c r="G328" s="7">
        <v>50</v>
      </c>
      <c r="H328" s="28">
        <v>1</v>
      </c>
      <c r="I328" s="31">
        <v>25</v>
      </c>
      <c r="K328" s="4">
        <v>25</v>
      </c>
      <c r="L328" s="5" t="s">
        <v>52</v>
      </c>
      <c r="M328" s="66">
        <f>VLOOKUP(L328,vlooktab!A$1:B$3,2,FALSE)</f>
        <v>0</v>
      </c>
      <c r="N328" s="4">
        <v>30</v>
      </c>
      <c r="O328" s="4">
        <f t="shared" si="20"/>
        <v>30</v>
      </c>
      <c r="P328" s="43">
        <v>2.8248000000000002</v>
      </c>
      <c r="Q328" s="49">
        <f t="shared" si="19"/>
        <v>8426.7113992794693</v>
      </c>
      <c r="R328" s="2">
        <v>2</v>
      </c>
      <c r="S328" s="34" t="s">
        <v>115</v>
      </c>
      <c r="T328" s="2">
        <v>14</v>
      </c>
    </row>
    <row r="329" spans="1:21" x14ac:dyDescent="0.25">
      <c r="A329" s="17" t="s">
        <v>8</v>
      </c>
      <c r="B329" s="18">
        <v>2012</v>
      </c>
      <c r="C329" s="7" t="s">
        <v>21</v>
      </c>
      <c r="D329" s="7">
        <v>1100</v>
      </c>
      <c r="E329" s="7" t="s">
        <v>38</v>
      </c>
      <c r="F329" s="7">
        <f>VLOOKUP(E329,vlooktab!C$1:D$2,2,FALSE)</f>
        <v>0</v>
      </c>
      <c r="G329" s="7">
        <v>50</v>
      </c>
      <c r="H329" s="28">
        <v>1</v>
      </c>
      <c r="I329" s="31">
        <v>25</v>
      </c>
      <c r="K329" s="4">
        <v>25</v>
      </c>
      <c r="L329" s="5" t="s">
        <v>52</v>
      </c>
      <c r="M329" s="66">
        <f>VLOOKUP(L329,vlooktab!A$1:B$3,2,FALSE)</f>
        <v>0</v>
      </c>
      <c r="N329" s="4">
        <v>40</v>
      </c>
      <c r="O329" s="4">
        <f t="shared" si="20"/>
        <v>40</v>
      </c>
      <c r="P329" s="43">
        <v>3.5577000000000001</v>
      </c>
      <c r="Q329" s="49">
        <f t="shared" si="19"/>
        <v>9139.4644468879742</v>
      </c>
      <c r="R329" s="2">
        <v>2</v>
      </c>
      <c r="S329" s="34" t="s">
        <v>115</v>
      </c>
      <c r="T329" s="2">
        <v>14</v>
      </c>
    </row>
    <row r="330" spans="1:21" x14ac:dyDescent="0.25">
      <c r="A330" s="17" t="s">
        <v>8</v>
      </c>
      <c r="B330" s="18">
        <v>2012</v>
      </c>
      <c r="C330" s="7" t="s">
        <v>21</v>
      </c>
      <c r="D330" s="7">
        <v>1100</v>
      </c>
      <c r="E330" s="7" t="s">
        <v>38</v>
      </c>
      <c r="F330" s="7">
        <f>VLOOKUP(E330,vlooktab!C$1:D$2,2,FALSE)</f>
        <v>0</v>
      </c>
      <c r="G330" s="7">
        <v>50</v>
      </c>
      <c r="H330" s="28">
        <v>1</v>
      </c>
      <c r="I330" s="31">
        <v>25</v>
      </c>
      <c r="K330" s="4">
        <v>25</v>
      </c>
      <c r="L330" s="5" t="s">
        <v>52</v>
      </c>
      <c r="M330" s="66">
        <f>VLOOKUP(L330,vlooktab!A$1:B$3,2,FALSE)</f>
        <v>0</v>
      </c>
      <c r="N330" s="4">
        <v>50</v>
      </c>
      <c r="O330" s="4">
        <f t="shared" si="20"/>
        <v>50</v>
      </c>
      <c r="P330" s="43">
        <v>4.2649999999999997</v>
      </c>
      <c r="Q330" s="49">
        <f t="shared" si="19"/>
        <v>9692.3186616046223</v>
      </c>
      <c r="R330" s="2">
        <v>2</v>
      </c>
      <c r="S330" s="34" t="s">
        <v>115</v>
      </c>
      <c r="T330" s="2">
        <v>14</v>
      </c>
    </row>
    <row r="331" spans="1:21" x14ac:dyDescent="0.25">
      <c r="A331" s="17" t="s">
        <v>8</v>
      </c>
      <c r="B331" s="18">
        <v>2012</v>
      </c>
      <c r="C331" s="7" t="s">
        <v>21</v>
      </c>
      <c r="D331" s="7">
        <v>1100</v>
      </c>
      <c r="E331" s="7" t="s">
        <v>38</v>
      </c>
      <c r="F331" s="7">
        <f>VLOOKUP(E331,vlooktab!C$1:D$2,2,FALSE)</f>
        <v>0</v>
      </c>
      <c r="G331" s="7">
        <v>50</v>
      </c>
      <c r="H331" s="28">
        <v>1</v>
      </c>
      <c r="I331" s="31">
        <v>25</v>
      </c>
      <c r="K331" s="4">
        <v>25</v>
      </c>
      <c r="L331" s="5" t="s">
        <v>52</v>
      </c>
      <c r="M331" s="66">
        <f>VLOOKUP(L331,vlooktab!A$1:B$3,2,FALSE)</f>
        <v>0</v>
      </c>
      <c r="N331" s="4">
        <v>60</v>
      </c>
      <c r="O331" s="4">
        <f t="shared" si="20"/>
        <v>60</v>
      </c>
      <c r="P331" s="43">
        <v>5.2114000000000003</v>
      </c>
      <c r="Q331" s="49">
        <f t="shared" si="19"/>
        <v>10144.033445713734</v>
      </c>
      <c r="R331" s="2">
        <v>2</v>
      </c>
      <c r="S331" s="34" t="s">
        <v>115</v>
      </c>
      <c r="T331" s="2">
        <v>14</v>
      </c>
    </row>
    <row r="332" spans="1:21" x14ac:dyDescent="0.25">
      <c r="A332" s="17" t="s">
        <v>8</v>
      </c>
      <c r="B332" s="18">
        <v>2012</v>
      </c>
      <c r="C332" s="7" t="s">
        <v>21</v>
      </c>
      <c r="D332" s="7">
        <v>1100</v>
      </c>
      <c r="E332" s="7" t="s">
        <v>38</v>
      </c>
      <c r="F332" s="7">
        <f>VLOOKUP(E332,vlooktab!C$1:D$2,2,FALSE)</f>
        <v>0</v>
      </c>
      <c r="G332" s="7">
        <v>50</v>
      </c>
      <c r="H332" s="28">
        <v>1</v>
      </c>
      <c r="I332" s="31">
        <v>25</v>
      </c>
      <c r="K332" s="4">
        <v>25</v>
      </c>
      <c r="L332" s="5" t="s">
        <v>52</v>
      </c>
      <c r="M332" s="66">
        <f>VLOOKUP(L332,vlooktab!A$1:B$3,2,FALSE)</f>
        <v>0</v>
      </c>
      <c r="N332" s="4">
        <v>70</v>
      </c>
      <c r="O332" s="4">
        <f t="shared" si="20"/>
        <v>70</v>
      </c>
      <c r="P332" s="43">
        <v>6.4546000000000001</v>
      </c>
      <c r="Q332" s="49">
        <f t="shared" si="19"/>
        <v>10525.952853834717</v>
      </c>
      <c r="R332" s="2">
        <v>2</v>
      </c>
      <c r="S332" s="34" t="s">
        <v>115</v>
      </c>
      <c r="T332" s="2">
        <v>14</v>
      </c>
    </row>
    <row r="333" spans="1:21" x14ac:dyDescent="0.25">
      <c r="A333" s="17" t="s">
        <v>8</v>
      </c>
      <c r="B333" s="18">
        <v>2012</v>
      </c>
      <c r="C333" s="7" t="s">
        <v>21</v>
      </c>
      <c r="D333" s="7">
        <v>1100</v>
      </c>
      <c r="E333" s="7" t="s">
        <v>38</v>
      </c>
      <c r="F333" s="7">
        <f>VLOOKUP(E333,vlooktab!C$1:D$2,2,FALSE)</f>
        <v>0</v>
      </c>
      <c r="G333" s="7">
        <v>50</v>
      </c>
      <c r="H333" s="28">
        <v>1</v>
      </c>
      <c r="I333" s="31">
        <v>25</v>
      </c>
      <c r="K333" s="4">
        <v>25</v>
      </c>
      <c r="L333" s="5" t="s">
        <v>52</v>
      </c>
      <c r="M333" s="66">
        <f>VLOOKUP(L333,vlooktab!A$1:B$3,2,FALSE)</f>
        <v>0</v>
      </c>
      <c r="N333" s="4">
        <v>80</v>
      </c>
      <c r="O333" s="4">
        <f t="shared" si="20"/>
        <v>80</v>
      </c>
      <c r="P333" s="43">
        <v>8.2981999999999996</v>
      </c>
      <c r="Q333" s="49">
        <f t="shared" si="19"/>
        <v>10856.786493322237</v>
      </c>
      <c r="R333" s="2">
        <v>2</v>
      </c>
      <c r="S333" s="34" t="s">
        <v>115</v>
      </c>
      <c r="T333" s="2">
        <v>14</v>
      </c>
    </row>
    <row r="334" spans="1:21" x14ac:dyDescent="0.25">
      <c r="A334" s="17" t="s">
        <v>8</v>
      </c>
      <c r="B334" s="18">
        <v>2012</v>
      </c>
      <c r="C334" s="7" t="s">
        <v>21</v>
      </c>
      <c r="D334" s="7">
        <v>1100</v>
      </c>
      <c r="E334" s="7" t="s">
        <v>38</v>
      </c>
      <c r="F334" s="7">
        <f>VLOOKUP(E334,vlooktab!C$1:D$2,2,FALSE)</f>
        <v>0</v>
      </c>
      <c r="G334" s="7">
        <v>50</v>
      </c>
      <c r="H334" s="28">
        <v>1</v>
      </c>
      <c r="I334" s="31">
        <v>25</v>
      </c>
      <c r="K334" s="4">
        <v>25</v>
      </c>
      <c r="L334" s="5" t="s">
        <v>52</v>
      </c>
      <c r="M334" s="66">
        <f>VLOOKUP(L334,vlooktab!A$1:B$3,2,FALSE)</f>
        <v>0</v>
      </c>
      <c r="N334" s="4">
        <v>90</v>
      </c>
      <c r="O334" s="4">
        <f t="shared" si="20"/>
        <v>90</v>
      </c>
      <c r="P334" s="43">
        <v>10.872199999999999</v>
      </c>
      <c r="Q334" s="49">
        <f t="shared" si="19"/>
        <v>11148.602444539496</v>
      </c>
      <c r="R334" s="2">
        <v>2</v>
      </c>
      <c r="S334" s="34" t="s">
        <v>115</v>
      </c>
      <c r="T334" s="2">
        <v>14</v>
      </c>
    </row>
    <row r="335" spans="1:21" x14ac:dyDescent="0.25">
      <c r="A335" s="17" t="s">
        <v>8</v>
      </c>
      <c r="B335" s="18">
        <v>2012</v>
      </c>
      <c r="C335" s="7" t="s">
        <v>21</v>
      </c>
      <c r="D335" s="7">
        <v>1100</v>
      </c>
      <c r="E335" s="7" t="s">
        <v>38</v>
      </c>
      <c r="F335" s="7">
        <f>VLOOKUP(E335,vlooktab!C$1:D$2,2,FALSE)</f>
        <v>0</v>
      </c>
      <c r="G335" s="7">
        <v>50</v>
      </c>
      <c r="H335" s="28">
        <v>1</v>
      </c>
      <c r="I335" s="31">
        <v>25</v>
      </c>
      <c r="K335" s="4">
        <v>25</v>
      </c>
      <c r="L335" s="5" t="s">
        <v>52</v>
      </c>
      <c r="M335" s="66">
        <f>VLOOKUP(L335,vlooktab!A$1:B$3,2,FALSE)</f>
        <v>0</v>
      </c>
      <c r="N335" s="4">
        <v>95</v>
      </c>
      <c r="O335" s="4">
        <f t="shared" si="20"/>
        <v>95</v>
      </c>
      <c r="P335" s="43">
        <v>13.2592</v>
      </c>
      <c r="Q335" s="49">
        <f t="shared" si="19"/>
        <v>11282.557878076535</v>
      </c>
      <c r="R335" s="2">
        <v>2</v>
      </c>
      <c r="S335" s="34" t="s">
        <v>115</v>
      </c>
      <c r="T335" s="2">
        <v>14</v>
      </c>
    </row>
    <row r="336" spans="1:21" x14ac:dyDescent="0.25">
      <c r="A336" s="17" t="s">
        <v>8</v>
      </c>
      <c r="B336" s="18">
        <v>2012</v>
      </c>
      <c r="C336" s="7" t="s">
        <v>21</v>
      </c>
      <c r="D336" s="7">
        <v>1100</v>
      </c>
      <c r="E336" s="7" t="s">
        <v>38</v>
      </c>
      <c r="F336" s="7">
        <f>VLOOKUP(E336,vlooktab!C$1:D$2,2,FALSE)</f>
        <v>0</v>
      </c>
      <c r="G336" s="7">
        <v>50</v>
      </c>
      <c r="H336" s="28">
        <v>1</v>
      </c>
      <c r="I336" s="31">
        <v>25</v>
      </c>
      <c r="K336" s="4">
        <v>25</v>
      </c>
      <c r="L336" s="5" t="s">
        <v>52</v>
      </c>
      <c r="M336" s="66">
        <f>VLOOKUP(L336,vlooktab!A$1:B$3,2,FALSE)</f>
        <v>0</v>
      </c>
      <c r="N336" s="4">
        <v>98</v>
      </c>
      <c r="O336" s="4">
        <f t="shared" si="20"/>
        <v>98</v>
      </c>
      <c r="P336" s="43">
        <v>15.7592</v>
      </c>
      <c r="Q336" s="49">
        <f t="shared" si="19"/>
        <v>11359.587046064808</v>
      </c>
      <c r="R336" s="2">
        <v>2</v>
      </c>
      <c r="S336" s="34" t="s">
        <v>115</v>
      </c>
      <c r="T336" s="2">
        <v>14</v>
      </c>
    </row>
    <row r="337" spans="1:20" x14ac:dyDescent="0.25">
      <c r="A337" s="17" t="s">
        <v>8</v>
      </c>
      <c r="B337" s="18">
        <v>2020</v>
      </c>
      <c r="C337" s="7" t="s">
        <v>21</v>
      </c>
      <c r="D337" s="7">
        <v>1100</v>
      </c>
      <c r="E337" s="7" t="s">
        <v>38</v>
      </c>
      <c r="F337" s="7">
        <f>VLOOKUP(E337,vlooktab!C$1:D$2,2,FALSE)</f>
        <v>0</v>
      </c>
      <c r="G337" s="7">
        <v>50</v>
      </c>
      <c r="H337" s="28">
        <v>1</v>
      </c>
      <c r="I337" s="31">
        <v>25</v>
      </c>
      <c r="K337" s="4">
        <v>25</v>
      </c>
      <c r="L337" s="5" t="s">
        <v>52</v>
      </c>
      <c r="M337" s="66">
        <f>VLOOKUP(L337,vlooktab!A$1:B$3,2,FALSE)</f>
        <v>0</v>
      </c>
      <c r="N337" s="4">
        <v>0</v>
      </c>
      <c r="O337" s="56">
        <v>1</v>
      </c>
      <c r="P337" s="45">
        <v>1.8531</v>
      </c>
      <c r="Q337" s="49">
        <f t="shared" si="19"/>
        <v>0</v>
      </c>
      <c r="R337" s="2">
        <v>2</v>
      </c>
      <c r="S337" s="34" t="s">
        <v>115</v>
      </c>
      <c r="T337" s="2">
        <v>15</v>
      </c>
    </row>
    <row r="338" spans="1:20" x14ac:dyDescent="0.25">
      <c r="A338" s="17" t="s">
        <v>8</v>
      </c>
      <c r="B338" s="18">
        <v>2020</v>
      </c>
      <c r="C338" s="7" t="s">
        <v>21</v>
      </c>
      <c r="D338" s="7">
        <v>1100</v>
      </c>
      <c r="E338" s="7" t="s">
        <v>38</v>
      </c>
      <c r="F338" s="7">
        <f>VLOOKUP(E338,vlooktab!C$1:D$2,2,FALSE)</f>
        <v>0</v>
      </c>
      <c r="G338" s="7">
        <v>50</v>
      </c>
      <c r="H338" s="28">
        <v>1</v>
      </c>
      <c r="I338" s="31">
        <v>25</v>
      </c>
      <c r="K338" s="4">
        <v>25</v>
      </c>
      <c r="L338" s="5" t="s">
        <v>52</v>
      </c>
      <c r="M338" s="66">
        <f>VLOOKUP(L338,vlooktab!A$1:B$3,2,FALSE)</f>
        <v>0</v>
      </c>
      <c r="N338" s="4">
        <v>10</v>
      </c>
      <c r="O338" s="56">
        <f t="shared" ref="O338:O347" si="21">N338</f>
        <v>10</v>
      </c>
      <c r="P338" s="45">
        <v>3.2349999999999999</v>
      </c>
      <c r="Q338" s="49">
        <f t="shared" si="19"/>
        <v>5704.8203540194445</v>
      </c>
      <c r="R338" s="2">
        <v>2</v>
      </c>
      <c r="S338" s="34" t="s">
        <v>115</v>
      </c>
      <c r="T338" s="2">
        <v>15</v>
      </c>
    </row>
    <row r="339" spans="1:20" x14ac:dyDescent="0.25">
      <c r="A339" s="17" t="s">
        <v>8</v>
      </c>
      <c r="B339" s="18">
        <v>2020</v>
      </c>
      <c r="C339" s="7" t="s">
        <v>21</v>
      </c>
      <c r="D339" s="7">
        <v>1100</v>
      </c>
      <c r="E339" s="7" t="s">
        <v>38</v>
      </c>
      <c r="F339" s="7">
        <f>VLOOKUP(E339,vlooktab!C$1:D$2,2,FALSE)</f>
        <v>0</v>
      </c>
      <c r="G339" s="7">
        <v>50</v>
      </c>
      <c r="H339" s="28">
        <v>1</v>
      </c>
      <c r="I339" s="31">
        <v>25</v>
      </c>
      <c r="K339" s="4">
        <v>25</v>
      </c>
      <c r="L339" s="5" t="s">
        <v>52</v>
      </c>
      <c r="M339" s="66">
        <f>VLOOKUP(L339,vlooktab!A$1:B$3,2,FALSE)</f>
        <v>0</v>
      </c>
      <c r="N339" s="4">
        <v>20</v>
      </c>
      <c r="O339" s="56">
        <f t="shared" si="21"/>
        <v>20</v>
      </c>
      <c r="P339" s="45">
        <v>4.0416499999999997</v>
      </c>
      <c r="Q339" s="49">
        <f t="shared" si="19"/>
        <v>7422.1424004537084</v>
      </c>
      <c r="R339" s="2">
        <v>2</v>
      </c>
      <c r="S339" s="34" t="s">
        <v>115</v>
      </c>
      <c r="T339" s="2">
        <v>15</v>
      </c>
    </row>
    <row r="340" spans="1:20" x14ac:dyDescent="0.25">
      <c r="A340" s="17" t="s">
        <v>8</v>
      </c>
      <c r="B340" s="18">
        <v>2020</v>
      </c>
      <c r="C340" s="7" t="s">
        <v>21</v>
      </c>
      <c r="D340" s="7">
        <v>1100</v>
      </c>
      <c r="E340" s="7" t="s">
        <v>38</v>
      </c>
      <c r="F340" s="7">
        <f>VLOOKUP(E340,vlooktab!C$1:D$2,2,FALSE)</f>
        <v>0</v>
      </c>
      <c r="G340" s="7">
        <v>50</v>
      </c>
      <c r="H340" s="28">
        <v>1</v>
      </c>
      <c r="I340" s="31">
        <v>25</v>
      </c>
      <c r="K340" s="4">
        <v>25</v>
      </c>
      <c r="L340" s="5" t="s">
        <v>52</v>
      </c>
      <c r="M340" s="66">
        <f>VLOOKUP(L340,vlooktab!A$1:B$3,2,FALSE)</f>
        <v>0</v>
      </c>
      <c r="N340" s="4">
        <v>30</v>
      </c>
      <c r="O340" s="56">
        <f t="shared" si="21"/>
        <v>30</v>
      </c>
      <c r="P340" s="45">
        <v>4.7273499999999995</v>
      </c>
      <c r="Q340" s="49">
        <f t="shared" si="19"/>
        <v>8426.7113992794693</v>
      </c>
      <c r="R340" s="2">
        <v>2</v>
      </c>
      <c r="S340" s="34" t="s">
        <v>115</v>
      </c>
      <c r="T340" s="2">
        <v>15</v>
      </c>
    </row>
    <row r="341" spans="1:20" x14ac:dyDescent="0.25">
      <c r="A341" s="17" t="s">
        <v>8</v>
      </c>
      <c r="B341" s="18">
        <v>2020</v>
      </c>
      <c r="C341" s="7" t="s">
        <v>21</v>
      </c>
      <c r="D341" s="7">
        <v>1100</v>
      </c>
      <c r="E341" s="7" t="s">
        <v>38</v>
      </c>
      <c r="F341" s="7">
        <f>VLOOKUP(E341,vlooktab!C$1:D$2,2,FALSE)</f>
        <v>0</v>
      </c>
      <c r="G341" s="7">
        <v>50</v>
      </c>
      <c r="H341" s="28">
        <v>1</v>
      </c>
      <c r="I341" s="31">
        <v>25</v>
      </c>
      <c r="K341" s="4">
        <v>25</v>
      </c>
      <c r="L341" s="5" t="s">
        <v>52</v>
      </c>
      <c r="M341" s="66">
        <f>VLOOKUP(L341,vlooktab!A$1:B$3,2,FALSE)</f>
        <v>0</v>
      </c>
      <c r="N341" s="4">
        <v>40</v>
      </c>
      <c r="O341" s="56">
        <f t="shared" si="21"/>
        <v>40</v>
      </c>
      <c r="P341" s="45">
        <v>5.4336000000000002</v>
      </c>
      <c r="Q341" s="49">
        <f t="shared" si="19"/>
        <v>9139.4644468879742</v>
      </c>
      <c r="R341" s="2">
        <v>2</v>
      </c>
      <c r="S341" s="34" t="s">
        <v>115</v>
      </c>
      <c r="T341" s="2">
        <v>15</v>
      </c>
    </row>
    <row r="342" spans="1:20" x14ac:dyDescent="0.25">
      <c r="A342" s="17" t="s">
        <v>8</v>
      </c>
      <c r="B342" s="18">
        <v>2020</v>
      </c>
      <c r="C342" s="7" t="s">
        <v>21</v>
      </c>
      <c r="D342" s="7">
        <v>1100</v>
      </c>
      <c r="E342" s="7" t="s">
        <v>38</v>
      </c>
      <c r="F342" s="7">
        <f>VLOOKUP(E342,vlooktab!C$1:D$2,2,FALSE)</f>
        <v>0</v>
      </c>
      <c r="G342" s="7">
        <v>50</v>
      </c>
      <c r="H342" s="28">
        <v>1</v>
      </c>
      <c r="I342" s="31">
        <v>25</v>
      </c>
      <c r="K342" s="4">
        <v>25</v>
      </c>
      <c r="L342" s="5" t="s">
        <v>52</v>
      </c>
      <c r="M342" s="66">
        <f>VLOOKUP(L342,vlooktab!A$1:B$3,2,FALSE)</f>
        <v>0</v>
      </c>
      <c r="N342" s="4">
        <v>50</v>
      </c>
      <c r="O342" s="56">
        <f t="shared" si="21"/>
        <v>50</v>
      </c>
      <c r="P342" s="45">
        <v>6.1152499999999996</v>
      </c>
      <c r="Q342" s="49">
        <f t="shared" si="19"/>
        <v>9692.3186616046223</v>
      </c>
      <c r="R342" s="2">
        <v>2</v>
      </c>
      <c r="S342" s="34" t="s">
        <v>115</v>
      </c>
      <c r="T342" s="2">
        <v>15</v>
      </c>
    </row>
    <row r="343" spans="1:20" x14ac:dyDescent="0.25">
      <c r="A343" s="17" t="s">
        <v>8</v>
      </c>
      <c r="B343" s="18">
        <v>2020</v>
      </c>
      <c r="C343" s="7" t="s">
        <v>21</v>
      </c>
      <c r="D343" s="7">
        <v>1100</v>
      </c>
      <c r="E343" s="7" t="s">
        <v>38</v>
      </c>
      <c r="F343" s="7">
        <f>VLOOKUP(E343,vlooktab!C$1:D$2,2,FALSE)</f>
        <v>0</v>
      </c>
      <c r="G343" s="7">
        <v>50</v>
      </c>
      <c r="H343" s="28">
        <v>1</v>
      </c>
      <c r="I343" s="31">
        <v>25</v>
      </c>
      <c r="K343" s="4">
        <v>25</v>
      </c>
      <c r="L343" s="5" t="s">
        <v>52</v>
      </c>
      <c r="M343" s="66">
        <f>VLOOKUP(L343,vlooktab!A$1:B$3,2,FALSE)</f>
        <v>0</v>
      </c>
      <c r="N343" s="4">
        <v>60</v>
      </c>
      <c r="O343" s="56">
        <f t="shared" si="21"/>
        <v>60</v>
      </c>
      <c r="P343" s="45">
        <v>7.0117500000000001</v>
      </c>
      <c r="Q343" s="49">
        <f t="shared" si="19"/>
        <v>10144.033445713734</v>
      </c>
      <c r="R343" s="2">
        <v>2</v>
      </c>
      <c r="S343" s="34" t="s">
        <v>115</v>
      </c>
      <c r="T343" s="2">
        <v>15</v>
      </c>
    </row>
    <row r="344" spans="1:20" x14ac:dyDescent="0.25">
      <c r="A344" s="17" t="s">
        <v>8</v>
      </c>
      <c r="B344" s="18">
        <v>2020</v>
      </c>
      <c r="C344" s="7" t="s">
        <v>21</v>
      </c>
      <c r="D344" s="7">
        <v>1100</v>
      </c>
      <c r="E344" s="7" t="s">
        <v>38</v>
      </c>
      <c r="F344" s="7">
        <f>VLOOKUP(E344,vlooktab!C$1:D$2,2,FALSE)</f>
        <v>0</v>
      </c>
      <c r="G344" s="7">
        <v>50</v>
      </c>
      <c r="H344" s="28">
        <v>1</v>
      </c>
      <c r="I344" s="31">
        <v>25</v>
      </c>
      <c r="K344" s="4">
        <v>25</v>
      </c>
      <c r="L344" s="5" t="s">
        <v>52</v>
      </c>
      <c r="M344" s="66">
        <f>VLOOKUP(L344,vlooktab!A$1:B$3,2,FALSE)</f>
        <v>0</v>
      </c>
      <c r="N344" s="4">
        <v>70</v>
      </c>
      <c r="O344" s="56">
        <f t="shared" si="21"/>
        <v>70</v>
      </c>
      <c r="P344" s="45">
        <v>8.1928999999999998</v>
      </c>
      <c r="Q344" s="49">
        <f t="shared" si="19"/>
        <v>10525.952853834717</v>
      </c>
      <c r="R344" s="2">
        <v>2</v>
      </c>
      <c r="S344" s="34" t="s">
        <v>115</v>
      </c>
      <c r="T344" s="2">
        <v>15</v>
      </c>
    </row>
    <row r="345" spans="1:20" x14ac:dyDescent="0.25">
      <c r="A345" s="17" t="s">
        <v>8</v>
      </c>
      <c r="B345" s="18">
        <v>2020</v>
      </c>
      <c r="C345" s="7" t="s">
        <v>21</v>
      </c>
      <c r="D345" s="7">
        <v>1100</v>
      </c>
      <c r="E345" s="7" t="s">
        <v>38</v>
      </c>
      <c r="F345" s="7">
        <f>VLOOKUP(E345,vlooktab!C$1:D$2,2,FALSE)</f>
        <v>0</v>
      </c>
      <c r="G345" s="7">
        <v>50</v>
      </c>
      <c r="H345" s="28">
        <v>1</v>
      </c>
      <c r="I345" s="31">
        <v>25</v>
      </c>
      <c r="K345" s="4">
        <v>25</v>
      </c>
      <c r="L345" s="5" t="s">
        <v>52</v>
      </c>
      <c r="M345" s="66">
        <f>VLOOKUP(L345,vlooktab!A$1:B$3,2,FALSE)</f>
        <v>0</v>
      </c>
      <c r="N345" s="4">
        <v>80</v>
      </c>
      <c r="O345" s="56">
        <f t="shared" si="21"/>
        <v>80</v>
      </c>
      <c r="P345" s="45">
        <v>9.9385499999999993</v>
      </c>
      <c r="Q345" s="49">
        <f t="shared" si="19"/>
        <v>10856.786493322237</v>
      </c>
      <c r="R345" s="2">
        <v>2</v>
      </c>
      <c r="S345" s="34" t="s">
        <v>115</v>
      </c>
      <c r="T345" s="2">
        <v>15</v>
      </c>
    </row>
    <row r="346" spans="1:20" x14ac:dyDescent="0.25">
      <c r="A346" s="17" t="s">
        <v>8</v>
      </c>
      <c r="B346" s="18">
        <v>2020</v>
      </c>
      <c r="C346" s="7" t="s">
        <v>21</v>
      </c>
      <c r="D346" s="7">
        <v>1100</v>
      </c>
      <c r="E346" s="7" t="s">
        <v>38</v>
      </c>
      <c r="F346" s="7">
        <f>VLOOKUP(E346,vlooktab!C$1:D$2,2,FALSE)</f>
        <v>0</v>
      </c>
      <c r="G346" s="7">
        <v>50</v>
      </c>
      <c r="H346" s="28">
        <v>1</v>
      </c>
      <c r="I346" s="31">
        <v>25</v>
      </c>
      <c r="K346" s="4">
        <v>25</v>
      </c>
      <c r="L346" s="5" t="s">
        <v>52</v>
      </c>
      <c r="M346" s="66">
        <f>VLOOKUP(L346,vlooktab!A$1:B$3,2,FALSE)</f>
        <v>0</v>
      </c>
      <c r="N346" s="4">
        <v>90</v>
      </c>
      <c r="O346" s="56">
        <f t="shared" si="21"/>
        <v>90</v>
      </c>
      <c r="P346" s="45">
        <v>12.439350000000001</v>
      </c>
      <c r="Q346" s="49">
        <f t="shared" si="19"/>
        <v>11148.602444539496</v>
      </c>
      <c r="R346" s="2">
        <v>2</v>
      </c>
      <c r="S346" s="34" t="s">
        <v>115</v>
      </c>
      <c r="T346" s="2">
        <v>15</v>
      </c>
    </row>
    <row r="347" spans="1:20" x14ac:dyDescent="0.25">
      <c r="A347" s="17" t="s">
        <v>8</v>
      </c>
      <c r="B347" s="18">
        <v>2020</v>
      </c>
      <c r="C347" s="7" t="s">
        <v>21</v>
      </c>
      <c r="D347" s="7">
        <v>1100</v>
      </c>
      <c r="E347" s="7" t="s">
        <v>38</v>
      </c>
      <c r="F347" s="7">
        <f>VLOOKUP(E347,vlooktab!C$1:D$2,2,FALSE)</f>
        <v>0</v>
      </c>
      <c r="G347" s="7">
        <v>50</v>
      </c>
      <c r="H347" s="28">
        <v>1</v>
      </c>
      <c r="I347" s="31">
        <v>25</v>
      </c>
      <c r="K347" s="4">
        <v>25</v>
      </c>
      <c r="L347" s="5" t="s">
        <v>52</v>
      </c>
      <c r="M347" s="66">
        <f>VLOOKUP(L347,vlooktab!A$1:B$3,2,FALSE)</f>
        <v>0</v>
      </c>
      <c r="N347" s="4">
        <v>95</v>
      </c>
      <c r="O347" s="56">
        <f t="shared" si="21"/>
        <v>95</v>
      </c>
      <c r="P347" s="45">
        <v>15.1972</v>
      </c>
      <c r="Q347" s="49">
        <f t="shared" si="19"/>
        <v>11282.557878076535</v>
      </c>
      <c r="R347" s="2">
        <v>2</v>
      </c>
      <c r="S347" s="34" t="s">
        <v>115</v>
      </c>
      <c r="T347" s="2">
        <v>15</v>
      </c>
    </row>
    <row r="348" spans="1:20" x14ac:dyDescent="0.25">
      <c r="A348" s="17" t="s">
        <v>8</v>
      </c>
      <c r="B348" s="18">
        <v>2020</v>
      </c>
      <c r="C348" s="7" t="s">
        <v>21</v>
      </c>
      <c r="D348" s="7">
        <v>1100</v>
      </c>
      <c r="E348" s="7" t="s">
        <v>38</v>
      </c>
      <c r="F348" s="7">
        <f>VLOOKUP(E348,vlooktab!C$1:D$2,2,FALSE)</f>
        <v>0</v>
      </c>
      <c r="G348" s="7">
        <v>50</v>
      </c>
      <c r="H348" s="28">
        <v>1</v>
      </c>
      <c r="I348" s="31">
        <v>25</v>
      </c>
      <c r="K348" s="4">
        <v>50</v>
      </c>
      <c r="L348" s="5" t="s">
        <v>52</v>
      </c>
      <c r="M348" s="66">
        <f>VLOOKUP(L348,vlooktab!A$1:B$3,2,FALSE)</f>
        <v>0</v>
      </c>
      <c r="N348" s="4">
        <v>0</v>
      </c>
      <c r="O348" s="56">
        <v>1</v>
      </c>
      <c r="P348" s="45">
        <v>2.0859000000000001</v>
      </c>
      <c r="Q348" s="49">
        <f t="shared" si="19"/>
        <v>0</v>
      </c>
      <c r="R348" s="2">
        <v>2</v>
      </c>
      <c r="S348" s="34" t="s">
        <v>115</v>
      </c>
      <c r="T348" s="2">
        <v>16</v>
      </c>
    </row>
    <row r="349" spans="1:20" x14ac:dyDescent="0.25">
      <c r="A349" s="17" t="s">
        <v>8</v>
      </c>
      <c r="B349" s="18">
        <v>2020</v>
      </c>
      <c r="C349" s="7" t="s">
        <v>21</v>
      </c>
      <c r="D349" s="7">
        <v>1100</v>
      </c>
      <c r="E349" s="7" t="s">
        <v>38</v>
      </c>
      <c r="F349" s="7">
        <f>VLOOKUP(E349,vlooktab!C$1:D$2,2,FALSE)</f>
        <v>0</v>
      </c>
      <c r="G349" s="7">
        <v>50</v>
      </c>
      <c r="H349" s="28">
        <v>1</v>
      </c>
      <c r="I349" s="31">
        <v>25</v>
      </c>
      <c r="K349" s="4">
        <v>50</v>
      </c>
      <c r="L349" s="5" t="s">
        <v>52</v>
      </c>
      <c r="M349" s="66">
        <f>VLOOKUP(L349,vlooktab!A$1:B$3,2,FALSE)</f>
        <v>0</v>
      </c>
      <c r="N349" s="4">
        <v>10</v>
      </c>
      <c r="O349" s="56">
        <f t="shared" ref="O349:O358" si="22">N349</f>
        <v>10</v>
      </c>
      <c r="P349" s="45">
        <v>3.5234000000000001</v>
      </c>
      <c r="Q349" s="49">
        <f t="shared" si="19"/>
        <v>6183.4126655982564</v>
      </c>
      <c r="R349" s="2">
        <v>2</v>
      </c>
      <c r="S349" s="34" t="s">
        <v>115</v>
      </c>
      <c r="T349" s="2">
        <v>16</v>
      </c>
    </row>
    <row r="350" spans="1:20" x14ac:dyDescent="0.25">
      <c r="A350" s="17" t="s">
        <v>8</v>
      </c>
      <c r="B350" s="18">
        <v>2020</v>
      </c>
      <c r="C350" s="7" t="s">
        <v>21</v>
      </c>
      <c r="D350" s="7">
        <v>1100</v>
      </c>
      <c r="E350" s="7" t="s">
        <v>38</v>
      </c>
      <c r="F350" s="7">
        <f>VLOOKUP(E350,vlooktab!C$1:D$2,2,FALSE)</f>
        <v>0</v>
      </c>
      <c r="G350" s="7">
        <v>50</v>
      </c>
      <c r="H350" s="28">
        <v>1</v>
      </c>
      <c r="I350" s="31">
        <v>25</v>
      </c>
      <c r="K350" s="4">
        <v>50</v>
      </c>
      <c r="L350" s="5" t="s">
        <v>52</v>
      </c>
      <c r="M350" s="66">
        <f>VLOOKUP(L350,vlooktab!A$1:B$3,2,FALSE)</f>
        <v>0</v>
      </c>
      <c r="N350" s="4">
        <v>20</v>
      </c>
      <c r="O350" s="56">
        <f t="shared" si="22"/>
        <v>20</v>
      </c>
      <c r="P350" s="45">
        <v>4.3389500000000005</v>
      </c>
      <c r="Q350" s="49">
        <f t="shared" si="19"/>
        <v>8044.8053535119052</v>
      </c>
      <c r="R350" s="2">
        <v>2</v>
      </c>
      <c r="S350" s="34" t="s">
        <v>115</v>
      </c>
      <c r="T350" s="2">
        <v>16</v>
      </c>
    </row>
    <row r="351" spans="1:20" x14ac:dyDescent="0.25">
      <c r="A351" s="17" t="s">
        <v>8</v>
      </c>
      <c r="B351" s="18">
        <v>2020</v>
      </c>
      <c r="C351" s="7" t="s">
        <v>21</v>
      </c>
      <c r="D351" s="7">
        <v>1100</v>
      </c>
      <c r="E351" s="7" t="s">
        <v>38</v>
      </c>
      <c r="F351" s="7">
        <f>VLOOKUP(E351,vlooktab!C$1:D$2,2,FALSE)</f>
        <v>0</v>
      </c>
      <c r="G351" s="7">
        <v>50</v>
      </c>
      <c r="H351" s="28">
        <v>1</v>
      </c>
      <c r="I351" s="31">
        <v>25</v>
      </c>
      <c r="K351" s="4">
        <v>50</v>
      </c>
      <c r="L351" s="5" t="s">
        <v>52</v>
      </c>
      <c r="M351" s="66">
        <f>VLOOKUP(L351,vlooktab!A$1:B$3,2,FALSE)</f>
        <v>0</v>
      </c>
      <c r="N351" s="4">
        <v>30</v>
      </c>
      <c r="O351" s="56">
        <f t="shared" si="22"/>
        <v>30</v>
      </c>
      <c r="P351" s="45">
        <v>5.0511999999999997</v>
      </c>
      <c r="Q351" s="49">
        <f t="shared" si="19"/>
        <v>9133.6502750579493</v>
      </c>
      <c r="R351" s="2">
        <v>2</v>
      </c>
      <c r="S351" s="34" t="s">
        <v>115</v>
      </c>
      <c r="T351" s="2">
        <v>16</v>
      </c>
    </row>
    <row r="352" spans="1:20" x14ac:dyDescent="0.25">
      <c r="A352" s="17" t="s">
        <v>8</v>
      </c>
      <c r="B352" s="18">
        <v>2020</v>
      </c>
      <c r="C352" s="7" t="s">
        <v>21</v>
      </c>
      <c r="D352" s="7">
        <v>1100</v>
      </c>
      <c r="E352" s="7" t="s">
        <v>38</v>
      </c>
      <c r="F352" s="7">
        <f>VLOOKUP(E352,vlooktab!C$1:D$2,2,FALSE)</f>
        <v>0</v>
      </c>
      <c r="G352" s="7">
        <v>50</v>
      </c>
      <c r="H352" s="28">
        <v>1</v>
      </c>
      <c r="I352" s="31">
        <v>25</v>
      </c>
      <c r="K352" s="4">
        <v>50</v>
      </c>
      <c r="L352" s="5" t="s">
        <v>52</v>
      </c>
      <c r="M352" s="66">
        <f>VLOOKUP(L352,vlooktab!A$1:B$3,2,FALSE)</f>
        <v>0</v>
      </c>
      <c r="N352" s="4">
        <v>40</v>
      </c>
      <c r="O352" s="56">
        <f t="shared" si="22"/>
        <v>40</v>
      </c>
      <c r="P352" s="45">
        <v>5.7745999999999995</v>
      </c>
      <c r="Q352" s="49">
        <f t="shared" si="19"/>
        <v>9906.1980414255559</v>
      </c>
      <c r="R352" s="2">
        <v>2</v>
      </c>
      <c r="S352" s="34" t="s">
        <v>115</v>
      </c>
      <c r="T352" s="2">
        <v>16</v>
      </c>
    </row>
    <row r="353" spans="1:20" x14ac:dyDescent="0.25">
      <c r="A353" s="17" t="s">
        <v>8</v>
      </c>
      <c r="B353" s="18">
        <v>2020</v>
      </c>
      <c r="C353" s="7" t="s">
        <v>21</v>
      </c>
      <c r="D353" s="7">
        <v>1100</v>
      </c>
      <c r="E353" s="7" t="s">
        <v>38</v>
      </c>
      <c r="F353" s="7">
        <f>VLOOKUP(E353,vlooktab!C$1:D$2,2,FALSE)</f>
        <v>0</v>
      </c>
      <c r="G353" s="7">
        <v>50</v>
      </c>
      <c r="H353" s="28">
        <v>1</v>
      </c>
      <c r="I353" s="31">
        <v>25</v>
      </c>
      <c r="K353" s="4">
        <v>50</v>
      </c>
      <c r="L353" s="5" t="s">
        <v>52</v>
      </c>
      <c r="M353" s="66">
        <f>VLOOKUP(L353,vlooktab!A$1:B$3,2,FALSE)</f>
        <v>0</v>
      </c>
      <c r="N353" s="4">
        <v>50</v>
      </c>
      <c r="O353" s="56">
        <f t="shared" si="22"/>
        <v>50</v>
      </c>
      <c r="P353" s="45">
        <v>6.3831000000000007</v>
      </c>
      <c r="Q353" s="49">
        <f t="shared" si="19"/>
        <v>10505.432643282862</v>
      </c>
      <c r="R353" s="2">
        <v>2</v>
      </c>
      <c r="S353" s="34" t="s">
        <v>115</v>
      </c>
      <c r="T353" s="2">
        <v>16</v>
      </c>
    </row>
    <row r="354" spans="1:20" x14ac:dyDescent="0.25">
      <c r="A354" s="17" t="s">
        <v>8</v>
      </c>
      <c r="B354" s="18">
        <v>2020</v>
      </c>
      <c r="C354" s="7" t="s">
        <v>21</v>
      </c>
      <c r="D354" s="7">
        <v>1100</v>
      </c>
      <c r="E354" s="7" t="s">
        <v>38</v>
      </c>
      <c r="F354" s="7">
        <f>VLOOKUP(E354,vlooktab!C$1:D$2,2,FALSE)</f>
        <v>0</v>
      </c>
      <c r="G354" s="7">
        <v>50</v>
      </c>
      <c r="H354" s="28">
        <v>1</v>
      </c>
      <c r="I354" s="31">
        <v>25</v>
      </c>
      <c r="K354" s="4">
        <v>50</v>
      </c>
      <c r="L354" s="5" t="s">
        <v>52</v>
      </c>
      <c r="M354" s="66">
        <f>VLOOKUP(L354,vlooktab!A$1:B$3,2,FALSE)</f>
        <v>0</v>
      </c>
      <c r="N354" s="4">
        <v>60</v>
      </c>
      <c r="O354" s="56">
        <f t="shared" si="22"/>
        <v>60</v>
      </c>
      <c r="P354" s="45">
        <v>7.2441499999999994</v>
      </c>
      <c r="Q354" s="49">
        <f t="shared" si="19"/>
        <v>10995.042962971598</v>
      </c>
      <c r="R354" s="2">
        <v>2</v>
      </c>
      <c r="S354" s="34" t="s">
        <v>115</v>
      </c>
      <c r="T354" s="2">
        <v>16</v>
      </c>
    </row>
    <row r="355" spans="1:20" x14ac:dyDescent="0.25">
      <c r="A355" s="17" t="s">
        <v>8</v>
      </c>
      <c r="B355" s="18">
        <v>2020</v>
      </c>
      <c r="C355" s="7" t="s">
        <v>21</v>
      </c>
      <c r="D355" s="7">
        <v>1100</v>
      </c>
      <c r="E355" s="7" t="s">
        <v>38</v>
      </c>
      <c r="F355" s="7">
        <f>VLOOKUP(E355,vlooktab!C$1:D$2,2,FALSE)</f>
        <v>0</v>
      </c>
      <c r="G355" s="7">
        <v>50</v>
      </c>
      <c r="H355" s="28">
        <v>1</v>
      </c>
      <c r="I355" s="31">
        <v>25</v>
      </c>
      <c r="K355" s="4">
        <v>50</v>
      </c>
      <c r="L355" s="5" t="s">
        <v>52</v>
      </c>
      <c r="M355" s="66">
        <f>VLOOKUP(L355,vlooktab!A$1:B$3,2,FALSE)</f>
        <v>0</v>
      </c>
      <c r="N355" s="4">
        <v>70</v>
      </c>
      <c r="O355" s="56">
        <f t="shared" si="22"/>
        <v>70</v>
      </c>
      <c r="P355" s="45">
        <v>8.5320499999999999</v>
      </c>
      <c r="Q355" s="49">
        <f t="shared" si="19"/>
        <v>11409.002589894675</v>
      </c>
      <c r="R355" s="2">
        <v>2</v>
      </c>
      <c r="S355" s="34" t="s">
        <v>115</v>
      </c>
      <c r="T355" s="2">
        <v>16</v>
      </c>
    </row>
    <row r="356" spans="1:20" x14ac:dyDescent="0.25">
      <c r="A356" s="17" t="s">
        <v>8</v>
      </c>
      <c r="B356" s="18">
        <v>2020</v>
      </c>
      <c r="C356" s="7" t="s">
        <v>21</v>
      </c>
      <c r="D356" s="7">
        <v>1100</v>
      </c>
      <c r="E356" s="7" t="s">
        <v>38</v>
      </c>
      <c r="F356" s="7">
        <f>VLOOKUP(E356,vlooktab!C$1:D$2,2,FALSE)</f>
        <v>0</v>
      </c>
      <c r="G356" s="7">
        <v>50</v>
      </c>
      <c r="H356" s="28">
        <v>1</v>
      </c>
      <c r="I356" s="31">
        <v>25</v>
      </c>
      <c r="K356" s="4">
        <v>50</v>
      </c>
      <c r="L356" s="5" t="s">
        <v>52</v>
      </c>
      <c r="M356" s="66">
        <f>VLOOKUP(L356,vlooktab!A$1:B$3,2,FALSE)</f>
        <v>0</v>
      </c>
      <c r="N356" s="4">
        <v>80</v>
      </c>
      <c r="O356" s="56">
        <f t="shared" si="22"/>
        <v>80</v>
      </c>
      <c r="P356" s="45">
        <v>10.107250000000001</v>
      </c>
      <c r="Q356" s="49">
        <f t="shared" si="19"/>
        <v>11767.590729339203</v>
      </c>
      <c r="R356" s="2">
        <v>2</v>
      </c>
      <c r="S356" s="34" t="s">
        <v>115</v>
      </c>
      <c r="T356" s="2">
        <v>16</v>
      </c>
    </row>
    <row r="357" spans="1:20" x14ac:dyDescent="0.25">
      <c r="A357" s="17" t="s">
        <v>8</v>
      </c>
      <c r="B357" s="18">
        <v>2020</v>
      </c>
      <c r="C357" s="7" t="s">
        <v>21</v>
      </c>
      <c r="D357" s="7">
        <v>1100</v>
      </c>
      <c r="E357" s="7" t="s">
        <v>38</v>
      </c>
      <c r="F357" s="7">
        <f>VLOOKUP(E357,vlooktab!C$1:D$2,2,FALSE)</f>
        <v>0</v>
      </c>
      <c r="G357" s="7">
        <v>50</v>
      </c>
      <c r="H357" s="28">
        <v>1</v>
      </c>
      <c r="I357" s="31">
        <v>25</v>
      </c>
      <c r="K357" s="4">
        <v>50</v>
      </c>
      <c r="L357" s="5" t="s">
        <v>52</v>
      </c>
      <c r="M357" s="66">
        <f>VLOOKUP(L357,vlooktab!A$1:B$3,2,FALSE)</f>
        <v>0</v>
      </c>
      <c r="N357" s="4">
        <v>90</v>
      </c>
      <c r="O357" s="56">
        <f t="shared" si="22"/>
        <v>90</v>
      </c>
      <c r="P357" s="45">
        <v>12.603149999999999</v>
      </c>
      <c r="Q357" s="49">
        <f t="shared" si="19"/>
        <v>12083.88788451764</v>
      </c>
      <c r="R357" s="2">
        <v>2</v>
      </c>
      <c r="S357" s="34" t="s">
        <v>115</v>
      </c>
      <c r="T357" s="2">
        <v>16</v>
      </c>
    </row>
    <row r="358" spans="1:20" x14ac:dyDescent="0.25">
      <c r="A358" s="17" t="s">
        <v>8</v>
      </c>
      <c r="B358" s="18">
        <v>2020</v>
      </c>
      <c r="C358" s="7" t="s">
        <v>21</v>
      </c>
      <c r="D358" s="7">
        <v>1100</v>
      </c>
      <c r="E358" s="7" t="s">
        <v>38</v>
      </c>
      <c r="F358" s="7">
        <f>VLOOKUP(E358,vlooktab!C$1:D$2,2,FALSE)</f>
        <v>0</v>
      </c>
      <c r="G358" s="7">
        <v>50</v>
      </c>
      <c r="H358" s="28">
        <v>1</v>
      </c>
      <c r="I358" s="31">
        <v>25</v>
      </c>
      <c r="K358" s="4">
        <v>50</v>
      </c>
      <c r="L358" s="5" t="s">
        <v>52</v>
      </c>
      <c r="M358" s="66">
        <f>VLOOKUP(L358,vlooktab!A$1:B$3,2,FALSE)</f>
        <v>0</v>
      </c>
      <c r="N358" s="4">
        <v>95</v>
      </c>
      <c r="O358" s="56">
        <f t="shared" si="22"/>
        <v>95</v>
      </c>
      <c r="P358" s="45">
        <v>14.1921</v>
      </c>
      <c r="Q358" s="49">
        <f t="shared" si="19"/>
        <v>12229.081189995708</v>
      </c>
      <c r="R358" s="2">
        <v>2</v>
      </c>
      <c r="S358" s="34" t="s">
        <v>115</v>
      </c>
      <c r="T358" s="2">
        <v>16</v>
      </c>
    </row>
    <row r="359" spans="1:20" x14ac:dyDescent="0.25">
      <c r="A359" s="17" t="s">
        <v>8</v>
      </c>
      <c r="B359" s="18">
        <v>2020</v>
      </c>
      <c r="C359" s="7" t="s">
        <v>21</v>
      </c>
      <c r="D359" s="7">
        <v>1100</v>
      </c>
      <c r="E359" s="7" t="s">
        <v>38</v>
      </c>
      <c r="F359" s="7">
        <f>VLOOKUP(E359,vlooktab!C$1:D$2,2,FALSE)</f>
        <v>0</v>
      </c>
      <c r="G359" s="7">
        <v>50</v>
      </c>
      <c r="H359" s="28">
        <v>1</v>
      </c>
      <c r="I359" s="31">
        <v>25</v>
      </c>
      <c r="K359" s="4">
        <v>75</v>
      </c>
      <c r="L359" s="5" t="s">
        <v>52</v>
      </c>
      <c r="M359" s="66">
        <f>VLOOKUP(L359,vlooktab!A$1:B$3,2,FALSE)</f>
        <v>0</v>
      </c>
      <c r="N359" s="4">
        <v>0</v>
      </c>
      <c r="O359" s="56">
        <v>1</v>
      </c>
      <c r="P359" s="45">
        <v>2.359</v>
      </c>
      <c r="Q359" s="49">
        <f t="shared" si="19"/>
        <v>0</v>
      </c>
      <c r="R359" s="2">
        <v>2</v>
      </c>
      <c r="S359" s="34" t="s">
        <v>115</v>
      </c>
      <c r="T359" s="2">
        <v>17</v>
      </c>
    </row>
    <row r="360" spans="1:20" x14ac:dyDescent="0.25">
      <c r="A360" s="17" t="s">
        <v>8</v>
      </c>
      <c r="B360" s="18">
        <v>2020</v>
      </c>
      <c r="C360" s="7" t="s">
        <v>21</v>
      </c>
      <c r="D360" s="7">
        <v>1100</v>
      </c>
      <c r="E360" s="7" t="s">
        <v>38</v>
      </c>
      <c r="F360" s="7">
        <f>VLOOKUP(E360,vlooktab!C$1:D$2,2,FALSE)</f>
        <v>0</v>
      </c>
      <c r="G360" s="7">
        <v>50</v>
      </c>
      <c r="H360" s="28">
        <v>1</v>
      </c>
      <c r="I360" s="31">
        <v>25</v>
      </c>
      <c r="K360" s="4">
        <v>75</v>
      </c>
      <c r="L360" s="5" t="s">
        <v>52</v>
      </c>
      <c r="M360" s="66">
        <f>VLOOKUP(L360,vlooktab!A$1:B$3,2,FALSE)</f>
        <v>0</v>
      </c>
      <c r="N360" s="4">
        <v>10</v>
      </c>
      <c r="O360" s="56">
        <f t="shared" ref="O360:O487" si="23">N360</f>
        <v>10</v>
      </c>
      <c r="P360" s="45">
        <v>3.7345999999999999</v>
      </c>
      <c r="Q360" s="49">
        <f t="shared" si="19"/>
        <v>6662.0049771770691</v>
      </c>
      <c r="R360" s="2">
        <v>2</v>
      </c>
      <c r="S360" s="34" t="s">
        <v>115</v>
      </c>
      <c r="T360" s="2">
        <v>17</v>
      </c>
    </row>
    <row r="361" spans="1:20" x14ac:dyDescent="0.25">
      <c r="A361" s="17" t="s">
        <v>8</v>
      </c>
      <c r="B361" s="18">
        <v>2020</v>
      </c>
      <c r="C361" s="7" t="s">
        <v>21</v>
      </c>
      <c r="D361" s="7">
        <v>1100</v>
      </c>
      <c r="E361" s="7" t="s">
        <v>38</v>
      </c>
      <c r="F361" s="7">
        <f>VLOOKUP(E361,vlooktab!C$1:D$2,2,FALSE)</f>
        <v>0</v>
      </c>
      <c r="G361" s="7">
        <v>50</v>
      </c>
      <c r="H361" s="28">
        <v>1</v>
      </c>
      <c r="I361" s="31">
        <v>25</v>
      </c>
      <c r="K361" s="4">
        <v>75</v>
      </c>
      <c r="L361" s="5" t="s">
        <v>52</v>
      </c>
      <c r="M361" s="66">
        <f>VLOOKUP(L361,vlooktab!A$1:B$3,2,FALSE)</f>
        <v>0</v>
      </c>
      <c r="N361" s="4">
        <v>20</v>
      </c>
      <c r="O361" s="56">
        <f t="shared" si="23"/>
        <v>20</v>
      </c>
      <c r="P361" s="45">
        <v>4.43485</v>
      </c>
      <c r="Q361" s="49">
        <f t="shared" si="19"/>
        <v>8667.4683065701029</v>
      </c>
      <c r="R361" s="2">
        <v>2</v>
      </c>
      <c r="S361" s="34" t="s">
        <v>115</v>
      </c>
      <c r="T361" s="2">
        <v>17</v>
      </c>
    </row>
    <row r="362" spans="1:20" x14ac:dyDescent="0.25">
      <c r="A362" s="17" t="s">
        <v>8</v>
      </c>
      <c r="B362" s="18">
        <v>2020</v>
      </c>
      <c r="C362" s="7" t="s">
        <v>21</v>
      </c>
      <c r="D362" s="7">
        <v>1100</v>
      </c>
      <c r="E362" s="7" t="s">
        <v>38</v>
      </c>
      <c r="F362" s="7">
        <f>VLOOKUP(E362,vlooktab!C$1:D$2,2,FALSE)</f>
        <v>0</v>
      </c>
      <c r="G362" s="7">
        <v>50</v>
      </c>
      <c r="H362" s="28">
        <v>1</v>
      </c>
      <c r="I362" s="31">
        <v>25</v>
      </c>
      <c r="K362" s="4">
        <v>75</v>
      </c>
      <c r="L362" s="5" t="s">
        <v>52</v>
      </c>
      <c r="M362" s="66">
        <f>VLOOKUP(L362,vlooktab!A$1:B$3,2,FALSE)</f>
        <v>0</v>
      </c>
      <c r="N362" s="4">
        <v>30</v>
      </c>
      <c r="O362" s="56">
        <f t="shared" si="23"/>
        <v>30</v>
      </c>
      <c r="P362" s="45">
        <v>4.8982000000000001</v>
      </c>
      <c r="Q362" s="49">
        <f t="shared" si="19"/>
        <v>9840.5891508364275</v>
      </c>
      <c r="R362" s="2">
        <v>2</v>
      </c>
      <c r="S362" s="34" t="s">
        <v>115</v>
      </c>
      <c r="T362" s="2">
        <v>17</v>
      </c>
    </row>
    <row r="363" spans="1:20" x14ac:dyDescent="0.25">
      <c r="A363" s="17" t="s">
        <v>8</v>
      </c>
      <c r="B363" s="18">
        <v>2020</v>
      </c>
      <c r="C363" s="7" t="s">
        <v>21</v>
      </c>
      <c r="D363" s="7">
        <v>1100</v>
      </c>
      <c r="E363" s="7" t="s">
        <v>38</v>
      </c>
      <c r="F363" s="7">
        <f>VLOOKUP(E363,vlooktab!C$1:D$2,2,FALSE)</f>
        <v>0</v>
      </c>
      <c r="G363" s="7">
        <v>50</v>
      </c>
      <c r="H363" s="28">
        <v>1</v>
      </c>
      <c r="I363" s="31">
        <v>25</v>
      </c>
      <c r="K363" s="4">
        <v>75</v>
      </c>
      <c r="L363" s="5" t="s">
        <v>52</v>
      </c>
      <c r="M363" s="66">
        <f>VLOOKUP(L363,vlooktab!A$1:B$3,2,FALSE)</f>
        <v>0</v>
      </c>
      <c r="N363" s="4">
        <v>40</v>
      </c>
      <c r="O363" s="56">
        <f t="shared" si="23"/>
        <v>40</v>
      </c>
      <c r="P363" s="45">
        <v>5.4351000000000003</v>
      </c>
      <c r="Q363" s="49">
        <f t="shared" si="19"/>
        <v>10672.931635963136</v>
      </c>
      <c r="R363" s="2">
        <v>2</v>
      </c>
      <c r="S363" s="34" t="s">
        <v>115</v>
      </c>
      <c r="T363" s="2">
        <v>17</v>
      </c>
    </row>
    <row r="364" spans="1:20" x14ac:dyDescent="0.25">
      <c r="A364" s="17" t="s">
        <v>8</v>
      </c>
      <c r="B364" s="18">
        <v>2020</v>
      </c>
      <c r="C364" s="7" t="s">
        <v>21</v>
      </c>
      <c r="D364" s="7">
        <v>1100</v>
      </c>
      <c r="E364" s="7" t="s">
        <v>38</v>
      </c>
      <c r="F364" s="7">
        <f>VLOOKUP(E364,vlooktab!C$1:D$2,2,FALSE)</f>
        <v>0</v>
      </c>
      <c r="G364" s="7">
        <v>50</v>
      </c>
      <c r="H364" s="28">
        <v>1</v>
      </c>
      <c r="I364" s="31">
        <v>25</v>
      </c>
      <c r="K364" s="4">
        <v>75</v>
      </c>
      <c r="L364" s="5" t="s">
        <v>52</v>
      </c>
      <c r="M364" s="66">
        <f>VLOOKUP(L364,vlooktab!A$1:B$3,2,FALSE)</f>
        <v>0</v>
      </c>
      <c r="N364" s="4">
        <v>50</v>
      </c>
      <c r="O364" s="56">
        <f t="shared" si="23"/>
        <v>50</v>
      </c>
      <c r="P364" s="45">
        <v>5.9737999999999998</v>
      </c>
      <c r="Q364" s="49">
        <f t="shared" si="19"/>
        <v>11318.546624961102</v>
      </c>
      <c r="R364" s="2">
        <v>2</v>
      </c>
      <c r="S364" s="34" t="s">
        <v>115</v>
      </c>
      <c r="T364" s="2">
        <v>17</v>
      </c>
    </row>
    <row r="365" spans="1:20" x14ac:dyDescent="0.25">
      <c r="A365" s="17" t="s">
        <v>8</v>
      </c>
      <c r="B365" s="18">
        <v>2020</v>
      </c>
      <c r="C365" s="7" t="s">
        <v>21</v>
      </c>
      <c r="D365" s="7">
        <v>1100</v>
      </c>
      <c r="E365" s="7" t="s">
        <v>38</v>
      </c>
      <c r="F365" s="7">
        <f>VLOOKUP(E365,vlooktab!C$1:D$2,2,FALSE)</f>
        <v>0</v>
      </c>
      <c r="G365" s="7">
        <v>50</v>
      </c>
      <c r="H365" s="28">
        <v>1</v>
      </c>
      <c r="I365" s="31">
        <v>25</v>
      </c>
      <c r="K365" s="4">
        <v>75</v>
      </c>
      <c r="L365" s="5" t="s">
        <v>52</v>
      </c>
      <c r="M365" s="66">
        <f>VLOOKUP(L365,vlooktab!A$1:B$3,2,FALSE)</f>
        <v>0</v>
      </c>
      <c r="N365" s="4">
        <v>60</v>
      </c>
      <c r="O365" s="56">
        <f t="shared" si="23"/>
        <v>60</v>
      </c>
      <c r="P365" s="45">
        <v>6.6509499999999999</v>
      </c>
      <c r="Q365" s="49">
        <f t="shared" si="19"/>
        <v>11846.05248022946</v>
      </c>
      <c r="R365" s="2">
        <v>2</v>
      </c>
      <c r="S365" s="34" t="s">
        <v>115</v>
      </c>
      <c r="T365" s="2">
        <v>17</v>
      </c>
    </row>
    <row r="366" spans="1:20" x14ac:dyDescent="0.25">
      <c r="A366" s="17" t="s">
        <v>8</v>
      </c>
      <c r="B366" s="18">
        <v>2020</v>
      </c>
      <c r="C366" s="7" t="s">
        <v>21</v>
      </c>
      <c r="D366" s="7">
        <v>1100</v>
      </c>
      <c r="E366" s="7" t="s">
        <v>38</v>
      </c>
      <c r="F366" s="7">
        <f>VLOOKUP(E366,vlooktab!C$1:D$2,2,FALSE)</f>
        <v>0</v>
      </c>
      <c r="G366" s="7">
        <v>50</v>
      </c>
      <c r="H366" s="28">
        <v>1</v>
      </c>
      <c r="I366" s="31">
        <v>25</v>
      </c>
      <c r="K366" s="4">
        <v>75</v>
      </c>
      <c r="L366" s="5" t="s">
        <v>52</v>
      </c>
      <c r="M366" s="66">
        <f>VLOOKUP(L366,vlooktab!A$1:B$3,2,FALSE)</f>
        <v>0</v>
      </c>
      <c r="N366" s="4">
        <v>70</v>
      </c>
      <c r="O366" s="56">
        <f t="shared" si="23"/>
        <v>70</v>
      </c>
      <c r="P366" s="45">
        <v>7.5926500000000008</v>
      </c>
      <c r="Q366" s="49">
        <f t="shared" si="19"/>
        <v>12292.052325954633</v>
      </c>
      <c r="R366" s="2">
        <v>2</v>
      </c>
      <c r="S366" s="34" t="s">
        <v>115</v>
      </c>
      <c r="T366" s="2">
        <v>17</v>
      </c>
    </row>
    <row r="367" spans="1:20" x14ac:dyDescent="0.25">
      <c r="A367" s="17" t="s">
        <v>8</v>
      </c>
      <c r="B367" s="18">
        <v>2020</v>
      </c>
      <c r="C367" s="7" t="s">
        <v>21</v>
      </c>
      <c r="D367" s="7">
        <v>1100</v>
      </c>
      <c r="E367" s="7" t="s">
        <v>38</v>
      </c>
      <c r="F367" s="7">
        <f>VLOOKUP(E367,vlooktab!C$1:D$2,2,FALSE)</f>
        <v>0</v>
      </c>
      <c r="G367" s="7">
        <v>50</v>
      </c>
      <c r="H367" s="28">
        <v>1</v>
      </c>
      <c r="I367" s="31">
        <v>25</v>
      </c>
      <c r="K367" s="4">
        <v>75</v>
      </c>
      <c r="L367" s="5" t="s">
        <v>52</v>
      </c>
      <c r="M367" s="66">
        <f>VLOOKUP(L367,vlooktab!A$1:B$3,2,FALSE)</f>
        <v>0</v>
      </c>
      <c r="N367" s="4">
        <v>80</v>
      </c>
      <c r="O367" s="56">
        <f t="shared" si="23"/>
        <v>80</v>
      </c>
      <c r="P367" s="45">
        <v>8.8604000000000003</v>
      </c>
      <c r="Q367" s="49">
        <f t="shared" si="19"/>
        <v>12678.394965356169</v>
      </c>
      <c r="R367" s="2">
        <v>2</v>
      </c>
      <c r="S367" s="34" t="s">
        <v>115</v>
      </c>
      <c r="T367" s="2">
        <v>17</v>
      </c>
    </row>
    <row r="368" spans="1:20" x14ac:dyDescent="0.25">
      <c r="A368" s="17" t="s">
        <v>8</v>
      </c>
      <c r="B368" s="18">
        <v>2020</v>
      </c>
      <c r="C368" s="7" t="s">
        <v>21</v>
      </c>
      <c r="D368" s="7">
        <v>1100</v>
      </c>
      <c r="E368" s="7" t="s">
        <v>38</v>
      </c>
      <c r="F368" s="7">
        <f>VLOOKUP(E368,vlooktab!C$1:D$2,2,FALSE)</f>
        <v>0</v>
      </c>
      <c r="G368" s="7">
        <v>50</v>
      </c>
      <c r="H368" s="28">
        <v>1</v>
      </c>
      <c r="I368" s="31">
        <v>25</v>
      </c>
      <c r="K368" s="4">
        <v>75</v>
      </c>
      <c r="L368" s="5" t="s">
        <v>52</v>
      </c>
      <c r="M368" s="66">
        <f>VLOOKUP(L368,vlooktab!A$1:B$3,2,FALSE)</f>
        <v>0</v>
      </c>
      <c r="N368" s="4">
        <v>90</v>
      </c>
      <c r="O368" s="56">
        <f t="shared" si="23"/>
        <v>90</v>
      </c>
      <c r="P368" s="45">
        <v>9.1740999999999993</v>
      </c>
      <c r="Q368" s="49">
        <f t="shared" si="19"/>
        <v>13019.173324495787</v>
      </c>
      <c r="R368" s="2">
        <v>2</v>
      </c>
      <c r="S368" s="34" t="s">
        <v>115</v>
      </c>
      <c r="T368" s="2">
        <v>17</v>
      </c>
    </row>
    <row r="369" spans="1:20" x14ac:dyDescent="0.25">
      <c r="A369" s="17" t="s">
        <v>8</v>
      </c>
      <c r="B369" s="18">
        <v>2020</v>
      </c>
      <c r="C369" s="7" t="s">
        <v>22</v>
      </c>
      <c r="D369" s="7">
        <v>1100</v>
      </c>
      <c r="E369" s="7" t="s">
        <v>39</v>
      </c>
      <c r="F369" s="7">
        <f>VLOOKUP(E369,vlooktab!C$1:D$2,2,FALSE)</f>
        <v>1</v>
      </c>
      <c r="G369" s="7">
        <v>175</v>
      </c>
      <c r="H369" s="28">
        <v>1</v>
      </c>
      <c r="I369" s="31">
        <v>25</v>
      </c>
      <c r="K369" s="4">
        <v>25</v>
      </c>
      <c r="L369" s="5" t="s">
        <v>52</v>
      </c>
      <c r="M369" s="66">
        <f>VLOOKUP(L369,vlooktab!A$1:B$3,2,FALSE)</f>
        <v>0</v>
      </c>
      <c r="N369" s="4">
        <v>0</v>
      </c>
      <c r="O369" s="56">
        <v>1</v>
      </c>
      <c r="P369" s="45">
        <v>1.4780500000000001</v>
      </c>
      <c r="Q369" s="49">
        <f t="shared" si="19"/>
        <v>0</v>
      </c>
      <c r="R369" s="2">
        <v>2</v>
      </c>
      <c r="S369" s="34" t="s">
        <v>115</v>
      </c>
      <c r="T369" s="2">
        <v>18</v>
      </c>
    </row>
    <row r="370" spans="1:20" x14ac:dyDescent="0.25">
      <c r="A370" s="17" t="s">
        <v>8</v>
      </c>
      <c r="B370" s="18">
        <v>2020</v>
      </c>
      <c r="C370" s="7" t="s">
        <v>22</v>
      </c>
      <c r="D370" s="7">
        <v>1100</v>
      </c>
      <c r="E370" s="7" t="s">
        <v>39</v>
      </c>
      <c r="F370" s="7">
        <f>VLOOKUP(E370,vlooktab!C$1:D$2,2,FALSE)</f>
        <v>1</v>
      </c>
      <c r="G370" s="7">
        <v>175</v>
      </c>
      <c r="H370" s="28">
        <v>1</v>
      </c>
      <c r="I370" s="31">
        <v>25</v>
      </c>
      <c r="K370" s="4">
        <v>25</v>
      </c>
      <c r="L370" s="5" t="s">
        <v>52</v>
      </c>
      <c r="M370" s="66">
        <f>VLOOKUP(L370,vlooktab!A$1:B$3,2,FALSE)</f>
        <v>0</v>
      </c>
      <c r="N370" s="4">
        <v>10</v>
      </c>
      <c r="O370" s="56">
        <f t="shared" ref="O370:O379" si="24">N370</f>
        <v>10</v>
      </c>
      <c r="P370" s="45">
        <v>2.6207000000000003</v>
      </c>
      <c r="Q370" s="49">
        <f t="shared" si="19"/>
        <v>5704.8203540194445</v>
      </c>
      <c r="R370" s="2">
        <v>2</v>
      </c>
      <c r="S370" s="34" t="s">
        <v>115</v>
      </c>
      <c r="T370" s="2">
        <v>18</v>
      </c>
    </row>
    <row r="371" spans="1:20" x14ac:dyDescent="0.25">
      <c r="A371" s="17" t="s">
        <v>8</v>
      </c>
      <c r="B371" s="18">
        <v>2020</v>
      </c>
      <c r="C371" s="7" t="s">
        <v>22</v>
      </c>
      <c r="D371" s="7">
        <v>1100</v>
      </c>
      <c r="E371" s="7" t="s">
        <v>39</v>
      </c>
      <c r="F371" s="7">
        <f>VLOOKUP(E371,vlooktab!C$1:D$2,2,FALSE)</f>
        <v>1</v>
      </c>
      <c r="G371" s="7">
        <v>175</v>
      </c>
      <c r="H371" s="28">
        <v>1</v>
      </c>
      <c r="I371" s="31">
        <v>25</v>
      </c>
      <c r="K371" s="4">
        <v>25</v>
      </c>
      <c r="L371" s="5" t="s">
        <v>52</v>
      </c>
      <c r="M371" s="66">
        <f>VLOOKUP(L371,vlooktab!A$1:B$3,2,FALSE)</f>
        <v>0</v>
      </c>
      <c r="N371" s="4">
        <v>20</v>
      </c>
      <c r="O371" s="56">
        <f t="shared" si="24"/>
        <v>20</v>
      </c>
      <c r="P371" s="45">
        <v>3.4243999999999999</v>
      </c>
      <c r="Q371" s="49">
        <f t="shared" si="19"/>
        <v>7422.1424004537084</v>
      </c>
      <c r="R371" s="2">
        <v>2</v>
      </c>
      <c r="S371" s="34" t="s">
        <v>115</v>
      </c>
      <c r="T371" s="2">
        <v>18</v>
      </c>
    </row>
    <row r="372" spans="1:20" x14ac:dyDescent="0.25">
      <c r="A372" s="17" t="s">
        <v>8</v>
      </c>
      <c r="B372" s="18">
        <v>2020</v>
      </c>
      <c r="C372" s="7" t="s">
        <v>22</v>
      </c>
      <c r="D372" s="7">
        <v>1100</v>
      </c>
      <c r="E372" s="7" t="s">
        <v>39</v>
      </c>
      <c r="F372" s="7">
        <f>VLOOKUP(E372,vlooktab!C$1:D$2,2,FALSE)</f>
        <v>1</v>
      </c>
      <c r="G372" s="7">
        <v>175</v>
      </c>
      <c r="H372" s="28">
        <v>1</v>
      </c>
      <c r="I372" s="31">
        <v>25</v>
      </c>
      <c r="K372" s="4">
        <v>25</v>
      </c>
      <c r="L372" s="5" t="s">
        <v>52</v>
      </c>
      <c r="M372" s="66">
        <f>VLOOKUP(L372,vlooktab!A$1:B$3,2,FALSE)</f>
        <v>0</v>
      </c>
      <c r="N372" s="4">
        <v>30</v>
      </c>
      <c r="O372" s="56">
        <f t="shared" si="24"/>
        <v>30</v>
      </c>
      <c r="P372" s="45">
        <v>4.1227499999999999</v>
      </c>
      <c r="Q372" s="49">
        <f t="shared" si="19"/>
        <v>8426.7113992794693</v>
      </c>
      <c r="R372" s="2">
        <v>2</v>
      </c>
      <c r="S372" s="34" t="s">
        <v>115</v>
      </c>
      <c r="T372" s="2">
        <v>18</v>
      </c>
    </row>
    <row r="373" spans="1:20" x14ac:dyDescent="0.25">
      <c r="A373" s="17" t="s">
        <v>8</v>
      </c>
      <c r="B373" s="18">
        <v>2020</v>
      </c>
      <c r="C373" s="7" t="s">
        <v>22</v>
      </c>
      <c r="D373" s="7">
        <v>1100</v>
      </c>
      <c r="E373" s="7" t="s">
        <v>39</v>
      </c>
      <c r="F373" s="7">
        <f>VLOOKUP(E373,vlooktab!C$1:D$2,2,FALSE)</f>
        <v>1</v>
      </c>
      <c r="G373" s="7">
        <v>175</v>
      </c>
      <c r="H373" s="28">
        <v>1</v>
      </c>
      <c r="I373" s="31">
        <v>25</v>
      </c>
      <c r="K373" s="4">
        <v>25</v>
      </c>
      <c r="L373" s="5" t="s">
        <v>52</v>
      </c>
      <c r="M373" s="66">
        <f>VLOOKUP(L373,vlooktab!A$1:B$3,2,FALSE)</f>
        <v>0</v>
      </c>
      <c r="N373" s="4">
        <v>40</v>
      </c>
      <c r="O373" s="56">
        <f t="shared" si="24"/>
        <v>40</v>
      </c>
      <c r="P373" s="45">
        <v>4.8328500000000005</v>
      </c>
      <c r="Q373" s="49">
        <f t="shared" si="19"/>
        <v>9139.4644468879742</v>
      </c>
      <c r="R373" s="2">
        <v>2</v>
      </c>
      <c r="S373" s="34" t="s">
        <v>115</v>
      </c>
      <c r="T373" s="2">
        <v>18</v>
      </c>
    </row>
    <row r="374" spans="1:20" x14ac:dyDescent="0.25">
      <c r="A374" s="17" t="s">
        <v>8</v>
      </c>
      <c r="B374" s="18">
        <v>2020</v>
      </c>
      <c r="C374" s="7" t="s">
        <v>22</v>
      </c>
      <c r="D374" s="7">
        <v>1100</v>
      </c>
      <c r="E374" s="7" t="s">
        <v>39</v>
      </c>
      <c r="F374" s="7">
        <f>VLOOKUP(E374,vlooktab!C$1:D$2,2,FALSE)</f>
        <v>1</v>
      </c>
      <c r="G374" s="7">
        <v>175</v>
      </c>
      <c r="H374" s="28">
        <v>1</v>
      </c>
      <c r="I374" s="31">
        <v>25</v>
      </c>
      <c r="K374" s="4">
        <v>25</v>
      </c>
      <c r="L374" s="5" t="s">
        <v>52</v>
      </c>
      <c r="M374" s="66">
        <f>VLOOKUP(L374,vlooktab!A$1:B$3,2,FALSE)</f>
        <v>0</v>
      </c>
      <c r="N374" s="4">
        <v>50</v>
      </c>
      <c r="O374" s="56">
        <f t="shared" si="24"/>
        <v>50</v>
      </c>
      <c r="P374" s="45">
        <v>5.5149499999999998</v>
      </c>
      <c r="Q374" s="49">
        <f t="shared" si="19"/>
        <v>9692.3186616046223</v>
      </c>
      <c r="R374" s="2">
        <v>2</v>
      </c>
      <c r="S374" s="34" t="s">
        <v>115</v>
      </c>
      <c r="T374" s="2">
        <v>18</v>
      </c>
    </row>
    <row r="375" spans="1:20" x14ac:dyDescent="0.25">
      <c r="A375" s="17" t="s">
        <v>8</v>
      </c>
      <c r="B375" s="18">
        <v>2020</v>
      </c>
      <c r="C375" s="7" t="s">
        <v>22</v>
      </c>
      <c r="D375" s="7">
        <v>1100</v>
      </c>
      <c r="E375" s="7" t="s">
        <v>39</v>
      </c>
      <c r="F375" s="7">
        <f>VLOOKUP(E375,vlooktab!C$1:D$2,2,FALSE)</f>
        <v>1</v>
      </c>
      <c r="G375" s="7">
        <v>175</v>
      </c>
      <c r="H375" s="28">
        <v>1</v>
      </c>
      <c r="I375" s="31">
        <v>25</v>
      </c>
      <c r="K375" s="4">
        <v>25</v>
      </c>
      <c r="L375" s="5" t="s">
        <v>52</v>
      </c>
      <c r="M375" s="66">
        <f>VLOOKUP(L375,vlooktab!A$1:B$3,2,FALSE)</f>
        <v>0</v>
      </c>
      <c r="N375" s="4">
        <v>60</v>
      </c>
      <c r="O375" s="56">
        <f t="shared" si="24"/>
        <v>60</v>
      </c>
      <c r="P375" s="45">
        <v>6.3994999999999997</v>
      </c>
      <c r="Q375" s="49">
        <f t="shared" si="19"/>
        <v>10144.033445713734</v>
      </c>
      <c r="R375" s="2">
        <v>2</v>
      </c>
      <c r="S375" s="34" t="s">
        <v>115</v>
      </c>
      <c r="T375" s="2">
        <v>18</v>
      </c>
    </row>
    <row r="376" spans="1:20" x14ac:dyDescent="0.25">
      <c r="A376" s="17" t="s">
        <v>8</v>
      </c>
      <c r="B376" s="18">
        <v>2020</v>
      </c>
      <c r="C376" s="7" t="s">
        <v>22</v>
      </c>
      <c r="D376" s="7">
        <v>1100</v>
      </c>
      <c r="E376" s="7" t="s">
        <v>39</v>
      </c>
      <c r="F376" s="7">
        <f>VLOOKUP(E376,vlooktab!C$1:D$2,2,FALSE)</f>
        <v>1</v>
      </c>
      <c r="G376" s="7">
        <v>175</v>
      </c>
      <c r="H376" s="28">
        <v>1</v>
      </c>
      <c r="I376" s="31">
        <v>25</v>
      </c>
      <c r="K376" s="4">
        <v>25</v>
      </c>
      <c r="L376" s="5" t="s">
        <v>52</v>
      </c>
      <c r="M376" s="66">
        <f>VLOOKUP(L376,vlooktab!A$1:B$3,2,FALSE)</f>
        <v>0</v>
      </c>
      <c r="N376" s="4">
        <v>70</v>
      </c>
      <c r="O376" s="56">
        <f t="shared" si="24"/>
        <v>70</v>
      </c>
      <c r="P376" s="45">
        <v>7.5566500000000003</v>
      </c>
      <c r="Q376" s="49">
        <f t="shared" si="19"/>
        <v>10525.952853834717</v>
      </c>
      <c r="R376" s="2">
        <v>2</v>
      </c>
      <c r="S376" s="34" t="s">
        <v>115</v>
      </c>
      <c r="T376" s="2">
        <v>18</v>
      </c>
    </row>
    <row r="377" spans="1:20" x14ac:dyDescent="0.25">
      <c r="A377" s="17" t="s">
        <v>8</v>
      </c>
      <c r="B377" s="18">
        <v>2020</v>
      </c>
      <c r="C377" s="7" t="s">
        <v>22</v>
      </c>
      <c r="D377" s="7">
        <v>1100</v>
      </c>
      <c r="E377" s="7" t="s">
        <v>39</v>
      </c>
      <c r="F377" s="7">
        <f>VLOOKUP(E377,vlooktab!C$1:D$2,2,FALSE)</f>
        <v>1</v>
      </c>
      <c r="G377" s="7">
        <v>175</v>
      </c>
      <c r="H377" s="28">
        <v>1</v>
      </c>
      <c r="I377" s="31">
        <v>25</v>
      </c>
      <c r="K377" s="4">
        <v>25</v>
      </c>
      <c r="L377" s="5" t="s">
        <v>52</v>
      </c>
      <c r="M377" s="66">
        <f>VLOOKUP(L377,vlooktab!A$1:B$3,2,FALSE)</f>
        <v>0</v>
      </c>
      <c r="N377" s="4">
        <v>80</v>
      </c>
      <c r="O377" s="56">
        <f t="shared" si="24"/>
        <v>80</v>
      </c>
      <c r="P377" s="45">
        <v>9.233550000000001</v>
      </c>
      <c r="Q377" s="49">
        <f t="shared" si="19"/>
        <v>10856.786493322237</v>
      </c>
      <c r="R377" s="2">
        <v>2</v>
      </c>
      <c r="S377" s="34" t="s">
        <v>115</v>
      </c>
      <c r="T377" s="2">
        <v>18</v>
      </c>
    </row>
    <row r="378" spans="1:20" x14ac:dyDescent="0.25">
      <c r="A378" s="17" t="s">
        <v>8</v>
      </c>
      <c r="B378" s="18">
        <v>2020</v>
      </c>
      <c r="C378" s="7" t="s">
        <v>22</v>
      </c>
      <c r="D378" s="7">
        <v>1100</v>
      </c>
      <c r="E378" s="7" t="s">
        <v>39</v>
      </c>
      <c r="F378" s="7">
        <f>VLOOKUP(E378,vlooktab!C$1:D$2,2,FALSE)</f>
        <v>1</v>
      </c>
      <c r="G378" s="7">
        <v>175</v>
      </c>
      <c r="H378" s="28">
        <v>1</v>
      </c>
      <c r="I378" s="31">
        <v>25</v>
      </c>
      <c r="K378" s="4">
        <v>25</v>
      </c>
      <c r="L378" s="5" t="s">
        <v>52</v>
      </c>
      <c r="M378" s="66">
        <f>VLOOKUP(L378,vlooktab!A$1:B$3,2,FALSE)</f>
        <v>0</v>
      </c>
      <c r="N378" s="4">
        <v>90</v>
      </c>
      <c r="O378" s="56">
        <f t="shared" si="24"/>
        <v>90</v>
      </c>
      <c r="P378" s="45">
        <v>11.63775</v>
      </c>
      <c r="Q378" s="49">
        <f t="shared" si="19"/>
        <v>11148.602444539496</v>
      </c>
      <c r="R378" s="2">
        <v>2</v>
      </c>
      <c r="S378" s="34" t="s">
        <v>115</v>
      </c>
      <c r="T378" s="2">
        <v>18</v>
      </c>
    </row>
    <row r="379" spans="1:20" x14ac:dyDescent="0.25">
      <c r="A379" s="17" t="s">
        <v>8</v>
      </c>
      <c r="B379" s="18">
        <v>2020</v>
      </c>
      <c r="C379" s="7" t="s">
        <v>22</v>
      </c>
      <c r="D379" s="7">
        <v>1100</v>
      </c>
      <c r="E379" s="7" t="s">
        <v>39</v>
      </c>
      <c r="F379" s="7">
        <f>VLOOKUP(E379,vlooktab!C$1:D$2,2,FALSE)</f>
        <v>1</v>
      </c>
      <c r="G379" s="7">
        <v>175</v>
      </c>
      <c r="H379" s="28">
        <v>1</v>
      </c>
      <c r="I379" s="31">
        <v>25</v>
      </c>
      <c r="K379" s="4">
        <v>25</v>
      </c>
      <c r="L379" s="5" t="s">
        <v>52</v>
      </c>
      <c r="M379" s="66">
        <f>VLOOKUP(L379,vlooktab!A$1:B$3,2,FALSE)</f>
        <v>0</v>
      </c>
      <c r="N379" s="4">
        <v>95</v>
      </c>
      <c r="O379" s="56">
        <f t="shared" si="24"/>
        <v>95</v>
      </c>
      <c r="P379" s="45">
        <v>13.8757</v>
      </c>
      <c r="Q379" s="49">
        <f t="shared" si="19"/>
        <v>11282.557878076535</v>
      </c>
      <c r="R379" s="2">
        <v>2</v>
      </c>
      <c r="S379" s="34" t="s">
        <v>115</v>
      </c>
      <c r="T379" s="2">
        <v>18</v>
      </c>
    </row>
    <row r="380" spans="1:20" x14ac:dyDescent="0.25">
      <c r="A380" s="17" t="s">
        <v>8</v>
      </c>
      <c r="B380" s="18">
        <v>2020</v>
      </c>
      <c r="C380" s="7" t="s">
        <v>22</v>
      </c>
      <c r="D380" s="7">
        <v>1100</v>
      </c>
      <c r="E380" s="7" t="s">
        <v>39</v>
      </c>
      <c r="F380" s="7">
        <f>VLOOKUP(E380,vlooktab!C$1:D$2,2,FALSE)</f>
        <v>1</v>
      </c>
      <c r="G380" s="7">
        <v>175</v>
      </c>
      <c r="H380" s="28">
        <v>1</v>
      </c>
      <c r="I380" s="31">
        <v>25</v>
      </c>
      <c r="K380" s="4">
        <v>50</v>
      </c>
      <c r="L380" s="5" t="s">
        <v>52</v>
      </c>
      <c r="M380" s="66">
        <f>VLOOKUP(L380,vlooktab!A$1:B$3,2,FALSE)</f>
        <v>0</v>
      </c>
      <c r="N380" s="4">
        <v>0</v>
      </c>
      <c r="O380" s="56">
        <v>1</v>
      </c>
      <c r="P380" s="45">
        <v>1.7054499999999999</v>
      </c>
      <c r="Q380" s="49">
        <f t="shared" si="19"/>
        <v>0</v>
      </c>
      <c r="R380" s="2">
        <v>2</v>
      </c>
      <c r="S380" s="34" t="s">
        <v>115</v>
      </c>
      <c r="T380" s="2">
        <v>19</v>
      </c>
    </row>
    <row r="381" spans="1:20" x14ac:dyDescent="0.25">
      <c r="A381" s="17" t="s">
        <v>8</v>
      </c>
      <c r="B381" s="18">
        <v>2020</v>
      </c>
      <c r="C381" s="7" t="s">
        <v>22</v>
      </c>
      <c r="D381" s="7">
        <v>1100</v>
      </c>
      <c r="E381" s="7" t="s">
        <v>39</v>
      </c>
      <c r="F381" s="7">
        <f>VLOOKUP(E381,vlooktab!C$1:D$2,2,FALSE)</f>
        <v>1</v>
      </c>
      <c r="G381" s="7">
        <v>175</v>
      </c>
      <c r="H381" s="28">
        <v>1</v>
      </c>
      <c r="I381" s="31">
        <v>25</v>
      </c>
      <c r="K381" s="4">
        <v>50</v>
      </c>
      <c r="L381" s="5" t="s">
        <v>52</v>
      </c>
      <c r="M381" s="66">
        <f>VLOOKUP(L381,vlooktab!A$1:B$3,2,FALSE)</f>
        <v>0</v>
      </c>
      <c r="N381" s="4">
        <v>10</v>
      </c>
      <c r="O381" s="56">
        <f t="shared" ref="O381:O390" si="25">N381</f>
        <v>10</v>
      </c>
      <c r="P381" s="45">
        <v>2.99315</v>
      </c>
      <c r="Q381" s="49">
        <f t="shared" si="19"/>
        <v>6183.4126655982564</v>
      </c>
      <c r="R381" s="2">
        <v>2</v>
      </c>
      <c r="S381" s="34" t="s">
        <v>115</v>
      </c>
      <c r="T381" s="2">
        <v>19</v>
      </c>
    </row>
    <row r="382" spans="1:20" x14ac:dyDescent="0.25">
      <c r="A382" s="17" t="s">
        <v>8</v>
      </c>
      <c r="B382" s="18">
        <v>2020</v>
      </c>
      <c r="C382" s="7" t="s">
        <v>22</v>
      </c>
      <c r="D382" s="7">
        <v>1100</v>
      </c>
      <c r="E382" s="7" t="s">
        <v>39</v>
      </c>
      <c r="F382" s="7">
        <f>VLOOKUP(E382,vlooktab!C$1:D$2,2,FALSE)</f>
        <v>1</v>
      </c>
      <c r="G382" s="7">
        <v>175</v>
      </c>
      <c r="H382" s="28">
        <v>1</v>
      </c>
      <c r="I382" s="31">
        <v>25</v>
      </c>
      <c r="K382" s="4">
        <v>50</v>
      </c>
      <c r="L382" s="5" t="s">
        <v>52</v>
      </c>
      <c r="M382" s="66">
        <f>VLOOKUP(L382,vlooktab!A$1:B$3,2,FALSE)</f>
        <v>0</v>
      </c>
      <c r="N382" s="4">
        <v>20</v>
      </c>
      <c r="O382" s="56">
        <f t="shared" si="25"/>
        <v>20</v>
      </c>
      <c r="P382" s="45">
        <v>3.8035999999999999</v>
      </c>
      <c r="Q382" s="49">
        <f t="shared" si="19"/>
        <v>8044.8053535119052</v>
      </c>
      <c r="R382" s="2">
        <v>2</v>
      </c>
      <c r="S382" s="34" t="s">
        <v>115</v>
      </c>
      <c r="T382" s="2">
        <v>19</v>
      </c>
    </row>
    <row r="383" spans="1:20" x14ac:dyDescent="0.25">
      <c r="A383" s="17" t="s">
        <v>8</v>
      </c>
      <c r="B383" s="18">
        <v>2020</v>
      </c>
      <c r="C383" s="7" t="s">
        <v>22</v>
      </c>
      <c r="D383" s="7">
        <v>1100</v>
      </c>
      <c r="E383" s="7" t="s">
        <v>39</v>
      </c>
      <c r="F383" s="7">
        <f>VLOOKUP(E383,vlooktab!C$1:D$2,2,FALSE)</f>
        <v>1</v>
      </c>
      <c r="G383" s="7">
        <v>175</v>
      </c>
      <c r="H383" s="28">
        <v>1</v>
      </c>
      <c r="I383" s="31">
        <v>25</v>
      </c>
      <c r="K383" s="4">
        <v>50</v>
      </c>
      <c r="L383" s="5" t="s">
        <v>52</v>
      </c>
      <c r="M383" s="66">
        <f>VLOOKUP(L383,vlooktab!A$1:B$3,2,FALSE)</f>
        <v>0</v>
      </c>
      <c r="N383" s="4">
        <v>30</v>
      </c>
      <c r="O383" s="56">
        <f t="shared" si="25"/>
        <v>30</v>
      </c>
      <c r="P383" s="45">
        <v>4.50875</v>
      </c>
      <c r="Q383" s="49">
        <f t="shared" si="19"/>
        <v>9133.6502750579493</v>
      </c>
      <c r="R383" s="2">
        <v>2</v>
      </c>
      <c r="S383" s="34" t="s">
        <v>115</v>
      </c>
      <c r="T383" s="2">
        <v>19</v>
      </c>
    </row>
    <row r="384" spans="1:20" x14ac:dyDescent="0.25">
      <c r="A384" s="17" t="s">
        <v>8</v>
      </c>
      <c r="B384" s="18">
        <v>2020</v>
      </c>
      <c r="C384" s="7" t="s">
        <v>22</v>
      </c>
      <c r="D384" s="7">
        <v>1100</v>
      </c>
      <c r="E384" s="7" t="s">
        <v>39</v>
      </c>
      <c r="F384" s="7">
        <f>VLOOKUP(E384,vlooktab!C$1:D$2,2,FALSE)</f>
        <v>1</v>
      </c>
      <c r="G384" s="7">
        <v>175</v>
      </c>
      <c r="H384" s="28">
        <v>1</v>
      </c>
      <c r="I384" s="31">
        <v>25</v>
      </c>
      <c r="K384" s="4">
        <v>50</v>
      </c>
      <c r="L384" s="5" t="s">
        <v>52</v>
      </c>
      <c r="M384" s="66">
        <f>VLOOKUP(L384,vlooktab!A$1:B$3,2,FALSE)</f>
        <v>0</v>
      </c>
      <c r="N384" s="4">
        <v>40</v>
      </c>
      <c r="O384" s="56">
        <f t="shared" si="25"/>
        <v>40</v>
      </c>
      <c r="P384" s="45">
        <v>5.2265499999999996</v>
      </c>
      <c r="Q384" s="49">
        <f t="shared" si="19"/>
        <v>9906.1980414255559</v>
      </c>
      <c r="R384" s="2">
        <v>2</v>
      </c>
      <c r="S384" s="34" t="s">
        <v>115</v>
      </c>
      <c r="T384" s="2">
        <v>19</v>
      </c>
    </row>
    <row r="385" spans="1:20" x14ac:dyDescent="0.25">
      <c r="A385" s="17" t="s">
        <v>8</v>
      </c>
      <c r="B385" s="18">
        <v>2020</v>
      </c>
      <c r="C385" s="7" t="s">
        <v>22</v>
      </c>
      <c r="D385" s="7">
        <v>1100</v>
      </c>
      <c r="E385" s="7" t="s">
        <v>39</v>
      </c>
      <c r="F385" s="7">
        <f>VLOOKUP(E385,vlooktab!C$1:D$2,2,FALSE)</f>
        <v>1</v>
      </c>
      <c r="G385" s="7">
        <v>175</v>
      </c>
      <c r="H385" s="28">
        <v>1</v>
      </c>
      <c r="I385" s="31">
        <v>25</v>
      </c>
      <c r="K385" s="4">
        <v>50</v>
      </c>
      <c r="L385" s="5" t="s">
        <v>52</v>
      </c>
      <c r="M385" s="66">
        <f>VLOOKUP(L385,vlooktab!A$1:B$3,2,FALSE)</f>
        <v>0</v>
      </c>
      <c r="N385" s="4">
        <v>50</v>
      </c>
      <c r="O385" s="56">
        <f t="shared" si="25"/>
        <v>50</v>
      </c>
      <c r="P385" s="45">
        <v>5.8331499999999998</v>
      </c>
      <c r="Q385" s="49">
        <f t="shared" si="19"/>
        <v>10505.432643282862</v>
      </c>
      <c r="R385" s="2">
        <v>2</v>
      </c>
      <c r="S385" s="34" t="s">
        <v>115</v>
      </c>
      <c r="T385" s="2">
        <v>19</v>
      </c>
    </row>
    <row r="386" spans="1:20" x14ac:dyDescent="0.25">
      <c r="A386" s="17" t="s">
        <v>8</v>
      </c>
      <c r="B386" s="18">
        <v>2020</v>
      </c>
      <c r="C386" s="7" t="s">
        <v>22</v>
      </c>
      <c r="D386" s="7">
        <v>1100</v>
      </c>
      <c r="E386" s="7" t="s">
        <v>39</v>
      </c>
      <c r="F386" s="7">
        <f>VLOOKUP(E386,vlooktab!C$1:D$2,2,FALSE)</f>
        <v>1</v>
      </c>
      <c r="G386" s="7">
        <v>175</v>
      </c>
      <c r="H386" s="28">
        <v>1</v>
      </c>
      <c r="I386" s="31">
        <v>25</v>
      </c>
      <c r="K386" s="4">
        <v>50</v>
      </c>
      <c r="L386" s="5" t="s">
        <v>52</v>
      </c>
      <c r="M386" s="66">
        <f>VLOOKUP(L386,vlooktab!A$1:B$3,2,FALSE)</f>
        <v>0</v>
      </c>
      <c r="N386" s="4">
        <v>60</v>
      </c>
      <c r="O386" s="56">
        <f t="shared" si="25"/>
        <v>60</v>
      </c>
      <c r="P386" s="45">
        <v>6.7027999999999999</v>
      </c>
      <c r="Q386" s="49">
        <f t="shared" si="19"/>
        <v>10995.042962971598</v>
      </c>
      <c r="R386" s="2">
        <v>2</v>
      </c>
      <c r="S386" s="34" t="s">
        <v>115</v>
      </c>
      <c r="T386" s="2">
        <v>19</v>
      </c>
    </row>
    <row r="387" spans="1:20" x14ac:dyDescent="0.25">
      <c r="A387" s="17" t="s">
        <v>8</v>
      </c>
      <c r="B387" s="18">
        <v>2020</v>
      </c>
      <c r="C387" s="7" t="s">
        <v>22</v>
      </c>
      <c r="D387" s="7">
        <v>1100</v>
      </c>
      <c r="E387" s="7" t="s">
        <v>39</v>
      </c>
      <c r="F387" s="7">
        <f>VLOOKUP(E387,vlooktab!C$1:D$2,2,FALSE)</f>
        <v>1</v>
      </c>
      <c r="G387" s="7">
        <v>175</v>
      </c>
      <c r="H387" s="28">
        <v>1</v>
      </c>
      <c r="I387" s="31">
        <v>25</v>
      </c>
      <c r="K387" s="4">
        <v>50</v>
      </c>
      <c r="L387" s="5" t="s">
        <v>52</v>
      </c>
      <c r="M387" s="66">
        <f>VLOOKUP(L387,vlooktab!A$1:B$3,2,FALSE)</f>
        <v>0</v>
      </c>
      <c r="N387" s="4">
        <v>70</v>
      </c>
      <c r="O387" s="56">
        <f t="shared" si="25"/>
        <v>70</v>
      </c>
      <c r="P387" s="45">
        <v>7.9919000000000002</v>
      </c>
      <c r="Q387" s="49">
        <f t="shared" ref="Q387:Q450" si="26">8.314*(K387+273)*LN(O387)</f>
        <v>11409.002589894675</v>
      </c>
      <c r="R387" s="2">
        <v>2</v>
      </c>
      <c r="S387" s="34" t="s">
        <v>115</v>
      </c>
      <c r="T387" s="2">
        <v>19</v>
      </c>
    </row>
    <row r="388" spans="1:20" x14ac:dyDescent="0.25">
      <c r="A388" s="17" t="s">
        <v>8</v>
      </c>
      <c r="B388" s="18">
        <v>2020</v>
      </c>
      <c r="C388" s="7" t="s">
        <v>22</v>
      </c>
      <c r="D388" s="7">
        <v>1100</v>
      </c>
      <c r="E388" s="7" t="s">
        <v>39</v>
      </c>
      <c r="F388" s="7">
        <f>VLOOKUP(E388,vlooktab!C$1:D$2,2,FALSE)</f>
        <v>1</v>
      </c>
      <c r="G388" s="7">
        <v>175</v>
      </c>
      <c r="H388" s="28">
        <v>1</v>
      </c>
      <c r="I388" s="31">
        <v>25</v>
      </c>
      <c r="K388" s="4">
        <v>50</v>
      </c>
      <c r="L388" s="5" t="s">
        <v>52</v>
      </c>
      <c r="M388" s="66">
        <f>VLOOKUP(L388,vlooktab!A$1:B$3,2,FALSE)</f>
        <v>0</v>
      </c>
      <c r="N388" s="4">
        <v>80</v>
      </c>
      <c r="O388" s="56">
        <f t="shared" si="25"/>
        <v>80</v>
      </c>
      <c r="P388" s="45">
        <v>9.5887999999999991</v>
      </c>
      <c r="Q388" s="49">
        <f t="shared" si="26"/>
        <v>11767.590729339203</v>
      </c>
      <c r="R388" s="2">
        <v>2</v>
      </c>
      <c r="S388" s="34" t="s">
        <v>115</v>
      </c>
      <c r="T388" s="2">
        <v>19</v>
      </c>
    </row>
    <row r="389" spans="1:20" x14ac:dyDescent="0.25">
      <c r="A389" s="17" t="s">
        <v>8</v>
      </c>
      <c r="B389" s="18">
        <v>2020</v>
      </c>
      <c r="C389" s="7" t="s">
        <v>22</v>
      </c>
      <c r="D389" s="7">
        <v>1100</v>
      </c>
      <c r="E389" s="7" t="s">
        <v>39</v>
      </c>
      <c r="F389" s="7">
        <f>VLOOKUP(E389,vlooktab!C$1:D$2,2,FALSE)</f>
        <v>1</v>
      </c>
      <c r="G389" s="7">
        <v>175</v>
      </c>
      <c r="H389" s="28">
        <v>1</v>
      </c>
      <c r="I389" s="31">
        <v>25</v>
      </c>
      <c r="K389" s="4">
        <v>50</v>
      </c>
      <c r="L389" s="5" t="s">
        <v>52</v>
      </c>
      <c r="M389" s="66">
        <f>VLOOKUP(L389,vlooktab!A$1:B$3,2,FALSE)</f>
        <v>0</v>
      </c>
      <c r="N389" s="4">
        <v>90</v>
      </c>
      <c r="O389" s="56">
        <f t="shared" si="25"/>
        <v>90</v>
      </c>
      <c r="P389" s="45">
        <v>12.123699999999999</v>
      </c>
      <c r="Q389" s="49">
        <f t="shared" si="26"/>
        <v>12083.88788451764</v>
      </c>
      <c r="R389" s="2">
        <v>2</v>
      </c>
      <c r="S389" s="34" t="s">
        <v>115</v>
      </c>
      <c r="T389" s="2">
        <v>19</v>
      </c>
    </row>
    <row r="390" spans="1:20" x14ac:dyDescent="0.25">
      <c r="A390" s="17" t="s">
        <v>8</v>
      </c>
      <c r="B390" s="18">
        <v>2020</v>
      </c>
      <c r="C390" s="7" t="s">
        <v>22</v>
      </c>
      <c r="D390" s="7">
        <v>1100</v>
      </c>
      <c r="E390" s="7" t="s">
        <v>39</v>
      </c>
      <c r="F390" s="7">
        <f>VLOOKUP(E390,vlooktab!C$1:D$2,2,FALSE)</f>
        <v>1</v>
      </c>
      <c r="G390" s="7">
        <v>175</v>
      </c>
      <c r="H390" s="28">
        <v>1</v>
      </c>
      <c r="I390" s="31">
        <v>25</v>
      </c>
      <c r="K390" s="4">
        <v>50</v>
      </c>
      <c r="L390" s="5" t="s">
        <v>52</v>
      </c>
      <c r="M390" s="66">
        <f>VLOOKUP(L390,vlooktab!A$1:B$3,2,FALSE)</f>
        <v>0</v>
      </c>
      <c r="N390" s="4">
        <v>95</v>
      </c>
      <c r="O390" s="56">
        <f t="shared" si="25"/>
        <v>95</v>
      </c>
      <c r="P390" s="45">
        <v>13.722899999999999</v>
      </c>
      <c r="Q390" s="49">
        <f t="shared" si="26"/>
        <v>12229.081189995708</v>
      </c>
      <c r="R390" s="2">
        <v>2</v>
      </c>
      <c r="S390" s="34" t="s">
        <v>115</v>
      </c>
      <c r="T390" s="2">
        <v>19</v>
      </c>
    </row>
    <row r="391" spans="1:20" x14ac:dyDescent="0.25">
      <c r="A391" s="17" t="s">
        <v>8</v>
      </c>
      <c r="B391" s="18">
        <v>2020</v>
      </c>
      <c r="C391" s="7" t="s">
        <v>22</v>
      </c>
      <c r="D391" s="7">
        <v>1100</v>
      </c>
      <c r="E391" s="7" t="s">
        <v>39</v>
      </c>
      <c r="F391" s="7">
        <f>VLOOKUP(E391,vlooktab!C$1:D$2,2,FALSE)</f>
        <v>1</v>
      </c>
      <c r="G391" s="7">
        <v>175</v>
      </c>
      <c r="H391" s="28">
        <v>1</v>
      </c>
      <c r="I391" s="31">
        <v>25</v>
      </c>
      <c r="K391" s="4">
        <v>75</v>
      </c>
      <c r="L391" s="5" t="s">
        <v>52</v>
      </c>
      <c r="M391" s="66">
        <f>VLOOKUP(L391,vlooktab!A$1:B$3,2,FALSE)</f>
        <v>0</v>
      </c>
      <c r="N391" s="4">
        <v>0</v>
      </c>
      <c r="O391" s="56">
        <v>1</v>
      </c>
      <c r="P391" s="45">
        <v>1.96035</v>
      </c>
      <c r="Q391" s="49">
        <f t="shared" si="26"/>
        <v>0</v>
      </c>
      <c r="R391" s="2">
        <v>2</v>
      </c>
      <c r="S391" s="34" t="s">
        <v>115</v>
      </c>
      <c r="T391" s="2">
        <v>20</v>
      </c>
    </row>
    <row r="392" spans="1:20" x14ac:dyDescent="0.25">
      <c r="A392" s="17" t="s">
        <v>8</v>
      </c>
      <c r="B392" s="18">
        <v>2020</v>
      </c>
      <c r="C392" s="7" t="s">
        <v>22</v>
      </c>
      <c r="D392" s="7">
        <v>1100</v>
      </c>
      <c r="E392" s="7" t="s">
        <v>39</v>
      </c>
      <c r="F392" s="7">
        <f>VLOOKUP(E392,vlooktab!C$1:D$2,2,FALSE)</f>
        <v>1</v>
      </c>
      <c r="G392" s="7">
        <v>175</v>
      </c>
      <c r="H392" s="28">
        <v>1</v>
      </c>
      <c r="I392" s="31">
        <v>25</v>
      </c>
      <c r="K392" s="4">
        <v>75</v>
      </c>
      <c r="L392" s="5" t="s">
        <v>52</v>
      </c>
      <c r="M392" s="66">
        <f>VLOOKUP(L392,vlooktab!A$1:B$3,2,FALSE)</f>
        <v>0</v>
      </c>
      <c r="N392" s="4">
        <v>10</v>
      </c>
      <c r="O392" s="56">
        <f t="shared" ref="O392:O400" si="27">N392</f>
        <v>10</v>
      </c>
      <c r="P392" s="45">
        <v>3.1866500000000002</v>
      </c>
      <c r="Q392" s="49">
        <f t="shared" si="26"/>
        <v>6662.0049771770691</v>
      </c>
      <c r="R392" s="2">
        <v>2</v>
      </c>
      <c r="S392" s="34" t="s">
        <v>115</v>
      </c>
      <c r="T392" s="2">
        <v>20</v>
      </c>
    </row>
    <row r="393" spans="1:20" x14ac:dyDescent="0.25">
      <c r="A393" s="17" t="s">
        <v>8</v>
      </c>
      <c r="B393" s="18">
        <v>2020</v>
      </c>
      <c r="C393" s="7" t="s">
        <v>22</v>
      </c>
      <c r="D393" s="7">
        <v>1100</v>
      </c>
      <c r="E393" s="7" t="s">
        <v>39</v>
      </c>
      <c r="F393" s="7">
        <f>VLOOKUP(E393,vlooktab!C$1:D$2,2,FALSE)</f>
        <v>1</v>
      </c>
      <c r="G393" s="7">
        <v>175</v>
      </c>
      <c r="H393" s="28">
        <v>1</v>
      </c>
      <c r="I393" s="31">
        <v>25</v>
      </c>
      <c r="K393" s="4">
        <v>75</v>
      </c>
      <c r="L393" s="5" t="s">
        <v>52</v>
      </c>
      <c r="M393" s="66">
        <f>VLOOKUP(L393,vlooktab!A$1:B$3,2,FALSE)</f>
        <v>0</v>
      </c>
      <c r="N393" s="4">
        <v>20</v>
      </c>
      <c r="O393" s="56">
        <f t="shared" si="27"/>
        <v>20</v>
      </c>
      <c r="P393" s="45">
        <v>3.8971999999999998</v>
      </c>
      <c r="Q393" s="49">
        <f t="shared" si="26"/>
        <v>8667.4683065701029</v>
      </c>
      <c r="R393" s="2">
        <v>2</v>
      </c>
      <c r="S393" s="34" t="s">
        <v>115</v>
      </c>
      <c r="T393" s="2">
        <v>20</v>
      </c>
    </row>
    <row r="394" spans="1:20" x14ac:dyDescent="0.25">
      <c r="A394" s="17" t="s">
        <v>8</v>
      </c>
      <c r="B394" s="18">
        <v>2020</v>
      </c>
      <c r="C394" s="7" t="s">
        <v>22</v>
      </c>
      <c r="D394" s="7">
        <v>1100</v>
      </c>
      <c r="E394" s="7" t="s">
        <v>39</v>
      </c>
      <c r="F394" s="7">
        <f>VLOOKUP(E394,vlooktab!C$1:D$2,2,FALSE)</f>
        <v>1</v>
      </c>
      <c r="G394" s="7">
        <v>175</v>
      </c>
      <c r="H394" s="28">
        <v>1</v>
      </c>
      <c r="I394" s="31">
        <v>25</v>
      </c>
      <c r="K394" s="4">
        <v>75</v>
      </c>
      <c r="L394" s="5" t="s">
        <v>52</v>
      </c>
      <c r="M394" s="66">
        <f>VLOOKUP(L394,vlooktab!A$1:B$3,2,FALSE)</f>
        <v>0</v>
      </c>
      <c r="N394" s="4">
        <v>30</v>
      </c>
      <c r="O394" s="56">
        <f t="shared" si="27"/>
        <v>30</v>
      </c>
      <c r="P394" s="45">
        <v>4.3735999999999997</v>
      </c>
      <c r="Q394" s="49">
        <f t="shared" si="26"/>
        <v>9840.5891508364275</v>
      </c>
      <c r="R394" s="2">
        <v>2</v>
      </c>
      <c r="S394" s="34" t="s">
        <v>115</v>
      </c>
      <c r="T394" s="2">
        <v>20</v>
      </c>
    </row>
    <row r="395" spans="1:20" x14ac:dyDescent="0.25">
      <c r="A395" s="17" t="s">
        <v>8</v>
      </c>
      <c r="B395" s="18">
        <v>2020</v>
      </c>
      <c r="C395" s="7" t="s">
        <v>22</v>
      </c>
      <c r="D395" s="7">
        <v>1100</v>
      </c>
      <c r="E395" s="7" t="s">
        <v>39</v>
      </c>
      <c r="F395" s="7">
        <f>VLOOKUP(E395,vlooktab!C$1:D$2,2,FALSE)</f>
        <v>1</v>
      </c>
      <c r="G395" s="7">
        <v>175</v>
      </c>
      <c r="H395" s="28">
        <v>1</v>
      </c>
      <c r="I395" s="31">
        <v>25</v>
      </c>
      <c r="K395" s="4">
        <v>75</v>
      </c>
      <c r="L395" s="5" t="s">
        <v>52</v>
      </c>
      <c r="M395" s="66">
        <f>VLOOKUP(L395,vlooktab!A$1:B$3,2,FALSE)</f>
        <v>0</v>
      </c>
      <c r="N395" s="4">
        <v>40</v>
      </c>
      <c r="O395" s="56">
        <f t="shared" si="27"/>
        <v>40</v>
      </c>
      <c r="P395" s="45">
        <v>4.9376999999999995</v>
      </c>
      <c r="Q395" s="49">
        <f t="shared" si="26"/>
        <v>10672.931635963136</v>
      </c>
      <c r="R395" s="2">
        <v>2</v>
      </c>
      <c r="S395" s="34" t="s">
        <v>115</v>
      </c>
      <c r="T395" s="2">
        <v>20</v>
      </c>
    </row>
    <row r="396" spans="1:20" x14ac:dyDescent="0.25">
      <c r="A396" s="17" t="s">
        <v>8</v>
      </c>
      <c r="B396" s="18">
        <v>2020</v>
      </c>
      <c r="C396" s="7" t="s">
        <v>22</v>
      </c>
      <c r="D396" s="7">
        <v>1100</v>
      </c>
      <c r="E396" s="7" t="s">
        <v>39</v>
      </c>
      <c r="F396" s="7">
        <f>VLOOKUP(E396,vlooktab!C$1:D$2,2,FALSE)</f>
        <v>1</v>
      </c>
      <c r="G396" s="7">
        <v>175</v>
      </c>
      <c r="H396" s="28">
        <v>1</v>
      </c>
      <c r="I396" s="31">
        <v>25</v>
      </c>
      <c r="K396" s="4">
        <v>75</v>
      </c>
      <c r="L396" s="5" t="s">
        <v>52</v>
      </c>
      <c r="M396" s="66">
        <f>VLOOKUP(L396,vlooktab!A$1:B$3,2,FALSE)</f>
        <v>0</v>
      </c>
      <c r="N396" s="4">
        <v>50</v>
      </c>
      <c r="O396" s="56">
        <f t="shared" si="27"/>
        <v>50</v>
      </c>
      <c r="P396" s="45">
        <v>5.5551499999999994</v>
      </c>
      <c r="Q396" s="49">
        <f t="shared" si="26"/>
        <v>11318.546624961102</v>
      </c>
      <c r="R396" s="2">
        <v>2</v>
      </c>
      <c r="S396" s="34" t="s">
        <v>115</v>
      </c>
      <c r="T396" s="2">
        <v>20</v>
      </c>
    </row>
    <row r="397" spans="1:20" x14ac:dyDescent="0.25">
      <c r="A397" s="17" t="s">
        <v>8</v>
      </c>
      <c r="B397" s="18">
        <v>2020</v>
      </c>
      <c r="C397" s="7" t="s">
        <v>22</v>
      </c>
      <c r="D397" s="7">
        <v>1100</v>
      </c>
      <c r="E397" s="7" t="s">
        <v>39</v>
      </c>
      <c r="F397" s="7">
        <f>VLOOKUP(E397,vlooktab!C$1:D$2,2,FALSE)</f>
        <v>1</v>
      </c>
      <c r="G397" s="7">
        <v>175</v>
      </c>
      <c r="H397" s="28">
        <v>1</v>
      </c>
      <c r="I397" s="31">
        <v>25</v>
      </c>
      <c r="K397" s="4">
        <v>75</v>
      </c>
      <c r="L397" s="5" t="s">
        <v>52</v>
      </c>
      <c r="M397" s="66">
        <f>VLOOKUP(L397,vlooktab!A$1:B$3,2,FALSE)</f>
        <v>0</v>
      </c>
      <c r="N397" s="4">
        <v>60</v>
      </c>
      <c r="O397" s="56">
        <f t="shared" si="27"/>
        <v>60</v>
      </c>
      <c r="P397" s="45">
        <v>6.2987000000000002</v>
      </c>
      <c r="Q397" s="49">
        <f t="shared" si="26"/>
        <v>11846.05248022946</v>
      </c>
      <c r="R397" s="2">
        <v>2</v>
      </c>
      <c r="S397" s="34" t="s">
        <v>115</v>
      </c>
      <c r="T397" s="2">
        <v>20</v>
      </c>
    </row>
    <row r="398" spans="1:20" x14ac:dyDescent="0.25">
      <c r="A398" s="17" t="s">
        <v>8</v>
      </c>
      <c r="B398" s="18">
        <v>2020</v>
      </c>
      <c r="C398" s="7" t="s">
        <v>22</v>
      </c>
      <c r="D398" s="7">
        <v>1100</v>
      </c>
      <c r="E398" s="7" t="s">
        <v>39</v>
      </c>
      <c r="F398" s="7">
        <f>VLOOKUP(E398,vlooktab!C$1:D$2,2,FALSE)</f>
        <v>1</v>
      </c>
      <c r="G398" s="7">
        <v>175</v>
      </c>
      <c r="H398" s="28">
        <v>1</v>
      </c>
      <c r="I398" s="31">
        <v>25</v>
      </c>
      <c r="K398" s="4">
        <v>75</v>
      </c>
      <c r="L398" s="5" t="s">
        <v>52</v>
      </c>
      <c r="M398" s="66">
        <f>VLOOKUP(L398,vlooktab!A$1:B$3,2,FALSE)</f>
        <v>0</v>
      </c>
      <c r="N398" s="4">
        <v>70</v>
      </c>
      <c r="O398" s="56">
        <f t="shared" si="27"/>
        <v>70</v>
      </c>
      <c r="P398" s="45">
        <v>7.4350500000000004</v>
      </c>
      <c r="Q398" s="49">
        <f t="shared" si="26"/>
        <v>12292.052325954633</v>
      </c>
      <c r="R398" s="2">
        <v>2</v>
      </c>
      <c r="S398" s="34" t="s">
        <v>115</v>
      </c>
      <c r="T398" s="2">
        <v>20</v>
      </c>
    </row>
    <row r="399" spans="1:20" x14ac:dyDescent="0.25">
      <c r="A399" s="17" t="s">
        <v>8</v>
      </c>
      <c r="B399" s="18">
        <v>2020</v>
      </c>
      <c r="C399" s="7" t="s">
        <v>22</v>
      </c>
      <c r="D399" s="7">
        <v>1100</v>
      </c>
      <c r="E399" s="7" t="s">
        <v>39</v>
      </c>
      <c r="F399" s="7">
        <f>VLOOKUP(E399,vlooktab!C$1:D$2,2,FALSE)</f>
        <v>1</v>
      </c>
      <c r="G399" s="7">
        <v>175</v>
      </c>
      <c r="H399" s="28">
        <v>1</v>
      </c>
      <c r="I399" s="31">
        <v>25</v>
      </c>
      <c r="K399" s="4">
        <v>75</v>
      </c>
      <c r="L399" s="5" t="s">
        <v>52</v>
      </c>
      <c r="M399" s="66">
        <f>VLOOKUP(L399,vlooktab!A$1:B$3,2,FALSE)</f>
        <v>0</v>
      </c>
      <c r="N399" s="4">
        <v>80</v>
      </c>
      <c r="O399" s="56">
        <f t="shared" si="27"/>
        <v>80</v>
      </c>
      <c r="P399" s="45">
        <v>9.0310500000000005</v>
      </c>
      <c r="Q399" s="49">
        <f t="shared" si="26"/>
        <v>12678.394965356169</v>
      </c>
      <c r="R399" s="2">
        <v>2</v>
      </c>
      <c r="S399" s="34" t="s">
        <v>115</v>
      </c>
      <c r="T399" s="2">
        <v>20</v>
      </c>
    </row>
    <row r="400" spans="1:20" x14ac:dyDescent="0.25">
      <c r="A400" s="17" t="s">
        <v>8</v>
      </c>
      <c r="B400" s="18">
        <v>2020</v>
      </c>
      <c r="C400" s="7" t="s">
        <v>22</v>
      </c>
      <c r="D400" s="7">
        <v>1100</v>
      </c>
      <c r="E400" s="7" t="s">
        <v>39</v>
      </c>
      <c r="F400" s="7">
        <f>VLOOKUP(E400,vlooktab!C$1:D$2,2,FALSE)</f>
        <v>1</v>
      </c>
      <c r="G400" s="7">
        <v>175</v>
      </c>
      <c r="H400" s="28">
        <v>1</v>
      </c>
      <c r="I400" s="31">
        <v>25</v>
      </c>
      <c r="K400" s="4">
        <v>75</v>
      </c>
      <c r="L400" s="5" t="s">
        <v>52</v>
      </c>
      <c r="M400" s="66">
        <f>VLOOKUP(L400,vlooktab!A$1:B$3,2,FALSE)</f>
        <v>0</v>
      </c>
      <c r="N400" s="4">
        <v>90</v>
      </c>
      <c r="O400" s="56">
        <f t="shared" si="27"/>
        <v>90</v>
      </c>
      <c r="P400" s="45">
        <v>9.5545000000000009</v>
      </c>
      <c r="Q400" s="49">
        <f t="shared" si="26"/>
        <v>13019.173324495787</v>
      </c>
      <c r="R400" s="2">
        <v>2</v>
      </c>
      <c r="S400" s="34" t="s">
        <v>115</v>
      </c>
      <c r="T400" s="2">
        <v>20</v>
      </c>
    </row>
    <row r="401" spans="1:20" x14ac:dyDescent="0.25">
      <c r="A401" s="17" t="s">
        <v>8</v>
      </c>
      <c r="B401" s="18">
        <v>2020</v>
      </c>
      <c r="C401" s="57" t="s">
        <v>29</v>
      </c>
      <c r="D401" s="7">
        <v>1100</v>
      </c>
      <c r="E401" s="7" t="s">
        <v>39</v>
      </c>
      <c r="F401" s="7">
        <f>VLOOKUP(E401,vlooktab!C$1:D$2,2,FALSE)</f>
        <v>1</v>
      </c>
      <c r="G401" s="7">
        <v>125</v>
      </c>
      <c r="H401" s="28">
        <v>1</v>
      </c>
      <c r="I401" s="31">
        <v>25</v>
      </c>
      <c r="K401" s="4">
        <v>25</v>
      </c>
      <c r="L401" s="5" t="s">
        <v>52</v>
      </c>
      <c r="M401" s="66">
        <f>VLOOKUP(L401,vlooktab!A$1:B$3,2,FALSE)</f>
        <v>0</v>
      </c>
      <c r="N401" s="4">
        <v>0</v>
      </c>
      <c r="O401" s="56">
        <v>1</v>
      </c>
      <c r="P401" s="45">
        <v>1.5223499999999999</v>
      </c>
      <c r="Q401" s="49">
        <f t="shared" si="26"/>
        <v>0</v>
      </c>
      <c r="R401" s="2">
        <v>2</v>
      </c>
      <c r="S401" s="34" t="s">
        <v>115</v>
      </c>
      <c r="T401" s="2">
        <v>21</v>
      </c>
    </row>
    <row r="402" spans="1:20" x14ac:dyDescent="0.25">
      <c r="A402" s="17" t="s">
        <v>8</v>
      </c>
      <c r="B402" s="18">
        <v>2020</v>
      </c>
      <c r="C402" s="57" t="s">
        <v>29</v>
      </c>
      <c r="D402" s="7">
        <v>1100</v>
      </c>
      <c r="E402" s="7" t="s">
        <v>39</v>
      </c>
      <c r="F402" s="7">
        <f>VLOOKUP(E402,vlooktab!C$1:D$2,2,FALSE)</f>
        <v>1</v>
      </c>
      <c r="G402" s="7">
        <v>125</v>
      </c>
      <c r="H402" s="28">
        <v>1</v>
      </c>
      <c r="I402" s="31">
        <v>25</v>
      </c>
      <c r="K402" s="4">
        <v>25</v>
      </c>
      <c r="L402" s="5" t="s">
        <v>52</v>
      </c>
      <c r="M402" s="66">
        <f>VLOOKUP(L402,vlooktab!A$1:B$3,2,FALSE)</f>
        <v>0</v>
      </c>
      <c r="N402" s="4">
        <v>10</v>
      </c>
      <c r="O402" s="56">
        <f t="shared" ref="O402:O411" si="28">N402</f>
        <v>10</v>
      </c>
      <c r="P402" s="45">
        <v>2.7739000000000003</v>
      </c>
      <c r="Q402" s="49">
        <f t="shared" si="26"/>
        <v>5704.8203540194445</v>
      </c>
      <c r="R402" s="2">
        <v>2</v>
      </c>
      <c r="S402" s="34" t="s">
        <v>115</v>
      </c>
      <c r="T402" s="2">
        <v>21</v>
      </c>
    </row>
    <row r="403" spans="1:20" x14ac:dyDescent="0.25">
      <c r="A403" s="17" t="s">
        <v>8</v>
      </c>
      <c r="B403" s="18">
        <v>2020</v>
      </c>
      <c r="C403" s="57" t="s">
        <v>29</v>
      </c>
      <c r="D403" s="7">
        <v>1100</v>
      </c>
      <c r="E403" s="7" t="s">
        <v>39</v>
      </c>
      <c r="F403" s="7">
        <f>VLOOKUP(E403,vlooktab!C$1:D$2,2,FALSE)</f>
        <v>1</v>
      </c>
      <c r="G403" s="7">
        <v>125</v>
      </c>
      <c r="H403" s="28">
        <v>1</v>
      </c>
      <c r="I403" s="31">
        <v>25</v>
      </c>
      <c r="K403" s="4">
        <v>25</v>
      </c>
      <c r="L403" s="5" t="s">
        <v>52</v>
      </c>
      <c r="M403" s="66">
        <f>VLOOKUP(L403,vlooktab!A$1:B$3,2,FALSE)</f>
        <v>0</v>
      </c>
      <c r="N403" s="4">
        <v>20</v>
      </c>
      <c r="O403" s="56">
        <f t="shared" si="28"/>
        <v>20</v>
      </c>
      <c r="P403" s="45">
        <v>3.5576499999999998</v>
      </c>
      <c r="Q403" s="49">
        <f t="shared" si="26"/>
        <v>7422.1424004537084</v>
      </c>
      <c r="R403" s="2">
        <v>2</v>
      </c>
      <c r="S403" s="34" t="s">
        <v>115</v>
      </c>
      <c r="T403" s="2">
        <v>21</v>
      </c>
    </row>
    <row r="404" spans="1:20" x14ac:dyDescent="0.25">
      <c r="A404" s="17" t="s">
        <v>8</v>
      </c>
      <c r="B404" s="18">
        <v>2020</v>
      </c>
      <c r="C404" s="57" t="s">
        <v>29</v>
      </c>
      <c r="D404" s="7">
        <v>1100</v>
      </c>
      <c r="E404" s="7" t="s">
        <v>39</v>
      </c>
      <c r="F404" s="7">
        <f>VLOOKUP(E404,vlooktab!C$1:D$2,2,FALSE)</f>
        <v>1</v>
      </c>
      <c r="G404" s="7">
        <v>125</v>
      </c>
      <c r="H404" s="28">
        <v>1</v>
      </c>
      <c r="I404" s="31">
        <v>25</v>
      </c>
      <c r="K404" s="4">
        <v>25</v>
      </c>
      <c r="L404" s="5" t="s">
        <v>52</v>
      </c>
      <c r="M404" s="66">
        <f>VLOOKUP(L404,vlooktab!A$1:B$3,2,FALSE)</f>
        <v>0</v>
      </c>
      <c r="N404" s="4">
        <v>30</v>
      </c>
      <c r="O404" s="56">
        <f t="shared" si="28"/>
        <v>30</v>
      </c>
      <c r="P404" s="45">
        <v>4.2408000000000001</v>
      </c>
      <c r="Q404" s="49">
        <f t="shared" si="26"/>
        <v>8426.7113992794693</v>
      </c>
      <c r="R404" s="2">
        <v>2</v>
      </c>
      <c r="S404" s="34" t="s">
        <v>115</v>
      </c>
      <c r="T404" s="2">
        <v>21</v>
      </c>
    </row>
    <row r="405" spans="1:20" x14ac:dyDescent="0.25">
      <c r="A405" s="17" t="s">
        <v>8</v>
      </c>
      <c r="B405" s="18">
        <v>2020</v>
      </c>
      <c r="C405" s="57" t="s">
        <v>29</v>
      </c>
      <c r="D405" s="7">
        <v>1100</v>
      </c>
      <c r="E405" s="7" t="s">
        <v>39</v>
      </c>
      <c r="F405" s="7">
        <f>VLOOKUP(E405,vlooktab!C$1:D$2,2,FALSE)</f>
        <v>1</v>
      </c>
      <c r="G405" s="7">
        <v>125</v>
      </c>
      <c r="H405" s="28">
        <v>1</v>
      </c>
      <c r="I405" s="31">
        <v>25</v>
      </c>
      <c r="K405" s="4">
        <v>25</v>
      </c>
      <c r="L405" s="5" t="s">
        <v>52</v>
      </c>
      <c r="M405" s="66">
        <f>VLOOKUP(L405,vlooktab!A$1:B$3,2,FALSE)</f>
        <v>0</v>
      </c>
      <c r="N405" s="4">
        <v>40</v>
      </c>
      <c r="O405" s="56">
        <f t="shared" si="28"/>
        <v>40</v>
      </c>
      <c r="P405" s="45">
        <v>4.9462999999999999</v>
      </c>
      <c r="Q405" s="49">
        <f t="shared" si="26"/>
        <v>9139.4644468879742</v>
      </c>
      <c r="R405" s="2">
        <v>2</v>
      </c>
      <c r="S405" s="34" t="s">
        <v>115</v>
      </c>
      <c r="T405" s="2">
        <v>21</v>
      </c>
    </row>
    <row r="406" spans="1:20" x14ac:dyDescent="0.25">
      <c r="A406" s="17" t="s">
        <v>8</v>
      </c>
      <c r="B406" s="18">
        <v>2020</v>
      </c>
      <c r="C406" s="57" t="s">
        <v>29</v>
      </c>
      <c r="D406" s="7">
        <v>1100</v>
      </c>
      <c r="E406" s="7" t="s">
        <v>39</v>
      </c>
      <c r="F406" s="7">
        <f>VLOOKUP(E406,vlooktab!C$1:D$2,2,FALSE)</f>
        <v>1</v>
      </c>
      <c r="G406" s="7">
        <v>125</v>
      </c>
      <c r="H406" s="28">
        <v>1</v>
      </c>
      <c r="I406" s="31">
        <v>25</v>
      </c>
      <c r="K406" s="4">
        <v>25</v>
      </c>
      <c r="L406" s="5" t="s">
        <v>52</v>
      </c>
      <c r="M406" s="66">
        <f>VLOOKUP(L406,vlooktab!A$1:B$3,2,FALSE)</f>
        <v>0</v>
      </c>
      <c r="N406" s="4">
        <v>50</v>
      </c>
      <c r="O406" s="56">
        <f t="shared" si="28"/>
        <v>50</v>
      </c>
      <c r="P406" s="45">
        <v>5.6248500000000003</v>
      </c>
      <c r="Q406" s="49">
        <f t="shared" si="26"/>
        <v>9692.3186616046223</v>
      </c>
      <c r="R406" s="2">
        <v>2</v>
      </c>
      <c r="S406" s="34" t="s">
        <v>115</v>
      </c>
      <c r="T406" s="2">
        <v>21</v>
      </c>
    </row>
    <row r="407" spans="1:20" x14ac:dyDescent="0.25">
      <c r="A407" s="17" t="s">
        <v>8</v>
      </c>
      <c r="B407" s="18">
        <v>2020</v>
      </c>
      <c r="C407" s="57" t="s">
        <v>29</v>
      </c>
      <c r="D407" s="7">
        <v>1100</v>
      </c>
      <c r="E407" s="7" t="s">
        <v>39</v>
      </c>
      <c r="F407" s="7">
        <f>VLOOKUP(E407,vlooktab!C$1:D$2,2,FALSE)</f>
        <v>1</v>
      </c>
      <c r="G407" s="7">
        <v>125</v>
      </c>
      <c r="H407" s="28">
        <v>1</v>
      </c>
      <c r="I407" s="31">
        <v>25</v>
      </c>
      <c r="K407" s="4">
        <v>25</v>
      </c>
      <c r="L407" s="5" t="s">
        <v>52</v>
      </c>
      <c r="M407" s="66">
        <f>VLOOKUP(L407,vlooktab!A$1:B$3,2,FALSE)</f>
        <v>0</v>
      </c>
      <c r="N407" s="4">
        <v>60</v>
      </c>
      <c r="O407" s="56">
        <f t="shared" si="28"/>
        <v>60</v>
      </c>
      <c r="P407" s="45">
        <v>6.5149499999999998</v>
      </c>
      <c r="Q407" s="49">
        <f t="shared" si="26"/>
        <v>10144.033445713734</v>
      </c>
      <c r="R407" s="2">
        <v>2</v>
      </c>
      <c r="S407" s="34" t="s">
        <v>115</v>
      </c>
      <c r="T407" s="2">
        <v>21</v>
      </c>
    </row>
    <row r="408" spans="1:20" x14ac:dyDescent="0.25">
      <c r="A408" s="17" t="s">
        <v>8</v>
      </c>
      <c r="B408" s="18">
        <v>2020</v>
      </c>
      <c r="C408" s="57" t="s">
        <v>29</v>
      </c>
      <c r="D408" s="7">
        <v>1100</v>
      </c>
      <c r="E408" s="7" t="s">
        <v>39</v>
      </c>
      <c r="F408" s="7">
        <f>VLOOKUP(E408,vlooktab!C$1:D$2,2,FALSE)</f>
        <v>1</v>
      </c>
      <c r="G408" s="7">
        <v>125</v>
      </c>
      <c r="H408" s="28">
        <v>1</v>
      </c>
      <c r="I408" s="31">
        <v>25</v>
      </c>
      <c r="K408" s="4">
        <v>25</v>
      </c>
      <c r="L408" s="5" t="s">
        <v>52</v>
      </c>
      <c r="M408" s="66">
        <f>VLOOKUP(L408,vlooktab!A$1:B$3,2,FALSE)</f>
        <v>0</v>
      </c>
      <c r="N408" s="4">
        <v>70</v>
      </c>
      <c r="O408" s="56">
        <f t="shared" si="28"/>
        <v>70</v>
      </c>
      <c r="P408" s="45">
        <v>7.6785999999999994</v>
      </c>
      <c r="Q408" s="49">
        <f t="shared" si="26"/>
        <v>10525.952853834717</v>
      </c>
      <c r="R408" s="2">
        <v>2</v>
      </c>
      <c r="S408" s="34" t="s">
        <v>115</v>
      </c>
      <c r="T408" s="2">
        <v>21</v>
      </c>
    </row>
    <row r="409" spans="1:20" x14ac:dyDescent="0.25">
      <c r="A409" s="17" t="s">
        <v>8</v>
      </c>
      <c r="B409" s="18">
        <v>2020</v>
      </c>
      <c r="C409" s="57" t="s">
        <v>29</v>
      </c>
      <c r="D409" s="7">
        <v>1100</v>
      </c>
      <c r="E409" s="7" t="s">
        <v>39</v>
      </c>
      <c r="F409" s="7">
        <f>VLOOKUP(E409,vlooktab!C$1:D$2,2,FALSE)</f>
        <v>1</v>
      </c>
      <c r="G409" s="7">
        <v>125</v>
      </c>
      <c r="H409" s="28">
        <v>1</v>
      </c>
      <c r="I409" s="31">
        <v>25</v>
      </c>
      <c r="K409" s="4">
        <v>25</v>
      </c>
      <c r="L409" s="5" t="s">
        <v>52</v>
      </c>
      <c r="M409" s="66">
        <f>VLOOKUP(L409,vlooktab!A$1:B$3,2,FALSE)</f>
        <v>0</v>
      </c>
      <c r="N409" s="4">
        <v>80</v>
      </c>
      <c r="O409" s="56">
        <f t="shared" si="28"/>
        <v>80</v>
      </c>
      <c r="P409" s="45">
        <v>9.3666499999999999</v>
      </c>
      <c r="Q409" s="49">
        <f t="shared" si="26"/>
        <v>10856.786493322237</v>
      </c>
      <c r="R409" s="2">
        <v>2</v>
      </c>
      <c r="S409" s="34" t="s">
        <v>115</v>
      </c>
      <c r="T409" s="2">
        <v>21</v>
      </c>
    </row>
    <row r="410" spans="1:20" x14ac:dyDescent="0.25">
      <c r="A410" s="17" t="s">
        <v>8</v>
      </c>
      <c r="B410" s="18">
        <v>2020</v>
      </c>
      <c r="C410" s="57" t="s">
        <v>29</v>
      </c>
      <c r="D410" s="7">
        <v>1100</v>
      </c>
      <c r="E410" s="7" t="s">
        <v>39</v>
      </c>
      <c r="F410" s="7">
        <f>VLOOKUP(E410,vlooktab!C$1:D$2,2,FALSE)</f>
        <v>1</v>
      </c>
      <c r="G410" s="7">
        <v>125</v>
      </c>
      <c r="H410" s="28">
        <v>1</v>
      </c>
      <c r="I410" s="31">
        <v>25</v>
      </c>
      <c r="K410" s="4">
        <v>25</v>
      </c>
      <c r="L410" s="5" t="s">
        <v>52</v>
      </c>
      <c r="M410" s="66">
        <f>VLOOKUP(L410,vlooktab!A$1:B$3,2,FALSE)</f>
        <v>0</v>
      </c>
      <c r="N410" s="4">
        <v>90</v>
      </c>
      <c r="O410" s="56">
        <f t="shared" si="28"/>
        <v>90</v>
      </c>
      <c r="P410" s="45">
        <v>11.84615</v>
      </c>
      <c r="Q410" s="49">
        <f t="shared" si="26"/>
        <v>11148.602444539496</v>
      </c>
      <c r="R410" s="2">
        <v>2</v>
      </c>
      <c r="S410" s="34" t="s">
        <v>115</v>
      </c>
      <c r="T410" s="2">
        <v>21</v>
      </c>
    </row>
    <row r="411" spans="1:20" x14ac:dyDescent="0.25">
      <c r="A411" s="17" t="s">
        <v>8</v>
      </c>
      <c r="B411" s="18">
        <v>2020</v>
      </c>
      <c r="C411" s="57" t="s">
        <v>29</v>
      </c>
      <c r="D411" s="7">
        <v>1100</v>
      </c>
      <c r="E411" s="7" t="s">
        <v>39</v>
      </c>
      <c r="F411" s="7">
        <f>VLOOKUP(E411,vlooktab!C$1:D$2,2,FALSE)</f>
        <v>1</v>
      </c>
      <c r="G411" s="7">
        <v>125</v>
      </c>
      <c r="H411" s="28">
        <v>1</v>
      </c>
      <c r="I411" s="31">
        <v>25</v>
      </c>
      <c r="K411" s="4">
        <v>25</v>
      </c>
      <c r="L411" s="5" t="s">
        <v>52</v>
      </c>
      <c r="M411" s="66">
        <f>VLOOKUP(L411,vlooktab!A$1:B$3,2,FALSE)</f>
        <v>0</v>
      </c>
      <c r="N411" s="4">
        <v>95</v>
      </c>
      <c r="O411" s="56">
        <f t="shared" si="28"/>
        <v>95</v>
      </c>
      <c r="P411" s="45">
        <v>14.234299999999999</v>
      </c>
      <c r="Q411" s="49">
        <f t="shared" si="26"/>
        <v>11282.557878076535</v>
      </c>
      <c r="R411" s="2">
        <v>2</v>
      </c>
      <c r="S411" s="34" t="s">
        <v>115</v>
      </c>
      <c r="T411" s="2">
        <v>21</v>
      </c>
    </row>
    <row r="412" spans="1:20" x14ac:dyDescent="0.25">
      <c r="A412" s="17" t="s">
        <v>8</v>
      </c>
      <c r="B412" s="18">
        <v>2020</v>
      </c>
      <c r="C412" s="57" t="s">
        <v>29</v>
      </c>
      <c r="D412" s="7">
        <v>1100</v>
      </c>
      <c r="E412" s="7" t="s">
        <v>39</v>
      </c>
      <c r="F412" s="7">
        <f>VLOOKUP(E412,vlooktab!C$1:D$2,2,FALSE)</f>
        <v>1</v>
      </c>
      <c r="G412" s="7">
        <v>125</v>
      </c>
      <c r="H412" s="28">
        <v>1</v>
      </c>
      <c r="I412" s="31">
        <v>25</v>
      </c>
      <c r="K412" s="4">
        <v>50</v>
      </c>
      <c r="L412" s="5" t="s">
        <v>52</v>
      </c>
      <c r="M412" s="66">
        <f>VLOOKUP(L412,vlooktab!A$1:B$3,2,FALSE)</f>
        <v>0</v>
      </c>
      <c r="N412" s="4">
        <v>0</v>
      </c>
      <c r="O412" s="56">
        <v>1</v>
      </c>
      <c r="P412" s="45">
        <v>1.6453</v>
      </c>
      <c r="Q412" s="49">
        <f t="shared" si="26"/>
        <v>0</v>
      </c>
      <c r="R412" s="2">
        <v>2</v>
      </c>
      <c r="S412" s="34" t="s">
        <v>115</v>
      </c>
      <c r="T412" s="2">
        <v>22</v>
      </c>
    </row>
    <row r="413" spans="1:20" x14ac:dyDescent="0.25">
      <c r="A413" s="17" t="s">
        <v>8</v>
      </c>
      <c r="B413" s="18">
        <v>2020</v>
      </c>
      <c r="C413" s="57" t="s">
        <v>29</v>
      </c>
      <c r="D413" s="7">
        <v>1100</v>
      </c>
      <c r="E413" s="7" t="s">
        <v>39</v>
      </c>
      <c r="F413" s="7">
        <f>VLOOKUP(E413,vlooktab!C$1:D$2,2,FALSE)</f>
        <v>1</v>
      </c>
      <c r="G413" s="7">
        <v>125</v>
      </c>
      <c r="H413" s="28">
        <v>1</v>
      </c>
      <c r="I413" s="31">
        <v>25</v>
      </c>
      <c r="K413" s="4">
        <v>50</v>
      </c>
      <c r="L413" s="5" t="s">
        <v>52</v>
      </c>
      <c r="M413" s="66">
        <f>VLOOKUP(L413,vlooktab!A$1:B$3,2,FALSE)</f>
        <v>0</v>
      </c>
      <c r="N413" s="4">
        <v>10</v>
      </c>
      <c r="O413" s="56">
        <f t="shared" ref="O413:O422" si="29">N413</f>
        <v>10</v>
      </c>
      <c r="P413" s="45">
        <v>2.9815499999999999</v>
      </c>
      <c r="Q413" s="49">
        <f t="shared" si="26"/>
        <v>6183.4126655982564</v>
      </c>
      <c r="R413" s="2">
        <v>2</v>
      </c>
      <c r="S413" s="34" t="s">
        <v>115</v>
      </c>
      <c r="T413" s="2">
        <v>22</v>
      </c>
    </row>
    <row r="414" spans="1:20" x14ac:dyDescent="0.25">
      <c r="A414" s="17" t="s">
        <v>8</v>
      </c>
      <c r="B414" s="18">
        <v>2020</v>
      </c>
      <c r="C414" s="57" t="s">
        <v>29</v>
      </c>
      <c r="D414" s="7">
        <v>1100</v>
      </c>
      <c r="E414" s="7" t="s">
        <v>39</v>
      </c>
      <c r="F414" s="7">
        <f>VLOOKUP(E414,vlooktab!C$1:D$2,2,FALSE)</f>
        <v>1</v>
      </c>
      <c r="G414" s="7">
        <v>125</v>
      </c>
      <c r="H414" s="28">
        <v>1</v>
      </c>
      <c r="I414" s="31">
        <v>25</v>
      </c>
      <c r="K414" s="4">
        <v>50</v>
      </c>
      <c r="L414" s="5" t="s">
        <v>52</v>
      </c>
      <c r="M414" s="66">
        <f>VLOOKUP(L414,vlooktab!A$1:B$3,2,FALSE)</f>
        <v>0</v>
      </c>
      <c r="N414" s="4">
        <v>20</v>
      </c>
      <c r="O414" s="56">
        <f t="shared" si="29"/>
        <v>20</v>
      </c>
      <c r="P414" s="45">
        <v>3.7846000000000002</v>
      </c>
      <c r="Q414" s="49">
        <f t="shared" si="26"/>
        <v>8044.8053535119052</v>
      </c>
      <c r="R414" s="2">
        <v>2</v>
      </c>
      <c r="S414" s="34" t="s">
        <v>115</v>
      </c>
      <c r="T414" s="2">
        <v>22</v>
      </c>
    </row>
    <row r="415" spans="1:20" x14ac:dyDescent="0.25">
      <c r="A415" s="17" t="s">
        <v>8</v>
      </c>
      <c r="B415" s="18">
        <v>2020</v>
      </c>
      <c r="C415" s="57" t="s">
        <v>29</v>
      </c>
      <c r="D415" s="7">
        <v>1100</v>
      </c>
      <c r="E415" s="7" t="s">
        <v>39</v>
      </c>
      <c r="F415" s="7">
        <f>VLOOKUP(E415,vlooktab!C$1:D$2,2,FALSE)</f>
        <v>1</v>
      </c>
      <c r="G415" s="7">
        <v>125</v>
      </c>
      <c r="H415" s="28">
        <v>1</v>
      </c>
      <c r="I415" s="31">
        <v>25</v>
      </c>
      <c r="K415" s="4">
        <v>50</v>
      </c>
      <c r="L415" s="5" t="s">
        <v>52</v>
      </c>
      <c r="M415" s="66">
        <f>VLOOKUP(L415,vlooktab!A$1:B$3,2,FALSE)</f>
        <v>0</v>
      </c>
      <c r="N415" s="4">
        <v>30</v>
      </c>
      <c r="O415" s="56">
        <f t="shared" si="29"/>
        <v>30</v>
      </c>
      <c r="P415" s="45">
        <v>4.49125</v>
      </c>
      <c r="Q415" s="49">
        <f t="shared" si="26"/>
        <v>9133.6502750579493</v>
      </c>
      <c r="R415" s="2">
        <v>2</v>
      </c>
      <c r="S415" s="34" t="s">
        <v>115</v>
      </c>
      <c r="T415" s="2">
        <v>22</v>
      </c>
    </row>
    <row r="416" spans="1:20" x14ac:dyDescent="0.25">
      <c r="A416" s="17" t="s">
        <v>8</v>
      </c>
      <c r="B416" s="18">
        <v>2020</v>
      </c>
      <c r="C416" s="57" t="s">
        <v>29</v>
      </c>
      <c r="D416" s="7">
        <v>1100</v>
      </c>
      <c r="E416" s="7" t="s">
        <v>39</v>
      </c>
      <c r="F416" s="7">
        <f>VLOOKUP(E416,vlooktab!C$1:D$2,2,FALSE)</f>
        <v>1</v>
      </c>
      <c r="G416" s="7">
        <v>125</v>
      </c>
      <c r="H416" s="28">
        <v>1</v>
      </c>
      <c r="I416" s="31">
        <v>25</v>
      </c>
      <c r="K416" s="4">
        <v>50</v>
      </c>
      <c r="L416" s="5" t="s">
        <v>52</v>
      </c>
      <c r="M416" s="66">
        <f>VLOOKUP(L416,vlooktab!A$1:B$3,2,FALSE)</f>
        <v>0</v>
      </c>
      <c r="N416" s="4">
        <v>40</v>
      </c>
      <c r="O416" s="56">
        <f t="shared" si="29"/>
        <v>40</v>
      </c>
      <c r="P416" s="45">
        <v>5.2071500000000004</v>
      </c>
      <c r="Q416" s="49">
        <f t="shared" si="26"/>
        <v>9906.1980414255559</v>
      </c>
      <c r="R416" s="2">
        <v>2</v>
      </c>
      <c r="S416" s="34" t="s">
        <v>115</v>
      </c>
      <c r="T416" s="2">
        <v>22</v>
      </c>
    </row>
    <row r="417" spans="1:20" x14ac:dyDescent="0.25">
      <c r="A417" s="17" t="s">
        <v>8</v>
      </c>
      <c r="B417" s="18">
        <v>2020</v>
      </c>
      <c r="C417" s="57" t="s">
        <v>29</v>
      </c>
      <c r="D417" s="7">
        <v>1100</v>
      </c>
      <c r="E417" s="7" t="s">
        <v>39</v>
      </c>
      <c r="F417" s="7">
        <f>VLOOKUP(E417,vlooktab!C$1:D$2,2,FALSE)</f>
        <v>1</v>
      </c>
      <c r="G417" s="7">
        <v>125</v>
      </c>
      <c r="H417" s="28">
        <v>1</v>
      </c>
      <c r="I417" s="31">
        <v>25</v>
      </c>
      <c r="K417" s="4">
        <v>50</v>
      </c>
      <c r="L417" s="5" t="s">
        <v>52</v>
      </c>
      <c r="M417" s="66">
        <f>VLOOKUP(L417,vlooktab!A$1:B$3,2,FALSE)</f>
        <v>0</v>
      </c>
      <c r="N417" s="4">
        <v>50</v>
      </c>
      <c r="O417" s="56">
        <f t="shared" si="29"/>
        <v>50</v>
      </c>
      <c r="P417" s="45">
        <v>5.8121</v>
      </c>
      <c r="Q417" s="49">
        <f t="shared" si="26"/>
        <v>10505.432643282862</v>
      </c>
      <c r="R417" s="2">
        <v>2</v>
      </c>
      <c r="S417" s="34" t="s">
        <v>115</v>
      </c>
      <c r="T417" s="2">
        <v>22</v>
      </c>
    </row>
    <row r="418" spans="1:20" x14ac:dyDescent="0.25">
      <c r="A418" s="17" t="s">
        <v>8</v>
      </c>
      <c r="B418" s="18">
        <v>2020</v>
      </c>
      <c r="C418" s="57" t="s">
        <v>29</v>
      </c>
      <c r="D418" s="7">
        <v>1100</v>
      </c>
      <c r="E418" s="7" t="s">
        <v>39</v>
      </c>
      <c r="F418" s="7">
        <f>VLOOKUP(E418,vlooktab!C$1:D$2,2,FALSE)</f>
        <v>1</v>
      </c>
      <c r="G418" s="7">
        <v>125</v>
      </c>
      <c r="H418" s="28">
        <v>1</v>
      </c>
      <c r="I418" s="31">
        <v>25</v>
      </c>
      <c r="K418" s="4">
        <v>50</v>
      </c>
      <c r="L418" s="5" t="s">
        <v>52</v>
      </c>
      <c r="M418" s="66">
        <f>VLOOKUP(L418,vlooktab!A$1:B$3,2,FALSE)</f>
        <v>0</v>
      </c>
      <c r="N418" s="4">
        <v>60</v>
      </c>
      <c r="O418" s="56">
        <f t="shared" si="29"/>
        <v>60</v>
      </c>
      <c r="P418" s="45">
        <v>6.6798500000000001</v>
      </c>
      <c r="Q418" s="49">
        <f t="shared" si="26"/>
        <v>10995.042962971598</v>
      </c>
      <c r="R418" s="2">
        <v>2</v>
      </c>
      <c r="S418" s="34" t="s">
        <v>115</v>
      </c>
      <c r="T418" s="2">
        <v>22</v>
      </c>
    </row>
    <row r="419" spans="1:20" x14ac:dyDescent="0.25">
      <c r="A419" s="17" t="s">
        <v>8</v>
      </c>
      <c r="B419" s="18">
        <v>2020</v>
      </c>
      <c r="C419" s="57" t="s">
        <v>29</v>
      </c>
      <c r="D419" s="7">
        <v>1100</v>
      </c>
      <c r="E419" s="7" t="s">
        <v>39</v>
      </c>
      <c r="F419" s="7">
        <f>VLOOKUP(E419,vlooktab!C$1:D$2,2,FALSE)</f>
        <v>1</v>
      </c>
      <c r="G419" s="7">
        <v>125</v>
      </c>
      <c r="H419" s="28">
        <v>1</v>
      </c>
      <c r="I419" s="31">
        <v>25</v>
      </c>
      <c r="K419" s="4">
        <v>50</v>
      </c>
      <c r="L419" s="5" t="s">
        <v>52</v>
      </c>
      <c r="M419" s="66">
        <f>VLOOKUP(L419,vlooktab!A$1:B$3,2,FALSE)</f>
        <v>0</v>
      </c>
      <c r="N419" s="4">
        <v>70</v>
      </c>
      <c r="O419" s="56">
        <f t="shared" si="29"/>
        <v>70</v>
      </c>
      <c r="P419" s="45">
        <v>7.9737499999999999</v>
      </c>
      <c r="Q419" s="49">
        <f t="shared" si="26"/>
        <v>11409.002589894675</v>
      </c>
      <c r="R419" s="2">
        <v>2</v>
      </c>
      <c r="S419" s="34" t="s">
        <v>115</v>
      </c>
      <c r="T419" s="2">
        <v>22</v>
      </c>
    </row>
    <row r="420" spans="1:20" x14ac:dyDescent="0.25">
      <c r="A420" s="17" t="s">
        <v>8</v>
      </c>
      <c r="B420" s="18">
        <v>2020</v>
      </c>
      <c r="C420" s="57" t="s">
        <v>29</v>
      </c>
      <c r="D420" s="7">
        <v>1100</v>
      </c>
      <c r="E420" s="7" t="s">
        <v>39</v>
      </c>
      <c r="F420" s="7">
        <f>VLOOKUP(E420,vlooktab!C$1:D$2,2,FALSE)</f>
        <v>1</v>
      </c>
      <c r="G420" s="7">
        <v>125</v>
      </c>
      <c r="H420" s="28">
        <v>1</v>
      </c>
      <c r="I420" s="31">
        <v>25</v>
      </c>
      <c r="K420" s="4">
        <v>50</v>
      </c>
      <c r="L420" s="5" t="s">
        <v>52</v>
      </c>
      <c r="M420" s="66">
        <f>VLOOKUP(L420,vlooktab!A$1:B$3,2,FALSE)</f>
        <v>0</v>
      </c>
      <c r="N420" s="4">
        <v>80</v>
      </c>
      <c r="O420" s="56">
        <f t="shared" si="29"/>
        <v>80</v>
      </c>
      <c r="P420" s="45">
        <v>9.5947499999999994</v>
      </c>
      <c r="Q420" s="49">
        <f t="shared" si="26"/>
        <v>11767.590729339203</v>
      </c>
      <c r="R420" s="2">
        <v>2</v>
      </c>
      <c r="S420" s="34" t="s">
        <v>115</v>
      </c>
      <c r="T420" s="2">
        <v>22</v>
      </c>
    </row>
    <row r="421" spans="1:20" x14ac:dyDescent="0.25">
      <c r="A421" s="17" t="s">
        <v>8</v>
      </c>
      <c r="B421" s="18">
        <v>2020</v>
      </c>
      <c r="C421" s="57" t="s">
        <v>29</v>
      </c>
      <c r="D421" s="7">
        <v>1100</v>
      </c>
      <c r="E421" s="7" t="s">
        <v>39</v>
      </c>
      <c r="F421" s="7">
        <f>VLOOKUP(E421,vlooktab!C$1:D$2,2,FALSE)</f>
        <v>1</v>
      </c>
      <c r="G421" s="7">
        <v>125</v>
      </c>
      <c r="H421" s="28">
        <v>1</v>
      </c>
      <c r="I421" s="31">
        <v>25</v>
      </c>
      <c r="K421" s="4">
        <v>50</v>
      </c>
      <c r="L421" s="5" t="s">
        <v>52</v>
      </c>
      <c r="M421" s="66">
        <f>VLOOKUP(L421,vlooktab!A$1:B$3,2,FALSE)</f>
        <v>0</v>
      </c>
      <c r="N421" s="4">
        <v>90</v>
      </c>
      <c r="O421" s="56">
        <f t="shared" si="29"/>
        <v>90</v>
      </c>
      <c r="P421" s="45">
        <v>12.208349999999999</v>
      </c>
      <c r="Q421" s="49">
        <f t="shared" si="26"/>
        <v>12083.88788451764</v>
      </c>
      <c r="R421" s="2">
        <v>2</v>
      </c>
      <c r="S421" s="34" t="s">
        <v>115</v>
      </c>
      <c r="T421" s="2">
        <v>22</v>
      </c>
    </row>
    <row r="422" spans="1:20" x14ac:dyDescent="0.25">
      <c r="A422" s="17" t="s">
        <v>8</v>
      </c>
      <c r="B422" s="18">
        <v>2020</v>
      </c>
      <c r="C422" s="57" t="s">
        <v>29</v>
      </c>
      <c r="D422" s="7">
        <v>1100</v>
      </c>
      <c r="E422" s="7" t="s">
        <v>39</v>
      </c>
      <c r="F422" s="7">
        <f>VLOOKUP(E422,vlooktab!C$1:D$2,2,FALSE)</f>
        <v>1</v>
      </c>
      <c r="G422" s="7">
        <v>125</v>
      </c>
      <c r="H422" s="28">
        <v>1</v>
      </c>
      <c r="I422" s="31">
        <v>25</v>
      </c>
      <c r="K422" s="4">
        <v>50</v>
      </c>
      <c r="L422" s="5" t="s">
        <v>52</v>
      </c>
      <c r="M422" s="66">
        <f>VLOOKUP(L422,vlooktab!A$1:B$3,2,FALSE)</f>
        <v>0</v>
      </c>
      <c r="N422" s="4">
        <v>95</v>
      </c>
      <c r="O422" s="56">
        <f t="shared" si="29"/>
        <v>95</v>
      </c>
      <c r="P422" s="45">
        <v>13.819000000000001</v>
      </c>
      <c r="Q422" s="49">
        <f t="shared" si="26"/>
        <v>12229.081189995708</v>
      </c>
      <c r="R422" s="2">
        <v>2</v>
      </c>
      <c r="S422" s="34" t="s">
        <v>115</v>
      </c>
      <c r="T422" s="2">
        <v>22</v>
      </c>
    </row>
    <row r="423" spans="1:20" x14ac:dyDescent="0.25">
      <c r="A423" s="17" t="s">
        <v>8</v>
      </c>
      <c r="B423" s="18">
        <v>2020</v>
      </c>
      <c r="C423" s="57" t="s">
        <v>29</v>
      </c>
      <c r="D423" s="7">
        <v>1100</v>
      </c>
      <c r="E423" s="7" t="s">
        <v>39</v>
      </c>
      <c r="F423" s="7">
        <f>VLOOKUP(E423,vlooktab!C$1:D$2,2,FALSE)</f>
        <v>1</v>
      </c>
      <c r="G423" s="7">
        <v>125</v>
      </c>
      <c r="H423" s="28">
        <v>1</v>
      </c>
      <c r="I423" s="31">
        <v>25</v>
      </c>
      <c r="K423" s="4">
        <v>75</v>
      </c>
      <c r="L423" s="5" t="s">
        <v>52</v>
      </c>
      <c r="M423" s="66">
        <f>VLOOKUP(L423,vlooktab!A$1:B$3,2,FALSE)</f>
        <v>0</v>
      </c>
      <c r="N423" s="4">
        <v>0</v>
      </c>
      <c r="O423" s="56">
        <v>1</v>
      </c>
      <c r="P423" s="45">
        <v>1.9273500000000001</v>
      </c>
      <c r="Q423" s="49">
        <f t="shared" si="26"/>
        <v>0</v>
      </c>
      <c r="R423" s="2">
        <v>2</v>
      </c>
      <c r="S423" s="34" t="s">
        <v>115</v>
      </c>
      <c r="T423" s="2">
        <v>23</v>
      </c>
    </row>
    <row r="424" spans="1:20" x14ac:dyDescent="0.25">
      <c r="A424" s="17" t="s">
        <v>8</v>
      </c>
      <c r="B424" s="18">
        <v>2020</v>
      </c>
      <c r="C424" s="57" t="s">
        <v>29</v>
      </c>
      <c r="D424" s="7">
        <v>1100</v>
      </c>
      <c r="E424" s="7" t="s">
        <v>39</v>
      </c>
      <c r="F424" s="7">
        <f>VLOOKUP(E424,vlooktab!C$1:D$2,2,FALSE)</f>
        <v>1</v>
      </c>
      <c r="G424" s="7">
        <v>125</v>
      </c>
      <c r="H424" s="28">
        <v>1</v>
      </c>
      <c r="I424" s="31">
        <v>25</v>
      </c>
      <c r="K424" s="4">
        <v>75</v>
      </c>
      <c r="L424" s="5" t="s">
        <v>52</v>
      </c>
      <c r="M424" s="66">
        <f>VLOOKUP(L424,vlooktab!A$1:B$3,2,FALSE)</f>
        <v>0</v>
      </c>
      <c r="N424" s="4">
        <v>10</v>
      </c>
      <c r="O424" s="56">
        <f t="shared" ref="O424:O432" si="30">N424</f>
        <v>10</v>
      </c>
      <c r="P424" s="45">
        <v>3.2243500000000003</v>
      </c>
      <c r="Q424" s="49">
        <f t="shared" si="26"/>
        <v>6662.0049771770691</v>
      </c>
      <c r="R424" s="2">
        <v>2</v>
      </c>
      <c r="S424" s="34" t="s">
        <v>115</v>
      </c>
      <c r="T424" s="2">
        <v>23</v>
      </c>
    </row>
    <row r="425" spans="1:20" x14ac:dyDescent="0.25">
      <c r="A425" s="17" t="s">
        <v>8</v>
      </c>
      <c r="B425" s="18">
        <v>2020</v>
      </c>
      <c r="C425" s="57" t="s">
        <v>29</v>
      </c>
      <c r="D425" s="7">
        <v>1100</v>
      </c>
      <c r="E425" s="7" t="s">
        <v>39</v>
      </c>
      <c r="F425" s="7">
        <f>VLOOKUP(E425,vlooktab!C$1:D$2,2,FALSE)</f>
        <v>1</v>
      </c>
      <c r="G425" s="7">
        <v>125</v>
      </c>
      <c r="H425" s="28">
        <v>1</v>
      </c>
      <c r="I425" s="31">
        <v>25</v>
      </c>
      <c r="K425" s="4">
        <v>75</v>
      </c>
      <c r="L425" s="5" t="s">
        <v>52</v>
      </c>
      <c r="M425" s="66">
        <f>VLOOKUP(L425,vlooktab!A$1:B$3,2,FALSE)</f>
        <v>0</v>
      </c>
      <c r="N425" s="4">
        <v>20</v>
      </c>
      <c r="O425" s="56">
        <f t="shared" si="30"/>
        <v>20</v>
      </c>
      <c r="P425" s="45">
        <v>3.9013499999999999</v>
      </c>
      <c r="Q425" s="49">
        <f t="shared" si="26"/>
        <v>8667.4683065701029</v>
      </c>
      <c r="R425" s="2">
        <v>2</v>
      </c>
      <c r="S425" s="34" t="s">
        <v>115</v>
      </c>
      <c r="T425" s="2">
        <v>23</v>
      </c>
    </row>
    <row r="426" spans="1:20" x14ac:dyDescent="0.25">
      <c r="A426" s="17" t="s">
        <v>8</v>
      </c>
      <c r="B426" s="18">
        <v>2020</v>
      </c>
      <c r="C426" s="57" t="s">
        <v>29</v>
      </c>
      <c r="D426" s="7">
        <v>1100</v>
      </c>
      <c r="E426" s="7" t="s">
        <v>39</v>
      </c>
      <c r="F426" s="7">
        <f>VLOOKUP(E426,vlooktab!C$1:D$2,2,FALSE)</f>
        <v>1</v>
      </c>
      <c r="G426" s="7">
        <v>125</v>
      </c>
      <c r="H426" s="28">
        <v>1</v>
      </c>
      <c r="I426" s="31">
        <v>25</v>
      </c>
      <c r="K426" s="4">
        <v>75</v>
      </c>
      <c r="L426" s="5" t="s">
        <v>52</v>
      </c>
      <c r="M426" s="66">
        <f>VLOOKUP(L426,vlooktab!A$1:B$3,2,FALSE)</f>
        <v>0</v>
      </c>
      <c r="N426" s="4">
        <v>30</v>
      </c>
      <c r="O426" s="56">
        <f t="shared" si="30"/>
        <v>30</v>
      </c>
      <c r="P426" s="45">
        <v>4.3467500000000001</v>
      </c>
      <c r="Q426" s="49">
        <f t="shared" si="26"/>
        <v>9840.5891508364275</v>
      </c>
      <c r="R426" s="2">
        <v>2</v>
      </c>
      <c r="S426" s="34" t="s">
        <v>115</v>
      </c>
      <c r="T426" s="2">
        <v>23</v>
      </c>
    </row>
    <row r="427" spans="1:20" x14ac:dyDescent="0.25">
      <c r="A427" s="17" t="s">
        <v>8</v>
      </c>
      <c r="B427" s="18">
        <v>2020</v>
      </c>
      <c r="C427" s="57" t="s">
        <v>29</v>
      </c>
      <c r="D427" s="7">
        <v>1100</v>
      </c>
      <c r="E427" s="7" t="s">
        <v>39</v>
      </c>
      <c r="F427" s="7">
        <f>VLOOKUP(E427,vlooktab!C$1:D$2,2,FALSE)</f>
        <v>1</v>
      </c>
      <c r="G427" s="7">
        <v>125</v>
      </c>
      <c r="H427" s="28">
        <v>1</v>
      </c>
      <c r="I427" s="31">
        <v>25</v>
      </c>
      <c r="K427" s="4">
        <v>75</v>
      </c>
      <c r="L427" s="5" t="s">
        <v>52</v>
      </c>
      <c r="M427" s="66">
        <f>VLOOKUP(L427,vlooktab!A$1:B$3,2,FALSE)</f>
        <v>0</v>
      </c>
      <c r="N427" s="4">
        <v>40</v>
      </c>
      <c r="O427" s="56">
        <f t="shared" si="30"/>
        <v>40</v>
      </c>
      <c r="P427" s="45">
        <v>4.8769499999999999</v>
      </c>
      <c r="Q427" s="49">
        <f t="shared" si="26"/>
        <v>10672.931635963136</v>
      </c>
      <c r="R427" s="2">
        <v>2</v>
      </c>
      <c r="S427" s="34" t="s">
        <v>115</v>
      </c>
      <c r="T427" s="2">
        <v>23</v>
      </c>
    </row>
    <row r="428" spans="1:20" x14ac:dyDescent="0.25">
      <c r="A428" s="17" t="s">
        <v>8</v>
      </c>
      <c r="B428" s="18">
        <v>2020</v>
      </c>
      <c r="C428" s="57" t="s">
        <v>29</v>
      </c>
      <c r="D428" s="7">
        <v>1100</v>
      </c>
      <c r="E428" s="7" t="s">
        <v>39</v>
      </c>
      <c r="F428" s="7">
        <f>VLOOKUP(E428,vlooktab!C$1:D$2,2,FALSE)</f>
        <v>1</v>
      </c>
      <c r="G428" s="7">
        <v>125</v>
      </c>
      <c r="H428" s="28">
        <v>1</v>
      </c>
      <c r="I428" s="31">
        <v>25</v>
      </c>
      <c r="K428" s="4">
        <v>75</v>
      </c>
      <c r="L428" s="5" t="s">
        <v>52</v>
      </c>
      <c r="M428" s="66">
        <f>VLOOKUP(L428,vlooktab!A$1:B$3,2,FALSE)</f>
        <v>0</v>
      </c>
      <c r="N428" s="4">
        <v>50</v>
      </c>
      <c r="O428" s="56">
        <f t="shared" si="30"/>
        <v>50</v>
      </c>
      <c r="P428" s="45">
        <v>5.46225</v>
      </c>
      <c r="Q428" s="49">
        <f t="shared" si="26"/>
        <v>11318.546624961102</v>
      </c>
      <c r="R428" s="2">
        <v>2</v>
      </c>
      <c r="S428" s="34" t="s">
        <v>115</v>
      </c>
      <c r="T428" s="2">
        <v>23</v>
      </c>
    </row>
    <row r="429" spans="1:20" x14ac:dyDescent="0.25">
      <c r="A429" s="17" t="s">
        <v>8</v>
      </c>
      <c r="B429" s="18">
        <v>2020</v>
      </c>
      <c r="C429" s="57" t="s">
        <v>29</v>
      </c>
      <c r="D429" s="7">
        <v>1100</v>
      </c>
      <c r="E429" s="7" t="s">
        <v>39</v>
      </c>
      <c r="F429" s="7">
        <f>VLOOKUP(E429,vlooktab!C$1:D$2,2,FALSE)</f>
        <v>1</v>
      </c>
      <c r="G429" s="7">
        <v>125</v>
      </c>
      <c r="H429" s="28">
        <v>1</v>
      </c>
      <c r="I429" s="31">
        <v>25</v>
      </c>
      <c r="K429" s="4">
        <v>75</v>
      </c>
      <c r="L429" s="5" t="s">
        <v>52</v>
      </c>
      <c r="M429" s="66">
        <f>VLOOKUP(L429,vlooktab!A$1:B$3,2,FALSE)</f>
        <v>0</v>
      </c>
      <c r="N429" s="4">
        <v>60</v>
      </c>
      <c r="O429" s="56">
        <f t="shared" si="30"/>
        <v>60</v>
      </c>
      <c r="P429" s="45">
        <v>6.1411499999999997</v>
      </c>
      <c r="Q429" s="49">
        <f t="shared" si="26"/>
        <v>11846.05248022946</v>
      </c>
      <c r="R429" s="2">
        <v>2</v>
      </c>
      <c r="S429" s="34" t="s">
        <v>115</v>
      </c>
      <c r="T429" s="2">
        <v>23</v>
      </c>
    </row>
    <row r="430" spans="1:20" x14ac:dyDescent="0.25">
      <c r="A430" s="17" t="s">
        <v>8</v>
      </c>
      <c r="B430" s="18">
        <v>2020</v>
      </c>
      <c r="C430" s="57" t="s">
        <v>29</v>
      </c>
      <c r="D430" s="7">
        <v>1100</v>
      </c>
      <c r="E430" s="7" t="s">
        <v>39</v>
      </c>
      <c r="F430" s="7">
        <f>VLOOKUP(E430,vlooktab!C$1:D$2,2,FALSE)</f>
        <v>1</v>
      </c>
      <c r="G430" s="7">
        <v>125</v>
      </c>
      <c r="H430" s="28">
        <v>1</v>
      </c>
      <c r="I430" s="31">
        <v>25</v>
      </c>
      <c r="K430" s="4">
        <v>75</v>
      </c>
      <c r="L430" s="5" t="s">
        <v>52</v>
      </c>
      <c r="M430" s="66">
        <f>VLOOKUP(L430,vlooktab!A$1:B$3,2,FALSE)</f>
        <v>0</v>
      </c>
      <c r="N430" s="4">
        <v>70</v>
      </c>
      <c r="O430" s="56">
        <f t="shared" si="30"/>
        <v>70</v>
      </c>
      <c r="P430" s="45">
        <v>7.1268000000000002</v>
      </c>
      <c r="Q430" s="49">
        <f t="shared" si="26"/>
        <v>12292.052325954633</v>
      </c>
      <c r="R430" s="2">
        <v>2</v>
      </c>
      <c r="S430" s="34" t="s">
        <v>115</v>
      </c>
      <c r="T430" s="2">
        <v>23</v>
      </c>
    </row>
    <row r="431" spans="1:20" x14ac:dyDescent="0.25">
      <c r="A431" s="17" t="s">
        <v>8</v>
      </c>
      <c r="B431" s="18">
        <v>2020</v>
      </c>
      <c r="C431" s="57" t="s">
        <v>29</v>
      </c>
      <c r="D431" s="7">
        <v>1100</v>
      </c>
      <c r="E431" s="7" t="s">
        <v>39</v>
      </c>
      <c r="F431" s="7">
        <f>VLOOKUP(E431,vlooktab!C$1:D$2,2,FALSE)</f>
        <v>1</v>
      </c>
      <c r="G431" s="7">
        <v>125</v>
      </c>
      <c r="H431" s="28">
        <v>1</v>
      </c>
      <c r="I431" s="31">
        <v>25</v>
      </c>
      <c r="K431" s="4">
        <v>75</v>
      </c>
      <c r="L431" s="5" t="s">
        <v>52</v>
      </c>
      <c r="M431" s="66">
        <f>VLOOKUP(L431,vlooktab!A$1:B$3,2,FALSE)</f>
        <v>0</v>
      </c>
      <c r="N431" s="4">
        <v>80</v>
      </c>
      <c r="O431" s="56">
        <f t="shared" si="30"/>
        <v>80</v>
      </c>
      <c r="P431" s="45">
        <v>8.3945000000000007</v>
      </c>
      <c r="Q431" s="49">
        <f t="shared" si="26"/>
        <v>12678.394965356169</v>
      </c>
      <c r="R431" s="2">
        <v>2</v>
      </c>
      <c r="S431" s="34" t="s">
        <v>115</v>
      </c>
      <c r="T431" s="2">
        <v>23</v>
      </c>
    </row>
    <row r="432" spans="1:20" x14ac:dyDescent="0.25">
      <c r="A432" s="17" t="s">
        <v>8</v>
      </c>
      <c r="B432" s="18">
        <v>2020</v>
      </c>
      <c r="C432" s="57" t="s">
        <v>29</v>
      </c>
      <c r="D432" s="7">
        <v>1100</v>
      </c>
      <c r="E432" s="7" t="s">
        <v>39</v>
      </c>
      <c r="F432" s="7">
        <f>VLOOKUP(E432,vlooktab!C$1:D$2,2,FALSE)</f>
        <v>1</v>
      </c>
      <c r="G432" s="7">
        <v>125</v>
      </c>
      <c r="H432" s="28">
        <v>1</v>
      </c>
      <c r="I432" s="31">
        <v>25</v>
      </c>
      <c r="K432" s="4">
        <v>75</v>
      </c>
      <c r="L432" s="5" t="s">
        <v>52</v>
      </c>
      <c r="M432" s="66">
        <f>VLOOKUP(L432,vlooktab!A$1:B$3,2,FALSE)</f>
        <v>0</v>
      </c>
      <c r="N432" s="4">
        <v>90</v>
      </c>
      <c r="O432" s="56">
        <f t="shared" si="30"/>
        <v>90</v>
      </c>
      <c r="P432" s="45">
        <v>8.7851999999999997</v>
      </c>
      <c r="Q432" s="49">
        <f t="shared" si="26"/>
        <v>13019.173324495787</v>
      </c>
      <c r="R432" s="2">
        <v>2</v>
      </c>
      <c r="S432" s="34" t="s">
        <v>115</v>
      </c>
      <c r="T432" s="2">
        <v>23</v>
      </c>
    </row>
    <row r="433" spans="1:20" x14ac:dyDescent="0.25">
      <c r="A433" s="17" t="s">
        <v>8</v>
      </c>
      <c r="B433" s="18">
        <v>2020</v>
      </c>
      <c r="C433" s="58" t="s">
        <v>34</v>
      </c>
      <c r="D433" s="7">
        <v>1100</v>
      </c>
      <c r="E433" s="7" t="s">
        <v>39</v>
      </c>
      <c r="F433" s="7">
        <f>VLOOKUP(E433,vlooktab!C$1:D$2,2,FALSE)</f>
        <v>1</v>
      </c>
      <c r="G433" s="7">
        <v>250</v>
      </c>
      <c r="H433" s="28">
        <v>1</v>
      </c>
      <c r="I433" s="31">
        <v>25</v>
      </c>
      <c r="K433" s="4">
        <v>25</v>
      </c>
      <c r="L433" s="5" t="s">
        <v>52</v>
      </c>
      <c r="M433" s="66">
        <f>VLOOKUP(L433,vlooktab!A$1:B$3,2,FALSE)</f>
        <v>0</v>
      </c>
      <c r="N433" s="4">
        <v>0</v>
      </c>
      <c r="O433" s="56">
        <v>1</v>
      </c>
      <c r="P433" s="45">
        <v>1.8426499999999999</v>
      </c>
      <c r="Q433" s="49">
        <f t="shared" si="26"/>
        <v>0</v>
      </c>
      <c r="R433" s="2">
        <v>2</v>
      </c>
      <c r="S433" s="34" t="s">
        <v>115</v>
      </c>
      <c r="T433" s="2">
        <v>24</v>
      </c>
    </row>
    <row r="434" spans="1:20" x14ac:dyDescent="0.25">
      <c r="A434" s="17" t="s">
        <v>8</v>
      </c>
      <c r="B434" s="18">
        <v>2020</v>
      </c>
      <c r="C434" s="58" t="s">
        <v>34</v>
      </c>
      <c r="D434" s="7">
        <v>1100</v>
      </c>
      <c r="E434" s="7" t="s">
        <v>39</v>
      </c>
      <c r="F434" s="7">
        <f>VLOOKUP(E434,vlooktab!C$1:D$2,2,FALSE)</f>
        <v>1</v>
      </c>
      <c r="G434" s="7">
        <v>250</v>
      </c>
      <c r="H434" s="28">
        <v>1</v>
      </c>
      <c r="I434" s="31">
        <v>25</v>
      </c>
      <c r="K434" s="4">
        <v>25</v>
      </c>
      <c r="L434" s="5" t="s">
        <v>52</v>
      </c>
      <c r="M434" s="66">
        <f>VLOOKUP(L434,vlooktab!A$1:B$3,2,FALSE)</f>
        <v>0</v>
      </c>
      <c r="N434" s="4">
        <v>10</v>
      </c>
      <c r="O434" s="56">
        <f t="shared" ref="O434:O443" si="31">N434</f>
        <v>10</v>
      </c>
      <c r="P434" s="45">
        <v>2.9402999999999997</v>
      </c>
      <c r="Q434" s="49">
        <f t="shared" si="26"/>
        <v>5704.8203540194445</v>
      </c>
      <c r="R434" s="2">
        <v>2</v>
      </c>
      <c r="S434" s="34" t="s">
        <v>115</v>
      </c>
      <c r="T434" s="2">
        <v>24</v>
      </c>
    </row>
    <row r="435" spans="1:20" x14ac:dyDescent="0.25">
      <c r="A435" s="17" t="s">
        <v>8</v>
      </c>
      <c r="B435" s="18">
        <v>2020</v>
      </c>
      <c r="C435" s="58" t="s">
        <v>34</v>
      </c>
      <c r="D435" s="7">
        <v>1100</v>
      </c>
      <c r="E435" s="7" t="s">
        <v>39</v>
      </c>
      <c r="F435" s="7">
        <f>VLOOKUP(E435,vlooktab!C$1:D$2,2,FALSE)</f>
        <v>1</v>
      </c>
      <c r="G435" s="7">
        <v>250</v>
      </c>
      <c r="H435" s="28">
        <v>1</v>
      </c>
      <c r="I435" s="31">
        <v>25</v>
      </c>
      <c r="K435" s="4">
        <v>25</v>
      </c>
      <c r="L435" s="5" t="s">
        <v>52</v>
      </c>
      <c r="M435" s="66">
        <f>VLOOKUP(L435,vlooktab!A$1:B$3,2,FALSE)</f>
        <v>0</v>
      </c>
      <c r="N435" s="4">
        <v>20</v>
      </c>
      <c r="O435" s="56">
        <f t="shared" si="31"/>
        <v>20</v>
      </c>
      <c r="P435" s="45">
        <v>3.7412000000000001</v>
      </c>
      <c r="Q435" s="49">
        <f t="shared" si="26"/>
        <v>7422.1424004537084</v>
      </c>
      <c r="R435" s="2">
        <v>2</v>
      </c>
      <c r="S435" s="34" t="s">
        <v>115</v>
      </c>
      <c r="T435" s="2">
        <v>24</v>
      </c>
    </row>
    <row r="436" spans="1:20" x14ac:dyDescent="0.25">
      <c r="A436" s="17" t="s">
        <v>8</v>
      </c>
      <c r="B436" s="18">
        <v>2020</v>
      </c>
      <c r="C436" s="58" t="s">
        <v>34</v>
      </c>
      <c r="D436" s="7">
        <v>1100</v>
      </c>
      <c r="E436" s="7" t="s">
        <v>39</v>
      </c>
      <c r="F436" s="7">
        <f>VLOOKUP(E436,vlooktab!C$1:D$2,2,FALSE)</f>
        <v>1</v>
      </c>
      <c r="G436" s="7">
        <v>250</v>
      </c>
      <c r="H436" s="28">
        <v>1</v>
      </c>
      <c r="I436" s="31">
        <v>25</v>
      </c>
      <c r="K436" s="4">
        <v>25</v>
      </c>
      <c r="L436" s="5" t="s">
        <v>52</v>
      </c>
      <c r="M436" s="66">
        <f>VLOOKUP(L436,vlooktab!A$1:B$3,2,FALSE)</f>
        <v>0</v>
      </c>
      <c r="N436" s="4">
        <v>30</v>
      </c>
      <c r="O436" s="56">
        <f t="shared" si="31"/>
        <v>30</v>
      </c>
      <c r="P436" s="45">
        <v>4.4244000000000003</v>
      </c>
      <c r="Q436" s="49">
        <f t="shared" si="26"/>
        <v>8426.7113992794693</v>
      </c>
      <c r="R436" s="2">
        <v>2</v>
      </c>
      <c r="S436" s="34" t="s">
        <v>115</v>
      </c>
      <c r="T436" s="2">
        <v>24</v>
      </c>
    </row>
    <row r="437" spans="1:20" x14ac:dyDescent="0.25">
      <c r="A437" s="17" t="s">
        <v>8</v>
      </c>
      <c r="B437" s="18">
        <v>2020</v>
      </c>
      <c r="C437" s="58" t="s">
        <v>34</v>
      </c>
      <c r="D437" s="7">
        <v>1100</v>
      </c>
      <c r="E437" s="7" t="s">
        <v>39</v>
      </c>
      <c r="F437" s="7">
        <f>VLOOKUP(E437,vlooktab!C$1:D$2,2,FALSE)</f>
        <v>1</v>
      </c>
      <c r="G437" s="7">
        <v>250</v>
      </c>
      <c r="H437" s="28">
        <v>1</v>
      </c>
      <c r="I437" s="31">
        <v>25</v>
      </c>
      <c r="K437" s="4">
        <v>25</v>
      </c>
      <c r="L437" s="5" t="s">
        <v>52</v>
      </c>
      <c r="M437" s="66">
        <f>VLOOKUP(L437,vlooktab!A$1:B$3,2,FALSE)</f>
        <v>0</v>
      </c>
      <c r="N437" s="4">
        <v>40</v>
      </c>
      <c r="O437" s="56">
        <f t="shared" si="31"/>
        <v>40</v>
      </c>
      <c r="P437" s="45">
        <v>5.1240500000000004</v>
      </c>
      <c r="Q437" s="49">
        <f t="shared" si="26"/>
        <v>9139.4644468879742</v>
      </c>
      <c r="R437" s="2">
        <v>2</v>
      </c>
      <c r="S437" s="34" t="s">
        <v>115</v>
      </c>
      <c r="T437" s="2">
        <v>24</v>
      </c>
    </row>
    <row r="438" spans="1:20" x14ac:dyDescent="0.25">
      <c r="A438" s="17" t="s">
        <v>8</v>
      </c>
      <c r="B438" s="18">
        <v>2020</v>
      </c>
      <c r="C438" s="58" t="s">
        <v>34</v>
      </c>
      <c r="D438" s="7">
        <v>1100</v>
      </c>
      <c r="E438" s="7" t="s">
        <v>39</v>
      </c>
      <c r="F438" s="7">
        <f>VLOOKUP(E438,vlooktab!C$1:D$2,2,FALSE)</f>
        <v>1</v>
      </c>
      <c r="G438" s="7">
        <v>250</v>
      </c>
      <c r="H438" s="28">
        <v>1</v>
      </c>
      <c r="I438" s="31">
        <v>25</v>
      </c>
      <c r="K438" s="4">
        <v>25</v>
      </c>
      <c r="L438" s="5" t="s">
        <v>52</v>
      </c>
      <c r="M438" s="66">
        <f>VLOOKUP(L438,vlooktab!A$1:B$3,2,FALSE)</f>
        <v>0</v>
      </c>
      <c r="N438" s="4">
        <v>50</v>
      </c>
      <c r="O438" s="56">
        <f t="shared" si="31"/>
        <v>50</v>
      </c>
      <c r="P438" s="45">
        <v>5.7940000000000005</v>
      </c>
      <c r="Q438" s="49">
        <f t="shared" si="26"/>
        <v>9692.3186616046223</v>
      </c>
      <c r="R438" s="2">
        <v>2</v>
      </c>
      <c r="S438" s="34" t="s">
        <v>115</v>
      </c>
      <c r="T438" s="2">
        <v>24</v>
      </c>
    </row>
    <row r="439" spans="1:20" x14ac:dyDescent="0.25">
      <c r="A439" s="17" t="s">
        <v>8</v>
      </c>
      <c r="B439" s="18">
        <v>2020</v>
      </c>
      <c r="C439" s="58" t="s">
        <v>34</v>
      </c>
      <c r="D439" s="7">
        <v>1100</v>
      </c>
      <c r="E439" s="7" t="s">
        <v>39</v>
      </c>
      <c r="F439" s="7">
        <f>VLOOKUP(E439,vlooktab!C$1:D$2,2,FALSE)</f>
        <v>1</v>
      </c>
      <c r="G439" s="7">
        <v>250</v>
      </c>
      <c r="H439" s="28">
        <v>1</v>
      </c>
      <c r="I439" s="31">
        <v>25</v>
      </c>
      <c r="K439" s="4">
        <v>25</v>
      </c>
      <c r="L439" s="5" t="s">
        <v>52</v>
      </c>
      <c r="M439" s="66">
        <f>VLOOKUP(L439,vlooktab!A$1:B$3,2,FALSE)</f>
        <v>0</v>
      </c>
      <c r="N439" s="4">
        <v>60</v>
      </c>
      <c r="O439" s="56">
        <f t="shared" si="31"/>
        <v>60</v>
      </c>
      <c r="P439" s="45">
        <v>6.67875</v>
      </c>
      <c r="Q439" s="49">
        <f t="shared" si="26"/>
        <v>10144.033445713734</v>
      </c>
      <c r="R439" s="2">
        <v>2</v>
      </c>
      <c r="S439" s="34" t="s">
        <v>115</v>
      </c>
      <c r="T439" s="2">
        <v>24</v>
      </c>
    </row>
    <row r="440" spans="1:20" x14ac:dyDescent="0.25">
      <c r="A440" s="17" t="s">
        <v>8</v>
      </c>
      <c r="B440" s="18">
        <v>2020</v>
      </c>
      <c r="C440" s="58" t="s">
        <v>34</v>
      </c>
      <c r="D440" s="7">
        <v>1100</v>
      </c>
      <c r="E440" s="7" t="s">
        <v>39</v>
      </c>
      <c r="F440" s="7">
        <f>VLOOKUP(E440,vlooktab!C$1:D$2,2,FALSE)</f>
        <v>1</v>
      </c>
      <c r="G440" s="7">
        <v>250</v>
      </c>
      <c r="H440" s="28">
        <v>1</v>
      </c>
      <c r="I440" s="31">
        <v>25</v>
      </c>
      <c r="K440" s="4">
        <v>25</v>
      </c>
      <c r="L440" s="5" t="s">
        <v>52</v>
      </c>
      <c r="M440" s="66">
        <f>VLOOKUP(L440,vlooktab!A$1:B$3,2,FALSE)</f>
        <v>0</v>
      </c>
      <c r="N440" s="4">
        <v>70</v>
      </c>
      <c r="O440" s="56">
        <f t="shared" si="31"/>
        <v>70</v>
      </c>
      <c r="P440" s="45">
        <v>7.8272999999999993</v>
      </c>
      <c r="Q440" s="49">
        <f t="shared" si="26"/>
        <v>10525.952853834717</v>
      </c>
      <c r="R440" s="2">
        <v>2</v>
      </c>
      <c r="S440" s="34" t="s">
        <v>115</v>
      </c>
      <c r="T440" s="2">
        <v>24</v>
      </c>
    </row>
    <row r="441" spans="1:20" x14ac:dyDescent="0.25">
      <c r="A441" s="17" t="s">
        <v>8</v>
      </c>
      <c r="B441" s="18">
        <v>2020</v>
      </c>
      <c r="C441" s="58" t="s">
        <v>34</v>
      </c>
      <c r="D441" s="7">
        <v>1100</v>
      </c>
      <c r="E441" s="7" t="s">
        <v>39</v>
      </c>
      <c r="F441" s="7">
        <f>VLOOKUP(E441,vlooktab!C$1:D$2,2,FALSE)</f>
        <v>1</v>
      </c>
      <c r="G441" s="7">
        <v>250</v>
      </c>
      <c r="H441" s="28">
        <v>1</v>
      </c>
      <c r="I441" s="31">
        <v>25</v>
      </c>
      <c r="K441" s="4">
        <v>25</v>
      </c>
      <c r="L441" s="5" t="s">
        <v>52</v>
      </c>
      <c r="M441" s="66">
        <f>VLOOKUP(L441,vlooktab!A$1:B$3,2,FALSE)</f>
        <v>0</v>
      </c>
      <c r="N441" s="4">
        <v>80</v>
      </c>
      <c r="O441" s="56">
        <f t="shared" si="31"/>
        <v>80</v>
      </c>
      <c r="P441" s="45">
        <v>9.4821500000000007</v>
      </c>
      <c r="Q441" s="49">
        <f t="shared" si="26"/>
        <v>10856.786493322237</v>
      </c>
      <c r="R441" s="2">
        <v>2</v>
      </c>
      <c r="S441" s="34" t="s">
        <v>115</v>
      </c>
      <c r="T441" s="2">
        <v>24</v>
      </c>
    </row>
    <row r="442" spans="1:20" x14ac:dyDescent="0.25">
      <c r="A442" s="17" t="s">
        <v>8</v>
      </c>
      <c r="B442" s="18">
        <v>2020</v>
      </c>
      <c r="C442" s="58" t="s">
        <v>34</v>
      </c>
      <c r="D442" s="7">
        <v>1100</v>
      </c>
      <c r="E442" s="7" t="s">
        <v>39</v>
      </c>
      <c r="F442" s="7">
        <f>VLOOKUP(E442,vlooktab!C$1:D$2,2,FALSE)</f>
        <v>1</v>
      </c>
      <c r="G442" s="7">
        <v>250</v>
      </c>
      <c r="H442" s="28">
        <v>1</v>
      </c>
      <c r="I442" s="31">
        <v>25</v>
      </c>
      <c r="K442" s="4">
        <v>25</v>
      </c>
      <c r="L442" s="5" t="s">
        <v>52</v>
      </c>
      <c r="M442" s="66">
        <f>VLOOKUP(L442,vlooktab!A$1:B$3,2,FALSE)</f>
        <v>0</v>
      </c>
      <c r="N442" s="4">
        <v>90</v>
      </c>
      <c r="O442" s="56">
        <f t="shared" si="31"/>
        <v>90</v>
      </c>
      <c r="P442" s="45">
        <v>11.879799999999999</v>
      </c>
      <c r="Q442" s="49">
        <f t="shared" si="26"/>
        <v>11148.602444539496</v>
      </c>
      <c r="R442" s="2">
        <v>2</v>
      </c>
      <c r="S442" s="34" t="s">
        <v>115</v>
      </c>
      <c r="T442" s="2">
        <v>24</v>
      </c>
    </row>
    <row r="443" spans="1:20" x14ac:dyDescent="0.25">
      <c r="A443" s="17" t="s">
        <v>8</v>
      </c>
      <c r="B443" s="18">
        <v>2020</v>
      </c>
      <c r="C443" s="58" t="s">
        <v>34</v>
      </c>
      <c r="D443" s="7">
        <v>1100</v>
      </c>
      <c r="E443" s="7" t="s">
        <v>39</v>
      </c>
      <c r="F443" s="7">
        <f>VLOOKUP(E443,vlooktab!C$1:D$2,2,FALSE)</f>
        <v>1</v>
      </c>
      <c r="G443" s="7">
        <v>250</v>
      </c>
      <c r="H443" s="28">
        <v>1</v>
      </c>
      <c r="I443" s="31">
        <v>25</v>
      </c>
      <c r="K443" s="4">
        <v>25</v>
      </c>
      <c r="L443" s="5" t="s">
        <v>52</v>
      </c>
      <c r="M443" s="66">
        <f>VLOOKUP(L443,vlooktab!A$1:B$3,2,FALSE)</f>
        <v>0</v>
      </c>
      <c r="N443" s="4">
        <v>95</v>
      </c>
      <c r="O443" s="56">
        <f t="shared" si="31"/>
        <v>95</v>
      </c>
      <c r="P443" s="45">
        <v>13.973000000000001</v>
      </c>
      <c r="Q443" s="49">
        <f t="shared" si="26"/>
        <v>11282.557878076535</v>
      </c>
      <c r="R443" s="2">
        <v>2</v>
      </c>
      <c r="S443" s="34" t="s">
        <v>115</v>
      </c>
      <c r="T443" s="2">
        <v>24</v>
      </c>
    </row>
    <row r="444" spans="1:20" x14ac:dyDescent="0.25">
      <c r="A444" s="17" t="s">
        <v>8</v>
      </c>
      <c r="B444" s="18">
        <v>2020</v>
      </c>
      <c r="C444" s="58" t="s">
        <v>34</v>
      </c>
      <c r="D444" s="7">
        <v>1100</v>
      </c>
      <c r="E444" s="7" t="s">
        <v>39</v>
      </c>
      <c r="F444" s="7">
        <f>VLOOKUP(E444,vlooktab!C$1:D$2,2,FALSE)</f>
        <v>1</v>
      </c>
      <c r="G444" s="7">
        <v>250</v>
      </c>
      <c r="H444" s="28">
        <v>1</v>
      </c>
      <c r="I444" s="31">
        <v>25</v>
      </c>
      <c r="K444" s="4">
        <v>50</v>
      </c>
      <c r="L444" s="5" t="s">
        <v>52</v>
      </c>
      <c r="M444" s="66">
        <f>VLOOKUP(L444,vlooktab!A$1:B$3,2,FALSE)</f>
        <v>0</v>
      </c>
      <c r="N444" s="4">
        <v>0</v>
      </c>
      <c r="O444" s="56">
        <v>1</v>
      </c>
      <c r="P444" s="45">
        <v>1.9281999999999999</v>
      </c>
      <c r="Q444" s="49">
        <f t="shared" si="26"/>
        <v>0</v>
      </c>
      <c r="R444" s="2">
        <v>2</v>
      </c>
      <c r="S444" s="34" t="s">
        <v>115</v>
      </c>
      <c r="T444" s="2">
        <v>25</v>
      </c>
    </row>
    <row r="445" spans="1:20" x14ac:dyDescent="0.25">
      <c r="A445" s="17" t="s">
        <v>8</v>
      </c>
      <c r="B445" s="18">
        <v>2020</v>
      </c>
      <c r="C445" s="58" t="s">
        <v>34</v>
      </c>
      <c r="D445" s="7">
        <v>1100</v>
      </c>
      <c r="E445" s="7" t="s">
        <v>39</v>
      </c>
      <c r="F445" s="7">
        <f>VLOOKUP(E445,vlooktab!C$1:D$2,2,FALSE)</f>
        <v>1</v>
      </c>
      <c r="G445" s="7">
        <v>250</v>
      </c>
      <c r="H445" s="28">
        <v>1</v>
      </c>
      <c r="I445" s="31">
        <v>25</v>
      </c>
      <c r="K445" s="4">
        <v>50</v>
      </c>
      <c r="L445" s="5" t="s">
        <v>52</v>
      </c>
      <c r="M445" s="66">
        <f>VLOOKUP(L445,vlooktab!A$1:B$3,2,FALSE)</f>
        <v>0</v>
      </c>
      <c r="N445" s="4">
        <v>10</v>
      </c>
      <c r="O445" s="56">
        <f t="shared" ref="O445:O454" si="32">N445</f>
        <v>10</v>
      </c>
      <c r="P445" s="45">
        <v>3.1878500000000001</v>
      </c>
      <c r="Q445" s="49">
        <f t="shared" si="26"/>
        <v>6183.4126655982564</v>
      </c>
      <c r="R445" s="2">
        <v>2</v>
      </c>
      <c r="S445" s="34" t="s">
        <v>115</v>
      </c>
      <c r="T445" s="2">
        <v>25</v>
      </c>
    </row>
    <row r="446" spans="1:20" x14ac:dyDescent="0.25">
      <c r="A446" s="17" t="s">
        <v>8</v>
      </c>
      <c r="B446" s="18">
        <v>2020</v>
      </c>
      <c r="C446" s="58" t="s">
        <v>34</v>
      </c>
      <c r="D446" s="7">
        <v>1100</v>
      </c>
      <c r="E446" s="7" t="s">
        <v>39</v>
      </c>
      <c r="F446" s="7">
        <f>VLOOKUP(E446,vlooktab!C$1:D$2,2,FALSE)</f>
        <v>1</v>
      </c>
      <c r="G446" s="7">
        <v>250</v>
      </c>
      <c r="H446" s="28">
        <v>1</v>
      </c>
      <c r="I446" s="31">
        <v>25</v>
      </c>
      <c r="K446" s="4">
        <v>50</v>
      </c>
      <c r="L446" s="5" t="s">
        <v>52</v>
      </c>
      <c r="M446" s="66">
        <f>VLOOKUP(L446,vlooktab!A$1:B$3,2,FALSE)</f>
        <v>0</v>
      </c>
      <c r="N446" s="4">
        <v>20</v>
      </c>
      <c r="O446" s="56">
        <f t="shared" si="32"/>
        <v>20</v>
      </c>
      <c r="P446" s="45">
        <v>3.99505</v>
      </c>
      <c r="Q446" s="49">
        <f t="shared" si="26"/>
        <v>8044.8053535119052</v>
      </c>
      <c r="R446" s="2">
        <v>2</v>
      </c>
      <c r="S446" s="34" t="s">
        <v>115</v>
      </c>
      <c r="T446" s="2">
        <v>25</v>
      </c>
    </row>
    <row r="447" spans="1:20" x14ac:dyDescent="0.25">
      <c r="A447" s="17" t="s">
        <v>8</v>
      </c>
      <c r="B447" s="18">
        <v>2020</v>
      </c>
      <c r="C447" s="58" t="s">
        <v>34</v>
      </c>
      <c r="D447" s="7">
        <v>1100</v>
      </c>
      <c r="E447" s="7" t="s">
        <v>39</v>
      </c>
      <c r="F447" s="7">
        <f>VLOOKUP(E447,vlooktab!C$1:D$2,2,FALSE)</f>
        <v>1</v>
      </c>
      <c r="G447" s="7">
        <v>250</v>
      </c>
      <c r="H447" s="28">
        <v>1</v>
      </c>
      <c r="I447" s="31">
        <v>25</v>
      </c>
      <c r="K447" s="4">
        <v>50</v>
      </c>
      <c r="L447" s="5" t="s">
        <v>52</v>
      </c>
      <c r="M447" s="66">
        <f>VLOOKUP(L447,vlooktab!A$1:B$3,2,FALSE)</f>
        <v>0</v>
      </c>
      <c r="N447" s="4">
        <v>30</v>
      </c>
      <c r="O447" s="56">
        <f t="shared" si="32"/>
        <v>30</v>
      </c>
      <c r="P447" s="45">
        <v>4.6942000000000004</v>
      </c>
      <c r="Q447" s="49">
        <f t="shared" si="26"/>
        <v>9133.6502750579493</v>
      </c>
      <c r="R447" s="2">
        <v>2</v>
      </c>
      <c r="S447" s="34" t="s">
        <v>115</v>
      </c>
      <c r="T447" s="2">
        <v>25</v>
      </c>
    </row>
    <row r="448" spans="1:20" x14ac:dyDescent="0.25">
      <c r="A448" s="17" t="s">
        <v>8</v>
      </c>
      <c r="B448" s="18">
        <v>2020</v>
      </c>
      <c r="C448" s="58" t="s">
        <v>34</v>
      </c>
      <c r="D448" s="7">
        <v>1100</v>
      </c>
      <c r="E448" s="7" t="s">
        <v>39</v>
      </c>
      <c r="F448" s="7">
        <f>VLOOKUP(E448,vlooktab!C$1:D$2,2,FALSE)</f>
        <v>1</v>
      </c>
      <c r="G448" s="7">
        <v>250</v>
      </c>
      <c r="H448" s="28">
        <v>1</v>
      </c>
      <c r="I448" s="31">
        <v>25</v>
      </c>
      <c r="K448" s="4">
        <v>50</v>
      </c>
      <c r="L448" s="5" t="s">
        <v>52</v>
      </c>
      <c r="M448" s="66">
        <f>VLOOKUP(L448,vlooktab!A$1:B$3,2,FALSE)</f>
        <v>0</v>
      </c>
      <c r="N448" s="4">
        <v>40</v>
      </c>
      <c r="O448" s="56">
        <f t="shared" si="32"/>
        <v>40</v>
      </c>
      <c r="P448" s="45">
        <v>5.4026499999999995</v>
      </c>
      <c r="Q448" s="49">
        <f t="shared" si="26"/>
        <v>9906.1980414255559</v>
      </c>
      <c r="R448" s="2">
        <v>2</v>
      </c>
      <c r="S448" s="34" t="s">
        <v>115</v>
      </c>
      <c r="T448" s="2">
        <v>25</v>
      </c>
    </row>
    <row r="449" spans="1:20" x14ac:dyDescent="0.25">
      <c r="A449" s="17" t="s">
        <v>8</v>
      </c>
      <c r="B449" s="18">
        <v>2020</v>
      </c>
      <c r="C449" s="58" t="s">
        <v>34</v>
      </c>
      <c r="D449" s="7">
        <v>1100</v>
      </c>
      <c r="E449" s="7" t="s">
        <v>39</v>
      </c>
      <c r="F449" s="7">
        <f>VLOOKUP(E449,vlooktab!C$1:D$2,2,FALSE)</f>
        <v>1</v>
      </c>
      <c r="G449" s="7">
        <v>250</v>
      </c>
      <c r="H449" s="28">
        <v>1</v>
      </c>
      <c r="I449" s="31">
        <v>25</v>
      </c>
      <c r="K449" s="4">
        <v>50</v>
      </c>
      <c r="L449" s="5" t="s">
        <v>52</v>
      </c>
      <c r="M449" s="66">
        <f>VLOOKUP(L449,vlooktab!A$1:B$3,2,FALSE)</f>
        <v>0</v>
      </c>
      <c r="N449" s="4">
        <v>50</v>
      </c>
      <c r="O449" s="56">
        <f t="shared" si="32"/>
        <v>50</v>
      </c>
      <c r="P449" s="45">
        <v>5.9983500000000003</v>
      </c>
      <c r="Q449" s="49">
        <f t="shared" si="26"/>
        <v>10505.432643282862</v>
      </c>
      <c r="R449" s="2">
        <v>2</v>
      </c>
      <c r="S449" s="34" t="s">
        <v>115</v>
      </c>
      <c r="T449" s="2">
        <v>25</v>
      </c>
    </row>
    <row r="450" spans="1:20" x14ac:dyDescent="0.25">
      <c r="A450" s="17" t="s">
        <v>8</v>
      </c>
      <c r="B450" s="18">
        <v>2020</v>
      </c>
      <c r="C450" s="58" t="s">
        <v>34</v>
      </c>
      <c r="D450" s="7">
        <v>1100</v>
      </c>
      <c r="E450" s="7" t="s">
        <v>39</v>
      </c>
      <c r="F450" s="7">
        <f>VLOOKUP(E450,vlooktab!C$1:D$2,2,FALSE)</f>
        <v>1</v>
      </c>
      <c r="G450" s="7">
        <v>250</v>
      </c>
      <c r="H450" s="28">
        <v>1</v>
      </c>
      <c r="I450" s="31">
        <v>25</v>
      </c>
      <c r="K450" s="4">
        <v>50</v>
      </c>
      <c r="L450" s="5" t="s">
        <v>52</v>
      </c>
      <c r="M450" s="66">
        <f>VLOOKUP(L450,vlooktab!A$1:B$3,2,FALSE)</f>
        <v>0</v>
      </c>
      <c r="N450" s="4">
        <v>60</v>
      </c>
      <c r="O450" s="56">
        <f t="shared" si="32"/>
        <v>60</v>
      </c>
      <c r="P450" s="45">
        <v>6.8357999999999999</v>
      </c>
      <c r="Q450" s="49">
        <f t="shared" si="26"/>
        <v>10995.042962971598</v>
      </c>
      <c r="R450" s="2">
        <v>2</v>
      </c>
      <c r="S450" s="34" t="s">
        <v>115</v>
      </c>
      <c r="T450" s="2">
        <v>25</v>
      </c>
    </row>
    <row r="451" spans="1:20" x14ac:dyDescent="0.25">
      <c r="A451" s="17" t="s">
        <v>8</v>
      </c>
      <c r="B451" s="18">
        <v>2020</v>
      </c>
      <c r="C451" s="58" t="s">
        <v>34</v>
      </c>
      <c r="D451" s="7">
        <v>1100</v>
      </c>
      <c r="E451" s="7" t="s">
        <v>39</v>
      </c>
      <c r="F451" s="7">
        <f>VLOOKUP(E451,vlooktab!C$1:D$2,2,FALSE)</f>
        <v>1</v>
      </c>
      <c r="G451" s="7">
        <v>250</v>
      </c>
      <c r="H451" s="28">
        <v>1</v>
      </c>
      <c r="I451" s="31">
        <v>25</v>
      </c>
      <c r="K451" s="4">
        <v>50</v>
      </c>
      <c r="L451" s="5" t="s">
        <v>52</v>
      </c>
      <c r="M451" s="66">
        <f>VLOOKUP(L451,vlooktab!A$1:B$3,2,FALSE)</f>
        <v>0</v>
      </c>
      <c r="N451" s="4">
        <v>70</v>
      </c>
      <c r="O451" s="56">
        <f t="shared" si="32"/>
        <v>70</v>
      </c>
      <c r="P451" s="45">
        <v>8.0872000000000011</v>
      </c>
      <c r="Q451" s="49">
        <f t="shared" ref="Q451:Q514" si="33">8.314*(K451+273)*LN(O451)</f>
        <v>11409.002589894675</v>
      </c>
      <c r="R451" s="2">
        <v>2</v>
      </c>
      <c r="S451" s="34" t="s">
        <v>115</v>
      </c>
      <c r="T451" s="2">
        <v>25</v>
      </c>
    </row>
    <row r="452" spans="1:20" x14ac:dyDescent="0.25">
      <c r="A452" s="17" t="s">
        <v>8</v>
      </c>
      <c r="B452" s="18">
        <v>2020</v>
      </c>
      <c r="C452" s="58" t="s">
        <v>34</v>
      </c>
      <c r="D452" s="7">
        <v>1100</v>
      </c>
      <c r="E452" s="7" t="s">
        <v>39</v>
      </c>
      <c r="F452" s="7">
        <f>VLOOKUP(E452,vlooktab!C$1:D$2,2,FALSE)</f>
        <v>1</v>
      </c>
      <c r="G452" s="7">
        <v>250</v>
      </c>
      <c r="H452" s="28">
        <v>1</v>
      </c>
      <c r="I452" s="31">
        <v>25</v>
      </c>
      <c r="K452" s="4">
        <v>50</v>
      </c>
      <c r="L452" s="5" t="s">
        <v>52</v>
      </c>
      <c r="M452" s="66">
        <f>VLOOKUP(L452,vlooktab!A$1:B$3,2,FALSE)</f>
        <v>0</v>
      </c>
      <c r="N452" s="4">
        <v>80</v>
      </c>
      <c r="O452" s="56">
        <f t="shared" si="32"/>
        <v>80</v>
      </c>
      <c r="P452" s="45">
        <v>9.6108499999999992</v>
      </c>
      <c r="Q452" s="49">
        <f t="shared" si="33"/>
        <v>11767.590729339203</v>
      </c>
      <c r="R452" s="2">
        <v>2</v>
      </c>
      <c r="S452" s="34" t="s">
        <v>115</v>
      </c>
      <c r="T452" s="2">
        <v>25</v>
      </c>
    </row>
    <row r="453" spans="1:20" x14ac:dyDescent="0.25">
      <c r="A453" s="17" t="s">
        <v>8</v>
      </c>
      <c r="B453" s="18">
        <v>2020</v>
      </c>
      <c r="C453" s="58" t="s">
        <v>34</v>
      </c>
      <c r="D453" s="7">
        <v>1100</v>
      </c>
      <c r="E453" s="7" t="s">
        <v>39</v>
      </c>
      <c r="F453" s="7">
        <f>VLOOKUP(E453,vlooktab!C$1:D$2,2,FALSE)</f>
        <v>1</v>
      </c>
      <c r="G453" s="7">
        <v>250</v>
      </c>
      <c r="H453" s="28">
        <v>1</v>
      </c>
      <c r="I453" s="31">
        <v>25</v>
      </c>
      <c r="K453" s="4">
        <v>50</v>
      </c>
      <c r="L453" s="5" t="s">
        <v>52</v>
      </c>
      <c r="M453" s="66">
        <f>VLOOKUP(L453,vlooktab!A$1:B$3,2,FALSE)</f>
        <v>0</v>
      </c>
      <c r="N453" s="4">
        <v>90</v>
      </c>
      <c r="O453" s="56">
        <f t="shared" si="32"/>
        <v>90</v>
      </c>
      <c r="P453" s="45">
        <v>11.8955</v>
      </c>
      <c r="Q453" s="49">
        <f t="shared" si="33"/>
        <v>12083.88788451764</v>
      </c>
      <c r="R453" s="2">
        <v>2</v>
      </c>
      <c r="S453" s="34" t="s">
        <v>115</v>
      </c>
      <c r="T453" s="2">
        <v>25</v>
      </c>
    </row>
    <row r="454" spans="1:20" x14ac:dyDescent="0.25">
      <c r="A454" s="17" t="s">
        <v>8</v>
      </c>
      <c r="B454" s="18">
        <v>2020</v>
      </c>
      <c r="C454" s="58" t="s">
        <v>34</v>
      </c>
      <c r="D454" s="7">
        <v>1100</v>
      </c>
      <c r="E454" s="7" t="s">
        <v>39</v>
      </c>
      <c r="F454" s="7">
        <f>VLOOKUP(E454,vlooktab!C$1:D$2,2,FALSE)</f>
        <v>1</v>
      </c>
      <c r="G454" s="7">
        <v>250</v>
      </c>
      <c r="H454" s="28">
        <v>1</v>
      </c>
      <c r="I454" s="31">
        <v>25</v>
      </c>
      <c r="K454" s="4">
        <v>50</v>
      </c>
      <c r="L454" s="5" t="s">
        <v>52</v>
      </c>
      <c r="M454" s="66">
        <f>VLOOKUP(L454,vlooktab!A$1:B$3,2,FALSE)</f>
        <v>0</v>
      </c>
      <c r="N454" s="4">
        <v>95</v>
      </c>
      <c r="O454" s="56">
        <f t="shared" si="32"/>
        <v>95</v>
      </c>
      <c r="P454" s="45">
        <v>13.325100000000001</v>
      </c>
      <c r="Q454" s="49">
        <f t="shared" si="33"/>
        <v>12229.081189995708</v>
      </c>
      <c r="R454" s="2">
        <v>2</v>
      </c>
      <c r="S454" s="34" t="s">
        <v>115</v>
      </c>
      <c r="T454" s="2">
        <v>25</v>
      </c>
    </row>
    <row r="455" spans="1:20" x14ac:dyDescent="0.25">
      <c r="A455" s="17" t="s">
        <v>8</v>
      </c>
      <c r="B455" s="18">
        <v>2020</v>
      </c>
      <c r="C455" s="58" t="s">
        <v>34</v>
      </c>
      <c r="D455" s="7">
        <v>1100</v>
      </c>
      <c r="E455" s="7" t="s">
        <v>39</v>
      </c>
      <c r="F455" s="7">
        <f>VLOOKUP(E455,vlooktab!C$1:D$2,2,FALSE)</f>
        <v>1</v>
      </c>
      <c r="G455" s="7">
        <v>250</v>
      </c>
      <c r="H455" s="28">
        <v>1</v>
      </c>
      <c r="I455" s="31">
        <v>25</v>
      </c>
      <c r="K455" s="4">
        <v>75</v>
      </c>
      <c r="L455" s="5" t="s">
        <v>52</v>
      </c>
      <c r="M455" s="66">
        <f>VLOOKUP(L455,vlooktab!A$1:B$3,2,FALSE)</f>
        <v>0</v>
      </c>
      <c r="N455" s="4">
        <v>0</v>
      </c>
      <c r="O455" s="56">
        <v>1</v>
      </c>
      <c r="P455" s="45">
        <v>2.1094499999999998</v>
      </c>
      <c r="Q455" s="49">
        <f t="shared" si="33"/>
        <v>0</v>
      </c>
      <c r="R455" s="2">
        <v>2</v>
      </c>
      <c r="S455" s="34" t="s">
        <v>115</v>
      </c>
      <c r="T455" s="2">
        <v>26</v>
      </c>
    </row>
    <row r="456" spans="1:20" x14ac:dyDescent="0.25">
      <c r="A456" s="17" t="s">
        <v>8</v>
      </c>
      <c r="B456" s="18">
        <v>2020</v>
      </c>
      <c r="C456" s="58" t="s">
        <v>34</v>
      </c>
      <c r="D456" s="7">
        <v>1100</v>
      </c>
      <c r="E456" s="7" t="s">
        <v>39</v>
      </c>
      <c r="F456" s="7">
        <f>VLOOKUP(E456,vlooktab!C$1:D$2,2,FALSE)</f>
        <v>1</v>
      </c>
      <c r="G456" s="7">
        <v>250</v>
      </c>
      <c r="H456" s="28">
        <v>1</v>
      </c>
      <c r="I456" s="31">
        <v>25</v>
      </c>
      <c r="K456" s="4">
        <v>75</v>
      </c>
      <c r="L456" s="5" t="s">
        <v>52</v>
      </c>
      <c r="M456" s="66">
        <f>VLOOKUP(L456,vlooktab!A$1:B$3,2,FALSE)</f>
        <v>0</v>
      </c>
      <c r="N456" s="4">
        <v>10</v>
      </c>
      <c r="O456" s="56">
        <f t="shared" ref="O456:O464" si="34">N456</f>
        <v>10</v>
      </c>
      <c r="P456" s="45">
        <v>3.3308499999999999</v>
      </c>
      <c r="Q456" s="49">
        <f t="shared" si="33"/>
        <v>6662.0049771770691</v>
      </c>
      <c r="R456" s="2">
        <v>2</v>
      </c>
      <c r="S456" s="34" t="s">
        <v>115</v>
      </c>
      <c r="T456" s="2">
        <v>26</v>
      </c>
    </row>
    <row r="457" spans="1:20" x14ac:dyDescent="0.25">
      <c r="A457" s="17" t="s">
        <v>8</v>
      </c>
      <c r="B457" s="18">
        <v>2020</v>
      </c>
      <c r="C457" s="58" t="s">
        <v>34</v>
      </c>
      <c r="D457" s="7">
        <v>1100</v>
      </c>
      <c r="E457" s="7" t="s">
        <v>39</v>
      </c>
      <c r="F457" s="7">
        <f>VLOOKUP(E457,vlooktab!C$1:D$2,2,FALSE)</f>
        <v>1</v>
      </c>
      <c r="G457" s="7">
        <v>250</v>
      </c>
      <c r="H457" s="28">
        <v>1</v>
      </c>
      <c r="I457" s="31">
        <v>25</v>
      </c>
      <c r="K457" s="4">
        <v>75</v>
      </c>
      <c r="L457" s="5" t="s">
        <v>52</v>
      </c>
      <c r="M457" s="66">
        <f>VLOOKUP(L457,vlooktab!A$1:B$3,2,FALSE)</f>
        <v>0</v>
      </c>
      <c r="N457" s="4">
        <v>20</v>
      </c>
      <c r="O457" s="56">
        <f t="shared" si="34"/>
        <v>20</v>
      </c>
      <c r="P457" s="45">
        <v>4.0190000000000001</v>
      </c>
      <c r="Q457" s="49">
        <f t="shared" si="33"/>
        <v>8667.4683065701029</v>
      </c>
      <c r="R457" s="2">
        <v>2</v>
      </c>
      <c r="S457" s="34" t="s">
        <v>115</v>
      </c>
      <c r="T457" s="2">
        <v>26</v>
      </c>
    </row>
    <row r="458" spans="1:20" x14ac:dyDescent="0.25">
      <c r="A458" s="17" t="s">
        <v>8</v>
      </c>
      <c r="B458" s="18">
        <v>2020</v>
      </c>
      <c r="C458" s="58" t="s">
        <v>34</v>
      </c>
      <c r="D458" s="7">
        <v>1100</v>
      </c>
      <c r="E458" s="7" t="s">
        <v>39</v>
      </c>
      <c r="F458" s="7">
        <f>VLOOKUP(E458,vlooktab!C$1:D$2,2,FALSE)</f>
        <v>1</v>
      </c>
      <c r="G458" s="7">
        <v>250</v>
      </c>
      <c r="H458" s="28">
        <v>1</v>
      </c>
      <c r="I458" s="31">
        <v>25</v>
      </c>
      <c r="K458" s="4">
        <v>75</v>
      </c>
      <c r="L458" s="5" t="s">
        <v>52</v>
      </c>
      <c r="M458" s="66">
        <f>VLOOKUP(L458,vlooktab!A$1:B$3,2,FALSE)</f>
        <v>0</v>
      </c>
      <c r="N458" s="4">
        <v>30</v>
      </c>
      <c r="O458" s="56">
        <f t="shared" si="34"/>
        <v>30</v>
      </c>
      <c r="P458" s="45">
        <v>4.4766000000000004</v>
      </c>
      <c r="Q458" s="49">
        <f t="shared" si="33"/>
        <v>9840.5891508364275</v>
      </c>
      <c r="R458" s="2">
        <v>2</v>
      </c>
      <c r="S458" s="34" t="s">
        <v>115</v>
      </c>
      <c r="T458" s="2">
        <v>26</v>
      </c>
    </row>
    <row r="459" spans="1:20" x14ac:dyDescent="0.25">
      <c r="A459" s="17" t="s">
        <v>8</v>
      </c>
      <c r="B459" s="18">
        <v>2020</v>
      </c>
      <c r="C459" s="58" t="s">
        <v>34</v>
      </c>
      <c r="D459" s="7">
        <v>1100</v>
      </c>
      <c r="E459" s="7" t="s">
        <v>39</v>
      </c>
      <c r="F459" s="7">
        <f>VLOOKUP(E459,vlooktab!C$1:D$2,2,FALSE)</f>
        <v>1</v>
      </c>
      <c r="G459" s="7">
        <v>250</v>
      </c>
      <c r="H459" s="28">
        <v>1</v>
      </c>
      <c r="I459" s="31">
        <v>25</v>
      </c>
      <c r="K459" s="4">
        <v>75</v>
      </c>
      <c r="L459" s="5" t="s">
        <v>52</v>
      </c>
      <c r="M459" s="66">
        <f>VLOOKUP(L459,vlooktab!A$1:B$3,2,FALSE)</f>
        <v>0</v>
      </c>
      <c r="N459" s="4">
        <v>40</v>
      </c>
      <c r="O459" s="56">
        <f t="shared" si="34"/>
        <v>40</v>
      </c>
      <c r="P459" s="45">
        <v>5.0019</v>
      </c>
      <c r="Q459" s="49">
        <f t="shared" si="33"/>
        <v>10672.931635963136</v>
      </c>
      <c r="R459" s="2">
        <v>2</v>
      </c>
      <c r="S459" s="34" t="s">
        <v>115</v>
      </c>
      <c r="T459" s="2">
        <v>26</v>
      </c>
    </row>
    <row r="460" spans="1:20" x14ac:dyDescent="0.25">
      <c r="A460" s="17" t="s">
        <v>8</v>
      </c>
      <c r="B460" s="18">
        <v>2020</v>
      </c>
      <c r="C460" s="58" t="s">
        <v>34</v>
      </c>
      <c r="D460" s="7">
        <v>1100</v>
      </c>
      <c r="E460" s="7" t="s">
        <v>39</v>
      </c>
      <c r="F460" s="7">
        <f>VLOOKUP(E460,vlooktab!C$1:D$2,2,FALSE)</f>
        <v>1</v>
      </c>
      <c r="G460" s="7">
        <v>250</v>
      </c>
      <c r="H460" s="28">
        <v>1</v>
      </c>
      <c r="I460" s="31">
        <v>25</v>
      </c>
      <c r="K460" s="4">
        <v>75</v>
      </c>
      <c r="L460" s="5" t="s">
        <v>52</v>
      </c>
      <c r="M460" s="66">
        <f>VLOOKUP(L460,vlooktab!A$1:B$3,2,FALSE)</f>
        <v>0</v>
      </c>
      <c r="N460" s="4">
        <v>50</v>
      </c>
      <c r="O460" s="56">
        <f t="shared" si="34"/>
        <v>50</v>
      </c>
      <c r="P460" s="45">
        <v>5.5222999999999995</v>
      </c>
      <c r="Q460" s="49">
        <f t="shared" si="33"/>
        <v>11318.546624961102</v>
      </c>
      <c r="R460" s="2">
        <v>2</v>
      </c>
      <c r="S460" s="34" t="s">
        <v>115</v>
      </c>
      <c r="T460" s="2">
        <v>26</v>
      </c>
    </row>
    <row r="461" spans="1:20" x14ac:dyDescent="0.25">
      <c r="A461" s="17" t="s">
        <v>8</v>
      </c>
      <c r="B461" s="18">
        <v>2020</v>
      </c>
      <c r="C461" s="58" t="s">
        <v>34</v>
      </c>
      <c r="D461" s="7">
        <v>1100</v>
      </c>
      <c r="E461" s="7" t="s">
        <v>39</v>
      </c>
      <c r="F461" s="7">
        <f>VLOOKUP(E461,vlooktab!C$1:D$2,2,FALSE)</f>
        <v>1</v>
      </c>
      <c r="G461" s="7">
        <v>250</v>
      </c>
      <c r="H461" s="28">
        <v>1</v>
      </c>
      <c r="I461" s="31">
        <v>25</v>
      </c>
      <c r="K461" s="4">
        <v>75</v>
      </c>
      <c r="L461" s="5" t="s">
        <v>52</v>
      </c>
      <c r="M461" s="66">
        <f>VLOOKUP(L461,vlooktab!A$1:B$3,2,FALSE)</f>
        <v>0</v>
      </c>
      <c r="N461" s="4">
        <v>60</v>
      </c>
      <c r="O461" s="56">
        <f t="shared" si="34"/>
        <v>60</v>
      </c>
      <c r="P461" s="45">
        <v>6.1743500000000004</v>
      </c>
      <c r="Q461" s="49">
        <f t="shared" si="33"/>
        <v>11846.05248022946</v>
      </c>
      <c r="R461" s="2">
        <v>2</v>
      </c>
      <c r="S461" s="34" t="s">
        <v>115</v>
      </c>
      <c r="T461" s="2">
        <v>26</v>
      </c>
    </row>
    <row r="462" spans="1:20" x14ac:dyDescent="0.25">
      <c r="A462" s="17" t="s">
        <v>8</v>
      </c>
      <c r="B462" s="18">
        <v>2020</v>
      </c>
      <c r="C462" s="58" t="s">
        <v>34</v>
      </c>
      <c r="D462" s="7">
        <v>1100</v>
      </c>
      <c r="E462" s="7" t="s">
        <v>39</v>
      </c>
      <c r="F462" s="7">
        <f>VLOOKUP(E462,vlooktab!C$1:D$2,2,FALSE)</f>
        <v>1</v>
      </c>
      <c r="G462" s="7">
        <v>250</v>
      </c>
      <c r="H462" s="28">
        <v>1</v>
      </c>
      <c r="I462" s="31">
        <v>25</v>
      </c>
      <c r="K462" s="4">
        <v>75</v>
      </c>
      <c r="L462" s="5" t="s">
        <v>52</v>
      </c>
      <c r="M462" s="66">
        <f>VLOOKUP(L462,vlooktab!A$1:B$3,2,FALSE)</f>
        <v>0</v>
      </c>
      <c r="N462" s="4">
        <v>70</v>
      </c>
      <c r="O462" s="56">
        <f t="shared" si="34"/>
        <v>70</v>
      </c>
      <c r="P462" s="45">
        <v>7.0682499999999999</v>
      </c>
      <c r="Q462" s="49">
        <f t="shared" si="33"/>
        <v>12292.052325954633</v>
      </c>
      <c r="R462" s="2">
        <v>2</v>
      </c>
      <c r="S462" s="34" t="s">
        <v>115</v>
      </c>
      <c r="T462" s="2">
        <v>26</v>
      </c>
    </row>
    <row r="463" spans="1:20" x14ac:dyDescent="0.25">
      <c r="A463" s="17" t="s">
        <v>8</v>
      </c>
      <c r="B463" s="18">
        <v>2020</v>
      </c>
      <c r="C463" s="58" t="s">
        <v>34</v>
      </c>
      <c r="D463" s="7">
        <v>1100</v>
      </c>
      <c r="E463" s="7" t="s">
        <v>39</v>
      </c>
      <c r="F463" s="7">
        <f>VLOOKUP(E463,vlooktab!C$1:D$2,2,FALSE)</f>
        <v>1</v>
      </c>
      <c r="G463" s="7">
        <v>250</v>
      </c>
      <c r="H463" s="28">
        <v>1</v>
      </c>
      <c r="I463" s="31">
        <v>25</v>
      </c>
      <c r="K463" s="4">
        <v>75</v>
      </c>
      <c r="L463" s="5" t="s">
        <v>52</v>
      </c>
      <c r="M463" s="66">
        <f>VLOOKUP(L463,vlooktab!A$1:B$3,2,FALSE)</f>
        <v>0</v>
      </c>
      <c r="N463" s="4">
        <v>80</v>
      </c>
      <c r="O463" s="56">
        <f t="shared" si="34"/>
        <v>80</v>
      </c>
      <c r="P463" s="45">
        <v>8.2169999999999987</v>
      </c>
      <c r="Q463" s="49">
        <f t="shared" si="33"/>
        <v>12678.394965356169</v>
      </c>
      <c r="R463" s="2">
        <v>2</v>
      </c>
      <c r="S463" s="34" t="s">
        <v>115</v>
      </c>
      <c r="T463" s="2">
        <v>26</v>
      </c>
    </row>
    <row r="464" spans="1:20" x14ac:dyDescent="0.25">
      <c r="A464" s="17" t="s">
        <v>8</v>
      </c>
      <c r="B464" s="18">
        <v>2020</v>
      </c>
      <c r="C464" s="58" t="s">
        <v>34</v>
      </c>
      <c r="D464" s="7">
        <v>1100</v>
      </c>
      <c r="E464" s="7" t="s">
        <v>39</v>
      </c>
      <c r="F464" s="7">
        <f>VLOOKUP(E464,vlooktab!C$1:D$2,2,FALSE)</f>
        <v>1</v>
      </c>
      <c r="G464" s="7">
        <v>250</v>
      </c>
      <c r="H464" s="28">
        <v>1</v>
      </c>
      <c r="I464" s="31">
        <v>25</v>
      </c>
      <c r="K464" s="4">
        <v>75</v>
      </c>
      <c r="L464" s="5" t="s">
        <v>52</v>
      </c>
      <c r="M464" s="66">
        <f>VLOOKUP(L464,vlooktab!A$1:B$3,2,FALSE)</f>
        <v>0</v>
      </c>
      <c r="N464" s="4">
        <v>90</v>
      </c>
      <c r="O464" s="56">
        <f t="shared" si="34"/>
        <v>90</v>
      </c>
      <c r="P464" s="45">
        <v>8.5230999999999995</v>
      </c>
      <c r="Q464" s="49">
        <f t="shared" si="33"/>
        <v>13019.173324495787</v>
      </c>
      <c r="R464" s="2">
        <v>2</v>
      </c>
      <c r="S464" s="34" t="s">
        <v>115</v>
      </c>
      <c r="T464" s="2">
        <v>26</v>
      </c>
    </row>
    <row r="465" spans="1:20" x14ac:dyDescent="0.25">
      <c r="A465" s="17" t="s">
        <v>8</v>
      </c>
      <c r="B465" s="18">
        <v>2017</v>
      </c>
      <c r="C465" s="7" t="s">
        <v>22</v>
      </c>
      <c r="D465" s="7">
        <v>1100</v>
      </c>
      <c r="E465" s="7" t="s">
        <v>39</v>
      </c>
      <c r="F465" s="7">
        <f>VLOOKUP(E465,vlooktab!C$1:D$2,2,FALSE)</f>
        <v>1</v>
      </c>
      <c r="G465" s="7">
        <v>175</v>
      </c>
      <c r="H465" s="28">
        <v>1</v>
      </c>
      <c r="I465" s="31">
        <v>80</v>
      </c>
      <c r="J465" s="37">
        <v>2</v>
      </c>
      <c r="K465" s="2">
        <v>25</v>
      </c>
      <c r="L465" s="5" t="s">
        <v>53</v>
      </c>
      <c r="M465" s="7">
        <f>VLOOKUP(L465,vlooktab!A$1:B$3,2,FALSE)</f>
        <v>1</v>
      </c>
      <c r="N465" s="4">
        <v>100.1</v>
      </c>
      <c r="O465" s="4">
        <f t="shared" si="23"/>
        <v>100.1</v>
      </c>
      <c r="P465" s="43">
        <v>14.8</v>
      </c>
      <c r="Q465" s="49">
        <f t="shared" si="33"/>
        <v>11412.117042078125</v>
      </c>
      <c r="R465" s="2">
        <v>24</v>
      </c>
      <c r="S465" s="34" t="s">
        <v>115</v>
      </c>
      <c r="T465" s="2">
        <v>0</v>
      </c>
    </row>
    <row r="466" spans="1:20" x14ac:dyDescent="0.25">
      <c r="A466" s="17" t="s">
        <v>8</v>
      </c>
      <c r="B466" s="18">
        <v>2017</v>
      </c>
      <c r="C466" s="7" t="s">
        <v>22</v>
      </c>
      <c r="D466" s="7">
        <v>1100</v>
      </c>
      <c r="E466" s="7" t="s">
        <v>39</v>
      </c>
      <c r="F466" s="7">
        <f>VLOOKUP(E466,vlooktab!C$1:D$2,2,FALSE)</f>
        <v>1</v>
      </c>
      <c r="G466" s="7">
        <v>175</v>
      </c>
      <c r="H466" s="28">
        <v>1</v>
      </c>
      <c r="I466" s="31">
        <v>80</v>
      </c>
      <c r="J466" s="37">
        <v>2</v>
      </c>
      <c r="K466" s="2">
        <v>40</v>
      </c>
      <c r="L466" s="5" t="s">
        <v>53</v>
      </c>
      <c r="M466" s="7">
        <f>VLOOKUP(L466,vlooktab!A$1:B$3,2,FALSE)</f>
        <v>1</v>
      </c>
      <c r="N466" s="4">
        <v>100.1</v>
      </c>
      <c r="O466" s="4">
        <f t="shared" si="23"/>
        <v>100.1</v>
      </c>
      <c r="P466" s="43">
        <v>14.81</v>
      </c>
      <c r="Q466" s="49">
        <f t="shared" si="33"/>
        <v>11986.55246365924</v>
      </c>
      <c r="R466" s="2">
        <v>24</v>
      </c>
      <c r="S466" s="34" t="s">
        <v>115</v>
      </c>
      <c r="T466" s="2">
        <v>0</v>
      </c>
    </row>
    <row r="467" spans="1:20" x14ac:dyDescent="0.25">
      <c r="A467" s="17" t="s">
        <v>8</v>
      </c>
      <c r="B467" s="18">
        <v>2017</v>
      </c>
      <c r="C467" s="7" t="s">
        <v>22</v>
      </c>
      <c r="D467" s="7">
        <v>1100</v>
      </c>
      <c r="E467" s="7" t="s">
        <v>39</v>
      </c>
      <c r="F467" s="7">
        <f>VLOOKUP(E467,vlooktab!C$1:D$2,2,FALSE)</f>
        <v>1</v>
      </c>
      <c r="G467" s="7">
        <v>175</v>
      </c>
      <c r="H467" s="28">
        <v>1</v>
      </c>
      <c r="I467" s="31">
        <v>80</v>
      </c>
      <c r="J467" s="37">
        <v>2</v>
      </c>
      <c r="K467" s="2">
        <v>60</v>
      </c>
      <c r="L467" s="5" t="s">
        <v>53</v>
      </c>
      <c r="M467" s="7">
        <f>VLOOKUP(L467,vlooktab!A$1:B$3,2,FALSE)</f>
        <v>1</v>
      </c>
      <c r="N467" s="4">
        <v>100.1</v>
      </c>
      <c r="O467" s="4">
        <f t="shared" si="23"/>
        <v>100.1</v>
      </c>
      <c r="P467" s="43">
        <v>17.54</v>
      </c>
      <c r="Q467" s="49">
        <f t="shared" si="33"/>
        <v>12752.466359100723</v>
      </c>
      <c r="R467" s="2">
        <v>24</v>
      </c>
      <c r="S467" s="34" t="s">
        <v>115</v>
      </c>
      <c r="T467" s="2">
        <v>0</v>
      </c>
    </row>
    <row r="468" spans="1:20" x14ac:dyDescent="0.25">
      <c r="A468" s="17" t="s">
        <v>8</v>
      </c>
      <c r="B468" s="18">
        <v>2017</v>
      </c>
      <c r="C468" s="7" t="s">
        <v>22</v>
      </c>
      <c r="D468" s="7">
        <v>1100</v>
      </c>
      <c r="E468" s="7" t="s">
        <v>39</v>
      </c>
      <c r="F468" s="7">
        <f>VLOOKUP(E468,vlooktab!C$1:D$2,2,FALSE)</f>
        <v>1</v>
      </c>
      <c r="G468" s="7">
        <v>175</v>
      </c>
      <c r="H468" s="28">
        <v>1</v>
      </c>
      <c r="I468" s="31">
        <v>80</v>
      </c>
      <c r="J468" s="37">
        <v>2</v>
      </c>
      <c r="K468" s="2">
        <v>80</v>
      </c>
      <c r="L468" s="5" t="s">
        <v>53</v>
      </c>
      <c r="M468" s="7">
        <f>VLOOKUP(L468,vlooktab!A$1:B$3,2,FALSE)</f>
        <v>1</v>
      </c>
      <c r="N468" s="4">
        <v>100.1</v>
      </c>
      <c r="O468" s="4">
        <f t="shared" si="23"/>
        <v>100.1</v>
      </c>
      <c r="P468" s="43">
        <v>20.100000000000001</v>
      </c>
      <c r="Q468" s="49">
        <f t="shared" si="33"/>
        <v>13518.38025454221</v>
      </c>
      <c r="R468" s="2">
        <v>24</v>
      </c>
      <c r="S468" s="34" t="s">
        <v>115</v>
      </c>
      <c r="T468" s="2">
        <v>0</v>
      </c>
    </row>
    <row r="469" spans="1:20" x14ac:dyDescent="0.25">
      <c r="A469" s="17" t="s">
        <v>8</v>
      </c>
      <c r="B469" s="18">
        <v>2017</v>
      </c>
      <c r="C469" s="7" t="s">
        <v>22</v>
      </c>
      <c r="D469" s="7">
        <v>1100</v>
      </c>
      <c r="E469" s="7" t="s">
        <v>39</v>
      </c>
      <c r="F469" s="7">
        <f>VLOOKUP(E469,vlooktab!C$1:D$2,2,FALSE)</f>
        <v>1</v>
      </c>
      <c r="G469" s="7">
        <v>175</v>
      </c>
      <c r="H469" s="28">
        <v>1</v>
      </c>
      <c r="I469" s="31">
        <v>80</v>
      </c>
      <c r="J469" s="37">
        <v>2</v>
      </c>
      <c r="K469" s="2">
        <v>100</v>
      </c>
      <c r="L469" s="5" t="s">
        <v>53</v>
      </c>
      <c r="M469" s="7">
        <f>VLOOKUP(L469,vlooktab!A$1:B$3,2,FALSE)</f>
        <v>1</v>
      </c>
      <c r="N469" s="4">
        <v>100.1</v>
      </c>
      <c r="O469" s="4">
        <f t="shared" si="23"/>
        <v>100.1</v>
      </c>
      <c r="P469" s="43">
        <v>24.11</v>
      </c>
      <c r="Q469" s="49">
        <f t="shared" si="33"/>
        <v>14284.294149983692</v>
      </c>
      <c r="R469" s="2">
        <v>24</v>
      </c>
      <c r="S469" s="34" t="s">
        <v>115</v>
      </c>
      <c r="T469" s="2">
        <v>0</v>
      </c>
    </row>
    <row r="470" spans="1:20" x14ac:dyDescent="0.25">
      <c r="A470" s="17" t="s">
        <v>8</v>
      </c>
      <c r="B470" s="18">
        <v>2017</v>
      </c>
      <c r="C470" s="7" t="s">
        <v>22</v>
      </c>
      <c r="D470" s="7">
        <v>1100</v>
      </c>
      <c r="E470" s="7" t="s">
        <v>39</v>
      </c>
      <c r="F470" s="7">
        <f>VLOOKUP(E470,vlooktab!C$1:D$2,2,FALSE)</f>
        <v>1</v>
      </c>
      <c r="G470" s="7">
        <v>175</v>
      </c>
      <c r="H470" s="28">
        <v>0</v>
      </c>
      <c r="I470" s="31">
        <v>25</v>
      </c>
      <c r="K470" s="2">
        <v>25</v>
      </c>
      <c r="L470" s="5" t="s">
        <v>53</v>
      </c>
      <c r="M470" s="7">
        <f>VLOOKUP(L470,vlooktab!A$1:B$3,2,FALSE)</f>
        <v>1</v>
      </c>
      <c r="N470" s="4">
        <v>100.1</v>
      </c>
      <c r="O470" s="4">
        <f t="shared" si="23"/>
        <v>100.1</v>
      </c>
      <c r="P470" s="43">
        <v>13.5</v>
      </c>
      <c r="Q470" s="49">
        <f t="shared" si="33"/>
        <v>11412.117042078125</v>
      </c>
      <c r="R470" s="2">
        <v>24</v>
      </c>
      <c r="S470" s="34" t="s">
        <v>115</v>
      </c>
      <c r="T470" s="2">
        <v>0</v>
      </c>
    </row>
    <row r="471" spans="1:20" x14ac:dyDescent="0.25">
      <c r="A471" s="17" t="s">
        <v>8</v>
      </c>
      <c r="B471" s="18">
        <v>2017</v>
      </c>
      <c r="C471" s="7" t="s">
        <v>22</v>
      </c>
      <c r="D471" s="7">
        <v>1100</v>
      </c>
      <c r="E471" s="7" t="s">
        <v>39</v>
      </c>
      <c r="F471" s="7">
        <f>VLOOKUP(E471,vlooktab!C$1:D$2,2,FALSE)</f>
        <v>1</v>
      </c>
      <c r="G471" s="7">
        <v>175</v>
      </c>
      <c r="H471" s="28">
        <v>0</v>
      </c>
      <c r="I471" s="31">
        <v>25</v>
      </c>
      <c r="K471" s="2">
        <v>40</v>
      </c>
      <c r="L471" s="5" t="s">
        <v>53</v>
      </c>
      <c r="M471" s="7">
        <f>VLOOKUP(L471,vlooktab!A$1:B$3,2,FALSE)</f>
        <v>1</v>
      </c>
      <c r="N471" s="4">
        <v>100.1</v>
      </c>
      <c r="O471" s="4">
        <f t="shared" si="23"/>
        <v>100.1</v>
      </c>
      <c r="P471" s="43">
        <v>13.57</v>
      </c>
      <c r="Q471" s="49">
        <f t="shared" si="33"/>
        <v>11986.55246365924</v>
      </c>
      <c r="R471" s="2">
        <v>24</v>
      </c>
      <c r="S471" s="34" t="s">
        <v>115</v>
      </c>
      <c r="T471" s="2">
        <v>0</v>
      </c>
    </row>
    <row r="472" spans="1:20" x14ac:dyDescent="0.25">
      <c r="A472" s="17" t="s">
        <v>8</v>
      </c>
      <c r="B472" s="18">
        <v>2017</v>
      </c>
      <c r="C472" s="7" t="s">
        <v>22</v>
      </c>
      <c r="D472" s="7">
        <v>1100</v>
      </c>
      <c r="E472" s="7" t="s">
        <v>39</v>
      </c>
      <c r="F472" s="7">
        <f>VLOOKUP(E472,vlooktab!C$1:D$2,2,FALSE)</f>
        <v>1</v>
      </c>
      <c r="G472" s="7">
        <v>175</v>
      </c>
      <c r="H472" s="28">
        <v>0</v>
      </c>
      <c r="I472" s="31">
        <v>25</v>
      </c>
      <c r="K472" s="2">
        <v>60</v>
      </c>
      <c r="L472" s="5" t="s">
        <v>53</v>
      </c>
      <c r="M472" s="7">
        <f>VLOOKUP(L472,vlooktab!A$1:B$3,2,FALSE)</f>
        <v>1</v>
      </c>
      <c r="N472" s="4">
        <v>100.1</v>
      </c>
      <c r="O472" s="4">
        <f t="shared" si="23"/>
        <v>100.1</v>
      </c>
      <c r="P472" s="43">
        <v>15.21</v>
      </c>
      <c r="Q472" s="49">
        <f t="shared" si="33"/>
        <v>12752.466359100723</v>
      </c>
      <c r="R472" s="2">
        <v>24</v>
      </c>
      <c r="S472" s="34" t="s">
        <v>115</v>
      </c>
      <c r="T472" s="2">
        <v>0</v>
      </c>
    </row>
    <row r="473" spans="1:20" x14ac:dyDescent="0.25">
      <c r="A473" s="17" t="s">
        <v>8</v>
      </c>
      <c r="B473" s="18">
        <v>2017</v>
      </c>
      <c r="C473" s="7" t="s">
        <v>22</v>
      </c>
      <c r="D473" s="7">
        <v>1100</v>
      </c>
      <c r="E473" s="7" t="s">
        <v>39</v>
      </c>
      <c r="F473" s="7">
        <f>VLOOKUP(E473,vlooktab!C$1:D$2,2,FALSE)</f>
        <v>1</v>
      </c>
      <c r="G473" s="7">
        <v>175</v>
      </c>
      <c r="H473" s="28">
        <v>0</v>
      </c>
      <c r="I473" s="31">
        <v>25</v>
      </c>
      <c r="K473" s="2">
        <v>80</v>
      </c>
      <c r="L473" s="5" t="s">
        <v>53</v>
      </c>
      <c r="M473" s="7">
        <f>VLOOKUP(L473,vlooktab!A$1:B$3,2,FALSE)</f>
        <v>1</v>
      </c>
      <c r="N473" s="4">
        <v>100.1</v>
      </c>
      <c r="O473" s="4">
        <f t="shared" si="23"/>
        <v>100.1</v>
      </c>
      <c r="P473" s="43">
        <v>16.91</v>
      </c>
      <c r="Q473" s="49">
        <f t="shared" si="33"/>
        <v>13518.38025454221</v>
      </c>
      <c r="R473" s="2">
        <v>24</v>
      </c>
      <c r="S473" s="34" t="s">
        <v>115</v>
      </c>
      <c r="T473" s="2">
        <v>0</v>
      </c>
    </row>
    <row r="474" spans="1:20" x14ac:dyDescent="0.25">
      <c r="A474" s="17" t="s">
        <v>8</v>
      </c>
      <c r="B474" s="18">
        <v>2017</v>
      </c>
      <c r="C474" s="7" t="s">
        <v>22</v>
      </c>
      <c r="D474" s="7">
        <v>1100</v>
      </c>
      <c r="E474" s="7" t="s">
        <v>39</v>
      </c>
      <c r="F474" s="7">
        <f>VLOOKUP(E474,vlooktab!C$1:D$2,2,FALSE)</f>
        <v>1</v>
      </c>
      <c r="G474" s="7">
        <v>175</v>
      </c>
      <c r="H474" s="28">
        <v>0</v>
      </c>
      <c r="I474" s="31">
        <v>25</v>
      </c>
      <c r="K474" s="2">
        <v>100</v>
      </c>
      <c r="L474" s="5" t="s">
        <v>53</v>
      </c>
      <c r="M474" s="7">
        <f>VLOOKUP(L474,vlooktab!A$1:B$3,2,FALSE)</f>
        <v>1</v>
      </c>
      <c r="N474" s="4">
        <v>100.1</v>
      </c>
      <c r="O474" s="4">
        <f t="shared" si="23"/>
        <v>100.1</v>
      </c>
      <c r="P474" s="43">
        <v>21.32</v>
      </c>
      <c r="Q474" s="49">
        <f t="shared" si="33"/>
        <v>14284.294149983692</v>
      </c>
      <c r="R474" s="2">
        <v>24</v>
      </c>
      <c r="S474" s="34" t="s">
        <v>115</v>
      </c>
      <c r="T474" s="2">
        <v>0</v>
      </c>
    </row>
    <row r="475" spans="1:20" x14ac:dyDescent="0.25">
      <c r="A475" s="17" t="s">
        <v>8</v>
      </c>
      <c r="B475" s="18">
        <v>2017</v>
      </c>
      <c r="C475" s="7" t="s">
        <v>22</v>
      </c>
      <c r="D475" s="7">
        <v>1100</v>
      </c>
      <c r="E475" s="7" t="s">
        <v>39</v>
      </c>
      <c r="F475" s="7">
        <f>VLOOKUP(E475,vlooktab!C$1:D$2,2,FALSE)</f>
        <v>1</v>
      </c>
      <c r="G475" s="7">
        <v>175</v>
      </c>
      <c r="H475" s="28">
        <v>1</v>
      </c>
      <c r="I475" s="31">
        <v>25</v>
      </c>
      <c r="K475" s="2">
        <v>25</v>
      </c>
      <c r="L475" s="5" t="s">
        <v>53</v>
      </c>
      <c r="M475" s="7">
        <f>VLOOKUP(L475,vlooktab!A$1:B$3,2,FALSE)</f>
        <v>1</v>
      </c>
      <c r="N475" s="4">
        <v>100.1</v>
      </c>
      <c r="O475" s="4">
        <f t="shared" si="23"/>
        <v>100.1</v>
      </c>
      <c r="P475" s="43">
        <v>22.11</v>
      </c>
      <c r="Q475" s="49">
        <f t="shared" si="33"/>
        <v>11412.117042078125</v>
      </c>
      <c r="R475" s="2">
        <v>24</v>
      </c>
      <c r="S475" s="34" t="s">
        <v>115</v>
      </c>
      <c r="T475" s="2">
        <v>0</v>
      </c>
    </row>
    <row r="476" spans="1:20" x14ac:dyDescent="0.25">
      <c r="A476" s="17" t="s">
        <v>8</v>
      </c>
      <c r="B476" s="18">
        <v>2017</v>
      </c>
      <c r="C476" s="7" t="s">
        <v>22</v>
      </c>
      <c r="D476" s="7">
        <v>1100</v>
      </c>
      <c r="E476" s="7" t="s">
        <v>39</v>
      </c>
      <c r="F476" s="7">
        <f>VLOOKUP(E476,vlooktab!C$1:D$2,2,FALSE)</f>
        <v>1</v>
      </c>
      <c r="G476" s="7">
        <v>175</v>
      </c>
      <c r="H476" s="28">
        <v>1</v>
      </c>
      <c r="I476" s="31">
        <v>25</v>
      </c>
      <c r="K476" s="2">
        <v>40</v>
      </c>
      <c r="L476" s="5" t="s">
        <v>53</v>
      </c>
      <c r="M476" s="7">
        <f>VLOOKUP(L476,vlooktab!A$1:B$3,2,FALSE)</f>
        <v>1</v>
      </c>
      <c r="N476" s="4">
        <v>100.1</v>
      </c>
      <c r="O476" s="4">
        <f t="shared" si="23"/>
        <v>100.1</v>
      </c>
      <c r="P476" s="43">
        <v>22.03</v>
      </c>
      <c r="Q476" s="49">
        <f t="shared" si="33"/>
        <v>11986.55246365924</v>
      </c>
      <c r="R476" s="2">
        <v>24</v>
      </c>
      <c r="S476" s="34" t="s">
        <v>115</v>
      </c>
      <c r="T476" s="2">
        <v>0</v>
      </c>
    </row>
    <row r="477" spans="1:20" x14ac:dyDescent="0.25">
      <c r="A477" s="17" t="s">
        <v>8</v>
      </c>
      <c r="B477" s="18">
        <v>2017</v>
      </c>
      <c r="C477" s="7" t="s">
        <v>22</v>
      </c>
      <c r="D477" s="7">
        <v>1100</v>
      </c>
      <c r="E477" s="7" t="s">
        <v>39</v>
      </c>
      <c r="F477" s="7">
        <f>VLOOKUP(E477,vlooktab!C$1:D$2,2,FALSE)</f>
        <v>1</v>
      </c>
      <c r="G477" s="7">
        <v>175</v>
      </c>
      <c r="H477" s="28">
        <v>1</v>
      </c>
      <c r="I477" s="31">
        <v>25</v>
      </c>
      <c r="K477" s="2">
        <v>60</v>
      </c>
      <c r="L477" s="5" t="s">
        <v>53</v>
      </c>
      <c r="M477" s="7">
        <f>VLOOKUP(L477,vlooktab!A$1:B$3,2,FALSE)</f>
        <v>1</v>
      </c>
      <c r="N477" s="4">
        <v>100.1</v>
      </c>
      <c r="O477" s="4">
        <f t="shared" si="23"/>
        <v>100.1</v>
      </c>
      <c r="P477" s="43">
        <v>21.5</v>
      </c>
      <c r="Q477" s="49">
        <f t="shared" si="33"/>
        <v>12752.466359100723</v>
      </c>
      <c r="R477" s="2">
        <v>24</v>
      </c>
      <c r="S477" s="34" t="s">
        <v>115</v>
      </c>
      <c r="T477" s="2">
        <v>0</v>
      </c>
    </row>
    <row r="478" spans="1:20" x14ac:dyDescent="0.25">
      <c r="A478" s="17" t="s">
        <v>8</v>
      </c>
      <c r="B478" s="18">
        <v>2017</v>
      </c>
      <c r="C478" s="7" t="s">
        <v>22</v>
      </c>
      <c r="D478" s="7">
        <v>1100</v>
      </c>
      <c r="E478" s="7" t="s">
        <v>39</v>
      </c>
      <c r="F478" s="7">
        <f>VLOOKUP(E478,vlooktab!C$1:D$2,2,FALSE)</f>
        <v>1</v>
      </c>
      <c r="G478" s="7">
        <v>175</v>
      </c>
      <c r="H478" s="28">
        <v>1</v>
      </c>
      <c r="I478" s="31">
        <v>25</v>
      </c>
      <c r="K478" s="2">
        <v>80</v>
      </c>
      <c r="L478" s="5" t="s">
        <v>53</v>
      </c>
      <c r="M478" s="7">
        <f>VLOOKUP(L478,vlooktab!A$1:B$3,2,FALSE)</f>
        <v>1</v>
      </c>
      <c r="N478" s="4">
        <v>100.1</v>
      </c>
      <c r="O478" s="4">
        <f t="shared" si="23"/>
        <v>100.1</v>
      </c>
      <c r="P478" s="43">
        <v>20.5</v>
      </c>
      <c r="Q478" s="49">
        <f t="shared" si="33"/>
        <v>13518.38025454221</v>
      </c>
      <c r="R478" s="2">
        <v>24</v>
      </c>
      <c r="S478" s="34" t="s">
        <v>115</v>
      </c>
      <c r="T478" s="2">
        <v>0</v>
      </c>
    </row>
    <row r="479" spans="1:20" x14ac:dyDescent="0.25">
      <c r="A479" s="17" t="s">
        <v>8</v>
      </c>
      <c r="B479" s="18">
        <v>2017</v>
      </c>
      <c r="C479" s="7" t="s">
        <v>22</v>
      </c>
      <c r="D479" s="7">
        <v>1100</v>
      </c>
      <c r="E479" s="7" t="s">
        <v>39</v>
      </c>
      <c r="F479" s="7">
        <f>VLOOKUP(E479,vlooktab!C$1:D$2,2,FALSE)</f>
        <v>1</v>
      </c>
      <c r="G479" s="7">
        <v>175</v>
      </c>
      <c r="H479" s="28">
        <v>1</v>
      </c>
      <c r="I479" s="31">
        <v>25</v>
      </c>
      <c r="K479" s="2">
        <v>100</v>
      </c>
      <c r="L479" s="5" t="s">
        <v>53</v>
      </c>
      <c r="M479" s="7">
        <f>VLOOKUP(L479,vlooktab!A$1:B$3,2,FALSE)</f>
        <v>1</v>
      </c>
      <c r="N479" s="4">
        <v>100.1</v>
      </c>
      <c r="O479" s="4">
        <f t="shared" si="23"/>
        <v>100.1</v>
      </c>
      <c r="P479" s="43">
        <v>22.72</v>
      </c>
      <c r="Q479" s="49">
        <f t="shared" si="33"/>
        <v>14284.294149983692</v>
      </c>
      <c r="R479" s="2">
        <v>24</v>
      </c>
      <c r="S479" s="34" t="s">
        <v>115</v>
      </c>
      <c r="T479" s="2">
        <v>0</v>
      </c>
    </row>
    <row r="480" spans="1:20" x14ac:dyDescent="0.25">
      <c r="A480" s="17" t="s">
        <v>8</v>
      </c>
      <c r="B480" s="18">
        <v>2017</v>
      </c>
      <c r="C480" s="7" t="s">
        <v>21</v>
      </c>
      <c r="D480" s="7">
        <v>1100</v>
      </c>
      <c r="E480" s="7" t="s">
        <v>38</v>
      </c>
      <c r="F480" s="7">
        <f>VLOOKUP(E480,vlooktab!C$1:D$2,2,FALSE)</f>
        <v>0</v>
      </c>
      <c r="G480" s="7">
        <v>50</v>
      </c>
      <c r="H480" s="28">
        <v>1</v>
      </c>
      <c r="I480" s="31">
        <v>80</v>
      </c>
      <c r="J480" s="37">
        <v>2</v>
      </c>
      <c r="K480" s="2">
        <v>25</v>
      </c>
      <c r="L480" s="5" t="s">
        <v>53</v>
      </c>
      <c r="M480" s="7">
        <f>VLOOKUP(L480,vlooktab!A$1:B$3,2,FALSE)</f>
        <v>1</v>
      </c>
      <c r="N480" s="4">
        <v>100.1</v>
      </c>
      <c r="O480" s="4">
        <f t="shared" si="23"/>
        <v>100.1</v>
      </c>
      <c r="P480" s="43">
        <v>15.76</v>
      </c>
      <c r="Q480" s="49">
        <f t="shared" si="33"/>
        <v>11412.117042078125</v>
      </c>
      <c r="R480" s="2">
        <v>24</v>
      </c>
      <c r="S480" s="34" t="s">
        <v>115</v>
      </c>
      <c r="T480" s="2">
        <v>0</v>
      </c>
    </row>
    <row r="481" spans="1:20" x14ac:dyDescent="0.25">
      <c r="A481" s="17" t="s">
        <v>8</v>
      </c>
      <c r="B481" s="18">
        <v>2017</v>
      </c>
      <c r="C481" s="7" t="s">
        <v>21</v>
      </c>
      <c r="D481" s="7">
        <v>1100</v>
      </c>
      <c r="E481" s="7" t="s">
        <v>38</v>
      </c>
      <c r="F481" s="7">
        <f>VLOOKUP(E481,vlooktab!C$1:D$2,2,FALSE)</f>
        <v>0</v>
      </c>
      <c r="G481" s="7">
        <v>50</v>
      </c>
      <c r="H481" s="28">
        <v>1</v>
      </c>
      <c r="I481" s="31">
        <v>80</v>
      </c>
      <c r="J481" s="37">
        <v>2</v>
      </c>
      <c r="K481" s="2">
        <v>100</v>
      </c>
      <c r="L481" s="5" t="s">
        <v>53</v>
      </c>
      <c r="M481" s="7">
        <f>VLOOKUP(L481,vlooktab!A$1:B$3,2,FALSE)</f>
        <v>1</v>
      </c>
      <c r="N481" s="4">
        <v>100.1</v>
      </c>
      <c r="O481" s="4">
        <f t="shared" si="23"/>
        <v>100.1</v>
      </c>
      <c r="P481" s="43">
        <v>21</v>
      </c>
      <c r="Q481" s="49">
        <f t="shared" si="33"/>
        <v>14284.294149983692</v>
      </c>
      <c r="R481" s="2">
        <v>24</v>
      </c>
      <c r="S481" s="34" t="s">
        <v>115</v>
      </c>
      <c r="T481" s="2">
        <v>0</v>
      </c>
    </row>
    <row r="482" spans="1:20" x14ac:dyDescent="0.25">
      <c r="A482" s="17" t="s">
        <v>8</v>
      </c>
      <c r="B482" s="18">
        <v>2017</v>
      </c>
      <c r="C482" s="7" t="s">
        <v>21</v>
      </c>
      <c r="D482" s="7">
        <v>1100</v>
      </c>
      <c r="E482" s="7" t="s">
        <v>38</v>
      </c>
      <c r="F482" s="7">
        <f>VLOOKUP(E482,vlooktab!C$1:D$2,2,FALSE)</f>
        <v>0</v>
      </c>
      <c r="G482" s="7">
        <v>50</v>
      </c>
      <c r="H482" s="28">
        <v>1</v>
      </c>
      <c r="I482" s="31">
        <v>100</v>
      </c>
      <c r="J482" s="37">
        <v>2</v>
      </c>
      <c r="K482" s="2">
        <v>25</v>
      </c>
      <c r="L482" s="5" t="s">
        <v>53</v>
      </c>
      <c r="M482" s="7">
        <f>VLOOKUP(L482,vlooktab!A$1:B$3,2,FALSE)</f>
        <v>1</v>
      </c>
      <c r="N482" s="4">
        <v>100.1</v>
      </c>
      <c r="O482" s="4">
        <f t="shared" si="23"/>
        <v>100.1</v>
      </c>
      <c r="P482" s="43">
        <v>18.2</v>
      </c>
      <c r="Q482" s="49">
        <f t="shared" si="33"/>
        <v>11412.117042078125</v>
      </c>
      <c r="R482" s="2">
        <v>24</v>
      </c>
      <c r="S482" s="34" t="s">
        <v>115</v>
      </c>
      <c r="T482" s="2">
        <v>0</v>
      </c>
    </row>
    <row r="483" spans="1:20" x14ac:dyDescent="0.25">
      <c r="A483" s="17" t="s">
        <v>8</v>
      </c>
      <c r="B483" s="18">
        <v>2017</v>
      </c>
      <c r="C483" s="7" t="s">
        <v>21</v>
      </c>
      <c r="D483" s="7">
        <v>1100</v>
      </c>
      <c r="E483" s="7" t="s">
        <v>38</v>
      </c>
      <c r="F483" s="7">
        <f>VLOOKUP(E483,vlooktab!C$1:D$2,2,FALSE)</f>
        <v>0</v>
      </c>
      <c r="G483" s="7">
        <v>50</v>
      </c>
      <c r="H483" s="28">
        <v>1</v>
      </c>
      <c r="I483" s="31">
        <v>100</v>
      </c>
      <c r="J483" s="37">
        <v>2</v>
      </c>
      <c r="K483" s="2">
        <v>40</v>
      </c>
      <c r="L483" s="5" t="s">
        <v>53</v>
      </c>
      <c r="M483" s="7">
        <f>VLOOKUP(L483,vlooktab!A$1:B$3,2,FALSE)</f>
        <v>1</v>
      </c>
      <c r="N483" s="4">
        <v>100.1</v>
      </c>
      <c r="O483" s="4">
        <f t="shared" si="23"/>
        <v>100.1</v>
      </c>
      <c r="P483" s="43">
        <v>23.84</v>
      </c>
      <c r="Q483" s="49">
        <f t="shared" si="33"/>
        <v>11986.55246365924</v>
      </c>
      <c r="R483" s="2">
        <v>24</v>
      </c>
      <c r="S483" s="34" t="s">
        <v>115</v>
      </c>
      <c r="T483" s="2">
        <v>0</v>
      </c>
    </row>
    <row r="484" spans="1:20" x14ac:dyDescent="0.25">
      <c r="A484" s="17" t="s">
        <v>8</v>
      </c>
      <c r="B484" s="18">
        <v>2017</v>
      </c>
      <c r="C484" s="7" t="s">
        <v>21</v>
      </c>
      <c r="D484" s="7">
        <v>1100</v>
      </c>
      <c r="E484" s="7" t="s">
        <v>38</v>
      </c>
      <c r="F484" s="7">
        <f>VLOOKUP(E484,vlooktab!C$1:D$2,2,FALSE)</f>
        <v>0</v>
      </c>
      <c r="G484" s="7">
        <v>50</v>
      </c>
      <c r="H484" s="28">
        <v>1</v>
      </c>
      <c r="I484" s="31">
        <v>100</v>
      </c>
      <c r="J484" s="37">
        <v>2</v>
      </c>
      <c r="K484" s="2">
        <v>60</v>
      </c>
      <c r="L484" s="5" t="s">
        <v>53</v>
      </c>
      <c r="M484" s="7">
        <f>VLOOKUP(L484,vlooktab!A$1:B$3,2,FALSE)</f>
        <v>1</v>
      </c>
      <c r="N484" s="4">
        <v>100.1</v>
      </c>
      <c r="O484" s="4">
        <f t="shared" si="23"/>
        <v>100.1</v>
      </c>
      <c r="P484" s="43">
        <v>26</v>
      </c>
      <c r="Q484" s="49">
        <f t="shared" si="33"/>
        <v>12752.466359100723</v>
      </c>
      <c r="R484" s="2">
        <v>24</v>
      </c>
      <c r="S484" s="34" t="s">
        <v>115</v>
      </c>
      <c r="T484" s="2">
        <v>0</v>
      </c>
    </row>
    <row r="485" spans="1:20" x14ac:dyDescent="0.25">
      <c r="A485" s="17" t="s">
        <v>8</v>
      </c>
      <c r="B485" s="18">
        <v>2017</v>
      </c>
      <c r="C485" s="7" t="s">
        <v>21</v>
      </c>
      <c r="D485" s="7">
        <v>1100</v>
      </c>
      <c r="E485" s="7" t="s">
        <v>38</v>
      </c>
      <c r="F485" s="7">
        <f>VLOOKUP(E485,vlooktab!C$1:D$2,2,FALSE)</f>
        <v>0</v>
      </c>
      <c r="G485" s="7">
        <v>50</v>
      </c>
      <c r="H485" s="28">
        <v>1</v>
      </c>
      <c r="I485" s="31">
        <v>100</v>
      </c>
      <c r="J485" s="37">
        <v>2</v>
      </c>
      <c r="K485" s="2">
        <v>80</v>
      </c>
      <c r="L485" s="5" t="s">
        <v>53</v>
      </c>
      <c r="M485" s="7">
        <f>VLOOKUP(L485,vlooktab!A$1:B$3,2,FALSE)</f>
        <v>1</v>
      </c>
      <c r="N485" s="4">
        <v>100.1</v>
      </c>
      <c r="O485" s="4">
        <f t="shared" si="23"/>
        <v>100.1</v>
      </c>
      <c r="P485" s="43">
        <v>26.87</v>
      </c>
      <c r="Q485" s="49">
        <f t="shared" si="33"/>
        <v>13518.38025454221</v>
      </c>
      <c r="R485" s="2">
        <v>24</v>
      </c>
      <c r="S485" s="34" t="s">
        <v>115</v>
      </c>
      <c r="T485" s="2">
        <v>0</v>
      </c>
    </row>
    <row r="486" spans="1:20" x14ac:dyDescent="0.25">
      <c r="A486" s="17" t="s">
        <v>8</v>
      </c>
      <c r="B486" s="18">
        <v>2017</v>
      </c>
      <c r="C486" s="7" t="s">
        <v>21</v>
      </c>
      <c r="D486" s="7">
        <v>1100</v>
      </c>
      <c r="E486" s="7" t="s">
        <v>38</v>
      </c>
      <c r="F486" s="7">
        <f>VLOOKUP(E486,vlooktab!C$1:D$2,2,FALSE)</f>
        <v>0</v>
      </c>
      <c r="G486" s="7">
        <v>50</v>
      </c>
      <c r="H486" s="28">
        <v>1</v>
      </c>
      <c r="I486" s="31">
        <v>100</v>
      </c>
      <c r="J486" s="37">
        <v>2</v>
      </c>
      <c r="K486" s="2">
        <v>100</v>
      </c>
      <c r="L486" s="5" t="s">
        <v>53</v>
      </c>
      <c r="M486" s="7">
        <f>VLOOKUP(L486,vlooktab!A$1:B$3,2,FALSE)</f>
        <v>1</v>
      </c>
      <c r="N486" s="4">
        <v>100.1</v>
      </c>
      <c r="O486" s="4">
        <f t="shared" si="23"/>
        <v>100.1</v>
      </c>
      <c r="P486" s="43">
        <v>27.73</v>
      </c>
      <c r="Q486" s="49">
        <f t="shared" si="33"/>
        <v>14284.294149983692</v>
      </c>
      <c r="R486" s="2">
        <v>24</v>
      </c>
      <c r="S486" s="34" t="s">
        <v>115</v>
      </c>
      <c r="T486" s="2">
        <v>0</v>
      </c>
    </row>
    <row r="487" spans="1:20" x14ac:dyDescent="0.25">
      <c r="A487" s="17" t="s">
        <v>8</v>
      </c>
      <c r="B487" s="18">
        <v>2017</v>
      </c>
      <c r="C487" s="7" t="s">
        <v>21</v>
      </c>
      <c r="D487" s="7">
        <v>1100</v>
      </c>
      <c r="E487" s="7" t="s">
        <v>38</v>
      </c>
      <c r="F487" s="7">
        <f>VLOOKUP(E487,vlooktab!C$1:D$2,2,FALSE)</f>
        <v>0</v>
      </c>
      <c r="G487" s="7">
        <v>50</v>
      </c>
      <c r="H487" s="28">
        <v>1</v>
      </c>
      <c r="I487" s="31">
        <v>25</v>
      </c>
      <c r="K487" s="2">
        <v>25</v>
      </c>
      <c r="L487" s="5" t="s">
        <v>53</v>
      </c>
      <c r="M487" s="7">
        <f>VLOOKUP(L487,vlooktab!A$1:B$3,2,FALSE)</f>
        <v>1</v>
      </c>
      <c r="N487" s="4">
        <v>100.1</v>
      </c>
      <c r="O487" s="4">
        <f t="shared" si="23"/>
        <v>100.1</v>
      </c>
      <c r="P487" s="43">
        <v>23.07</v>
      </c>
      <c r="Q487" s="49">
        <f t="shared" si="33"/>
        <v>11412.117042078125</v>
      </c>
      <c r="R487" s="2">
        <v>24</v>
      </c>
      <c r="S487" s="34" t="s">
        <v>115</v>
      </c>
      <c r="T487" s="2">
        <v>0</v>
      </c>
    </row>
    <row r="488" spans="1:20" x14ac:dyDescent="0.25">
      <c r="A488" s="17" t="s">
        <v>8</v>
      </c>
      <c r="B488" s="18">
        <v>2017</v>
      </c>
      <c r="C488" s="7" t="s">
        <v>21</v>
      </c>
      <c r="D488" s="7">
        <v>1100</v>
      </c>
      <c r="E488" s="7" t="s">
        <v>38</v>
      </c>
      <c r="F488" s="7">
        <f>VLOOKUP(E488,vlooktab!C$1:D$2,2,FALSE)</f>
        <v>0</v>
      </c>
      <c r="G488" s="7">
        <v>50</v>
      </c>
      <c r="H488" s="28">
        <v>1</v>
      </c>
      <c r="I488" s="31">
        <v>25</v>
      </c>
      <c r="K488" s="2">
        <v>40</v>
      </c>
      <c r="L488" s="5" t="s">
        <v>53</v>
      </c>
      <c r="M488" s="7">
        <f>VLOOKUP(L488,vlooktab!A$1:B$3,2,FALSE)</f>
        <v>1</v>
      </c>
      <c r="N488" s="4">
        <v>100.1</v>
      </c>
      <c r="O488" s="4">
        <f t="shared" ref="O488:O519" si="35">N488</f>
        <v>100.1</v>
      </c>
      <c r="P488" s="43">
        <v>21.24</v>
      </c>
      <c r="Q488" s="49">
        <f t="shared" si="33"/>
        <v>11986.55246365924</v>
      </c>
      <c r="R488" s="2">
        <v>24</v>
      </c>
      <c r="S488" s="34" t="s">
        <v>115</v>
      </c>
      <c r="T488" s="2">
        <v>0</v>
      </c>
    </row>
    <row r="489" spans="1:20" x14ac:dyDescent="0.25">
      <c r="A489" s="17" t="s">
        <v>8</v>
      </c>
      <c r="B489" s="18">
        <v>2017</v>
      </c>
      <c r="C489" s="7" t="s">
        <v>21</v>
      </c>
      <c r="D489" s="7">
        <v>1100</v>
      </c>
      <c r="E489" s="7" t="s">
        <v>38</v>
      </c>
      <c r="F489" s="7">
        <f>VLOOKUP(E489,vlooktab!C$1:D$2,2,FALSE)</f>
        <v>0</v>
      </c>
      <c r="G489" s="7">
        <v>50</v>
      </c>
      <c r="H489" s="28">
        <v>1</v>
      </c>
      <c r="I489" s="31">
        <v>25</v>
      </c>
      <c r="K489" s="2">
        <v>60</v>
      </c>
      <c r="L489" s="5" t="s">
        <v>53</v>
      </c>
      <c r="M489" s="7">
        <f>VLOOKUP(L489,vlooktab!A$1:B$3,2,FALSE)</f>
        <v>1</v>
      </c>
      <c r="N489" s="4">
        <v>100.1</v>
      </c>
      <c r="O489" s="4">
        <f t="shared" si="35"/>
        <v>100.1</v>
      </c>
      <c r="P489" s="43">
        <v>23.52</v>
      </c>
      <c r="Q489" s="49">
        <f t="shared" si="33"/>
        <v>12752.466359100723</v>
      </c>
      <c r="R489" s="2">
        <v>24</v>
      </c>
      <c r="S489" s="34" t="s">
        <v>115</v>
      </c>
      <c r="T489" s="2">
        <v>0</v>
      </c>
    </row>
    <row r="490" spans="1:20" x14ac:dyDescent="0.25">
      <c r="A490" s="17" t="s">
        <v>8</v>
      </c>
      <c r="B490" s="18">
        <v>2017</v>
      </c>
      <c r="C490" s="7" t="s">
        <v>21</v>
      </c>
      <c r="D490" s="7">
        <v>1100</v>
      </c>
      <c r="E490" s="7" t="s">
        <v>38</v>
      </c>
      <c r="F490" s="7">
        <f>VLOOKUP(E490,vlooktab!C$1:D$2,2,FALSE)</f>
        <v>0</v>
      </c>
      <c r="G490" s="7">
        <v>50</v>
      </c>
      <c r="H490" s="28">
        <v>1</v>
      </c>
      <c r="I490" s="31">
        <v>25</v>
      </c>
      <c r="K490" s="2">
        <v>80</v>
      </c>
      <c r="L490" s="5" t="s">
        <v>53</v>
      </c>
      <c r="M490" s="7">
        <f>VLOOKUP(L490,vlooktab!A$1:B$3,2,FALSE)</f>
        <v>1</v>
      </c>
      <c r="N490" s="4">
        <v>100.1</v>
      </c>
      <c r="O490" s="4">
        <f t="shared" si="35"/>
        <v>100.1</v>
      </c>
      <c r="P490" s="43">
        <v>23.85</v>
      </c>
      <c r="Q490" s="49">
        <f t="shared" si="33"/>
        <v>13518.38025454221</v>
      </c>
      <c r="R490" s="2">
        <v>24</v>
      </c>
      <c r="S490" s="34" t="s">
        <v>115</v>
      </c>
      <c r="T490" s="2">
        <v>0</v>
      </c>
    </row>
    <row r="491" spans="1:20" x14ac:dyDescent="0.25">
      <c r="A491" s="17" t="s">
        <v>8</v>
      </c>
      <c r="B491" s="18">
        <v>2017</v>
      </c>
      <c r="C491" s="7" t="s">
        <v>21</v>
      </c>
      <c r="D491" s="7">
        <v>1100</v>
      </c>
      <c r="E491" s="7" t="s">
        <v>38</v>
      </c>
      <c r="F491" s="7">
        <f>VLOOKUP(E491,vlooktab!C$1:D$2,2,FALSE)</f>
        <v>0</v>
      </c>
      <c r="G491" s="7">
        <v>50</v>
      </c>
      <c r="H491" s="28">
        <v>1</v>
      </c>
      <c r="I491" s="31">
        <v>25</v>
      </c>
      <c r="K491" s="2">
        <v>100</v>
      </c>
      <c r="L491" s="5" t="s">
        <v>53</v>
      </c>
      <c r="M491" s="7">
        <f>VLOOKUP(L491,vlooktab!A$1:B$3,2,FALSE)</f>
        <v>1</v>
      </c>
      <c r="N491" s="4">
        <v>100.1</v>
      </c>
      <c r="O491" s="4">
        <f t="shared" si="35"/>
        <v>100.1</v>
      </c>
      <c r="P491" s="43">
        <v>27.45</v>
      </c>
      <c r="Q491" s="49">
        <f t="shared" si="33"/>
        <v>14284.294149983692</v>
      </c>
      <c r="R491" s="2">
        <v>24</v>
      </c>
      <c r="S491" s="34" t="s">
        <v>115</v>
      </c>
      <c r="T491" s="2">
        <v>0</v>
      </c>
    </row>
    <row r="492" spans="1:20" x14ac:dyDescent="0.25">
      <c r="A492" s="17" t="s">
        <v>8</v>
      </c>
      <c r="B492" s="18">
        <v>2016</v>
      </c>
      <c r="C492" s="7" t="s">
        <v>22</v>
      </c>
      <c r="D492" s="7">
        <v>1100</v>
      </c>
      <c r="E492" s="7" t="s">
        <v>39</v>
      </c>
      <c r="F492" s="7">
        <f>VLOOKUP(E492,vlooktab!C$1:D$2,2,FALSE)</f>
        <v>1</v>
      </c>
      <c r="G492" s="7">
        <v>175</v>
      </c>
      <c r="H492" s="28">
        <v>1</v>
      </c>
      <c r="I492" s="31">
        <v>85</v>
      </c>
      <c r="K492" s="2">
        <v>25</v>
      </c>
      <c r="L492" s="5" t="s">
        <v>53</v>
      </c>
      <c r="M492" s="7">
        <f>VLOOKUP(L492,vlooktab!A$1:B$3,2,FALSE)</f>
        <v>1</v>
      </c>
      <c r="N492" s="4">
        <v>100.1</v>
      </c>
      <c r="O492" s="4">
        <f t="shared" si="35"/>
        <v>100.1</v>
      </c>
      <c r="P492" s="43">
        <v>12.7</v>
      </c>
      <c r="Q492" s="49">
        <f t="shared" si="33"/>
        <v>11412.117042078125</v>
      </c>
      <c r="R492" s="2">
        <v>0.25</v>
      </c>
      <c r="S492" s="34" t="s">
        <v>115</v>
      </c>
      <c r="T492" s="2">
        <v>0</v>
      </c>
    </row>
    <row r="493" spans="1:20" x14ac:dyDescent="0.25">
      <c r="A493" s="17" t="s">
        <v>8</v>
      </c>
      <c r="B493" s="18">
        <v>2016</v>
      </c>
      <c r="C493" s="7" t="s">
        <v>22</v>
      </c>
      <c r="D493" s="7">
        <v>1100</v>
      </c>
      <c r="E493" s="7" t="s">
        <v>39</v>
      </c>
      <c r="F493" s="7">
        <f>VLOOKUP(E493,vlooktab!C$1:D$2,2,FALSE)</f>
        <v>1</v>
      </c>
      <c r="G493" s="7">
        <v>175</v>
      </c>
      <c r="H493" s="28">
        <v>1</v>
      </c>
      <c r="I493" s="31">
        <v>85</v>
      </c>
      <c r="K493" s="2">
        <v>25</v>
      </c>
      <c r="L493" s="5" t="s">
        <v>53</v>
      </c>
      <c r="M493" s="7">
        <f>VLOOKUP(L493,vlooktab!A$1:B$3,2,FALSE)</f>
        <v>1</v>
      </c>
      <c r="N493" s="4">
        <v>100.1</v>
      </c>
      <c r="O493" s="4">
        <f t="shared" si="35"/>
        <v>100.1</v>
      </c>
      <c r="P493" s="43">
        <v>13.5</v>
      </c>
      <c r="Q493" s="49">
        <f t="shared" si="33"/>
        <v>11412.117042078125</v>
      </c>
      <c r="R493" s="2">
        <v>1</v>
      </c>
      <c r="S493" s="34" t="s">
        <v>115</v>
      </c>
      <c r="T493" s="2">
        <v>0</v>
      </c>
    </row>
    <row r="494" spans="1:20" x14ac:dyDescent="0.25">
      <c r="A494" s="17" t="s">
        <v>8</v>
      </c>
      <c r="B494" s="18">
        <v>2016</v>
      </c>
      <c r="C494" s="7" t="s">
        <v>22</v>
      </c>
      <c r="D494" s="7">
        <v>1100</v>
      </c>
      <c r="E494" s="7" t="s">
        <v>39</v>
      </c>
      <c r="F494" s="7">
        <f>VLOOKUP(E494,vlooktab!C$1:D$2,2,FALSE)</f>
        <v>1</v>
      </c>
      <c r="G494" s="7">
        <v>175</v>
      </c>
      <c r="H494" s="28">
        <v>1</v>
      </c>
      <c r="I494" s="31">
        <v>85</v>
      </c>
      <c r="K494" s="2">
        <v>25</v>
      </c>
      <c r="L494" s="5" t="s">
        <v>53</v>
      </c>
      <c r="M494" s="7">
        <f>VLOOKUP(L494,vlooktab!A$1:B$3,2,FALSE)</f>
        <v>1</v>
      </c>
      <c r="N494" s="4">
        <v>100.1</v>
      </c>
      <c r="O494" s="4">
        <f t="shared" si="35"/>
        <v>100.1</v>
      </c>
      <c r="P494" s="43">
        <v>14.7</v>
      </c>
      <c r="Q494" s="49">
        <f t="shared" si="33"/>
        <v>11412.117042078125</v>
      </c>
      <c r="R494" s="2">
        <v>24</v>
      </c>
      <c r="S494" s="34" t="s">
        <v>115</v>
      </c>
      <c r="T494" s="2">
        <v>0</v>
      </c>
    </row>
    <row r="495" spans="1:20" x14ac:dyDescent="0.25">
      <c r="A495" s="17" t="s">
        <v>8</v>
      </c>
      <c r="B495" s="18">
        <v>2016</v>
      </c>
      <c r="C495" s="7" t="s">
        <v>22</v>
      </c>
      <c r="D495" s="7">
        <v>1100</v>
      </c>
      <c r="E495" s="7" t="s">
        <v>39</v>
      </c>
      <c r="F495" s="7">
        <f>VLOOKUP(E495,vlooktab!C$1:D$2,2,FALSE)</f>
        <v>1</v>
      </c>
      <c r="G495" s="7">
        <v>175</v>
      </c>
      <c r="H495" s="28">
        <v>1</v>
      </c>
      <c r="I495" s="31">
        <v>85</v>
      </c>
      <c r="K495" s="2">
        <v>25</v>
      </c>
      <c r="L495" s="5" t="s">
        <v>53</v>
      </c>
      <c r="M495" s="7">
        <f>VLOOKUP(L495,vlooktab!A$1:B$3,2,FALSE)</f>
        <v>1</v>
      </c>
      <c r="N495" s="4">
        <v>100.1</v>
      </c>
      <c r="O495" s="4">
        <f t="shared" si="35"/>
        <v>100.1</v>
      </c>
      <c r="P495" s="43">
        <v>15</v>
      </c>
      <c r="Q495" s="49">
        <f t="shared" si="33"/>
        <v>11412.117042078125</v>
      </c>
      <c r="R495" s="2">
        <v>48</v>
      </c>
      <c r="S495" s="34" t="s">
        <v>115</v>
      </c>
      <c r="T495" s="2">
        <v>0</v>
      </c>
    </row>
    <row r="496" spans="1:20" x14ac:dyDescent="0.25">
      <c r="A496" s="17" t="s">
        <v>8</v>
      </c>
      <c r="B496" s="18">
        <v>2016</v>
      </c>
      <c r="C496" s="7" t="s">
        <v>22</v>
      </c>
      <c r="D496" s="7">
        <v>1100</v>
      </c>
      <c r="E496" s="7" t="s">
        <v>39</v>
      </c>
      <c r="F496" s="7">
        <f>VLOOKUP(E496,vlooktab!C$1:D$2,2,FALSE)</f>
        <v>1</v>
      </c>
      <c r="G496" s="7">
        <v>175</v>
      </c>
      <c r="H496" s="28">
        <v>1</v>
      </c>
      <c r="I496" s="31">
        <v>85</v>
      </c>
      <c r="K496" s="2">
        <v>25</v>
      </c>
      <c r="L496" s="5" t="s">
        <v>53</v>
      </c>
      <c r="M496" s="7">
        <f>VLOOKUP(L496,vlooktab!A$1:B$3,2,FALSE)</f>
        <v>1</v>
      </c>
      <c r="N496" s="4">
        <v>100.1</v>
      </c>
      <c r="O496" s="4">
        <f t="shared" si="35"/>
        <v>100.1</v>
      </c>
      <c r="P496" s="43">
        <v>15.3</v>
      </c>
      <c r="Q496" s="49">
        <f t="shared" si="33"/>
        <v>11412.117042078125</v>
      </c>
      <c r="R496" s="2">
        <v>120</v>
      </c>
      <c r="S496" s="34" t="s">
        <v>115</v>
      </c>
      <c r="T496" s="2">
        <v>0</v>
      </c>
    </row>
    <row r="497" spans="1:20" x14ac:dyDescent="0.25">
      <c r="A497" s="17" t="s">
        <v>8</v>
      </c>
      <c r="B497" s="18">
        <v>2016</v>
      </c>
      <c r="C497" s="7" t="s">
        <v>22</v>
      </c>
      <c r="D497" s="7">
        <v>1100</v>
      </c>
      <c r="E497" s="7" t="s">
        <v>39</v>
      </c>
      <c r="F497" s="7">
        <f>VLOOKUP(E497,vlooktab!C$1:D$2,2,FALSE)</f>
        <v>1</v>
      </c>
      <c r="G497" s="7">
        <v>175</v>
      </c>
      <c r="H497" s="28">
        <v>1</v>
      </c>
      <c r="I497" s="31">
        <v>85</v>
      </c>
      <c r="K497" s="2">
        <v>25</v>
      </c>
      <c r="L497" s="5" t="s">
        <v>53</v>
      </c>
      <c r="M497" s="7">
        <f>VLOOKUP(L497,vlooktab!A$1:B$3,2,FALSE)</f>
        <v>1</v>
      </c>
      <c r="N497" s="4">
        <v>100.1</v>
      </c>
      <c r="O497" s="4">
        <f t="shared" si="35"/>
        <v>100.1</v>
      </c>
      <c r="P497" s="43">
        <v>15.6</v>
      </c>
      <c r="Q497" s="49">
        <f t="shared" si="33"/>
        <v>11412.117042078125</v>
      </c>
      <c r="R497" s="2">
        <v>168</v>
      </c>
      <c r="S497" s="34" t="s">
        <v>115</v>
      </c>
      <c r="T497" s="2">
        <v>0</v>
      </c>
    </row>
    <row r="498" spans="1:20" x14ac:dyDescent="0.25">
      <c r="A498" s="17" t="s">
        <v>8</v>
      </c>
      <c r="B498" s="18">
        <v>2016</v>
      </c>
      <c r="C498" s="7" t="s">
        <v>22</v>
      </c>
      <c r="D498" s="7">
        <v>1100</v>
      </c>
      <c r="E498" s="7" t="s">
        <v>39</v>
      </c>
      <c r="F498" s="7">
        <f>VLOOKUP(E498,vlooktab!C$1:D$2,2,FALSE)</f>
        <v>1</v>
      </c>
      <c r="G498" s="7">
        <v>175</v>
      </c>
      <c r="H498" s="28">
        <v>1</v>
      </c>
      <c r="I498" s="31">
        <v>85</v>
      </c>
      <c r="K498" s="2">
        <v>25</v>
      </c>
      <c r="L498" s="5" t="s">
        <v>53</v>
      </c>
      <c r="M498" s="7">
        <f>VLOOKUP(L498,vlooktab!A$1:B$3,2,FALSE)</f>
        <v>1</v>
      </c>
      <c r="N498" s="4">
        <v>100.1</v>
      </c>
      <c r="O498" s="4">
        <f t="shared" si="35"/>
        <v>100.1</v>
      </c>
      <c r="P498" s="43">
        <v>15.4</v>
      </c>
      <c r="Q498" s="49">
        <f t="shared" si="33"/>
        <v>11412.117042078125</v>
      </c>
      <c r="R498" s="2">
        <v>216</v>
      </c>
      <c r="S498" s="34" t="s">
        <v>115</v>
      </c>
      <c r="T498" s="2">
        <v>0</v>
      </c>
    </row>
    <row r="499" spans="1:20" x14ac:dyDescent="0.25">
      <c r="A499" s="17" t="s">
        <v>8</v>
      </c>
      <c r="B499" s="18">
        <v>2016</v>
      </c>
      <c r="C499" s="7" t="s">
        <v>22</v>
      </c>
      <c r="D499" s="7">
        <v>1100</v>
      </c>
      <c r="E499" s="7" t="s">
        <v>39</v>
      </c>
      <c r="F499" s="7">
        <f>VLOOKUP(E499,vlooktab!C$1:D$2,2,FALSE)</f>
        <v>1</v>
      </c>
      <c r="G499" s="7">
        <v>175</v>
      </c>
      <c r="H499" s="28">
        <v>1</v>
      </c>
      <c r="I499" s="31">
        <v>85</v>
      </c>
      <c r="K499" s="2">
        <v>25</v>
      </c>
      <c r="L499" s="5" t="s">
        <v>53</v>
      </c>
      <c r="M499" s="7">
        <f>VLOOKUP(L499,vlooktab!A$1:B$3,2,FALSE)</f>
        <v>1</v>
      </c>
      <c r="N499" s="4">
        <v>100.1</v>
      </c>
      <c r="O499" s="4">
        <f t="shared" si="35"/>
        <v>100.1</v>
      </c>
      <c r="P499" s="43">
        <v>15.6</v>
      </c>
      <c r="Q499" s="49">
        <f t="shared" si="33"/>
        <v>11412.117042078125</v>
      </c>
      <c r="R499" s="2">
        <v>308</v>
      </c>
      <c r="S499" s="34" t="s">
        <v>115</v>
      </c>
      <c r="T499" s="2">
        <v>0</v>
      </c>
    </row>
    <row r="500" spans="1:20" x14ac:dyDescent="0.25">
      <c r="A500" s="17" t="s">
        <v>8</v>
      </c>
      <c r="B500" s="18">
        <v>2016</v>
      </c>
      <c r="C500" s="7" t="s">
        <v>22</v>
      </c>
      <c r="D500" s="7">
        <v>1100</v>
      </c>
      <c r="E500" s="7" t="s">
        <v>39</v>
      </c>
      <c r="F500" s="7">
        <f>VLOOKUP(E500,vlooktab!C$1:D$2,2,FALSE)</f>
        <v>1</v>
      </c>
      <c r="G500" s="7">
        <v>175</v>
      </c>
      <c r="H500" s="28">
        <v>1</v>
      </c>
      <c r="I500" s="31">
        <v>85</v>
      </c>
      <c r="K500" s="2">
        <v>25</v>
      </c>
      <c r="L500" s="5" t="s">
        <v>53</v>
      </c>
      <c r="M500" s="7">
        <f>VLOOKUP(L500,vlooktab!A$1:B$3,2,FALSE)</f>
        <v>1</v>
      </c>
      <c r="N500" s="4">
        <v>100.1</v>
      </c>
      <c r="O500" s="4">
        <f t="shared" si="35"/>
        <v>100.1</v>
      </c>
      <c r="P500" s="43">
        <v>14.8</v>
      </c>
      <c r="Q500" s="49">
        <f t="shared" si="33"/>
        <v>11412.117042078125</v>
      </c>
      <c r="R500" s="2">
        <v>0.25</v>
      </c>
      <c r="S500" s="34" t="s">
        <v>115</v>
      </c>
      <c r="T500" s="2">
        <v>0</v>
      </c>
    </row>
    <row r="501" spans="1:20" x14ac:dyDescent="0.25">
      <c r="A501" s="17" t="s">
        <v>8</v>
      </c>
      <c r="B501" s="18">
        <v>2016</v>
      </c>
      <c r="C501" s="7" t="s">
        <v>22</v>
      </c>
      <c r="D501" s="7">
        <v>1100</v>
      </c>
      <c r="E501" s="7" t="s">
        <v>39</v>
      </c>
      <c r="F501" s="7">
        <f>VLOOKUP(E501,vlooktab!C$1:D$2,2,FALSE)</f>
        <v>1</v>
      </c>
      <c r="G501" s="7">
        <v>175</v>
      </c>
      <c r="H501" s="28">
        <v>1</v>
      </c>
      <c r="I501" s="31">
        <v>85</v>
      </c>
      <c r="K501" s="2">
        <v>25</v>
      </c>
      <c r="L501" s="5" t="s">
        <v>53</v>
      </c>
      <c r="M501" s="7">
        <f>VLOOKUP(L501,vlooktab!A$1:B$3,2,FALSE)</f>
        <v>1</v>
      </c>
      <c r="N501" s="4">
        <v>100.1</v>
      </c>
      <c r="O501" s="4">
        <f t="shared" si="35"/>
        <v>100.1</v>
      </c>
      <c r="P501" s="43">
        <v>15.2</v>
      </c>
      <c r="Q501" s="49">
        <f t="shared" si="33"/>
        <v>11412.117042078125</v>
      </c>
      <c r="R501" s="2">
        <v>1</v>
      </c>
      <c r="S501" s="34" t="s">
        <v>115</v>
      </c>
      <c r="T501" s="2">
        <v>0</v>
      </c>
    </row>
    <row r="502" spans="1:20" x14ac:dyDescent="0.25">
      <c r="A502" s="17" t="s">
        <v>8</v>
      </c>
      <c r="B502" s="18">
        <v>2016</v>
      </c>
      <c r="C502" s="7" t="s">
        <v>22</v>
      </c>
      <c r="D502" s="7">
        <v>1100</v>
      </c>
      <c r="E502" s="7" t="s">
        <v>39</v>
      </c>
      <c r="F502" s="7">
        <f>VLOOKUP(E502,vlooktab!C$1:D$2,2,FALSE)</f>
        <v>1</v>
      </c>
      <c r="G502" s="7">
        <v>175</v>
      </c>
      <c r="H502" s="28">
        <v>1</v>
      </c>
      <c r="I502" s="31">
        <v>85</v>
      </c>
      <c r="K502" s="2">
        <v>25</v>
      </c>
      <c r="L502" s="5" t="s">
        <v>53</v>
      </c>
      <c r="M502" s="7">
        <f>VLOOKUP(L502,vlooktab!A$1:B$3,2,FALSE)</f>
        <v>1</v>
      </c>
      <c r="N502" s="4">
        <v>100.1</v>
      </c>
      <c r="O502" s="4">
        <f t="shared" si="35"/>
        <v>100.1</v>
      </c>
      <c r="P502" s="43">
        <v>16.8</v>
      </c>
      <c r="Q502" s="49">
        <f t="shared" si="33"/>
        <v>11412.117042078125</v>
      </c>
      <c r="R502" s="2">
        <v>24</v>
      </c>
      <c r="S502" s="34" t="s">
        <v>115</v>
      </c>
      <c r="T502" s="2">
        <v>0</v>
      </c>
    </row>
    <row r="503" spans="1:20" x14ac:dyDescent="0.25">
      <c r="A503" s="17" t="s">
        <v>8</v>
      </c>
      <c r="B503" s="18">
        <v>2016</v>
      </c>
      <c r="C503" s="7" t="s">
        <v>22</v>
      </c>
      <c r="D503" s="7">
        <v>1100</v>
      </c>
      <c r="E503" s="7" t="s">
        <v>39</v>
      </c>
      <c r="F503" s="7">
        <f>VLOOKUP(E503,vlooktab!C$1:D$2,2,FALSE)</f>
        <v>1</v>
      </c>
      <c r="G503" s="7">
        <v>175</v>
      </c>
      <c r="H503" s="28">
        <v>1</v>
      </c>
      <c r="I503" s="31">
        <v>85</v>
      </c>
      <c r="K503" s="2">
        <v>25</v>
      </c>
      <c r="L503" s="5" t="s">
        <v>53</v>
      </c>
      <c r="M503" s="7">
        <f>VLOOKUP(L503,vlooktab!A$1:B$3,2,FALSE)</f>
        <v>1</v>
      </c>
      <c r="N503" s="4">
        <v>100.1</v>
      </c>
      <c r="O503" s="4">
        <f t="shared" si="35"/>
        <v>100.1</v>
      </c>
      <c r="P503" s="43">
        <v>17.2</v>
      </c>
      <c r="Q503" s="49">
        <f t="shared" si="33"/>
        <v>11412.117042078125</v>
      </c>
      <c r="R503" s="2">
        <v>48</v>
      </c>
      <c r="S503" s="34" t="s">
        <v>115</v>
      </c>
      <c r="T503" s="2">
        <v>0</v>
      </c>
    </row>
    <row r="504" spans="1:20" x14ac:dyDescent="0.25">
      <c r="A504" s="17" t="s">
        <v>8</v>
      </c>
      <c r="B504" s="18">
        <v>2016</v>
      </c>
      <c r="C504" s="7" t="s">
        <v>22</v>
      </c>
      <c r="D504" s="7">
        <v>1100</v>
      </c>
      <c r="E504" s="7" t="s">
        <v>39</v>
      </c>
      <c r="F504" s="7">
        <f>VLOOKUP(E504,vlooktab!C$1:D$2,2,FALSE)</f>
        <v>1</v>
      </c>
      <c r="G504" s="7">
        <v>175</v>
      </c>
      <c r="H504" s="28">
        <v>1</v>
      </c>
      <c r="I504" s="31">
        <v>85</v>
      </c>
      <c r="K504" s="2">
        <v>25</v>
      </c>
      <c r="L504" s="5" t="s">
        <v>53</v>
      </c>
      <c r="M504" s="7">
        <f>VLOOKUP(L504,vlooktab!A$1:B$3,2,FALSE)</f>
        <v>1</v>
      </c>
      <c r="N504" s="4">
        <v>100.1</v>
      </c>
      <c r="O504" s="4">
        <f t="shared" si="35"/>
        <v>100.1</v>
      </c>
      <c r="P504" s="43">
        <v>17.100000000000001</v>
      </c>
      <c r="Q504" s="49">
        <f t="shared" si="33"/>
        <v>11412.117042078125</v>
      </c>
      <c r="R504" s="2">
        <v>120</v>
      </c>
      <c r="S504" s="34" t="s">
        <v>115</v>
      </c>
      <c r="T504" s="2">
        <v>0</v>
      </c>
    </row>
    <row r="505" spans="1:20" x14ac:dyDescent="0.25">
      <c r="A505" s="17" t="s">
        <v>8</v>
      </c>
      <c r="B505" s="18">
        <v>2016</v>
      </c>
      <c r="C505" s="7" t="s">
        <v>22</v>
      </c>
      <c r="D505" s="7">
        <v>1100</v>
      </c>
      <c r="E505" s="7" t="s">
        <v>39</v>
      </c>
      <c r="F505" s="7">
        <f>VLOOKUP(E505,vlooktab!C$1:D$2,2,FALSE)</f>
        <v>1</v>
      </c>
      <c r="G505" s="7">
        <v>175</v>
      </c>
      <c r="H505" s="28">
        <v>1</v>
      </c>
      <c r="I505" s="31">
        <v>85</v>
      </c>
      <c r="K505" s="2">
        <v>25</v>
      </c>
      <c r="L505" s="5" t="s">
        <v>53</v>
      </c>
      <c r="M505" s="7">
        <f>VLOOKUP(L505,vlooktab!A$1:B$3,2,FALSE)</f>
        <v>1</v>
      </c>
      <c r="N505" s="4">
        <v>100.1</v>
      </c>
      <c r="O505" s="4">
        <f t="shared" si="35"/>
        <v>100.1</v>
      </c>
      <c r="P505" s="43">
        <v>17.5</v>
      </c>
      <c r="Q505" s="49">
        <f t="shared" si="33"/>
        <v>11412.117042078125</v>
      </c>
      <c r="R505" s="2">
        <v>168</v>
      </c>
      <c r="S505" s="34" t="s">
        <v>115</v>
      </c>
      <c r="T505" s="2">
        <v>0</v>
      </c>
    </row>
    <row r="506" spans="1:20" x14ac:dyDescent="0.25">
      <c r="A506" s="17" t="s">
        <v>8</v>
      </c>
      <c r="B506" s="18">
        <v>2016</v>
      </c>
      <c r="C506" s="7" t="s">
        <v>22</v>
      </c>
      <c r="D506" s="7">
        <v>1100</v>
      </c>
      <c r="E506" s="7" t="s">
        <v>39</v>
      </c>
      <c r="F506" s="7">
        <f>VLOOKUP(E506,vlooktab!C$1:D$2,2,FALSE)</f>
        <v>1</v>
      </c>
      <c r="G506" s="7">
        <v>175</v>
      </c>
      <c r="H506" s="28">
        <v>1</v>
      </c>
      <c r="I506" s="31">
        <v>85</v>
      </c>
      <c r="K506" s="2">
        <v>25</v>
      </c>
      <c r="L506" s="5" t="s">
        <v>53</v>
      </c>
      <c r="M506" s="7">
        <f>VLOOKUP(L506,vlooktab!A$1:B$3,2,FALSE)</f>
        <v>1</v>
      </c>
      <c r="N506" s="4">
        <v>100.1</v>
      </c>
      <c r="O506" s="4">
        <f t="shared" si="35"/>
        <v>100.1</v>
      </c>
      <c r="P506" s="43">
        <v>17.399999999999999</v>
      </c>
      <c r="Q506" s="49">
        <f t="shared" si="33"/>
        <v>11412.117042078125</v>
      </c>
      <c r="R506" s="2">
        <v>216</v>
      </c>
      <c r="S506" s="34" t="s">
        <v>115</v>
      </c>
      <c r="T506" s="2">
        <v>0</v>
      </c>
    </row>
    <row r="507" spans="1:20" x14ac:dyDescent="0.25">
      <c r="A507" s="17" t="s">
        <v>8</v>
      </c>
      <c r="B507" s="18">
        <v>2016</v>
      </c>
      <c r="C507" s="7" t="s">
        <v>22</v>
      </c>
      <c r="D507" s="7">
        <v>1100</v>
      </c>
      <c r="E507" s="7" t="s">
        <v>39</v>
      </c>
      <c r="F507" s="7">
        <f>VLOOKUP(E507,vlooktab!C$1:D$2,2,FALSE)</f>
        <v>1</v>
      </c>
      <c r="G507" s="7">
        <v>175</v>
      </c>
      <c r="H507" s="28">
        <v>1</v>
      </c>
      <c r="I507" s="31">
        <v>85</v>
      </c>
      <c r="K507" s="2">
        <v>25</v>
      </c>
      <c r="L507" s="5" t="s">
        <v>53</v>
      </c>
      <c r="M507" s="7">
        <f>VLOOKUP(L507,vlooktab!A$1:B$3,2,FALSE)</f>
        <v>1</v>
      </c>
      <c r="N507" s="4">
        <v>100.1</v>
      </c>
      <c r="O507" s="4">
        <f t="shared" si="35"/>
        <v>100.1</v>
      </c>
      <c r="P507" s="43">
        <v>17.399999999999999</v>
      </c>
      <c r="Q507" s="49">
        <f t="shared" si="33"/>
        <v>11412.117042078125</v>
      </c>
      <c r="R507" s="2">
        <v>308</v>
      </c>
      <c r="S507" s="34" t="s">
        <v>115</v>
      </c>
      <c r="T507" s="2">
        <v>0</v>
      </c>
    </row>
    <row r="508" spans="1:20" x14ac:dyDescent="0.25">
      <c r="A508" s="17" t="s">
        <v>8</v>
      </c>
      <c r="B508" s="18">
        <v>2016</v>
      </c>
      <c r="C508" s="7" t="s">
        <v>22</v>
      </c>
      <c r="D508" s="7">
        <v>1100</v>
      </c>
      <c r="E508" s="7" t="s">
        <v>39</v>
      </c>
      <c r="F508" s="7">
        <f>VLOOKUP(E508,vlooktab!C$1:D$2,2,FALSE)</f>
        <v>1</v>
      </c>
      <c r="G508" s="7">
        <v>175</v>
      </c>
      <c r="H508" s="28">
        <v>1</v>
      </c>
      <c r="I508" s="31">
        <v>120</v>
      </c>
      <c r="K508" s="2">
        <v>25</v>
      </c>
      <c r="L508" s="5" t="s">
        <v>53</v>
      </c>
      <c r="M508" s="7">
        <f>VLOOKUP(L508,vlooktab!A$1:B$3,2,FALSE)</f>
        <v>1</v>
      </c>
      <c r="N508" s="4">
        <v>100.1</v>
      </c>
      <c r="O508" s="4">
        <f t="shared" si="35"/>
        <v>100.1</v>
      </c>
      <c r="P508" s="43">
        <v>12.2</v>
      </c>
      <c r="Q508" s="49">
        <f t="shared" si="33"/>
        <v>11412.117042078125</v>
      </c>
      <c r="R508" s="2">
        <v>0.25</v>
      </c>
      <c r="S508" s="34" t="s">
        <v>115</v>
      </c>
      <c r="T508" s="2">
        <v>0</v>
      </c>
    </row>
    <row r="509" spans="1:20" x14ac:dyDescent="0.25">
      <c r="A509" s="17" t="s">
        <v>8</v>
      </c>
      <c r="B509" s="18">
        <v>2016</v>
      </c>
      <c r="C509" s="7" t="s">
        <v>22</v>
      </c>
      <c r="D509" s="7">
        <v>1100</v>
      </c>
      <c r="E509" s="7" t="s">
        <v>39</v>
      </c>
      <c r="F509" s="7">
        <f>VLOOKUP(E509,vlooktab!C$1:D$2,2,FALSE)</f>
        <v>1</v>
      </c>
      <c r="G509" s="7">
        <v>175</v>
      </c>
      <c r="H509" s="28">
        <v>1</v>
      </c>
      <c r="I509" s="31">
        <v>120</v>
      </c>
      <c r="K509" s="2">
        <v>25</v>
      </c>
      <c r="L509" s="5" t="s">
        <v>53</v>
      </c>
      <c r="M509" s="7">
        <f>VLOOKUP(L509,vlooktab!A$1:B$3,2,FALSE)</f>
        <v>1</v>
      </c>
      <c r="N509" s="4">
        <v>100.1</v>
      </c>
      <c r="O509" s="4">
        <f t="shared" si="35"/>
        <v>100.1</v>
      </c>
      <c r="P509" s="43">
        <v>12.4</v>
      </c>
      <c r="Q509" s="49">
        <f t="shared" si="33"/>
        <v>11412.117042078125</v>
      </c>
      <c r="R509" s="2">
        <v>1</v>
      </c>
      <c r="S509" s="34" t="s">
        <v>115</v>
      </c>
      <c r="T509" s="2">
        <v>0</v>
      </c>
    </row>
    <row r="510" spans="1:20" x14ac:dyDescent="0.25">
      <c r="A510" s="17" t="s">
        <v>8</v>
      </c>
      <c r="B510" s="18">
        <v>2016</v>
      </c>
      <c r="C510" s="7" t="s">
        <v>22</v>
      </c>
      <c r="D510" s="7">
        <v>1100</v>
      </c>
      <c r="E510" s="7" t="s">
        <v>39</v>
      </c>
      <c r="F510" s="7">
        <f>VLOOKUP(E510,vlooktab!C$1:D$2,2,FALSE)</f>
        <v>1</v>
      </c>
      <c r="G510" s="7">
        <v>175</v>
      </c>
      <c r="H510" s="28">
        <v>1</v>
      </c>
      <c r="I510" s="31">
        <v>120</v>
      </c>
      <c r="K510" s="2">
        <v>25</v>
      </c>
      <c r="L510" s="5" t="s">
        <v>53</v>
      </c>
      <c r="M510" s="7">
        <f>VLOOKUP(L510,vlooktab!A$1:B$3,2,FALSE)</f>
        <v>1</v>
      </c>
      <c r="N510" s="4">
        <v>100.1</v>
      </c>
      <c r="O510" s="4">
        <f t="shared" si="35"/>
        <v>100.1</v>
      </c>
      <c r="P510" s="43">
        <v>13</v>
      </c>
      <c r="Q510" s="49">
        <f t="shared" si="33"/>
        <v>11412.117042078125</v>
      </c>
      <c r="R510" s="2">
        <v>24</v>
      </c>
      <c r="S510" s="34" t="s">
        <v>115</v>
      </c>
      <c r="T510" s="2">
        <v>0</v>
      </c>
    </row>
    <row r="511" spans="1:20" x14ac:dyDescent="0.25">
      <c r="A511" s="17" t="s">
        <v>8</v>
      </c>
      <c r="B511" s="18">
        <v>2016</v>
      </c>
      <c r="C511" s="7" t="s">
        <v>22</v>
      </c>
      <c r="D511" s="7">
        <v>1100</v>
      </c>
      <c r="E511" s="7" t="s">
        <v>39</v>
      </c>
      <c r="F511" s="7">
        <f>VLOOKUP(E511,vlooktab!C$1:D$2,2,FALSE)</f>
        <v>1</v>
      </c>
      <c r="G511" s="7">
        <v>175</v>
      </c>
      <c r="H511" s="28">
        <v>1</v>
      </c>
      <c r="I511" s="31">
        <v>120</v>
      </c>
      <c r="K511" s="2">
        <v>25</v>
      </c>
      <c r="L511" s="5" t="s">
        <v>53</v>
      </c>
      <c r="M511" s="7">
        <f>VLOOKUP(L511,vlooktab!A$1:B$3,2,FALSE)</f>
        <v>1</v>
      </c>
      <c r="N511" s="4">
        <v>100.1</v>
      </c>
      <c r="O511" s="4">
        <f t="shared" si="35"/>
        <v>100.1</v>
      </c>
      <c r="P511" s="43">
        <v>12.8</v>
      </c>
      <c r="Q511" s="49">
        <f t="shared" si="33"/>
        <v>11412.117042078125</v>
      </c>
      <c r="R511" s="2">
        <v>48</v>
      </c>
      <c r="S511" s="34" t="s">
        <v>115</v>
      </c>
      <c r="T511" s="2">
        <v>0</v>
      </c>
    </row>
    <row r="512" spans="1:20" x14ac:dyDescent="0.25">
      <c r="A512" s="17" t="s">
        <v>8</v>
      </c>
      <c r="B512" s="18">
        <v>2016</v>
      </c>
      <c r="C512" s="7" t="s">
        <v>22</v>
      </c>
      <c r="D512" s="7">
        <v>1100</v>
      </c>
      <c r="E512" s="7" t="s">
        <v>39</v>
      </c>
      <c r="F512" s="7">
        <f>VLOOKUP(E512,vlooktab!C$1:D$2,2,FALSE)</f>
        <v>1</v>
      </c>
      <c r="G512" s="7">
        <v>175</v>
      </c>
      <c r="H512" s="28">
        <v>1</v>
      </c>
      <c r="I512" s="31">
        <v>120</v>
      </c>
      <c r="K512" s="2">
        <v>25</v>
      </c>
      <c r="L512" s="5" t="s">
        <v>53</v>
      </c>
      <c r="M512" s="7">
        <f>VLOOKUP(L512,vlooktab!A$1:B$3,2,FALSE)</f>
        <v>1</v>
      </c>
      <c r="N512" s="4">
        <v>100.1</v>
      </c>
      <c r="O512" s="4">
        <f t="shared" si="35"/>
        <v>100.1</v>
      </c>
      <c r="P512" s="43">
        <v>13.3</v>
      </c>
      <c r="Q512" s="49">
        <f t="shared" si="33"/>
        <v>11412.117042078125</v>
      </c>
      <c r="R512" s="2">
        <v>120</v>
      </c>
      <c r="S512" s="34" t="s">
        <v>115</v>
      </c>
      <c r="T512" s="2">
        <v>0</v>
      </c>
    </row>
    <row r="513" spans="1:20" x14ac:dyDescent="0.25">
      <c r="A513" s="17" t="s">
        <v>8</v>
      </c>
      <c r="B513" s="18">
        <v>2016</v>
      </c>
      <c r="C513" s="7" t="s">
        <v>22</v>
      </c>
      <c r="D513" s="7">
        <v>1100</v>
      </c>
      <c r="E513" s="7" t="s">
        <v>39</v>
      </c>
      <c r="F513" s="7">
        <f>VLOOKUP(E513,vlooktab!C$1:D$2,2,FALSE)</f>
        <v>1</v>
      </c>
      <c r="G513" s="7">
        <v>175</v>
      </c>
      <c r="H513" s="28">
        <v>1</v>
      </c>
      <c r="I513" s="31">
        <v>120</v>
      </c>
      <c r="K513" s="2">
        <v>25</v>
      </c>
      <c r="L513" s="5" t="s">
        <v>53</v>
      </c>
      <c r="M513" s="7">
        <f>VLOOKUP(L513,vlooktab!A$1:B$3,2,FALSE)</f>
        <v>1</v>
      </c>
      <c r="N513" s="4">
        <v>100.1</v>
      </c>
      <c r="O513" s="4">
        <f t="shared" si="35"/>
        <v>100.1</v>
      </c>
      <c r="P513" s="43">
        <v>13.5</v>
      </c>
      <c r="Q513" s="49">
        <f t="shared" si="33"/>
        <v>11412.117042078125</v>
      </c>
      <c r="R513" s="2">
        <v>168</v>
      </c>
      <c r="S513" s="34" t="s">
        <v>115</v>
      </c>
      <c r="T513" s="2">
        <v>0</v>
      </c>
    </row>
    <row r="514" spans="1:20" x14ac:dyDescent="0.25">
      <c r="A514" s="17" t="s">
        <v>8</v>
      </c>
      <c r="B514" s="18">
        <v>2016</v>
      </c>
      <c r="C514" s="7" t="s">
        <v>22</v>
      </c>
      <c r="D514" s="7">
        <v>1100</v>
      </c>
      <c r="E514" s="7" t="s">
        <v>39</v>
      </c>
      <c r="F514" s="7">
        <f>VLOOKUP(E514,vlooktab!C$1:D$2,2,FALSE)</f>
        <v>1</v>
      </c>
      <c r="G514" s="7">
        <v>175</v>
      </c>
      <c r="H514" s="28">
        <v>1</v>
      </c>
      <c r="I514" s="31">
        <v>120</v>
      </c>
      <c r="K514" s="2">
        <v>25</v>
      </c>
      <c r="L514" s="5" t="s">
        <v>53</v>
      </c>
      <c r="M514" s="7">
        <f>VLOOKUP(L514,vlooktab!A$1:B$3,2,FALSE)</f>
        <v>1</v>
      </c>
      <c r="N514" s="4">
        <v>100.1</v>
      </c>
      <c r="O514" s="4">
        <f t="shared" si="35"/>
        <v>100.1</v>
      </c>
      <c r="P514" s="43">
        <v>13.4</v>
      </c>
      <c r="Q514" s="49">
        <f t="shared" si="33"/>
        <v>11412.117042078125</v>
      </c>
      <c r="R514" s="2">
        <v>216</v>
      </c>
      <c r="S514" s="34" t="s">
        <v>115</v>
      </c>
      <c r="T514" s="2">
        <v>0</v>
      </c>
    </row>
    <row r="515" spans="1:20" x14ac:dyDescent="0.25">
      <c r="A515" s="17" t="s">
        <v>8</v>
      </c>
      <c r="B515" s="18">
        <v>2016</v>
      </c>
      <c r="C515" s="7" t="s">
        <v>22</v>
      </c>
      <c r="D515" s="7">
        <v>1100</v>
      </c>
      <c r="E515" s="7" t="s">
        <v>39</v>
      </c>
      <c r="F515" s="7">
        <f>VLOOKUP(E515,vlooktab!C$1:D$2,2,FALSE)</f>
        <v>1</v>
      </c>
      <c r="G515" s="7">
        <v>175</v>
      </c>
      <c r="H515" s="28">
        <v>1</v>
      </c>
      <c r="I515" s="31">
        <v>120</v>
      </c>
      <c r="K515" s="2">
        <v>25</v>
      </c>
      <c r="L515" s="5" t="s">
        <v>53</v>
      </c>
      <c r="M515" s="7">
        <f>VLOOKUP(L515,vlooktab!A$1:B$3,2,FALSE)</f>
        <v>1</v>
      </c>
      <c r="N515" s="4">
        <v>100.1</v>
      </c>
      <c r="O515" s="4">
        <f t="shared" si="35"/>
        <v>100.1</v>
      </c>
      <c r="P515" s="43">
        <v>13.7</v>
      </c>
      <c r="Q515" s="49">
        <f t="shared" ref="Q515:Q578" si="36">8.314*(K515+273)*LN(O515)</f>
        <v>11412.117042078125</v>
      </c>
      <c r="R515" s="2">
        <v>308</v>
      </c>
      <c r="S515" s="34" t="s">
        <v>115</v>
      </c>
      <c r="T515" s="2">
        <v>0</v>
      </c>
    </row>
    <row r="516" spans="1:20" x14ac:dyDescent="0.25">
      <c r="A516" s="17" t="s">
        <v>8</v>
      </c>
      <c r="B516" s="18">
        <v>2016</v>
      </c>
      <c r="C516" s="7" t="s">
        <v>22</v>
      </c>
      <c r="D516" s="7">
        <v>1100</v>
      </c>
      <c r="E516" s="7" t="s">
        <v>39</v>
      </c>
      <c r="F516" s="7">
        <f>VLOOKUP(E516,vlooktab!C$1:D$2,2,FALSE)</f>
        <v>1</v>
      </c>
      <c r="G516" s="7">
        <v>175</v>
      </c>
      <c r="H516" s="28">
        <v>1</v>
      </c>
      <c r="I516" s="31">
        <v>25</v>
      </c>
      <c r="K516" s="2">
        <v>25</v>
      </c>
      <c r="L516" s="5" t="s">
        <v>53</v>
      </c>
      <c r="M516" s="7">
        <f>VLOOKUP(L516,vlooktab!A$1:B$3,2,FALSE)</f>
        <v>1</v>
      </c>
      <c r="N516" s="4">
        <v>100.1</v>
      </c>
      <c r="O516" s="4">
        <f t="shared" si="35"/>
        <v>100.1</v>
      </c>
      <c r="P516" s="43">
        <v>20.8</v>
      </c>
      <c r="Q516" s="49">
        <f t="shared" si="36"/>
        <v>11412.117042078125</v>
      </c>
      <c r="R516" s="2">
        <v>0.25</v>
      </c>
      <c r="S516" s="34" t="s">
        <v>115</v>
      </c>
      <c r="T516" s="2">
        <v>0</v>
      </c>
    </row>
    <row r="517" spans="1:20" x14ac:dyDescent="0.25">
      <c r="A517" s="17" t="s">
        <v>8</v>
      </c>
      <c r="B517" s="18">
        <v>2016</v>
      </c>
      <c r="C517" s="7" t="s">
        <v>22</v>
      </c>
      <c r="D517" s="7">
        <v>1100</v>
      </c>
      <c r="E517" s="7" t="s">
        <v>39</v>
      </c>
      <c r="F517" s="7">
        <f>VLOOKUP(E517,vlooktab!C$1:D$2,2,FALSE)</f>
        <v>1</v>
      </c>
      <c r="G517" s="7">
        <v>175</v>
      </c>
      <c r="H517" s="28">
        <v>1</v>
      </c>
      <c r="I517" s="31">
        <v>25</v>
      </c>
      <c r="K517" s="2">
        <v>25</v>
      </c>
      <c r="L517" s="5" t="s">
        <v>53</v>
      </c>
      <c r="M517" s="7">
        <f>VLOOKUP(L517,vlooktab!A$1:B$3,2,FALSE)</f>
        <v>1</v>
      </c>
      <c r="N517" s="4">
        <v>100.1</v>
      </c>
      <c r="O517" s="4">
        <f t="shared" si="35"/>
        <v>100.1</v>
      </c>
      <c r="P517" s="43">
        <v>22</v>
      </c>
      <c r="Q517" s="49">
        <f t="shared" si="36"/>
        <v>11412.117042078125</v>
      </c>
      <c r="R517" s="2">
        <v>1</v>
      </c>
      <c r="S517" s="34" t="s">
        <v>115</v>
      </c>
      <c r="T517" s="2">
        <v>0</v>
      </c>
    </row>
    <row r="518" spans="1:20" x14ac:dyDescent="0.25">
      <c r="A518" s="17" t="s">
        <v>8</v>
      </c>
      <c r="B518" s="18">
        <v>2016</v>
      </c>
      <c r="C518" s="7" t="s">
        <v>22</v>
      </c>
      <c r="D518" s="7">
        <v>1100</v>
      </c>
      <c r="E518" s="7" t="s">
        <v>39</v>
      </c>
      <c r="F518" s="7">
        <f>VLOOKUP(E518,vlooktab!C$1:D$2,2,FALSE)</f>
        <v>1</v>
      </c>
      <c r="G518" s="7">
        <v>175</v>
      </c>
      <c r="H518" s="28">
        <v>1</v>
      </c>
      <c r="I518" s="31">
        <v>25</v>
      </c>
      <c r="K518" s="2">
        <v>25</v>
      </c>
      <c r="L518" s="5" t="s">
        <v>53</v>
      </c>
      <c r="M518" s="7">
        <f>VLOOKUP(L518,vlooktab!A$1:B$3,2,FALSE)</f>
        <v>1</v>
      </c>
      <c r="N518" s="4">
        <v>100.1</v>
      </c>
      <c r="O518" s="4">
        <f t="shared" si="35"/>
        <v>100.1</v>
      </c>
      <c r="P518" s="43">
        <v>21.9</v>
      </c>
      <c r="Q518" s="49">
        <f t="shared" si="36"/>
        <v>11412.117042078125</v>
      </c>
      <c r="R518" s="2">
        <v>24</v>
      </c>
      <c r="S518" s="34" t="s">
        <v>115</v>
      </c>
      <c r="T518" s="2">
        <v>0</v>
      </c>
    </row>
    <row r="519" spans="1:20" x14ac:dyDescent="0.25">
      <c r="A519" s="17" t="s">
        <v>8</v>
      </c>
      <c r="B519" s="18">
        <v>2016</v>
      </c>
      <c r="C519" s="7" t="s">
        <v>22</v>
      </c>
      <c r="D519" s="7">
        <v>1100</v>
      </c>
      <c r="E519" s="7" t="s">
        <v>39</v>
      </c>
      <c r="F519" s="7">
        <f>VLOOKUP(E519,vlooktab!C$1:D$2,2,FALSE)</f>
        <v>1</v>
      </c>
      <c r="G519" s="7">
        <v>175</v>
      </c>
      <c r="H519" s="28">
        <v>1</v>
      </c>
      <c r="I519" s="31">
        <v>25</v>
      </c>
      <c r="K519" s="2">
        <v>25</v>
      </c>
      <c r="L519" s="5" t="s">
        <v>53</v>
      </c>
      <c r="M519" s="7">
        <f>VLOOKUP(L519,vlooktab!A$1:B$3,2,FALSE)</f>
        <v>1</v>
      </c>
      <c r="N519" s="4">
        <v>100.1</v>
      </c>
      <c r="O519" s="4">
        <f t="shared" si="35"/>
        <v>100.1</v>
      </c>
      <c r="P519" s="43">
        <v>21</v>
      </c>
      <c r="Q519" s="49">
        <f t="shared" si="36"/>
        <v>11412.117042078125</v>
      </c>
      <c r="R519" s="2">
        <v>48</v>
      </c>
      <c r="S519" s="34" t="s">
        <v>115</v>
      </c>
      <c r="T519" s="2">
        <v>0</v>
      </c>
    </row>
    <row r="520" spans="1:20" x14ac:dyDescent="0.25">
      <c r="A520" s="17" t="s">
        <v>8</v>
      </c>
      <c r="B520" s="18">
        <v>2016</v>
      </c>
      <c r="C520" s="7" t="s">
        <v>22</v>
      </c>
      <c r="D520" s="7">
        <v>1100</v>
      </c>
      <c r="E520" s="7" t="s">
        <v>39</v>
      </c>
      <c r="F520" s="7">
        <f>VLOOKUP(E520,vlooktab!C$1:D$2,2,FALSE)</f>
        <v>1</v>
      </c>
      <c r="G520" s="7">
        <v>175</v>
      </c>
      <c r="H520" s="28">
        <v>1</v>
      </c>
      <c r="I520" s="31">
        <v>25</v>
      </c>
      <c r="K520" s="2">
        <v>25</v>
      </c>
      <c r="L520" s="5" t="s">
        <v>53</v>
      </c>
      <c r="M520" s="7">
        <f>VLOOKUP(L520,vlooktab!A$1:B$3,2,FALSE)</f>
        <v>1</v>
      </c>
      <c r="N520" s="4">
        <v>100.1</v>
      </c>
      <c r="O520" s="4">
        <f t="shared" ref="O520:O531" si="37">N520</f>
        <v>100.1</v>
      </c>
      <c r="P520" s="43">
        <v>21.1</v>
      </c>
      <c r="Q520" s="49">
        <f t="shared" si="36"/>
        <v>11412.117042078125</v>
      </c>
      <c r="R520" s="2">
        <v>120</v>
      </c>
      <c r="S520" s="34" t="s">
        <v>115</v>
      </c>
      <c r="T520" s="2">
        <v>0</v>
      </c>
    </row>
    <row r="521" spans="1:20" x14ac:dyDescent="0.25">
      <c r="A521" s="17" t="s">
        <v>8</v>
      </c>
      <c r="B521" s="18">
        <v>2016</v>
      </c>
      <c r="C521" s="7" t="s">
        <v>22</v>
      </c>
      <c r="D521" s="7">
        <v>1100</v>
      </c>
      <c r="E521" s="7" t="s">
        <v>39</v>
      </c>
      <c r="F521" s="7">
        <f>VLOOKUP(E521,vlooktab!C$1:D$2,2,FALSE)</f>
        <v>1</v>
      </c>
      <c r="G521" s="7">
        <v>175</v>
      </c>
      <c r="H521" s="28">
        <v>1</v>
      </c>
      <c r="I521" s="31">
        <v>25</v>
      </c>
      <c r="K521" s="2">
        <v>25</v>
      </c>
      <c r="L521" s="5" t="s">
        <v>53</v>
      </c>
      <c r="M521" s="7">
        <f>VLOOKUP(L521,vlooktab!A$1:B$3,2,FALSE)</f>
        <v>1</v>
      </c>
      <c r="N521" s="4">
        <v>100.1</v>
      </c>
      <c r="O521" s="4">
        <f t="shared" si="37"/>
        <v>100.1</v>
      </c>
      <c r="P521" s="43">
        <v>21.4</v>
      </c>
      <c r="Q521" s="49">
        <f t="shared" si="36"/>
        <v>11412.117042078125</v>
      </c>
      <c r="R521" s="2">
        <v>168</v>
      </c>
      <c r="S521" s="34" t="s">
        <v>115</v>
      </c>
      <c r="T521" s="2">
        <v>0</v>
      </c>
    </row>
    <row r="522" spans="1:20" x14ac:dyDescent="0.25">
      <c r="A522" s="17" t="s">
        <v>8</v>
      </c>
      <c r="B522" s="18">
        <v>2016</v>
      </c>
      <c r="C522" s="7" t="s">
        <v>22</v>
      </c>
      <c r="D522" s="7">
        <v>1100</v>
      </c>
      <c r="E522" s="7" t="s">
        <v>39</v>
      </c>
      <c r="F522" s="7">
        <f>VLOOKUP(E522,vlooktab!C$1:D$2,2,FALSE)</f>
        <v>1</v>
      </c>
      <c r="G522" s="7">
        <v>175</v>
      </c>
      <c r="H522" s="28">
        <v>1</v>
      </c>
      <c r="I522" s="31">
        <v>25</v>
      </c>
      <c r="K522" s="2">
        <v>25</v>
      </c>
      <c r="L522" s="5" t="s">
        <v>53</v>
      </c>
      <c r="M522" s="7">
        <f>VLOOKUP(L522,vlooktab!A$1:B$3,2,FALSE)</f>
        <v>1</v>
      </c>
      <c r="N522" s="4">
        <v>100.1</v>
      </c>
      <c r="O522" s="4">
        <f t="shared" si="37"/>
        <v>100.1</v>
      </c>
      <c r="P522" s="43">
        <v>21</v>
      </c>
      <c r="Q522" s="49">
        <f t="shared" si="36"/>
        <v>11412.117042078125</v>
      </c>
      <c r="R522" s="2">
        <v>216</v>
      </c>
      <c r="S522" s="34" t="s">
        <v>115</v>
      </c>
      <c r="T522" s="2">
        <v>0</v>
      </c>
    </row>
    <row r="523" spans="1:20" x14ac:dyDescent="0.25">
      <c r="A523" s="17" t="s">
        <v>8</v>
      </c>
      <c r="B523" s="18">
        <v>2016</v>
      </c>
      <c r="C523" s="7" t="s">
        <v>22</v>
      </c>
      <c r="D523" s="7">
        <v>1100</v>
      </c>
      <c r="E523" s="7" t="s">
        <v>39</v>
      </c>
      <c r="F523" s="7">
        <f>VLOOKUP(E523,vlooktab!C$1:D$2,2,FALSE)</f>
        <v>1</v>
      </c>
      <c r="G523" s="7">
        <v>175</v>
      </c>
      <c r="H523" s="28">
        <v>1</v>
      </c>
      <c r="I523" s="31">
        <v>25</v>
      </c>
      <c r="K523" s="2">
        <v>25</v>
      </c>
      <c r="L523" s="5" t="s">
        <v>53</v>
      </c>
      <c r="M523" s="7">
        <f>VLOOKUP(L523,vlooktab!A$1:B$3,2,FALSE)</f>
        <v>1</v>
      </c>
      <c r="N523" s="4">
        <v>100.1</v>
      </c>
      <c r="O523" s="4">
        <f t="shared" si="37"/>
        <v>100.1</v>
      </c>
      <c r="P523" s="43">
        <v>21.3</v>
      </c>
      <c r="Q523" s="49">
        <f t="shared" si="36"/>
        <v>11412.117042078125</v>
      </c>
      <c r="R523" s="2">
        <v>308</v>
      </c>
      <c r="S523" s="34" t="s">
        <v>115</v>
      </c>
      <c r="T523" s="2">
        <v>0</v>
      </c>
    </row>
    <row r="524" spans="1:20" x14ac:dyDescent="0.25">
      <c r="A524" s="17" t="s">
        <v>8</v>
      </c>
      <c r="B524" s="18">
        <v>2016</v>
      </c>
      <c r="C524" s="7" t="s">
        <v>22</v>
      </c>
      <c r="D524" s="7">
        <v>1100</v>
      </c>
      <c r="E524" s="7" t="s">
        <v>39</v>
      </c>
      <c r="F524" s="7">
        <f>VLOOKUP(E524,vlooktab!C$1:D$2,2,FALSE)</f>
        <v>1</v>
      </c>
      <c r="G524" s="7">
        <v>175</v>
      </c>
      <c r="H524" s="28">
        <v>1</v>
      </c>
      <c r="I524" s="31">
        <v>25</v>
      </c>
      <c r="K524" s="2">
        <v>25</v>
      </c>
      <c r="L524" s="5" t="s">
        <v>53</v>
      </c>
      <c r="M524" s="7">
        <f>VLOOKUP(L524,vlooktab!A$1:B$3,2,FALSE)</f>
        <v>1</v>
      </c>
      <c r="N524" s="4">
        <v>100.1</v>
      </c>
      <c r="O524" s="4">
        <f t="shared" si="37"/>
        <v>100.1</v>
      </c>
      <c r="P524" s="43">
        <v>20.100000000000001</v>
      </c>
      <c r="Q524" s="49">
        <f t="shared" si="36"/>
        <v>11412.117042078125</v>
      </c>
      <c r="R524" s="2">
        <v>0.25</v>
      </c>
      <c r="S524" s="34" t="s">
        <v>115</v>
      </c>
      <c r="T524" s="2">
        <v>0</v>
      </c>
    </row>
    <row r="525" spans="1:20" x14ac:dyDescent="0.25">
      <c r="A525" s="17" t="s">
        <v>8</v>
      </c>
      <c r="B525" s="18">
        <v>2016</v>
      </c>
      <c r="C525" s="7" t="s">
        <v>22</v>
      </c>
      <c r="D525" s="7">
        <v>1100</v>
      </c>
      <c r="E525" s="7" t="s">
        <v>39</v>
      </c>
      <c r="F525" s="7">
        <f>VLOOKUP(E525,vlooktab!C$1:D$2,2,FALSE)</f>
        <v>1</v>
      </c>
      <c r="G525" s="7">
        <v>175</v>
      </c>
      <c r="H525" s="28">
        <v>1</v>
      </c>
      <c r="I525" s="31">
        <v>25</v>
      </c>
      <c r="K525" s="2">
        <v>25</v>
      </c>
      <c r="L525" s="5" t="s">
        <v>53</v>
      </c>
      <c r="M525" s="7">
        <f>VLOOKUP(L525,vlooktab!A$1:B$3,2,FALSE)</f>
        <v>1</v>
      </c>
      <c r="N525" s="4">
        <v>100.1</v>
      </c>
      <c r="O525" s="4">
        <f t="shared" si="37"/>
        <v>100.1</v>
      </c>
      <c r="P525" s="43">
        <v>20.6</v>
      </c>
      <c r="Q525" s="49">
        <f t="shared" si="36"/>
        <v>11412.117042078125</v>
      </c>
      <c r="R525" s="2">
        <v>1</v>
      </c>
      <c r="S525" s="34" t="s">
        <v>115</v>
      </c>
      <c r="T525" s="2">
        <v>0</v>
      </c>
    </row>
    <row r="526" spans="1:20" x14ac:dyDescent="0.25">
      <c r="A526" s="17" t="s">
        <v>8</v>
      </c>
      <c r="B526" s="18">
        <v>2016</v>
      </c>
      <c r="C526" s="7" t="s">
        <v>22</v>
      </c>
      <c r="D526" s="7">
        <v>1100</v>
      </c>
      <c r="E526" s="7" t="s">
        <v>39</v>
      </c>
      <c r="F526" s="7">
        <f>VLOOKUP(E526,vlooktab!C$1:D$2,2,FALSE)</f>
        <v>1</v>
      </c>
      <c r="G526" s="7">
        <v>175</v>
      </c>
      <c r="H526" s="28">
        <v>1</v>
      </c>
      <c r="I526" s="31">
        <v>25</v>
      </c>
      <c r="K526" s="2">
        <v>25</v>
      </c>
      <c r="L526" s="5" t="s">
        <v>53</v>
      </c>
      <c r="M526" s="7">
        <f>VLOOKUP(L526,vlooktab!A$1:B$3,2,FALSE)</f>
        <v>1</v>
      </c>
      <c r="N526" s="4">
        <v>100.1</v>
      </c>
      <c r="O526" s="4">
        <f t="shared" si="37"/>
        <v>100.1</v>
      </c>
      <c r="P526" s="43">
        <v>20.6</v>
      </c>
      <c r="Q526" s="49">
        <f t="shared" si="36"/>
        <v>11412.117042078125</v>
      </c>
      <c r="R526" s="2">
        <v>24</v>
      </c>
      <c r="S526" s="34" t="s">
        <v>115</v>
      </c>
      <c r="T526" s="2">
        <v>0</v>
      </c>
    </row>
    <row r="527" spans="1:20" x14ac:dyDescent="0.25">
      <c r="A527" s="17" t="s">
        <v>8</v>
      </c>
      <c r="B527" s="18">
        <v>2016</v>
      </c>
      <c r="C527" s="7" t="s">
        <v>22</v>
      </c>
      <c r="D527" s="7">
        <v>1100</v>
      </c>
      <c r="E527" s="7" t="s">
        <v>39</v>
      </c>
      <c r="F527" s="7">
        <f>VLOOKUP(E527,vlooktab!C$1:D$2,2,FALSE)</f>
        <v>1</v>
      </c>
      <c r="G527" s="7">
        <v>175</v>
      </c>
      <c r="H527" s="28">
        <v>1</v>
      </c>
      <c r="I527" s="31">
        <v>25</v>
      </c>
      <c r="K527" s="2">
        <v>25</v>
      </c>
      <c r="L527" s="5" t="s">
        <v>53</v>
      </c>
      <c r="M527" s="7">
        <f>VLOOKUP(L527,vlooktab!A$1:B$3,2,FALSE)</f>
        <v>1</v>
      </c>
      <c r="N527" s="4">
        <v>100.1</v>
      </c>
      <c r="O527" s="4">
        <f t="shared" si="37"/>
        <v>100.1</v>
      </c>
      <c r="P527" s="43">
        <v>20.100000000000001</v>
      </c>
      <c r="Q527" s="49">
        <f t="shared" si="36"/>
        <v>11412.117042078125</v>
      </c>
      <c r="R527" s="2">
        <v>48</v>
      </c>
      <c r="S527" s="34" t="s">
        <v>115</v>
      </c>
      <c r="T527" s="2">
        <v>0</v>
      </c>
    </row>
    <row r="528" spans="1:20" x14ac:dyDescent="0.25">
      <c r="A528" s="17" t="s">
        <v>8</v>
      </c>
      <c r="B528" s="18">
        <v>2016</v>
      </c>
      <c r="C528" s="7" t="s">
        <v>22</v>
      </c>
      <c r="D528" s="7">
        <v>1100</v>
      </c>
      <c r="E528" s="7" t="s">
        <v>39</v>
      </c>
      <c r="F528" s="7">
        <f>VLOOKUP(E528,vlooktab!C$1:D$2,2,FALSE)</f>
        <v>1</v>
      </c>
      <c r="G528" s="7">
        <v>175</v>
      </c>
      <c r="H528" s="28">
        <v>1</v>
      </c>
      <c r="I528" s="31">
        <v>25</v>
      </c>
      <c r="K528" s="2">
        <v>25</v>
      </c>
      <c r="L528" s="5" t="s">
        <v>53</v>
      </c>
      <c r="M528" s="7">
        <f>VLOOKUP(L528,vlooktab!A$1:B$3,2,FALSE)</f>
        <v>1</v>
      </c>
      <c r="N528" s="4">
        <v>100.1</v>
      </c>
      <c r="O528" s="4">
        <f t="shared" si="37"/>
        <v>100.1</v>
      </c>
      <c r="P528" s="43">
        <v>21.1</v>
      </c>
      <c r="Q528" s="49">
        <f t="shared" si="36"/>
        <v>11412.117042078125</v>
      </c>
      <c r="R528" s="2">
        <v>120</v>
      </c>
      <c r="S528" s="34" t="s">
        <v>115</v>
      </c>
      <c r="T528" s="2">
        <v>0</v>
      </c>
    </row>
    <row r="529" spans="1:20" x14ac:dyDescent="0.25">
      <c r="A529" s="17" t="s">
        <v>8</v>
      </c>
      <c r="B529" s="18">
        <v>2016</v>
      </c>
      <c r="C529" s="7" t="s">
        <v>22</v>
      </c>
      <c r="D529" s="7">
        <v>1100</v>
      </c>
      <c r="E529" s="7" t="s">
        <v>39</v>
      </c>
      <c r="F529" s="7">
        <f>VLOOKUP(E529,vlooktab!C$1:D$2,2,FALSE)</f>
        <v>1</v>
      </c>
      <c r="G529" s="7">
        <v>175</v>
      </c>
      <c r="H529" s="28">
        <v>1</v>
      </c>
      <c r="I529" s="31">
        <v>25</v>
      </c>
      <c r="K529" s="2">
        <v>25</v>
      </c>
      <c r="L529" s="5" t="s">
        <v>53</v>
      </c>
      <c r="M529" s="7">
        <f>VLOOKUP(L529,vlooktab!A$1:B$3,2,FALSE)</f>
        <v>1</v>
      </c>
      <c r="N529" s="4">
        <v>100.1</v>
      </c>
      <c r="O529" s="4">
        <f t="shared" si="37"/>
        <v>100.1</v>
      </c>
      <c r="P529" s="43">
        <v>21.5</v>
      </c>
      <c r="Q529" s="49">
        <f t="shared" si="36"/>
        <v>11412.117042078125</v>
      </c>
      <c r="R529" s="2">
        <v>168</v>
      </c>
      <c r="S529" s="34" t="s">
        <v>115</v>
      </c>
      <c r="T529" s="2">
        <v>0</v>
      </c>
    </row>
    <row r="530" spans="1:20" x14ac:dyDescent="0.25">
      <c r="A530" s="17" t="s">
        <v>8</v>
      </c>
      <c r="B530" s="18">
        <v>2016</v>
      </c>
      <c r="C530" s="7" t="s">
        <v>22</v>
      </c>
      <c r="D530" s="7">
        <v>1100</v>
      </c>
      <c r="E530" s="7" t="s">
        <v>39</v>
      </c>
      <c r="F530" s="7">
        <f>VLOOKUP(E530,vlooktab!C$1:D$2,2,FALSE)</f>
        <v>1</v>
      </c>
      <c r="G530" s="7">
        <v>175</v>
      </c>
      <c r="H530" s="28">
        <v>1</v>
      </c>
      <c r="I530" s="31">
        <v>25</v>
      </c>
      <c r="K530" s="2">
        <v>25</v>
      </c>
      <c r="L530" s="5" t="s">
        <v>53</v>
      </c>
      <c r="M530" s="7">
        <f>VLOOKUP(L530,vlooktab!A$1:B$3,2,FALSE)</f>
        <v>1</v>
      </c>
      <c r="N530" s="4">
        <v>100.1</v>
      </c>
      <c r="O530" s="4">
        <f t="shared" si="37"/>
        <v>100.1</v>
      </c>
      <c r="P530" s="43">
        <v>21.2</v>
      </c>
      <c r="Q530" s="49">
        <f t="shared" si="36"/>
        <v>11412.117042078125</v>
      </c>
      <c r="R530" s="2">
        <v>216</v>
      </c>
      <c r="S530" s="34" t="s">
        <v>115</v>
      </c>
      <c r="T530" s="2">
        <v>0</v>
      </c>
    </row>
    <row r="531" spans="1:20" x14ac:dyDescent="0.25">
      <c r="A531" s="17" t="s">
        <v>8</v>
      </c>
      <c r="B531" s="18">
        <v>2016</v>
      </c>
      <c r="C531" s="7" t="s">
        <v>22</v>
      </c>
      <c r="D531" s="7">
        <v>1100</v>
      </c>
      <c r="E531" s="7" t="s">
        <v>39</v>
      </c>
      <c r="F531" s="7">
        <f>VLOOKUP(E531,vlooktab!C$1:D$2,2,FALSE)</f>
        <v>1</v>
      </c>
      <c r="G531" s="7">
        <v>175</v>
      </c>
      <c r="H531" s="28">
        <v>1</v>
      </c>
      <c r="I531" s="31">
        <v>25</v>
      </c>
      <c r="K531" s="2">
        <v>25</v>
      </c>
      <c r="L531" s="5" t="s">
        <v>53</v>
      </c>
      <c r="M531" s="7">
        <f>VLOOKUP(L531,vlooktab!A$1:B$3,2,FALSE)</f>
        <v>1</v>
      </c>
      <c r="N531" s="4">
        <v>100.1</v>
      </c>
      <c r="O531" s="4">
        <f t="shared" si="37"/>
        <v>100.1</v>
      </c>
      <c r="P531" s="43">
        <v>21</v>
      </c>
      <c r="Q531" s="49">
        <f t="shared" si="36"/>
        <v>11412.117042078125</v>
      </c>
      <c r="R531" s="2">
        <v>308</v>
      </c>
      <c r="S531" s="34" t="s">
        <v>115</v>
      </c>
      <c r="T531" s="2">
        <v>0</v>
      </c>
    </row>
    <row r="532" spans="1:20" x14ac:dyDescent="0.25">
      <c r="A532" s="17" t="s">
        <v>116</v>
      </c>
      <c r="B532" s="18">
        <v>2011</v>
      </c>
      <c r="C532" s="7" t="s">
        <v>22</v>
      </c>
      <c r="D532" s="7">
        <v>1100</v>
      </c>
      <c r="E532" s="7" t="s">
        <v>39</v>
      </c>
      <c r="F532" s="7">
        <f>VLOOKUP(E532,vlooktab!C$1:D$2,2,FALSE)</f>
        <v>1</v>
      </c>
      <c r="G532" s="7">
        <v>175</v>
      </c>
      <c r="H532" s="28">
        <v>1</v>
      </c>
      <c r="I532" s="31">
        <v>80</v>
      </c>
      <c r="J532" s="37">
        <v>24</v>
      </c>
      <c r="K532" s="4">
        <v>25</v>
      </c>
      <c r="L532" s="5" t="s">
        <v>52</v>
      </c>
      <c r="M532" s="66">
        <f>VLOOKUP(L532,vlooktab!A$1:B$3,2,FALSE)</f>
        <v>0</v>
      </c>
      <c r="N532" s="4">
        <v>20</v>
      </c>
      <c r="O532" s="4">
        <f>N532</f>
        <v>20</v>
      </c>
      <c r="P532" s="43">
        <v>2.12</v>
      </c>
      <c r="Q532" s="49">
        <f t="shared" si="36"/>
        <v>7422.1424004537084</v>
      </c>
      <c r="R532" s="2" t="s">
        <v>48</v>
      </c>
      <c r="S532" s="34" t="s">
        <v>115</v>
      </c>
      <c r="T532" s="2">
        <v>27</v>
      </c>
    </row>
    <row r="533" spans="1:20" x14ac:dyDescent="0.25">
      <c r="A533" s="17" t="s">
        <v>116</v>
      </c>
      <c r="B533" s="18">
        <v>2011</v>
      </c>
      <c r="C533" s="7" t="s">
        <v>22</v>
      </c>
      <c r="D533" s="7">
        <v>1100</v>
      </c>
      <c r="E533" s="7" t="s">
        <v>39</v>
      </c>
      <c r="F533" s="7">
        <f>VLOOKUP(E533,vlooktab!C$1:D$2,2,FALSE)</f>
        <v>1</v>
      </c>
      <c r="G533" s="7">
        <v>175</v>
      </c>
      <c r="H533" s="28">
        <v>1</v>
      </c>
      <c r="I533" s="31">
        <v>80</v>
      </c>
      <c r="J533" s="37">
        <v>24</v>
      </c>
      <c r="K533" s="4">
        <v>25</v>
      </c>
      <c r="L533" s="5" t="s">
        <v>52</v>
      </c>
      <c r="M533" s="66">
        <f>VLOOKUP(L533,vlooktab!A$1:B$3,2,FALSE)</f>
        <v>0</v>
      </c>
      <c r="N533" s="4">
        <v>35.11</v>
      </c>
      <c r="O533" s="4">
        <f t="shared" ref="O533:O537" si="38">N533</f>
        <v>35.11</v>
      </c>
      <c r="P533" s="43">
        <v>3.17</v>
      </c>
      <c r="Q533" s="49">
        <f t="shared" si="36"/>
        <v>8816.4052516630873</v>
      </c>
      <c r="R533" s="2" t="s">
        <v>48</v>
      </c>
      <c r="S533" s="34" t="s">
        <v>115</v>
      </c>
      <c r="T533" s="2">
        <v>27</v>
      </c>
    </row>
    <row r="534" spans="1:20" x14ac:dyDescent="0.25">
      <c r="A534" s="17" t="s">
        <v>116</v>
      </c>
      <c r="B534" s="18">
        <v>2011</v>
      </c>
      <c r="C534" s="7" t="s">
        <v>22</v>
      </c>
      <c r="D534" s="7">
        <v>1100</v>
      </c>
      <c r="E534" s="7" t="s">
        <v>39</v>
      </c>
      <c r="F534" s="7">
        <f>VLOOKUP(E534,vlooktab!C$1:D$2,2,FALSE)</f>
        <v>1</v>
      </c>
      <c r="G534" s="7">
        <v>175</v>
      </c>
      <c r="H534" s="28">
        <v>1</v>
      </c>
      <c r="I534" s="31">
        <v>80</v>
      </c>
      <c r="J534" s="37">
        <v>24</v>
      </c>
      <c r="K534" s="4">
        <v>25</v>
      </c>
      <c r="L534" s="5" t="s">
        <v>52</v>
      </c>
      <c r="M534" s="66">
        <f>VLOOKUP(L534,vlooktab!A$1:B$3,2,FALSE)</f>
        <v>0</v>
      </c>
      <c r="N534" s="4">
        <v>50</v>
      </c>
      <c r="O534" s="4">
        <f t="shared" si="38"/>
        <v>50</v>
      </c>
      <c r="P534" s="43">
        <v>4.18</v>
      </c>
      <c r="Q534" s="49">
        <f t="shared" si="36"/>
        <v>9692.3186616046223</v>
      </c>
      <c r="R534" s="2" t="s">
        <v>48</v>
      </c>
      <c r="S534" s="34" t="s">
        <v>115</v>
      </c>
      <c r="T534" s="2">
        <v>27</v>
      </c>
    </row>
    <row r="535" spans="1:20" x14ac:dyDescent="0.25">
      <c r="A535" s="17" t="s">
        <v>116</v>
      </c>
      <c r="B535" s="18">
        <v>2011</v>
      </c>
      <c r="C535" s="7" t="s">
        <v>22</v>
      </c>
      <c r="D535" s="7">
        <v>1100</v>
      </c>
      <c r="E535" s="7" t="s">
        <v>39</v>
      </c>
      <c r="F535" s="7">
        <f>VLOOKUP(E535,vlooktab!C$1:D$2,2,FALSE)</f>
        <v>1</v>
      </c>
      <c r="G535" s="7">
        <v>175</v>
      </c>
      <c r="H535" s="28">
        <v>1</v>
      </c>
      <c r="I535" s="31">
        <v>80</v>
      </c>
      <c r="J535" s="37">
        <v>24</v>
      </c>
      <c r="K535" s="4">
        <v>25</v>
      </c>
      <c r="L535" s="5" t="s">
        <v>52</v>
      </c>
      <c r="M535" s="66">
        <f>VLOOKUP(L535,vlooktab!A$1:B$3,2,FALSE)</f>
        <v>0</v>
      </c>
      <c r="N535" s="4">
        <v>60.11</v>
      </c>
      <c r="O535" s="4">
        <f t="shared" si="38"/>
        <v>60.11</v>
      </c>
      <c r="P535" s="43">
        <v>4.97</v>
      </c>
      <c r="Q535" s="49">
        <f t="shared" si="36"/>
        <v>10148.571502431654</v>
      </c>
      <c r="R535" s="2" t="s">
        <v>48</v>
      </c>
      <c r="S535" s="34" t="s">
        <v>115</v>
      </c>
      <c r="T535" s="2">
        <v>27</v>
      </c>
    </row>
    <row r="536" spans="1:20" x14ac:dyDescent="0.25">
      <c r="A536" s="17" t="s">
        <v>116</v>
      </c>
      <c r="B536" s="18">
        <v>2011</v>
      </c>
      <c r="C536" s="7" t="s">
        <v>22</v>
      </c>
      <c r="D536" s="7">
        <v>1100</v>
      </c>
      <c r="E536" s="7" t="s">
        <v>39</v>
      </c>
      <c r="F536" s="7">
        <f>VLOOKUP(E536,vlooktab!C$1:D$2,2,FALSE)</f>
        <v>1</v>
      </c>
      <c r="G536" s="7">
        <v>175</v>
      </c>
      <c r="H536" s="28">
        <v>1</v>
      </c>
      <c r="I536" s="31">
        <v>80</v>
      </c>
      <c r="J536" s="37">
        <v>24</v>
      </c>
      <c r="K536" s="4">
        <v>25</v>
      </c>
      <c r="L536" s="5" t="s">
        <v>52</v>
      </c>
      <c r="M536" s="66">
        <f>VLOOKUP(L536,vlooktab!A$1:B$3,2,FALSE)</f>
        <v>0</v>
      </c>
      <c r="N536" s="4">
        <v>75</v>
      </c>
      <c r="O536" s="4">
        <f t="shared" si="38"/>
        <v>75</v>
      </c>
      <c r="P536" s="43">
        <v>6.35</v>
      </c>
      <c r="Q536" s="49">
        <f t="shared" si="36"/>
        <v>10696.887660430384</v>
      </c>
      <c r="R536" s="2" t="s">
        <v>48</v>
      </c>
      <c r="S536" s="34" t="s">
        <v>115</v>
      </c>
      <c r="T536" s="2">
        <v>27</v>
      </c>
    </row>
    <row r="537" spans="1:20" x14ac:dyDescent="0.25">
      <c r="A537" s="17" t="s">
        <v>116</v>
      </c>
      <c r="B537" s="18">
        <v>2011</v>
      </c>
      <c r="C537" s="7" t="s">
        <v>22</v>
      </c>
      <c r="D537" s="7">
        <v>1100</v>
      </c>
      <c r="E537" s="7" t="s">
        <v>39</v>
      </c>
      <c r="F537" s="7">
        <f>VLOOKUP(E537,vlooktab!C$1:D$2,2,FALSE)</f>
        <v>1</v>
      </c>
      <c r="G537" s="7">
        <v>175</v>
      </c>
      <c r="H537" s="28">
        <v>1</v>
      </c>
      <c r="I537" s="31">
        <v>80</v>
      </c>
      <c r="J537" s="37">
        <v>24</v>
      </c>
      <c r="K537" s="4">
        <v>25</v>
      </c>
      <c r="L537" s="5" t="s">
        <v>52</v>
      </c>
      <c r="M537" s="66">
        <f>VLOOKUP(L537,vlooktab!A$1:B$3,2,FALSE)</f>
        <v>0</v>
      </c>
      <c r="N537" s="4">
        <v>90.43</v>
      </c>
      <c r="O537" s="4">
        <f t="shared" si="38"/>
        <v>90.43</v>
      </c>
      <c r="P537" s="43">
        <v>9.42</v>
      </c>
      <c r="Q537" s="49">
        <f t="shared" si="36"/>
        <v>11160.411544766139</v>
      </c>
      <c r="R537" s="2" t="s">
        <v>48</v>
      </c>
      <c r="S537" s="34" t="s">
        <v>115</v>
      </c>
      <c r="T537" s="2">
        <v>27</v>
      </c>
    </row>
    <row r="538" spans="1:20" x14ac:dyDescent="0.25">
      <c r="A538" s="17" t="s">
        <v>19</v>
      </c>
      <c r="B538" s="18">
        <v>2000</v>
      </c>
      <c r="C538" s="7" t="s">
        <v>22</v>
      </c>
      <c r="D538" s="7">
        <v>1100</v>
      </c>
      <c r="E538" s="7" t="s">
        <v>39</v>
      </c>
      <c r="F538" s="7">
        <f>VLOOKUP(E538,vlooktab!C$1:D$2,2,FALSE)</f>
        <v>1</v>
      </c>
      <c r="G538" s="7">
        <v>175</v>
      </c>
      <c r="H538" s="28">
        <v>1</v>
      </c>
      <c r="I538" s="31">
        <v>25</v>
      </c>
      <c r="J538" s="37">
        <f>7*24</f>
        <v>168</v>
      </c>
      <c r="K538" s="4">
        <v>25</v>
      </c>
      <c r="L538" s="5" t="s">
        <v>52</v>
      </c>
      <c r="M538" s="66">
        <f>VLOOKUP(L538,vlooktab!A$1:B$3,2,FALSE)</f>
        <v>0</v>
      </c>
      <c r="N538" s="4">
        <v>0</v>
      </c>
      <c r="O538" s="4">
        <v>1</v>
      </c>
      <c r="P538" s="43">
        <v>0</v>
      </c>
      <c r="Q538" s="49">
        <f t="shared" si="36"/>
        <v>0</v>
      </c>
      <c r="S538" s="34" t="s">
        <v>115</v>
      </c>
      <c r="T538" s="2">
        <v>28</v>
      </c>
    </row>
    <row r="539" spans="1:20" x14ac:dyDescent="0.25">
      <c r="A539" s="17" t="s">
        <v>19</v>
      </c>
      <c r="B539" s="18">
        <v>2000</v>
      </c>
      <c r="C539" s="7" t="s">
        <v>22</v>
      </c>
      <c r="D539" s="7">
        <v>1100</v>
      </c>
      <c r="E539" s="7" t="s">
        <v>39</v>
      </c>
      <c r="F539" s="7">
        <f>VLOOKUP(E539,vlooktab!C$1:D$2,2,FALSE)</f>
        <v>1</v>
      </c>
      <c r="G539" s="7">
        <v>175</v>
      </c>
      <c r="H539" s="28">
        <v>1</v>
      </c>
      <c r="I539" s="31">
        <v>25</v>
      </c>
      <c r="J539" s="37">
        <f t="shared" ref="J539:J550" si="39">7*24</f>
        <v>168</v>
      </c>
      <c r="K539" s="4">
        <v>25</v>
      </c>
      <c r="L539" s="5" t="s">
        <v>52</v>
      </c>
      <c r="M539" s="66">
        <f>VLOOKUP(L539,vlooktab!A$1:B$3,2,FALSE)</f>
        <v>0</v>
      </c>
      <c r="N539" s="4">
        <v>8</v>
      </c>
      <c r="O539" s="4">
        <f t="shared" ref="O539:O570" si="40">N539</f>
        <v>8</v>
      </c>
      <c r="P539" s="43">
        <v>1.61</v>
      </c>
      <c r="Q539" s="49">
        <f t="shared" si="36"/>
        <v>5151.9661393027945</v>
      </c>
      <c r="S539" s="34" t="s">
        <v>115</v>
      </c>
      <c r="T539" s="2">
        <v>28</v>
      </c>
    </row>
    <row r="540" spans="1:20" x14ac:dyDescent="0.25">
      <c r="A540" s="17" t="s">
        <v>19</v>
      </c>
      <c r="B540" s="18">
        <v>2000</v>
      </c>
      <c r="C540" s="7" t="s">
        <v>22</v>
      </c>
      <c r="D540" s="7">
        <v>1100</v>
      </c>
      <c r="E540" s="7" t="s">
        <v>39</v>
      </c>
      <c r="F540" s="7">
        <f>VLOOKUP(E540,vlooktab!C$1:D$2,2,FALSE)</f>
        <v>1</v>
      </c>
      <c r="G540" s="7">
        <v>175</v>
      </c>
      <c r="H540" s="28">
        <v>1</v>
      </c>
      <c r="I540" s="31">
        <v>25</v>
      </c>
      <c r="J540" s="37">
        <f t="shared" si="39"/>
        <v>168</v>
      </c>
      <c r="K540" s="4">
        <v>25</v>
      </c>
      <c r="L540" s="5" t="s">
        <v>52</v>
      </c>
      <c r="M540" s="66">
        <f>VLOOKUP(L540,vlooktab!A$1:B$3,2,FALSE)</f>
        <v>0</v>
      </c>
      <c r="N540" s="4">
        <v>16</v>
      </c>
      <c r="O540" s="4">
        <f t="shared" si="40"/>
        <v>16</v>
      </c>
      <c r="P540" s="43">
        <v>2.2999999999999998</v>
      </c>
      <c r="Q540" s="49">
        <f t="shared" si="36"/>
        <v>6869.2881857370594</v>
      </c>
      <c r="S540" s="34" t="s">
        <v>115</v>
      </c>
      <c r="T540" s="2">
        <v>28</v>
      </c>
    </row>
    <row r="541" spans="1:20" x14ac:dyDescent="0.25">
      <c r="A541" s="17" t="s">
        <v>19</v>
      </c>
      <c r="B541" s="18">
        <v>2000</v>
      </c>
      <c r="C541" s="7" t="s">
        <v>22</v>
      </c>
      <c r="D541" s="7">
        <v>1100</v>
      </c>
      <c r="E541" s="7" t="s">
        <v>39</v>
      </c>
      <c r="F541" s="7">
        <f>VLOOKUP(E541,vlooktab!C$1:D$2,2,FALSE)</f>
        <v>1</v>
      </c>
      <c r="G541" s="7">
        <v>175</v>
      </c>
      <c r="H541" s="28">
        <v>1</v>
      </c>
      <c r="I541" s="31">
        <v>25</v>
      </c>
      <c r="J541" s="37">
        <f t="shared" si="39"/>
        <v>168</v>
      </c>
      <c r="K541" s="4">
        <v>25</v>
      </c>
      <c r="L541" s="5" t="s">
        <v>52</v>
      </c>
      <c r="M541" s="66">
        <f>VLOOKUP(L541,vlooktab!A$1:B$3,2,FALSE)</f>
        <v>0</v>
      </c>
      <c r="N541" s="4">
        <v>24</v>
      </c>
      <c r="O541" s="4">
        <f t="shared" si="40"/>
        <v>24</v>
      </c>
      <c r="P541" s="43">
        <v>2.91</v>
      </c>
      <c r="Q541" s="49">
        <f t="shared" si="36"/>
        <v>7873.8571845628212</v>
      </c>
      <c r="S541" s="34" t="s">
        <v>115</v>
      </c>
      <c r="T541" s="2">
        <v>28</v>
      </c>
    </row>
    <row r="542" spans="1:20" x14ac:dyDescent="0.25">
      <c r="A542" s="17" t="s">
        <v>19</v>
      </c>
      <c r="B542" s="18">
        <v>2000</v>
      </c>
      <c r="C542" s="7" t="s">
        <v>22</v>
      </c>
      <c r="D542" s="7">
        <v>1100</v>
      </c>
      <c r="E542" s="7" t="s">
        <v>39</v>
      </c>
      <c r="F542" s="7">
        <f>VLOOKUP(E542,vlooktab!C$1:D$2,2,FALSE)</f>
        <v>1</v>
      </c>
      <c r="G542" s="7">
        <v>175</v>
      </c>
      <c r="H542" s="28">
        <v>1</v>
      </c>
      <c r="I542" s="31">
        <v>25</v>
      </c>
      <c r="J542" s="37">
        <f t="shared" si="39"/>
        <v>168</v>
      </c>
      <c r="K542" s="4">
        <v>25</v>
      </c>
      <c r="L542" s="5" t="s">
        <v>52</v>
      </c>
      <c r="M542" s="66">
        <f>VLOOKUP(L542,vlooktab!A$1:B$3,2,FALSE)</f>
        <v>0</v>
      </c>
      <c r="N542" s="4">
        <v>32</v>
      </c>
      <c r="O542" s="4">
        <f t="shared" si="40"/>
        <v>32</v>
      </c>
      <c r="P542" s="43">
        <v>3.51</v>
      </c>
      <c r="Q542" s="49">
        <f t="shared" si="36"/>
        <v>8586.6102321713242</v>
      </c>
      <c r="S542" s="34" t="s">
        <v>115</v>
      </c>
      <c r="T542" s="2">
        <v>28</v>
      </c>
    </row>
    <row r="543" spans="1:20" x14ac:dyDescent="0.25">
      <c r="A543" s="17" t="s">
        <v>19</v>
      </c>
      <c r="B543" s="18">
        <v>2000</v>
      </c>
      <c r="C543" s="7" t="s">
        <v>22</v>
      </c>
      <c r="D543" s="7">
        <v>1100</v>
      </c>
      <c r="E543" s="7" t="s">
        <v>39</v>
      </c>
      <c r="F543" s="7">
        <f>VLOOKUP(E543,vlooktab!C$1:D$2,2,FALSE)</f>
        <v>1</v>
      </c>
      <c r="G543" s="7">
        <v>175</v>
      </c>
      <c r="H543" s="28">
        <v>1</v>
      </c>
      <c r="I543" s="31">
        <v>25</v>
      </c>
      <c r="J543" s="37">
        <f t="shared" si="39"/>
        <v>168</v>
      </c>
      <c r="K543" s="4">
        <v>25</v>
      </c>
      <c r="L543" s="5" t="s">
        <v>52</v>
      </c>
      <c r="M543" s="66">
        <f>VLOOKUP(L543,vlooktab!A$1:B$3,2,FALSE)</f>
        <v>0</v>
      </c>
      <c r="N543" s="4">
        <v>40</v>
      </c>
      <c r="O543" s="4">
        <f t="shared" si="40"/>
        <v>40</v>
      </c>
      <c r="P543" s="43">
        <v>4.07</v>
      </c>
      <c r="Q543" s="49">
        <f t="shared" si="36"/>
        <v>9139.4644468879742</v>
      </c>
      <c r="S543" s="34" t="s">
        <v>115</v>
      </c>
      <c r="T543" s="2">
        <v>28</v>
      </c>
    </row>
    <row r="544" spans="1:20" x14ac:dyDescent="0.25">
      <c r="A544" s="17" t="s">
        <v>19</v>
      </c>
      <c r="B544" s="18">
        <v>2000</v>
      </c>
      <c r="C544" s="7" t="s">
        <v>22</v>
      </c>
      <c r="D544" s="7">
        <v>1100</v>
      </c>
      <c r="E544" s="7" t="s">
        <v>39</v>
      </c>
      <c r="F544" s="7">
        <f>VLOOKUP(E544,vlooktab!C$1:D$2,2,FALSE)</f>
        <v>1</v>
      </c>
      <c r="G544" s="7">
        <v>175</v>
      </c>
      <c r="H544" s="28">
        <v>1</v>
      </c>
      <c r="I544" s="31">
        <v>25</v>
      </c>
      <c r="J544" s="37">
        <f t="shared" si="39"/>
        <v>168</v>
      </c>
      <c r="K544" s="4">
        <v>25</v>
      </c>
      <c r="L544" s="5" t="s">
        <v>52</v>
      </c>
      <c r="M544" s="66">
        <f>VLOOKUP(L544,vlooktab!A$1:B$3,2,FALSE)</f>
        <v>0</v>
      </c>
      <c r="N544" s="4">
        <v>48</v>
      </c>
      <c r="O544" s="4">
        <f t="shared" si="40"/>
        <v>48</v>
      </c>
      <c r="P544" s="43">
        <v>4.72</v>
      </c>
      <c r="Q544" s="49">
        <f t="shared" si="36"/>
        <v>9591.1792309970861</v>
      </c>
      <c r="S544" s="34" t="s">
        <v>115</v>
      </c>
      <c r="T544" s="2">
        <v>28</v>
      </c>
    </row>
    <row r="545" spans="1:20" x14ac:dyDescent="0.25">
      <c r="A545" s="17" t="s">
        <v>19</v>
      </c>
      <c r="B545" s="18">
        <v>2000</v>
      </c>
      <c r="C545" s="7" t="s">
        <v>22</v>
      </c>
      <c r="D545" s="7">
        <v>1100</v>
      </c>
      <c r="E545" s="7" t="s">
        <v>39</v>
      </c>
      <c r="F545" s="7">
        <f>VLOOKUP(E545,vlooktab!C$1:D$2,2,FALSE)</f>
        <v>1</v>
      </c>
      <c r="G545" s="7">
        <v>175</v>
      </c>
      <c r="H545" s="28">
        <v>1</v>
      </c>
      <c r="I545" s="31">
        <v>25</v>
      </c>
      <c r="J545" s="37">
        <f t="shared" si="39"/>
        <v>168</v>
      </c>
      <c r="K545" s="4">
        <v>25</v>
      </c>
      <c r="L545" s="5" t="s">
        <v>52</v>
      </c>
      <c r="M545" s="66">
        <f>VLOOKUP(L545,vlooktab!A$1:B$3,2,FALSE)</f>
        <v>0</v>
      </c>
      <c r="N545" s="4">
        <v>56</v>
      </c>
      <c r="O545" s="4">
        <f t="shared" si="40"/>
        <v>56</v>
      </c>
      <c r="P545" s="43">
        <v>5.36</v>
      </c>
      <c r="Q545" s="49">
        <f t="shared" si="36"/>
        <v>9973.0986391180668</v>
      </c>
      <c r="S545" s="34" t="s">
        <v>115</v>
      </c>
      <c r="T545" s="2">
        <v>28</v>
      </c>
    </row>
    <row r="546" spans="1:20" x14ac:dyDescent="0.25">
      <c r="A546" s="17" t="s">
        <v>19</v>
      </c>
      <c r="B546" s="18">
        <v>2000</v>
      </c>
      <c r="C546" s="7" t="s">
        <v>22</v>
      </c>
      <c r="D546" s="7">
        <v>1100</v>
      </c>
      <c r="E546" s="7" t="s">
        <v>39</v>
      </c>
      <c r="F546" s="7">
        <f>VLOOKUP(E546,vlooktab!C$1:D$2,2,FALSE)</f>
        <v>1</v>
      </c>
      <c r="G546" s="7">
        <v>175</v>
      </c>
      <c r="H546" s="28">
        <v>1</v>
      </c>
      <c r="I546" s="31">
        <v>25</v>
      </c>
      <c r="J546" s="37">
        <f t="shared" si="39"/>
        <v>168</v>
      </c>
      <c r="K546" s="4">
        <v>25</v>
      </c>
      <c r="L546" s="5" t="s">
        <v>52</v>
      </c>
      <c r="M546" s="66">
        <f>VLOOKUP(L546,vlooktab!A$1:B$3,2,FALSE)</f>
        <v>0</v>
      </c>
      <c r="N546" s="4">
        <v>64</v>
      </c>
      <c r="O546" s="4">
        <f t="shared" si="40"/>
        <v>64</v>
      </c>
      <c r="P546" s="43">
        <v>6.1</v>
      </c>
      <c r="Q546" s="49">
        <f t="shared" si="36"/>
        <v>10303.932278605589</v>
      </c>
      <c r="S546" s="34" t="s">
        <v>115</v>
      </c>
      <c r="T546" s="2">
        <v>28</v>
      </c>
    </row>
    <row r="547" spans="1:20" x14ac:dyDescent="0.25">
      <c r="A547" s="17" t="s">
        <v>19</v>
      </c>
      <c r="B547" s="18">
        <v>2000</v>
      </c>
      <c r="C547" s="7" t="s">
        <v>22</v>
      </c>
      <c r="D547" s="7">
        <v>1100</v>
      </c>
      <c r="E547" s="7" t="s">
        <v>39</v>
      </c>
      <c r="F547" s="7">
        <f>VLOOKUP(E547,vlooktab!C$1:D$2,2,FALSE)</f>
        <v>1</v>
      </c>
      <c r="G547" s="7">
        <v>175</v>
      </c>
      <c r="H547" s="28">
        <v>1</v>
      </c>
      <c r="I547" s="31">
        <v>25</v>
      </c>
      <c r="J547" s="37">
        <f t="shared" si="39"/>
        <v>168</v>
      </c>
      <c r="K547" s="4">
        <v>25</v>
      </c>
      <c r="L547" s="5" t="s">
        <v>52</v>
      </c>
      <c r="M547" s="66">
        <f>VLOOKUP(L547,vlooktab!A$1:B$3,2,FALSE)</f>
        <v>0</v>
      </c>
      <c r="N547" s="4">
        <v>72</v>
      </c>
      <c r="O547" s="4">
        <f t="shared" si="40"/>
        <v>72</v>
      </c>
      <c r="P547" s="43">
        <v>7.02</v>
      </c>
      <c r="Q547" s="49">
        <f t="shared" si="36"/>
        <v>10595.748229822846</v>
      </c>
      <c r="S547" s="34" t="s">
        <v>115</v>
      </c>
      <c r="T547" s="2">
        <v>28</v>
      </c>
    </row>
    <row r="548" spans="1:20" x14ac:dyDescent="0.25">
      <c r="A548" s="17" t="s">
        <v>19</v>
      </c>
      <c r="B548" s="18">
        <v>2000</v>
      </c>
      <c r="C548" s="7" t="s">
        <v>22</v>
      </c>
      <c r="D548" s="7">
        <v>1100</v>
      </c>
      <c r="E548" s="7" t="s">
        <v>39</v>
      </c>
      <c r="F548" s="7">
        <f>VLOOKUP(E548,vlooktab!C$1:D$2,2,FALSE)</f>
        <v>1</v>
      </c>
      <c r="G548" s="7">
        <v>175</v>
      </c>
      <c r="H548" s="28">
        <v>1</v>
      </c>
      <c r="I548" s="31">
        <v>25</v>
      </c>
      <c r="J548" s="37">
        <f t="shared" si="39"/>
        <v>168</v>
      </c>
      <c r="K548" s="4">
        <v>25</v>
      </c>
      <c r="L548" s="5" t="s">
        <v>52</v>
      </c>
      <c r="M548" s="66">
        <f>VLOOKUP(L548,vlooktab!A$1:B$3,2,FALSE)</f>
        <v>0</v>
      </c>
      <c r="N548" s="4">
        <v>80</v>
      </c>
      <c r="O548" s="4">
        <f t="shared" si="40"/>
        <v>80</v>
      </c>
      <c r="P548" s="43">
        <v>8.35</v>
      </c>
      <c r="Q548" s="49">
        <f t="shared" si="36"/>
        <v>10856.786493322237</v>
      </c>
      <c r="S548" s="34" t="s">
        <v>115</v>
      </c>
      <c r="T548" s="2">
        <v>28</v>
      </c>
    </row>
    <row r="549" spans="1:20" x14ac:dyDescent="0.25">
      <c r="A549" s="17" t="s">
        <v>19</v>
      </c>
      <c r="B549" s="18">
        <v>2000</v>
      </c>
      <c r="C549" s="7" t="s">
        <v>22</v>
      </c>
      <c r="D549" s="7">
        <v>1100</v>
      </c>
      <c r="E549" s="7" t="s">
        <v>39</v>
      </c>
      <c r="F549" s="7">
        <f>VLOOKUP(E549,vlooktab!C$1:D$2,2,FALSE)</f>
        <v>1</v>
      </c>
      <c r="G549" s="7">
        <v>175</v>
      </c>
      <c r="H549" s="28">
        <v>1</v>
      </c>
      <c r="I549" s="31">
        <v>25</v>
      </c>
      <c r="J549" s="37">
        <f t="shared" si="39"/>
        <v>168</v>
      </c>
      <c r="K549" s="4">
        <v>25</v>
      </c>
      <c r="L549" s="5" t="s">
        <v>52</v>
      </c>
      <c r="M549" s="66">
        <f>VLOOKUP(L549,vlooktab!A$1:B$3,2,FALSE)</f>
        <v>0</v>
      </c>
      <c r="N549" s="4">
        <v>96</v>
      </c>
      <c r="O549" s="4">
        <f t="shared" si="40"/>
        <v>96</v>
      </c>
      <c r="P549" s="43">
        <v>10.210000000000001</v>
      </c>
      <c r="Q549" s="49">
        <f t="shared" si="36"/>
        <v>11308.501277431351</v>
      </c>
      <c r="S549" s="34" t="s">
        <v>115</v>
      </c>
      <c r="T549" s="2">
        <v>28</v>
      </c>
    </row>
    <row r="550" spans="1:20" x14ac:dyDescent="0.25">
      <c r="A550" s="17" t="s">
        <v>19</v>
      </c>
      <c r="B550" s="18">
        <v>2000</v>
      </c>
      <c r="C550" s="7" t="s">
        <v>22</v>
      </c>
      <c r="D550" s="7">
        <v>1100</v>
      </c>
      <c r="E550" s="7" t="s">
        <v>39</v>
      </c>
      <c r="F550" s="7">
        <f>VLOOKUP(E550,vlooktab!C$1:D$2,2,FALSE)</f>
        <v>1</v>
      </c>
      <c r="G550" s="7">
        <v>175</v>
      </c>
      <c r="H550" s="28">
        <v>1</v>
      </c>
      <c r="I550" s="31">
        <v>25</v>
      </c>
      <c r="J550" s="37">
        <f t="shared" si="39"/>
        <v>168</v>
      </c>
      <c r="K550" s="4">
        <v>25</v>
      </c>
      <c r="L550" s="5" t="s">
        <v>52</v>
      </c>
      <c r="M550" s="66">
        <f>VLOOKUP(L550,vlooktab!A$1:B$3,2,FALSE)</f>
        <v>0</v>
      </c>
      <c r="N550" s="4">
        <v>100</v>
      </c>
      <c r="O550" s="4">
        <f t="shared" si="40"/>
        <v>100</v>
      </c>
      <c r="P550" s="43">
        <v>14.69</v>
      </c>
      <c r="Q550" s="49">
        <f t="shared" si="36"/>
        <v>11409.640708038889</v>
      </c>
      <c r="S550" s="34" t="s">
        <v>115</v>
      </c>
      <c r="T550" s="2">
        <v>28</v>
      </c>
    </row>
    <row r="551" spans="1:20" x14ac:dyDescent="0.25">
      <c r="A551" s="17" t="s">
        <v>36</v>
      </c>
      <c r="B551" s="18">
        <v>2010</v>
      </c>
      <c r="C551" s="7" t="s">
        <v>22</v>
      </c>
      <c r="D551" s="7">
        <v>1100</v>
      </c>
      <c r="E551" s="7" t="s">
        <v>39</v>
      </c>
      <c r="F551" s="7">
        <f>VLOOKUP(E551,vlooktab!C$1:D$2,2,FALSE)</f>
        <v>1</v>
      </c>
      <c r="G551" s="7">
        <v>175</v>
      </c>
      <c r="H551" s="28">
        <v>1</v>
      </c>
      <c r="I551" s="31">
        <v>105</v>
      </c>
      <c r="J551" s="37">
        <v>1</v>
      </c>
      <c r="K551" s="2">
        <v>20</v>
      </c>
      <c r="L551" s="5" t="s">
        <v>53</v>
      </c>
      <c r="M551" s="7">
        <f>VLOOKUP(L551,vlooktab!A$1:B$3,2,FALSE)</f>
        <v>1</v>
      </c>
      <c r="N551" s="4">
        <v>100.1</v>
      </c>
      <c r="O551" s="4">
        <f t="shared" si="40"/>
        <v>100.1</v>
      </c>
      <c r="P551" s="43">
        <v>11.75</v>
      </c>
      <c r="Q551" s="49">
        <f t="shared" si="36"/>
        <v>11220.638568217753</v>
      </c>
      <c r="S551" s="34" t="s">
        <v>115</v>
      </c>
      <c r="T551" s="2">
        <v>0</v>
      </c>
    </row>
    <row r="552" spans="1:20" x14ac:dyDescent="0.25">
      <c r="A552" s="17" t="s">
        <v>36</v>
      </c>
      <c r="B552" s="18">
        <v>2010</v>
      </c>
      <c r="C552" s="7" t="s">
        <v>22</v>
      </c>
      <c r="D552" s="7">
        <v>1100</v>
      </c>
      <c r="E552" s="7" t="s">
        <v>39</v>
      </c>
      <c r="F552" s="7">
        <f>VLOOKUP(E552,vlooktab!C$1:D$2,2,FALSE)</f>
        <v>1</v>
      </c>
      <c r="G552" s="7">
        <v>175</v>
      </c>
      <c r="H552" s="28">
        <v>1</v>
      </c>
      <c r="I552" s="31">
        <v>105</v>
      </c>
      <c r="J552" s="37">
        <v>1</v>
      </c>
      <c r="K552" s="2">
        <v>30</v>
      </c>
      <c r="L552" s="5" t="s">
        <v>53</v>
      </c>
      <c r="M552" s="7">
        <f>VLOOKUP(L552,vlooktab!A$1:B$3,2,FALSE)</f>
        <v>1</v>
      </c>
      <c r="N552" s="4">
        <v>100.1</v>
      </c>
      <c r="O552" s="4">
        <f t="shared" si="40"/>
        <v>100.1</v>
      </c>
      <c r="P552" s="43">
        <v>12.3</v>
      </c>
      <c r="Q552" s="49">
        <f t="shared" si="36"/>
        <v>11603.595515938496</v>
      </c>
      <c r="S552" s="34" t="s">
        <v>115</v>
      </c>
      <c r="T552" s="2">
        <v>0</v>
      </c>
    </row>
    <row r="553" spans="1:20" x14ac:dyDescent="0.25">
      <c r="A553" s="17" t="s">
        <v>36</v>
      </c>
      <c r="B553" s="18">
        <v>2010</v>
      </c>
      <c r="C553" s="7" t="s">
        <v>22</v>
      </c>
      <c r="D553" s="7">
        <v>1100</v>
      </c>
      <c r="E553" s="7" t="s">
        <v>39</v>
      </c>
      <c r="F553" s="7">
        <f>VLOOKUP(E553,vlooktab!C$1:D$2,2,FALSE)</f>
        <v>1</v>
      </c>
      <c r="G553" s="7">
        <v>175</v>
      </c>
      <c r="H553" s="28">
        <v>1</v>
      </c>
      <c r="I553" s="31">
        <v>105</v>
      </c>
      <c r="J553" s="37">
        <v>1</v>
      </c>
      <c r="K553" s="2">
        <v>40</v>
      </c>
      <c r="L553" s="5" t="s">
        <v>53</v>
      </c>
      <c r="M553" s="7">
        <f>VLOOKUP(L553,vlooktab!A$1:B$3,2,FALSE)</f>
        <v>1</v>
      </c>
      <c r="N553" s="4">
        <v>100.1</v>
      </c>
      <c r="O553" s="4">
        <f t="shared" si="40"/>
        <v>100.1</v>
      </c>
      <c r="P553" s="43">
        <v>12.4</v>
      </c>
      <c r="Q553" s="49">
        <f t="shared" si="36"/>
        <v>11986.55246365924</v>
      </c>
      <c r="S553" s="34" t="s">
        <v>115</v>
      </c>
      <c r="T553" s="2">
        <v>0</v>
      </c>
    </row>
    <row r="554" spans="1:20" x14ac:dyDescent="0.25">
      <c r="A554" s="17" t="s">
        <v>36</v>
      </c>
      <c r="B554" s="18">
        <v>2010</v>
      </c>
      <c r="C554" s="7" t="s">
        <v>22</v>
      </c>
      <c r="D554" s="7">
        <v>1100</v>
      </c>
      <c r="E554" s="7" t="s">
        <v>39</v>
      </c>
      <c r="F554" s="7">
        <f>VLOOKUP(E554,vlooktab!C$1:D$2,2,FALSE)</f>
        <v>1</v>
      </c>
      <c r="G554" s="7">
        <v>175</v>
      </c>
      <c r="H554" s="28">
        <v>1</v>
      </c>
      <c r="I554" s="31">
        <v>105</v>
      </c>
      <c r="J554" s="37">
        <v>1</v>
      </c>
      <c r="K554" s="2">
        <v>50</v>
      </c>
      <c r="L554" s="5" t="s">
        <v>53</v>
      </c>
      <c r="M554" s="7">
        <f>VLOOKUP(L554,vlooktab!A$1:B$3,2,FALSE)</f>
        <v>1</v>
      </c>
      <c r="N554" s="4">
        <v>100.1</v>
      </c>
      <c r="O554" s="4">
        <f t="shared" si="40"/>
        <v>100.1</v>
      </c>
      <c r="P554" s="43">
        <v>13</v>
      </c>
      <c r="Q554" s="49">
        <f t="shared" si="36"/>
        <v>12369.509411379981</v>
      </c>
      <c r="S554" s="34" t="s">
        <v>115</v>
      </c>
      <c r="T554" s="2">
        <v>0</v>
      </c>
    </row>
    <row r="555" spans="1:20" x14ac:dyDescent="0.25">
      <c r="A555" s="17" t="s">
        <v>36</v>
      </c>
      <c r="B555" s="18">
        <v>2010</v>
      </c>
      <c r="C555" s="7" t="s">
        <v>22</v>
      </c>
      <c r="D555" s="7">
        <v>1100</v>
      </c>
      <c r="E555" s="7" t="s">
        <v>39</v>
      </c>
      <c r="F555" s="7">
        <f>VLOOKUP(E555,vlooktab!C$1:D$2,2,FALSE)</f>
        <v>1</v>
      </c>
      <c r="G555" s="7">
        <v>175</v>
      </c>
      <c r="H555" s="28">
        <v>1</v>
      </c>
      <c r="I555" s="31">
        <v>105</v>
      </c>
      <c r="J555" s="37">
        <v>1</v>
      </c>
      <c r="K555" s="2">
        <v>60</v>
      </c>
      <c r="L555" s="5" t="s">
        <v>53</v>
      </c>
      <c r="M555" s="7">
        <f>VLOOKUP(L555,vlooktab!A$1:B$3,2,FALSE)</f>
        <v>1</v>
      </c>
      <c r="N555" s="4">
        <v>100.1</v>
      </c>
      <c r="O555" s="4">
        <f t="shared" si="40"/>
        <v>100.1</v>
      </c>
      <c r="P555" s="43">
        <v>13.5</v>
      </c>
      <c r="Q555" s="49">
        <f t="shared" si="36"/>
        <v>12752.466359100723</v>
      </c>
      <c r="S555" s="34" t="s">
        <v>115</v>
      </c>
      <c r="T555" s="2">
        <v>0</v>
      </c>
    </row>
    <row r="556" spans="1:20" x14ac:dyDescent="0.25">
      <c r="A556" s="17" t="s">
        <v>36</v>
      </c>
      <c r="B556" s="18">
        <v>2010</v>
      </c>
      <c r="C556" s="7" t="s">
        <v>22</v>
      </c>
      <c r="D556" s="7">
        <v>1100</v>
      </c>
      <c r="E556" s="7" t="s">
        <v>39</v>
      </c>
      <c r="F556" s="7">
        <f>VLOOKUP(E556,vlooktab!C$1:D$2,2,FALSE)</f>
        <v>1</v>
      </c>
      <c r="G556" s="7">
        <v>175</v>
      </c>
      <c r="H556" s="28">
        <v>1</v>
      </c>
      <c r="I556" s="31">
        <v>105</v>
      </c>
      <c r="J556" s="37">
        <v>1</v>
      </c>
      <c r="K556" s="2">
        <v>70</v>
      </c>
      <c r="L556" s="5" t="s">
        <v>53</v>
      </c>
      <c r="M556" s="7">
        <f>VLOOKUP(L556,vlooktab!A$1:B$3,2,FALSE)</f>
        <v>1</v>
      </c>
      <c r="N556" s="4">
        <v>100.1</v>
      </c>
      <c r="O556" s="4">
        <f t="shared" si="40"/>
        <v>100.1</v>
      </c>
      <c r="P556" s="43">
        <v>15</v>
      </c>
      <c r="Q556" s="49">
        <f t="shared" si="36"/>
        <v>13135.423306821467</v>
      </c>
      <c r="S556" s="34" t="s">
        <v>115</v>
      </c>
      <c r="T556" s="2">
        <v>0</v>
      </c>
    </row>
    <row r="557" spans="1:20" x14ac:dyDescent="0.25">
      <c r="A557" s="17" t="s">
        <v>36</v>
      </c>
      <c r="B557" s="18">
        <v>2010</v>
      </c>
      <c r="C557" s="7" t="s">
        <v>22</v>
      </c>
      <c r="D557" s="7">
        <v>1100</v>
      </c>
      <c r="E557" s="7" t="s">
        <v>39</v>
      </c>
      <c r="F557" s="7">
        <f>VLOOKUP(E557,vlooktab!C$1:D$2,2,FALSE)</f>
        <v>1</v>
      </c>
      <c r="G557" s="7">
        <v>175</v>
      </c>
      <c r="H557" s="28">
        <v>1</v>
      </c>
      <c r="I557" s="31">
        <v>105</v>
      </c>
      <c r="J557" s="37">
        <v>1</v>
      </c>
      <c r="K557" s="2">
        <v>80</v>
      </c>
      <c r="L557" s="5" t="s">
        <v>53</v>
      </c>
      <c r="M557" s="7">
        <f>VLOOKUP(L557,vlooktab!A$1:B$3,2,FALSE)</f>
        <v>1</v>
      </c>
      <c r="N557" s="4">
        <v>100.1</v>
      </c>
      <c r="O557" s="4">
        <f t="shared" si="40"/>
        <v>100.1</v>
      </c>
      <c r="P557" s="43">
        <v>15.75</v>
      </c>
      <c r="Q557" s="49">
        <f t="shared" si="36"/>
        <v>13518.38025454221</v>
      </c>
      <c r="S557" s="34" t="s">
        <v>115</v>
      </c>
      <c r="T557" s="2">
        <v>0</v>
      </c>
    </row>
    <row r="558" spans="1:20" x14ac:dyDescent="0.25">
      <c r="A558" s="17" t="s">
        <v>36</v>
      </c>
      <c r="B558" s="18">
        <v>2010</v>
      </c>
      <c r="C558" s="7" t="s">
        <v>22</v>
      </c>
      <c r="D558" s="7">
        <v>1100</v>
      </c>
      <c r="E558" s="7" t="s">
        <v>39</v>
      </c>
      <c r="F558" s="7">
        <f>VLOOKUP(E558,vlooktab!C$1:D$2,2,FALSE)</f>
        <v>1</v>
      </c>
      <c r="G558" s="7">
        <v>175</v>
      </c>
      <c r="H558" s="28">
        <v>1</v>
      </c>
      <c r="I558" s="31">
        <v>105</v>
      </c>
      <c r="J558" s="37">
        <v>1</v>
      </c>
      <c r="K558" s="2">
        <v>90</v>
      </c>
      <c r="L558" s="5" t="s">
        <v>53</v>
      </c>
      <c r="M558" s="7">
        <f>VLOOKUP(L558,vlooktab!A$1:B$3,2,FALSE)</f>
        <v>1</v>
      </c>
      <c r="N558" s="4">
        <v>100.1</v>
      </c>
      <c r="O558" s="4">
        <f t="shared" si="40"/>
        <v>100.1</v>
      </c>
      <c r="P558" s="43">
        <v>18.5</v>
      </c>
      <c r="Q558" s="49">
        <f t="shared" si="36"/>
        <v>13901.33720226295</v>
      </c>
      <c r="S558" s="34" t="s">
        <v>115</v>
      </c>
      <c r="T558" s="2">
        <v>0</v>
      </c>
    </row>
    <row r="559" spans="1:20" x14ac:dyDescent="0.25">
      <c r="A559" s="17" t="s">
        <v>36</v>
      </c>
      <c r="B559" s="18">
        <v>2010</v>
      </c>
      <c r="C559" s="7" t="s">
        <v>22</v>
      </c>
      <c r="D559" s="7">
        <v>1100</v>
      </c>
      <c r="E559" s="7" t="s">
        <v>39</v>
      </c>
      <c r="F559" s="7">
        <f>VLOOKUP(E559,vlooktab!C$1:D$2,2,FALSE)</f>
        <v>1</v>
      </c>
      <c r="G559" s="7">
        <v>175</v>
      </c>
      <c r="H559" s="28">
        <v>1</v>
      </c>
      <c r="I559" s="31">
        <v>25</v>
      </c>
      <c r="J559" s="37">
        <v>24</v>
      </c>
      <c r="K559" s="2">
        <v>20</v>
      </c>
      <c r="L559" s="5" t="s">
        <v>53</v>
      </c>
      <c r="M559" s="7">
        <f>VLOOKUP(L559,vlooktab!A$1:B$3,2,FALSE)</f>
        <v>1</v>
      </c>
      <c r="N559" s="4">
        <v>100.1</v>
      </c>
      <c r="O559" s="4">
        <f t="shared" si="40"/>
        <v>100.1</v>
      </c>
      <c r="P559" s="43">
        <v>22</v>
      </c>
      <c r="Q559" s="49">
        <f t="shared" si="36"/>
        <v>11220.638568217753</v>
      </c>
      <c r="S559" s="34" t="s">
        <v>115</v>
      </c>
      <c r="T559" s="2">
        <v>0</v>
      </c>
    </row>
    <row r="560" spans="1:20" x14ac:dyDescent="0.25">
      <c r="A560" s="17" t="s">
        <v>36</v>
      </c>
      <c r="B560" s="18">
        <v>2010</v>
      </c>
      <c r="C560" s="7" t="s">
        <v>22</v>
      </c>
      <c r="D560" s="7">
        <v>1100</v>
      </c>
      <c r="E560" s="7" t="s">
        <v>39</v>
      </c>
      <c r="F560" s="7">
        <f>VLOOKUP(E560,vlooktab!C$1:D$2,2,FALSE)</f>
        <v>1</v>
      </c>
      <c r="G560" s="7">
        <v>175</v>
      </c>
      <c r="H560" s="28">
        <v>1</v>
      </c>
      <c r="I560" s="31">
        <v>25</v>
      </c>
      <c r="J560" s="37">
        <v>24</v>
      </c>
      <c r="K560" s="2">
        <v>30</v>
      </c>
      <c r="L560" s="5" t="s">
        <v>53</v>
      </c>
      <c r="M560" s="7">
        <f>VLOOKUP(L560,vlooktab!A$1:B$3,2,FALSE)</f>
        <v>1</v>
      </c>
      <c r="N560" s="4">
        <v>100.1</v>
      </c>
      <c r="O560" s="4">
        <f t="shared" si="40"/>
        <v>100.1</v>
      </c>
      <c r="P560" s="43">
        <v>22.5</v>
      </c>
      <c r="Q560" s="49">
        <f t="shared" si="36"/>
        <v>11603.595515938496</v>
      </c>
      <c r="S560" s="34" t="s">
        <v>115</v>
      </c>
      <c r="T560" s="2">
        <v>0</v>
      </c>
    </row>
    <row r="561" spans="1:20" x14ac:dyDescent="0.25">
      <c r="A561" s="17" t="s">
        <v>36</v>
      </c>
      <c r="B561" s="18">
        <v>2010</v>
      </c>
      <c r="C561" s="7" t="s">
        <v>22</v>
      </c>
      <c r="D561" s="7">
        <v>1100</v>
      </c>
      <c r="E561" s="7" t="s">
        <v>39</v>
      </c>
      <c r="F561" s="7">
        <f>VLOOKUP(E561,vlooktab!C$1:D$2,2,FALSE)</f>
        <v>1</v>
      </c>
      <c r="G561" s="7">
        <v>175</v>
      </c>
      <c r="H561" s="28">
        <v>1</v>
      </c>
      <c r="I561" s="31">
        <v>25</v>
      </c>
      <c r="J561" s="37">
        <v>24</v>
      </c>
      <c r="K561" s="2">
        <v>40</v>
      </c>
      <c r="L561" s="5" t="s">
        <v>53</v>
      </c>
      <c r="M561" s="7">
        <f>VLOOKUP(L561,vlooktab!A$1:B$3,2,FALSE)</f>
        <v>1</v>
      </c>
      <c r="N561" s="4">
        <v>100.1</v>
      </c>
      <c r="O561" s="4">
        <f t="shared" si="40"/>
        <v>100.1</v>
      </c>
      <c r="P561" s="43">
        <v>22</v>
      </c>
      <c r="Q561" s="49">
        <f t="shared" si="36"/>
        <v>11986.55246365924</v>
      </c>
      <c r="S561" s="34" t="s">
        <v>115</v>
      </c>
      <c r="T561" s="2">
        <v>0</v>
      </c>
    </row>
    <row r="562" spans="1:20" x14ac:dyDescent="0.25">
      <c r="A562" s="17" t="s">
        <v>36</v>
      </c>
      <c r="B562" s="18">
        <v>2010</v>
      </c>
      <c r="C562" s="7" t="s">
        <v>22</v>
      </c>
      <c r="D562" s="7">
        <v>1100</v>
      </c>
      <c r="E562" s="7" t="s">
        <v>39</v>
      </c>
      <c r="F562" s="7">
        <f>VLOOKUP(E562,vlooktab!C$1:D$2,2,FALSE)</f>
        <v>1</v>
      </c>
      <c r="G562" s="7">
        <v>175</v>
      </c>
      <c r="H562" s="28">
        <v>1</v>
      </c>
      <c r="I562" s="31">
        <v>25</v>
      </c>
      <c r="J562" s="37">
        <v>24</v>
      </c>
      <c r="K562" s="2">
        <v>50</v>
      </c>
      <c r="L562" s="5" t="s">
        <v>53</v>
      </c>
      <c r="M562" s="7">
        <f>VLOOKUP(L562,vlooktab!A$1:B$3,2,FALSE)</f>
        <v>1</v>
      </c>
      <c r="N562" s="4">
        <v>100.1</v>
      </c>
      <c r="O562" s="4">
        <f t="shared" si="40"/>
        <v>100.1</v>
      </c>
      <c r="P562" s="43">
        <v>22.25</v>
      </c>
      <c r="Q562" s="49">
        <f t="shared" si="36"/>
        <v>12369.509411379981</v>
      </c>
      <c r="S562" s="34" t="s">
        <v>115</v>
      </c>
      <c r="T562" s="2">
        <v>0</v>
      </c>
    </row>
    <row r="563" spans="1:20" x14ac:dyDescent="0.25">
      <c r="A563" s="17" t="s">
        <v>36</v>
      </c>
      <c r="B563" s="18">
        <v>2010</v>
      </c>
      <c r="C563" s="7" t="s">
        <v>22</v>
      </c>
      <c r="D563" s="7">
        <v>1100</v>
      </c>
      <c r="E563" s="7" t="s">
        <v>39</v>
      </c>
      <c r="F563" s="7">
        <f>VLOOKUP(E563,vlooktab!C$1:D$2,2,FALSE)</f>
        <v>1</v>
      </c>
      <c r="G563" s="7">
        <v>175</v>
      </c>
      <c r="H563" s="28">
        <v>1</v>
      </c>
      <c r="I563" s="31">
        <v>25</v>
      </c>
      <c r="J563" s="37">
        <v>24</v>
      </c>
      <c r="K563" s="2">
        <v>60</v>
      </c>
      <c r="L563" s="5" t="s">
        <v>53</v>
      </c>
      <c r="M563" s="7">
        <f>VLOOKUP(L563,vlooktab!A$1:B$3,2,FALSE)</f>
        <v>1</v>
      </c>
      <c r="N563" s="4">
        <v>100.1</v>
      </c>
      <c r="O563" s="4">
        <f t="shared" si="40"/>
        <v>100.1</v>
      </c>
      <c r="P563" s="43">
        <v>22.5</v>
      </c>
      <c r="Q563" s="49">
        <f t="shared" si="36"/>
        <v>12752.466359100723</v>
      </c>
      <c r="S563" s="34" t="s">
        <v>115</v>
      </c>
      <c r="T563" s="2">
        <v>0</v>
      </c>
    </row>
    <row r="564" spans="1:20" x14ac:dyDescent="0.25">
      <c r="A564" s="17" t="s">
        <v>36</v>
      </c>
      <c r="B564" s="18">
        <v>2010</v>
      </c>
      <c r="C564" s="7" t="s">
        <v>22</v>
      </c>
      <c r="D564" s="7">
        <v>1100</v>
      </c>
      <c r="E564" s="7" t="s">
        <v>39</v>
      </c>
      <c r="F564" s="7">
        <f>VLOOKUP(E564,vlooktab!C$1:D$2,2,FALSE)</f>
        <v>1</v>
      </c>
      <c r="G564" s="7">
        <v>175</v>
      </c>
      <c r="H564" s="28">
        <v>1</v>
      </c>
      <c r="I564" s="31">
        <v>25</v>
      </c>
      <c r="J564" s="37">
        <v>24</v>
      </c>
      <c r="K564" s="2">
        <v>70</v>
      </c>
      <c r="L564" s="5" t="s">
        <v>53</v>
      </c>
      <c r="M564" s="7">
        <f>VLOOKUP(L564,vlooktab!A$1:B$3,2,FALSE)</f>
        <v>1</v>
      </c>
      <c r="N564" s="4">
        <v>100.1</v>
      </c>
      <c r="O564" s="4">
        <f t="shared" si="40"/>
        <v>100.1</v>
      </c>
      <c r="P564" s="43">
        <v>22.2</v>
      </c>
      <c r="Q564" s="49">
        <f t="shared" si="36"/>
        <v>13135.423306821467</v>
      </c>
      <c r="S564" s="34" t="s">
        <v>115</v>
      </c>
      <c r="T564" s="2">
        <v>0</v>
      </c>
    </row>
    <row r="565" spans="1:20" x14ac:dyDescent="0.25">
      <c r="A565" s="17" t="s">
        <v>36</v>
      </c>
      <c r="B565" s="18">
        <v>2010</v>
      </c>
      <c r="C565" s="7" t="s">
        <v>22</v>
      </c>
      <c r="D565" s="7">
        <v>1100</v>
      </c>
      <c r="E565" s="7" t="s">
        <v>39</v>
      </c>
      <c r="F565" s="7">
        <f>VLOOKUP(E565,vlooktab!C$1:D$2,2,FALSE)</f>
        <v>1</v>
      </c>
      <c r="G565" s="7">
        <v>175</v>
      </c>
      <c r="H565" s="28">
        <v>1</v>
      </c>
      <c r="I565" s="31">
        <v>25</v>
      </c>
      <c r="J565" s="37">
        <v>24</v>
      </c>
      <c r="K565" s="2">
        <v>80</v>
      </c>
      <c r="L565" s="5" t="s">
        <v>53</v>
      </c>
      <c r="M565" s="7">
        <f>VLOOKUP(L565,vlooktab!A$1:B$3,2,FALSE)</f>
        <v>1</v>
      </c>
      <c r="N565" s="4">
        <v>100.1</v>
      </c>
      <c r="O565" s="4">
        <f t="shared" si="40"/>
        <v>100.1</v>
      </c>
      <c r="P565" s="43">
        <v>22.5</v>
      </c>
      <c r="Q565" s="49">
        <f t="shared" si="36"/>
        <v>13518.38025454221</v>
      </c>
      <c r="S565" s="34" t="s">
        <v>115</v>
      </c>
      <c r="T565" s="2">
        <v>0</v>
      </c>
    </row>
    <row r="566" spans="1:20" x14ac:dyDescent="0.25">
      <c r="A566" s="17" t="s">
        <v>36</v>
      </c>
      <c r="B566" s="18">
        <v>2010</v>
      </c>
      <c r="C566" s="7" t="s">
        <v>22</v>
      </c>
      <c r="D566" s="7">
        <v>1100</v>
      </c>
      <c r="E566" s="7" t="s">
        <v>39</v>
      </c>
      <c r="F566" s="7">
        <f>VLOOKUP(E566,vlooktab!C$1:D$2,2,FALSE)</f>
        <v>1</v>
      </c>
      <c r="G566" s="7">
        <v>175</v>
      </c>
      <c r="H566" s="28">
        <v>1</v>
      </c>
      <c r="I566" s="31">
        <v>25</v>
      </c>
      <c r="J566" s="37">
        <v>24</v>
      </c>
      <c r="K566" s="2">
        <v>90</v>
      </c>
      <c r="L566" s="5" t="s">
        <v>53</v>
      </c>
      <c r="M566" s="7">
        <f>VLOOKUP(L566,vlooktab!A$1:B$3,2,FALSE)</f>
        <v>1</v>
      </c>
      <c r="N566" s="4">
        <v>100.1</v>
      </c>
      <c r="O566" s="4">
        <f t="shared" si="40"/>
        <v>100.1</v>
      </c>
      <c r="P566" s="43">
        <v>22.75</v>
      </c>
      <c r="Q566" s="49">
        <f t="shared" si="36"/>
        <v>13901.33720226295</v>
      </c>
      <c r="S566" s="34" t="s">
        <v>115</v>
      </c>
      <c r="T566" s="2">
        <v>0</v>
      </c>
    </row>
    <row r="567" spans="1:20" x14ac:dyDescent="0.25">
      <c r="A567" s="17" t="s">
        <v>14</v>
      </c>
      <c r="B567" s="18">
        <v>2012</v>
      </c>
      <c r="C567" s="7" t="s">
        <v>29</v>
      </c>
      <c r="D567" s="7">
        <v>1100</v>
      </c>
      <c r="E567" s="7" t="s">
        <v>39</v>
      </c>
      <c r="F567" s="7">
        <f>VLOOKUP(E567,vlooktab!C$1:D$2,2,FALSE)</f>
        <v>1</v>
      </c>
      <c r="G567" s="7">
        <v>125</v>
      </c>
      <c r="H567" s="28">
        <v>1</v>
      </c>
      <c r="I567" s="31">
        <v>60</v>
      </c>
      <c r="J567" s="37">
        <v>24</v>
      </c>
      <c r="K567" s="4">
        <v>30</v>
      </c>
      <c r="L567" s="5" t="s">
        <v>52</v>
      </c>
      <c r="M567" s="66">
        <f>VLOOKUP(L567,vlooktab!A$1:B$3,2,FALSE)</f>
        <v>0</v>
      </c>
      <c r="N567" s="4">
        <v>11</v>
      </c>
      <c r="O567" s="4">
        <f t="shared" si="40"/>
        <v>11</v>
      </c>
      <c r="P567" s="43">
        <v>3.2709999999999999</v>
      </c>
      <c r="Q567" s="49">
        <f t="shared" si="36"/>
        <v>6040.6386933078329</v>
      </c>
      <c r="R567" s="2">
        <f t="shared" ref="R567:R580" si="41">7*24</f>
        <v>168</v>
      </c>
      <c r="S567" s="34" t="s">
        <v>115</v>
      </c>
      <c r="T567" s="2">
        <v>29</v>
      </c>
    </row>
    <row r="568" spans="1:20" x14ac:dyDescent="0.25">
      <c r="A568" s="17" t="s">
        <v>14</v>
      </c>
      <c r="B568" s="18">
        <v>2012</v>
      </c>
      <c r="C568" s="7" t="s">
        <v>29</v>
      </c>
      <c r="D568" s="7">
        <v>1100</v>
      </c>
      <c r="E568" s="7" t="s">
        <v>39</v>
      </c>
      <c r="F568" s="7">
        <f>VLOOKUP(E568,vlooktab!C$1:D$2,2,FALSE)</f>
        <v>1</v>
      </c>
      <c r="G568" s="7">
        <v>125</v>
      </c>
      <c r="H568" s="28">
        <v>1</v>
      </c>
      <c r="I568" s="31">
        <v>60</v>
      </c>
      <c r="J568" s="37">
        <v>24</v>
      </c>
      <c r="K568" s="4">
        <v>30</v>
      </c>
      <c r="L568" s="5" t="s">
        <v>52</v>
      </c>
      <c r="M568" s="66">
        <f>VLOOKUP(L568,vlooktab!A$1:B$3,2,FALSE)</f>
        <v>0</v>
      </c>
      <c r="N568" s="4">
        <v>32</v>
      </c>
      <c r="O568" s="4">
        <f t="shared" si="40"/>
        <v>32</v>
      </c>
      <c r="P568" s="43">
        <v>4.9260000000000002</v>
      </c>
      <c r="Q568" s="49">
        <f t="shared" si="36"/>
        <v>8730.6808736507082</v>
      </c>
      <c r="R568" s="2">
        <f t="shared" si="41"/>
        <v>168</v>
      </c>
      <c r="S568" s="34" t="s">
        <v>115</v>
      </c>
      <c r="T568" s="2">
        <v>29</v>
      </c>
    </row>
    <row r="569" spans="1:20" x14ac:dyDescent="0.25">
      <c r="A569" s="17" t="s">
        <v>14</v>
      </c>
      <c r="B569" s="18">
        <v>2012</v>
      </c>
      <c r="C569" s="7" t="s">
        <v>29</v>
      </c>
      <c r="D569" s="7">
        <v>1100</v>
      </c>
      <c r="E569" s="7" t="s">
        <v>39</v>
      </c>
      <c r="F569" s="7">
        <f>VLOOKUP(E569,vlooktab!C$1:D$2,2,FALSE)</f>
        <v>1</v>
      </c>
      <c r="G569" s="7">
        <v>125</v>
      </c>
      <c r="H569" s="28">
        <v>1</v>
      </c>
      <c r="I569" s="31">
        <v>60</v>
      </c>
      <c r="J569" s="37">
        <v>24</v>
      </c>
      <c r="K569" s="4">
        <v>30</v>
      </c>
      <c r="L569" s="5" t="s">
        <v>52</v>
      </c>
      <c r="M569" s="66">
        <f>VLOOKUP(L569,vlooktab!A$1:B$3,2,FALSE)</f>
        <v>0</v>
      </c>
      <c r="N569" s="4">
        <v>43</v>
      </c>
      <c r="O569" s="4">
        <f t="shared" si="40"/>
        <v>43</v>
      </c>
      <c r="P569" s="43">
        <v>5.0620000000000003</v>
      </c>
      <c r="Q569" s="49">
        <f t="shared" si="36"/>
        <v>9474.9971818485119</v>
      </c>
      <c r="R569" s="2">
        <f t="shared" si="41"/>
        <v>168</v>
      </c>
      <c r="S569" s="34" t="s">
        <v>115</v>
      </c>
      <c r="T569" s="2">
        <v>29</v>
      </c>
    </row>
    <row r="570" spans="1:20" x14ac:dyDescent="0.25">
      <c r="A570" s="17" t="s">
        <v>14</v>
      </c>
      <c r="B570" s="18">
        <v>2012</v>
      </c>
      <c r="C570" s="7" t="s">
        <v>29</v>
      </c>
      <c r="D570" s="7">
        <v>1100</v>
      </c>
      <c r="E570" s="7" t="s">
        <v>39</v>
      </c>
      <c r="F570" s="7">
        <f>VLOOKUP(E570,vlooktab!C$1:D$2,2,FALSE)</f>
        <v>1</v>
      </c>
      <c r="G570" s="7">
        <v>125</v>
      </c>
      <c r="H570" s="28">
        <v>1</v>
      </c>
      <c r="I570" s="31">
        <v>60</v>
      </c>
      <c r="J570" s="37">
        <v>24</v>
      </c>
      <c r="K570" s="4">
        <v>30</v>
      </c>
      <c r="L570" s="5" t="s">
        <v>52</v>
      </c>
      <c r="M570" s="66">
        <f>VLOOKUP(L570,vlooktab!A$1:B$3,2,FALSE)</f>
        <v>0</v>
      </c>
      <c r="N570" s="4">
        <v>56</v>
      </c>
      <c r="O570" s="4">
        <f t="shared" si="40"/>
        <v>56</v>
      </c>
      <c r="P570" s="43">
        <v>5.9630000000000001</v>
      </c>
      <c r="Q570" s="49">
        <f t="shared" si="36"/>
        <v>10140.432508901926</v>
      </c>
      <c r="R570" s="2">
        <f t="shared" si="41"/>
        <v>168</v>
      </c>
      <c r="S570" s="34" t="s">
        <v>115</v>
      </c>
      <c r="T570" s="2">
        <v>29</v>
      </c>
    </row>
    <row r="571" spans="1:20" x14ac:dyDescent="0.25">
      <c r="A571" s="17" t="s">
        <v>14</v>
      </c>
      <c r="B571" s="18">
        <v>2012</v>
      </c>
      <c r="C571" s="7" t="s">
        <v>29</v>
      </c>
      <c r="D571" s="7">
        <v>1100</v>
      </c>
      <c r="E571" s="7" t="s">
        <v>39</v>
      </c>
      <c r="F571" s="7">
        <f>VLOOKUP(E571,vlooktab!C$1:D$2,2,FALSE)</f>
        <v>1</v>
      </c>
      <c r="G571" s="7">
        <v>125</v>
      </c>
      <c r="H571" s="28">
        <v>1</v>
      </c>
      <c r="I571" s="31">
        <v>60</v>
      </c>
      <c r="J571" s="37">
        <v>24</v>
      </c>
      <c r="K571" s="4">
        <v>30</v>
      </c>
      <c r="L571" s="5" t="s">
        <v>52</v>
      </c>
      <c r="M571" s="66">
        <f>VLOOKUP(L571,vlooktab!A$1:B$3,2,FALSE)</f>
        <v>0</v>
      </c>
      <c r="N571" s="4">
        <v>83</v>
      </c>
      <c r="O571" s="4">
        <f t="shared" ref="O571:O595" si="42">N571</f>
        <v>83</v>
      </c>
      <c r="P571" s="43">
        <v>7.76</v>
      </c>
      <c r="Q571" s="49">
        <f t="shared" si="36"/>
        <v>11131.686966405938</v>
      </c>
      <c r="R571" s="2">
        <f t="shared" si="41"/>
        <v>168</v>
      </c>
      <c r="S571" s="34" t="s">
        <v>115</v>
      </c>
      <c r="T571" s="2">
        <v>29</v>
      </c>
    </row>
    <row r="572" spans="1:20" x14ac:dyDescent="0.25">
      <c r="A572" s="17" t="s">
        <v>14</v>
      </c>
      <c r="B572" s="18">
        <v>2012</v>
      </c>
      <c r="C572" s="7" t="s">
        <v>29</v>
      </c>
      <c r="D572" s="7">
        <v>1100</v>
      </c>
      <c r="E572" s="7" t="s">
        <v>39</v>
      </c>
      <c r="F572" s="7">
        <f>VLOOKUP(E572,vlooktab!C$1:D$2,2,FALSE)</f>
        <v>1</v>
      </c>
      <c r="G572" s="7">
        <v>125</v>
      </c>
      <c r="H572" s="28">
        <v>1</v>
      </c>
      <c r="I572" s="31">
        <v>60</v>
      </c>
      <c r="J572" s="37">
        <v>24</v>
      </c>
      <c r="K572" s="4">
        <v>30</v>
      </c>
      <c r="L572" s="5" t="s">
        <v>52</v>
      </c>
      <c r="M572" s="66">
        <f>VLOOKUP(L572,vlooktab!A$1:B$3,2,FALSE)</f>
        <v>0</v>
      </c>
      <c r="N572" s="4">
        <v>93</v>
      </c>
      <c r="O572" s="4">
        <f t="shared" si="42"/>
        <v>93</v>
      </c>
      <c r="P572" s="43">
        <v>8.81</v>
      </c>
      <c r="Q572" s="49">
        <f t="shared" si="36"/>
        <v>11418.261752381079</v>
      </c>
      <c r="R572" s="2">
        <f t="shared" si="41"/>
        <v>168</v>
      </c>
      <c r="S572" s="34" t="s">
        <v>115</v>
      </c>
      <c r="T572" s="2">
        <v>29</v>
      </c>
    </row>
    <row r="573" spans="1:20" x14ac:dyDescent="0.25">
      <c r="A573" s="17" t="s">
        <v>14</v>
      </c>
      <c r="B573" s="18">
        <v>2012</v>
      </c>
      <c r="C573" s="7" t="s">
        <v>29</v>
      </c>
      <c r="D573" s="7">
        <v>1100</v>
      </c>
      <c r="E573" s="7" t="s">
        <v>39</v>
      </c>
      <c r="F573" s="7">
        <f>VLOOKUP(E573,vlooktab!C$1:D$2,2,FALSE)</f>
        <v>1</v>
      </c>
      <c r="G573" s="7">
        <v>125</v>
      </c>
      <c r="H573" s="28">
        <v>1</v>
      </c>
      <c r="I573" s="31">
        <v>60</v>
      </c>
      <c r="J573" s="37">
        <v>24</v>
      </c>
      <c r="K573" s="4">
        <v>30</v>
      </c>
      <c r="L573" s="5" t="s">
        <v>52</v>
      </c>
      <c r="M573" s="66">
        <f>VLOOKUP(L573,vlooktab!A$1:B$3,2,FALSE)</f>
        <v>0</v>
      </c>
      <c r="N573" s="4">
        <v>97</v>
      </c>
      <c r="O573" s="4">
        <f t="shared" si="42"/>
        <v>97</v>
      </c>
      <c r="P573" s="43">
        <v>16.48</v>
      </c>
      <c r="Q573" s="49">
        <f t="shared" si="36"/>
        <v>11524.346563808967</v>
      </c>
      <c r="R573" s="2">
        <f t="shared" si="41"/>
        <v>168</v>
      </c>
      <c r="S573" s="34" t="s">
        <v>115</v>
      </c>
      <c r="T573" s="2">
        <v>29</v>
      </c>
    </row>
    <row r="574" spans="1:20" x14ac:dyDescent="0.25">
      <c r="A574" s="17" t="s">
        <v>14</v>
      </c>
      <c r="B574" s="18">
        <v>2012</v>
      </c>
      <c r="C574" s="7" t="s">
        <v>29</v>
      </c>
      <c r="D574" s="7">
        <v>1100</v>
      </c>
      <c r="E574" s="7" t="s">
        <v>39</v>
      </c>
      <c r="F574" s="7">
        <f>VLOOKUP(E574,vlooktab!C$1:D$2,2,FALSE)</f>
        <v>1</v>
      </c>
      <c r="G574" s="7">
        <v>125</v>
      </c>
      <c r="H574" s="28">
        <v>1</v>
      </c>
      <c r="I574" s="31">
        <v>60</v>
      </c>
      <c r="J574" s="37">
        <v>24</v>
      </c>
      <c r="K574" s="4">
        <v>80</v>
      </c>
      <c r="L574" s="5" t="s">
        <v>52</v>
      </c>
      <c r="M574" s="66">
        <f>VLOOKUP(L574,vlooktab!A$1:B$3,2,FALSE)</f>
        <v>0</v>
      </c>
      <c r="N574" s="4">
        <v>10</v>
      </c>
      <c r="O574" s="4">
        <f t="shared" si="42"/>
        <v>10</v>
      </c>
      <c r="P574" s="43">
        <v>2.0830000000000002</v>
      </c>
      <c r="Q574" s="49">
        <f t="shared" si="36"/>
        <v>6757.7234394928319</v>
      </c>
      <c r="R574" s="2">
        <f t="shared" si="41"/>
        <v>168</v>
      </c>
      <c r="S574" s="34" t="s">
        <v>115</v>
      </c>
      <c r="T574" s="2">
        <v>30</v>
      </c>
    </row>
    <row r="575" spans="1:20" x14ac:dyDescent="0.25">
      <c r="A575" s="17" t="s">
        <v>14</v>
      </c>
      <c r="B575" s="18">
        <v>2012</v>
      </c>
      <c r="C575" s="7" t="s">
        <v>29</v>
      </c>
      <c r="D575" s="7">
        <v>1100</v>
      </c>
      <c r="E575" s="7" t="s">
        <v>39</v>
      </c>
      <c r="F575" s="7">
        <f>VLOOKUP(E575,vlooktab!C$1:D$2,2,FALSE)</f>
        <v>1</v>
      </c>
      <c r="G575" s="7">
        <v>125</v>
      </c>
      <c r="H575" s="28">
        <v>1</v>
      </c>
      <c r="I575" s="31">
        <v>60</v>
      </c>
      <c r="J575" s="37">
        <v>24</v>
      </c>
      <c r="K575" s="4">
        <v>80</v>
      </c>
      <c r="L575" s="5" t="s">
        <v>52</v>
      </c>
      <c r="M575" s="66">
        <f>VLOOKUP(L575,vlooktab!A$1:B$3,2,FALSE)</f>
        <v>0</v>
      </c>
      <c r="N575" s="4">
        <v>40</v>
      </c>
      <c r="O575" s="4">
        <f t="shared" si="42"/>
        <v>40</v>
      </c>
      <c r="P575" s="43">
        <v>3.2730000000000001</v>
      </c>
      <c r="Q575" s="49">
        <f t="shared" si="36"/>
        <v>10826.278354870654</v>
      </c>
      <c r="R575" s="2">
        <f t="shared" si="41"/>
        <v>168</v>
      </c>
      <c r="S575" s="34" t="s">
        <v>115</v>
      </c>
      <c r="T575" s="2">
        <v>30</v>
      </c>
    </row>
    <row r="576" spans="1:20" x14ac:dyDescent="0.25">
      <c r="A576" s="17" t="s">
        <v>14</v>
      </c>
      <c r="B576" s="18">
        <v>2012</v>
      </c>
      <c r="C576" s="7" t="s">
        <v>29</v>
      </c>
      <c r="D576" s="7">
        <v>1100</v>
      </c>
      <c r="E576" s="7" t="s">
        <v>39</v>
      </c>
      <c r="F576" s="7">
        <f>VLOOKUP(E576,vlooktab!C$1:D$2,2,FALSE)</f>
        <v>1</v>
      </c>
      <c r="G576" s="7">
        <v>125</v>
      </c>
      <c r="H576" s="28">
        <v>1</v>
      </c>
      <c r="I576" s="31">
        <v>60</v>
      </c>
      <c r="J576" s="37">
        <v>24</v>
      </c>
      <c r="K576" s="4">
        <v>80</v>
      </c>
      <c r="L576" s="5" t="s">
        <v>52</v>
      </c>
      <c r="M576" s="66">
        <f>VLOOKUP(L576,vlooktab!A$1:B$3,2,FALSE)</f>
        <v>0</v>
      </c>
      <c r="N576" s="4">
        <v>51</v>
      </c>
      <c r="O576" s="4">
        <f t="shared" si="42"/>
        <v>51</v>
      </c>
      <c r="P576" s="43">
        <v>3.72</v>
      </c>
      <c r="Q576" s="49">
        <f t="shared" si="36"/>
        <v>11539.287003595926</v>
      </c>
      <c r="R576" s="2">
        <f t="shared" si="41"/>
        <v>168</v>
      </c>
      <c r="S576" s="34" t="s">
        <v>115</v>
      </c>
      <c r="T576" s="2">
        <v>30</v>
      </c>
    </row>
    <row r="577" spans="1:20" x14ac:dyDescent="0.25">
      <c r="A577" s="17" t="s">
        <v>14</v>
      </c>
      <c r="B577" s="18">
        <v>2012</v>
      </c>
      <c r="C577" s="7" t="s">
        <v>29</v>
      </c>
      <c r="D577" s="7">
        <v>1100</v>
      </c>
      <c r="E577" s="7" t="s">
        <v>39</v>
      </c>
      <c r="F577" s="7">
        <f>VLOOKUP(E577,vlooktab!C$1:D$2,2,FALSE)</f>
        <v>1</v>
      </c>
      <c r="G577" s="7">
        <v>125</v>
      </c>
      <c r="H577" s="28">
        <v>1</v>
      </c>
      <c r="I577" s="31">
        <v>60</v>
      </c>
      <c r="J577" s="37">
        <v>24</v>
      </c>
      <c r="K577" s="4">
        <v>80</v>
      </c>
      <c r="L577" s="5" t="s">
        <v>52</v>
      </c>
      <c r="M577" s="66">
        <f>VLOOKUP(L577,vlooktab!A$1:B$3,2,FALSE)</f>
        <v>0</v>
      </c>
      <c r="N577" s="4">
        <v>61</v>
      </c>
      <c r="O577" s="4">
        <f t="shared" si="42"/>
        <v>61</v>
      </c>
      <c r="P577" s="43">
        <v>4.0170000000000003</v>
      </c>
      <c r="Q577" s="49">
        <f t="shared" si="36"/>
        <v>12064.76527327813</v>
      </c>
      <c r="R577" s="2">
        <f t="shared" si="41"/>
        <v>168</v>
      </c>
      <c r="S577" s="34" t="s">
        <v>115</v>
      </c>
      <c r="T577" s="2">
        <v>30</v>
      </c>
    </row>
    <row r="578" spans="1:20" x14ac:dyDescent="0.25">
      <c r="A578" s="17" t="s">
        <v>14</v>
      </c>
      <c r="B578" s="18">
        <v>2012</v>
      </c>
      <c r="C578" s="7" t="s">
        <v>29</v>
      </c>
      <c r="D578" s="7">
        <v>1100</v>
      </c>
      <c r="E578" s="7" t="s">
        <v>39</v>
      </c>
      <c r="F578" s="7">
        <f>VLOOKUP(E578,vlooktab!C$1:D$2,2,FALSE)</f>
        <v>1</v>
      </c>
      <c r="G578" s="7">
        <v>125</v>
      </c>
      <c r="H578" s="28">
        <v>1</v>
      </c>
      <c r="I578" s="31">
        <v>60</v>
      </c>
      <c r="J578" s="37">
        <v>24</v>
      </c>
      <c r="K578" s="4">
        <v>80</v>
      </c>
      <c r="L578" s="5" t="s">
        <v>52</v>
      </c>
      <c r="M578" s="66">
        <f>VLOOKUP(L578,vlooktab!A$1:B$3,2,FALSE)</f>
        <v>0</v>
      </c>
      <c r="N578" s="4">
        <v>76.5</v>
      </c>
      <c r="O578" s="4">
        <f t="shared" si="42"/>
        <v>76.5</v>
      </c>
      <c r="P578" s="43">
        <v>6.101</v>
      </c>
      <c r="Q578" s="49">
        <f t="shared" si="36"/>
        <v>12729.263032406307</v>
      </c>
      <c r="R578" s="2">
        <f t="shared" si="41"/>
        <v>168</v>
      </c>
      <c r="S578" s="34" t="s">
        <v>115</v>
      </c>
      <c r="T578" s="2">
        <v>30</v>
      </c>
    </row>
    <row r="579" spans="1:20" x14ac:dyDescent="0.25">
      <c r="A579" s="17" t="s">
        <v>14</v>
      </c>
      <c r="B579" s="18">
        <v>2012</v>
      </c>
      <c r="C579" s="7" t="s">
        <v>29</v>
      </c>
      <c r="D579" s="7">
        <v>1100</v>
      </c>
      <c r="E579" s="7" t="s">
        <v>39</v>
      </c>
      <c r="F579" s="7">
        <f>VLOOKUP(E579,vlooktab!C$1:D$2,2,FALSE)</f>
        <v>1</v>
      </c>
      <c r="G579" s="7">
        <v>125</v>
      </c>
      <c r="H579" s="28">
        <v>1</v>
      </c>
      <c r="I579" s="31">
        <v>60</v>
      </c>
      <c r="J579" s="37">
        <v>24</v>
      </c>
      <c r="K579" s="4">
        <v>80</v>
      </c>
      <c r="L579" s="5" t="s">
        <v>52</v>
      </c>
      <c r="M579" s="66">
        <f>VLOOKUP(L579,vlooktab!A$1:B$3,2,FALSE)</f>
        <v>0</v>
      </c>
      <c r="N579" s="4">
        <v>79</v>
      </c>
      <c r="O579" s="4">
        <f t="shared" si="42"/>
        <v>79</v>
      </c>
      <c r="P579" s="43">
        <v>5.5049999999999999</v>
      </c>
      <c r="Q579" s="49">
        <f t="shared" ref="Q579:Q642" si="43">8.314*(K579+273)*LN(O579)</f>
        <v>12823.639074230019</v>
      </c>
      <c r="R579" s="2">
        <f t="shared" si="41"/>
        <v>168</v>
      </c>
      <c r="S579" s="34" t="s">
        <v>115</v>
      </c>
      <c r="T579" s="2">
        <v>30</v>
      </c>
    </row>
    <row r="580" spans="1:20" x14ac:dyDescent="0.25">
      <c r="A580" s="17" t="s">
        <v>14</v>
      </c>
      <c r="B580" s="18">
        <v>2012</v>
      </c>
      <c r="C580" s="7" t="s">
        <v>29</v>
      </c>
      <c r="D580" s="7">
        <v>1100</v>
      </c>
      <c r="E580" s="7" t="s">
        <v>39</v>
      </c>
      <c r="F580" s="7">
        <f>VLOOKUP(E580,vlooktab!C$1:D$2,2,FALSE)</f>
        <v>1</v>
      </c>
      <c r="G580" s="7">
        <v>125</v>
      </c>
      <c r="H580" s="28">
        <v>1</v>
      </c>
      <c r="I580" s="31">
        <v>60</v>
      </c>
      <c r="J580" s="37">
        <v>24</v>
      </c>
      <c r="K580" s="4">
        <v>80</v>
      </c>
      <c r="L580" s="5" t="s">
        <v>52</v>
      </c>
      <c r="M580" s="66">
        <f>VLOOKUP(L580,vlooktab!A$1:B$3,2,FALSE)</f>
        <v>0</v>
      </c>
      <c r="N580" s="4">
        <v>92</v>
      </c>
      <c r="O580" s="4">
        <f t="shared" si="42"/>
        <v>92</v>
      </c>
      <c r="P580" s="43">
        <v>10.26</v>
      </c>
      <c r="Q580" s="49">
        <f t="shared" si="43"/>
        <v>13270.73503104376</v>
      </c>
      <c r="R580" s="2">
        <f t="shared" si="41"/>
        <v>168</v>
      </c>
      <c r="S580" s="34" t="s">
        <v>115</v>
      </c>
      <c r="T580" s="2">
        <v>30</v>
      </c>
    </row>
    <row r="581" spans="1:20" x14ac:dyDescent="0.25">
      <c r="A581" s="17" t="s">
        <v>14</v>
      </c>
      <c r="B581" s="18">
        <v>2012</v>
      </c>
      <c r="C581" s="7" t="s">
        <v>21</v>
      </c>
      <c r="D581" s="7">
        <v>1100</v>
      </c>
      <c r="E581" s="7" t="s">
        <v>38</v>
      </c>
      <c r="F581" s="7">
        <f>VLOOKUP(E581,vlooktab!C$1:D$2,2,FALSE)</f>
        <v>0</v>
      </c>
      <c r="G581" s="7">
        <v>50</v>
      </c>
      <c r="H581" s="28">
        <v>1</v>
      </c>
      <c r="I581" s="31">
        <v>60</v>
      </c>
      <c r="J581" s="37">
        <v>24</v>
      </c>
      <c r="K581" s="4">
        <v>60</v>
      </c>
      <c r="L581" s="5" t="s">
        <v>52</v>
      </c>
      <c r="M581" s="66">
        <f>VLOOKUP(L581,vlooktab!A$1:B$3,2,FALSE)</f>
        <v>0</v>
      </c>
      <c r="N581" s="4">
        <v>11</v>
      </c>
      <c r="O581" s="4">
        <f t="shared" si="42"/>
        <v>11</v>
      </c>
      <c r="P581" s="44">
        <v>3.9</v>
      </c>
      <c r="Q581" s="49">
        <f t="shared" si="43"/>
        <v>6638.7217322492024</v>
      </c>
      <c r="R581" s="2">
        <f t="shared" ref="R581:R598" si="44">7*24</f>
        <v>168</v>
      </c>
      <c r="S581" s="34" t="s">
        <v>115</v>
      </c>
      <c r="T581" s="2">
        <v>31</v>
      </c>
    </row>
    <row r="582" spans="1:20" x14ac:dyDescent="0.25">
      <c r="A582" s="17" t="s">
        <v>14</v>
      </c>
      <c r="B582" s="18">
        <v>2012</v>
      </c>
      <c r="C582" s="7" t="s">
        <v>21</v>
      </c>
      <c r="D582" s="7">
        <v>1100</v>
      </c>
      <c r="E582" s="7" t="s">
        <v>38</v>
      </c>
      <c r="F582" s="7">
        <f>VLOOKUP(E582,vlooktab!C$1:D$2,2,FALSE)</f>
        <v>0</v>
      </c>
      <c r="G582" s="7">
        <v>50</v>
      </c>
      <c r="H582" s="28">
        <v>1</v>
      </c>
      <c r="I582" s="31">
        <v>60</v>
      </c>
      <c r="J582" s="37">
        <v>24</v>
      </c>
      <c r="K582" s="4">
        <v>60</v>
      </c>
      <c r="L582" s="5" t="s">
        <v>52</v>
      </c>
      <c r="M582" s="66">
        <f>VLOOKUP(L582,vlooktab!A$1:B$3,2,FALSE)</f>
        <v>0</v>
      </c>
      <c r="N582" s="4">
        <v>40</v>
      </c>
      <c r="O582" s="4">
        <f t="shared" si="42"/>
        <v>40</v>
      </c>
      <c r="P582" s="44">
        <v>5.31</v>
      </c>
      <c r="Q582" s="49">
        <f t="shared" si="43"/>
        <v>10212.891479240587</v>
      </c>
      <c r="R582" s="2">
        <f t="shared" si="44"/>
        <v>168</v>
      </c>
      <c r="S582" s="34" t="s">
        <v>115</v>
      </c>
      <c r="T582" s="2">
        <v>31</v>
      </c>
    </row>
    <row r="583" spans="1:20" x14ac:dyDescent="0.25">
      <c r="A583" s="17" t="s">
        <v>14</v>
      </c>
      <c r="B583" s="18">
        <v>2012</v>
      </c>
      <c r="C583" s="7" t="s">
        <v>21</v>
      </c>
      <c r="D583" s="7">
        <v>1100</v>
      </c>
      <c r="E583" s="7" t="s">
        <v>38</v>
      </c>
      <c r="F583" s="7">
        <f>VLOOKUP(E583,vlooktab!C$1:D$2,2,FALSE)</f>
        <v>0</v>
      </c>
      <c r="G583" s="7">
        <v>50</v>
      </c>
      <c r="H583" s="28">
        <v>1</v>
      </c>
      <c r="I583" s="31">
        <v>60</v>
      </c>
      <c r="J583" s="37">
        <v>24</v>
      </c>
      <c r="K583" s="4">
        <v>60</v>
      </c>
      <c r="L583" s="5" t="s">
        <v>52</v>
      </c>
      <c r="M583" s="66">
        <f>VLOOKUP(L583,vlooktab!A$1:B$3,2,FALSE)</f>
        <v>0</v>
      </c>
      <c r="N583" s="4">
        <v>50.15</v>
      </c>
      <c r="O583" s="4">
        <f t="shared" si="42"/>
        <v>50.15</v>
      </c>
      <c r="P583" s="44">
        <v>6.11</v>
      </c>
      <c r="Q583" s="49">
        <f t="shared" si="43"/>
        <v>10838.971488286288</v>
      </c>
      <c r="R583" s="2">
        <f t="shared" si="44"/>
        <v>168</v>
      </c>
      <c r="S583" s="34" t="s">
        <v>115</v>
      </c>
      <c r="T583" s="2">
        <v>31</v>
      </c>
    </row>
    <row r="584" spans="1:20" x14ac:dyDescent="0.25">
      <c r="A584" s="17" t="s">
        <v>14</v>
      </c>
      <c r="B584" s="18">
        <v>2012</v>
      </c>
      <c r="C584" s="7" t="s">
        <v>21</v>
      </c>
      <c r="D584" s="7">
        <v>1100</v>
      </c>
      <c r="E584" s="7" t="s">
        <v>38</v>
      </c>
      <c r="F584" s="7">
        <f>VLOOKUP(E584,vlooktab!C$1:D$2,2,FALSE)</f>
        <v>0</v>
      </c>
      <c r="G584" s="7">
        <v>50</v>
      </c>
      <c r="H584" s="28">
        <v>1</v>
      </c>
      <c r="I584" s="31">
        <v>60</v>
      </c>
      <c r="J584" s="37">
        <v>24</v>
      </c>
      <c r="K584" s="4">
        <v>60</v>
      </c>
      <c r="L584" s="5" t="s">
        <v>52</v>
      </c>
      <c r="M584" s="66">
        <f>VLOOKUP(L584,vlooktab!A$1:B$3,2,FALSE)</f>
        <v>0</v>
      </c>
      <c r="N584" s="4">
        <v>63.64</v>
      </c>
      <c r="O584" s="4">
        <f t="shared" si="42"/>
        <v>63.64</v>
      </c>
      <c r="P584" s="44">
        <v>6.71</v>
      </c>
      <c r="Q584" s="49">
        <f t="shared" si="43"/>
        <v>11498.508541322162</v>
      </c>
      <c r="R584" s="2">
        <f t="shared" si="44"/>
        <v>168</v>
      </c>
      <c r="S584" s="34" t="s">
        <v>115</v>
      </c>
      <c r="T584" s="2">
        <v>31</v>
      </c>
    </row>
    <row r="585" spans="1:20" x14ac:dyDescent="0.25">
      <c r="A585" s="17" t="s">
        <v>14</v>
      </c>
      <c r="B585" s="18">
        <v>2012</v>
      </c>
      <c r="C585" s="7" t="s">
        <v>21</v>
      </c>
      <c r="D585" s="7">
        <v>1100</v>
      </c>
      <c r="E585" s="7" t="s">
        <v>38</v>
      </c>
      <c r="F585" s="7">
        <f>VLOOKUP(E585,vlooktab!C$1:D$2,2,FALSE)</f>
        <v>0</v>
      </c>
      <c r="G585" s="7">
        <v>50</v>
      </c>
      <c r="H585" s="28">
        <v>1</v>
      </c>
      <c r="I585" s="31">
        <v>60</v>
      </c>
      <c r="J585" s="37">
        <v>24</v>
      </c>
      <c r="K585" s="4">
        <v>60</v>
      </c>
      <c r="L585" s="5" t="s">
        <v>52</v>
      </c>
      <c r="M585" s="66">
        <f>VLOOKUP(L585,vlooktab!A$1:B$3,2,FALSE)</f>
        <v>0</v>
      </c>
      <c r="N585" s="4">
        <v>75.08</v>
      </c>
      <c r="O585" s="4">
        <f t="shared" si="42"/>
        <v>75.08</v>
      </c>
      <c r="P585" s="44">
        <v>8.7200000000000006</v>
      </c>
      <c r="Q585" s="49">
        <f t="shared" si="43"/>
        <v>11956.185085503263</v>
      </c>
      <c r="R585" s="2">
        <f t="shared" si="44"/>
        <v>168</v>
      </c>
      <c r="S585" s="34" t="s">
        <v>115</v>
      </c>
      <c r="T585" s="2">
        <v>31</v>
      </c>
    </row>
    <row r="586" spans="1:20" x14ac:dyDescent="0.25">
      <c r="A586" s="17" t="s">
        <v>14</v>
      </c>
      <c r="B586" s="18">
        <v>2012</v>
      </c>
      <c r="C586" s="7" t="s">
        <v>21</v>
      </c>
      <c r="D586" s="7">
        <v>1100</v>
      </c>
      <c r="E586" s="7" t="s">
        <v>38</v>
      </c>
      <c r="F586" s="7">
        <f>VLOOKUP(E586,vlooktab!C$1:D$2,2,FALSE)</f>
        <v>0</v>
      </c>
      <c r="G586" s="7">
        <v>50</v>
      </c>
      <c r="H586" s="28">
        <v>1</v>
      </c>
      <c r="I586" s="31">
        <v>60</v>
      </c>
      <c r="J586" s="37">
        <v>24</v>
      </c>
      <c r="K586" s="4">
        <v>60</v>
      </c>
      <c r="L586" s="5" t="s">
        <v>52</v>
      </c>
      <c r="M586" s="66">
        <f>VLOOKUP(L586,vlooktab!A$1:B$3,2,FALSE)</f>
        <v>0</v>
      </c>
      <c r="N586" s="4">
        <v>80.81</v>
      </c>
      <c r="O586" s="4">
        <f t="shared" si="42"/>
        <v>80.81</v>
      </c>
      <c r="P586" s="44">
        <v>9.5299999999999994</v>
      </c>
      <c r="Q586" s="49">
        <f t="shared" si="43"/>
        <v>12159.803154243922</v>
      </c>
      <c r="R586" s="2">
        <f t="shared" si="44"/>
        <v>168</v>
      </c>
      <c r="S586" s="34" t="s">
        <v>115</v>
      </c>
      <c r="T586" s="2">
        <v>31</v>
      </c>
    </row>
    <row r="587" spans="1:20" x14ac:dyDescent="0.25">
      <c r="A587" s="17" t="s">
        <v>14</v>
      </c>
      <c r="B587" s="18">
        <v>2012</v>
      </c>
      <c r="C587" s="7" t="s">
        <v>21</v>
      </c>
      <c r="D587" s="7">
        <v>1100</v>
      </c>
      <c r="E587" s="7" t="s">
        <v>38</v>
      </c>
      <c r="F587" s="7">
        <f>VLOOKUP(E587,vlooktab!C$1:D$2,2,FALSE)</f>
        <v>0</v>
      </c>
      <c r="G587" s="7">
        <v>50</v>
      </c>
      <c r="H587" s="28">
        <v>1</v>
      </c>
      <c r="I587" s="31">
        <v>60</v>
      </c>
      <c r="J587" s="37">
        <v>24</v>
      </c>
      <c r="K587" s="4">
        <v>60</v>
      </c>
      <c r="L587" s="5" t="s">
        <v>52</v>
      </c>
      <c r="M587" s="66">
        <f>VLOOKUP(L587,vlooktab!A$1:B$3,2,FALSE)</f>
        <v>0</v>
      </c>
      <c r="N587" s="4">
        <v>95.93</v>
      </c>
      <c r="O587" s="4">
        <f t="shared" si="42"/>
        <v>95.93</v>
      </c>
      <c r="P587" s="44">
        <v>16.559999999999999</v>
      </c>
      <c r="Q587" s="49">
        <f t="shared" si="43"/>
        <v>12634.661478183505</v>
      </c>
      <c r="R587" s="2">
        <f t="shared" si="44"/>
        <v>168</v>
      </c>
      <c r="S587" s="34" t="s">
        <v>115</v>
      </c>
      <c r="T587" s="2">
        <v>31</v>
      </c>
    </row>
    <row r="588" spans="1:20" x14ac:dyDescent="0.25">
      <c r="A588" s="17" t="s">
        <v>14</v>
      </c>
      <c r="B588" s="18">
        <v>2012</v>
      </c>
      <c r="C588" s="7" t="s">
        <v>21</v>
      </c>
      <c r="D588" s="7">
        <v>1100</v>
      </c>
      <c r="E588" s="7" t="s">
        <v>38</v>
      </c>
      <c r="F588" s="7">
        <f>VLOOKUP(E588,vlooktab!C$1:D$2,2,FALSE)</f>
        <v>0</v>
      </c>
      <c r="G588" s="7">
        <v>50</v>
      </c>
      <c r="H588" s="28">
        <v>1</v>
      </c>
      <c r="I588" s="31">
        <v>80</v>
      </c>
      <c r="J588" s="37">
        <v>24</v>
      </c>
      <c r="K588" s="4">
        <v>60</v>
      </c>
      <c r="L588" s="5" t="s">
        <v>52</v>
      </c>
      <c r="M588" s="66">
        <f>VLOOKUP(L588,vlooktab!A$1:B$3,2,FALSE)</f>
        <v>0</v>
      </c>
      <c r="N588" s="4">
        <v>30</v>
      </c>
      <c r="O588" s="4">
        <f t="shared" si="42"/>
        <v>30</v>
      </c>
      <c r="P588" s="44">
        <v>3.53</v>
      </c>
      <c r="Q588" s="49">
        <f t="shared" si="43"/>
        <v>9416.4258253693406</v>
      </c>
      <c r="R588" s="2">
        <f t="shared" si="44"/>
        <v>168</v>
      </c>
      <c r="S588" s="34" t="s">
        <v>115</v>
      </c>
      <c r="T588" s="2">
        <v>32</v>
      </c>
    </row>
    <row r="589" spans="1:20" x14ac:dyDescent="0.25">
      <c r="A589" s="17" t="s">
        <v>14</v>
      </c>
      <c r="B589" s="18">
        <v>2012</v>
      </c>
      <c r="C589" s="7" t="s">
        <v>21</v>
      </c>
      <c r="D589" s="7">
        <v>1100</v>
      </c>
      <c r="E589" s="7" t="s">
        <v>38</v>
      </c>
      <c r="F589" s="7">
        <f>VLOOKUP(E589,vlooktab!C$1:D$2,2,FALSE)</f>
        <v>0</v>
      </c>
      <c r="G589" s="7">
        <v>50</v>
      </c>
      <c r="H589" s="28">
        <v>1</v>
      </c>
      <c r="I589" s="31">
        <v>80</v>
      </c>
      <c r="J589" s="37">
        <v>24</v>
      </c>
      <c r="K589" s="4">
        <v>60</v>
      </c>
      <c r="L589" s="5" t="s">
        <v>52</v>
      </c>
      <c r="M589" s="66">
        <f>VLOOKUP(L589,vlooktab!A$1:B$3,2,FALSE)</f>
        <v>0</v>
      </c>
      <c r="N589" s="4">
        <v>40</v>
      </c>
      <c r="O589" s="4">
        <f t="shared" si="42"/>
        <v>40</v>
      </c>
      <c r="P589" s="44">
        <v>3.82</v>
      </c>
      <c r="Q589" s="49">
        <f t="shared" si="43"/>
        <v>10212.891479240587</v>
      </c>
      <c r="R589" s="2">
        <f t="shared" si="44"/>
        <v>168</v>
      </c>
      <c r="S589" s="34" t="s">
        <v>115</v>
      </c>
      <c r="T589" s="2">
        <v>32</v>
      </c>
    </row>
    <row r="590" spans="1:20" x14ac:dyDescent="0.25">
      <c r="A590" s="17" t="s">
        <v>14</v>
      </c>
      <c r="B590" s="18">
        <v>2012</v>
      </c>
      <c r="C590" s="7" t="s">
        <v>21</v>
      </c>
      <c r="D590" s="7">
        <v>1100</v>
      </c>
      <c r="E590" s="7" t="s">
        <v>38</v>
      </c>
      <c r="F590" s="7">
        <f>VLOOKUP(E590,vlooktab!C$1:D$2,2,FALSE)</f>
        <v>0</v>
      </c>
      <c r="G590" s="7">
        <v>50</v>
      </c>
      <c r="H590" s="28">
        <v>1</v>
      </c>
      <c r="I590" s="31">
        <v>80</v>
      </c>
      <c r="J590" s="37">
        <v>24</v>
      </c>
      <c r="K590" s="4">
        <v>60</v>
      </c>
      <c r="L590" s="5" t="s">
        <v>52</v>
      </c>
      <c r="M590" s="66">
        <f>VLOOKUP(L590,vlooktab!A$1:B$3,2,FALSE)</f>
        <v>0</v>
      </c>
      <c r="N590" s="4">
        <v>50.15</v>
      </c>
      <c r="O590" s="4">
        <f t="shared" si="42"/>
        <v>50.15</v>
      </c>
      <c r="P590" s="44">
        <v>4.12</v>
      </c>
      <c r="Q590" s="49">
        <f t="shared" si="43"/>
        <v>10838.971488286288</v>
      </c>
      <c r="R590" s="2">
        <f t="shared" si="44"/>
        <v>168</v>
      </c>
      <c r="S590" s="34" t="s">
        <v>115</v>
      </c>
      <c r="T590" s="2">
        <v>32</v>
      </c>
    </row>
    <row r="591" spans="1:20" x14ac:dyDescent="0.25">
      <c r="A591" s="17" t="s">
        <v>14</v>
      </c>
      <c r="B591" s="18">
        <v>2012</v>
      </c>
      <c r="C591" s="7" t="s">
        <v>21</v>
      </c>
      <c r="D591" s="7">
        <v>1100</v>
      </c>
      <c r="E591" s="7" t="s">
        <v>38</v>
      </c>
      <c r="F591" s="7">
        <f>VLOOKUP(E591,vlooktab!C$1:D$2,2,FALSE)</f>
        <v>0</v>
      </c>
      <c r="G591" s="7">
        <v>50</v>
      </c>
      <c r="H591" s="28">
        <v>1</v>
      </c>
      <c r="I591" s="31">
        <v>80</v>
      </c>
      <c r="J591" s="37">
        <v>24</v>
      </c>
      <c r="K591" s="4">
        <v>60</v>
      </c>
      <c r="L591" s="5" t="s">
        <v>52</v>
      </c>
      <c r="M591" s="66">
        <f>VLOOKUP(L591,vlooktab!A$1:B$3,2,FALSE)</f>
        <v>0</v>
      </c>
      <c r="N591" s="4">
        <v>80.81</v>
      </c>
      <c r="O591" s="4">
        <f t="shared" si="42"/>
        <v>80.81</v>
      </c>
      <c r="P591" s="44">
        <v>6.76</v>
      </c>
      <c r="Q591" s="49">
        <f t="shared" si="43"/>
        <v>12159.803154243922</v>
      </c>
      <c r="R591" s="2">
        <f t="shared" si="44"/>
        <v>168</v>
      </c>
      <c r="S591" s="34" t="s">
        <v>115</v>
      </c>
      <c r="T591" s="2">
        <v>32</v>
      </c>
    </row>
    <row r="592" spans="1:20" x14ac:dyDescent="0.25">
      <c r="A592" s="17" t="s">
        <v>14</v>
      </c>
      <c r="B592" s="18">
        <v>2012</v>
      </c>
      <c r="C592" s="7" t="s">
        <v>21</v>
      </c>
      <c r="D592" s="7">
        <v>1100</v>
      </c>
      <c r="E592" s="7" t="s">
        <v>38</v>
      </c>
      <c r="F592" s="7">
        <f>VLOOKUP(E592,vlooktab!C$1:D$2,2,FALSE)</f>
        <v>0</v>
      </c>
      <c r="G592" s="7">
        <v>50</v>
      </c>
      <c r="H592" s="28">
        <v>1</v>
      </c>
      <c r="I592" s="31">
        <v>80</v>
      </c>
      <c r="J592" s="37">
        <v>24</v>
      </c>
      <c r="K592" s="4">
        <v>60</v>
      </c>
      <c r="L592" s="5" t="s">
        <v>52</v>
      </c>
      <c r="M592" s="66">
        <f>VLOOKUP(L592,vlooktab!A$1:B$3,2,FALSE)</f>
        <v>0</v>
      </c>
      <c r="N592" s="4">
        <v>95.93</v>
      </c>
      <c r="O592" s="4">
        <f t="shared" si="42"/>
        <v>95.93</v>
      </c>
      <c r="P592" s="44">
        <v>9.41</v>
      </c>
      <c r="Q592" s="49">
        <f t="shared" si="43"/>
        <v>12634.661478183505</v>
      </c>
      <c r="R592" s="2">
        <f t="shared" si="44"/>
        <v>168</v>
      </c>
      <c r="S592" s="34" t="s">
        <v>115</v>
      </c>
      <c r="T592" s="2">
        <v>32</v>
      </c>
    </row>
    <row r="593" spans="1:20" x14ac:dyDescent="0.25">
      <c r="A593" s="17" t="s">
        <v>14</v>
      </c>
      <c r="B593" s="18">
        <v>2012</v>
      </c>
      <c r="C593" s="7" t="s">
        <v>21</v>
      </c>
      <c r="D593" s="7">
        <v>1100</v>
      </c>
      <c r="E593" s="7" t="s">
        <v>38</v>
      </c>
      <c r="F593" s="7">
        <f>VLOOKUP(E593,vlooktab!C$1:D$2,2,FALSE)</f>
        <v>0</v>
      </c>
      <c r="G593" s="7">
        <v>50</v>
      </c>
      <c r="H593" s="28">
        <v>1</v>
      </c>
      <c r="I593" s="31">
        <v>100</v>
      </c>
      <c r="J593" s="37">
        <v>24</v>
      </c>
      <c r="K593" s="4">
        <v>60</v>
      </c>
      <c r="L593" s="5" t="s">
        <v>52</v>
      </c>
      <c r="M593" s="66">
        <f>VLOOKUP(L593,vlooktab!A$1:B$3,2,FALSE)</f>
        <v>0</v>
      </c>
      <c r="N593" s="4">
        <v>11</v>
      </c>
      <c r="O593" s="4">
        <f t="shared" si="42"/>
        <v>11</v>
      </c>
      <c r="P593" s="44">
        <v>0.88</v>
      </c>
      <c r="Q593" s="49">
        <f t="shared" si="43"/>
        <v>6638.7217322492024</v>
      </c>
      <c r="R593" s="2">
        <f t="shared" si="44"/>
        <v>168</v>
      </c>
      <c r="S593" s="34" t="s">
        <v>115</v>
      </c>
      <c r="T593" s="2">
        <v>33</v>
      </c>
    </row>
    <row r="594" spans="1:20" x14ac:dyDescent="0.25">
      <c r="A594" s="17" t="s">
        <v>14</v>
      </c>
      <c r="B594" s="18">
        <v>2012</v>
      </c>
      <c r="C594" s="7" t="s">
        <v>21</v>
      </c>
      <c r="D594" s="7">
        <v>1100</v>
      </c>
      <c r="E594" s="7" t="s">
        <v>38</v>
      </c>
      <c r="F594" s="7">
        <f>VLOOKUP(E594,vlooktab!C$1:D$2,2,FALSE)</f>
        <v>0</v>
      </c>
      <c r="G594" s="7">
        <v>50</v>
      </c>
      <c r="H594" s="28">
        <v>1</v>
      </c>
      <c r="I594" s="31">
        <v>100</v>
      </c>
      <c r="J594" s="37">
        <v>24</v>
      </c>
      <c r="K594" s="4">
        <v>60</v>
      </c>
      <c r="L594" s="5" t="s">
        <v>52</v>
      </c>
      <c r="M594" s="66">
        <f>VLOOKUP(L594,vlooktab!A$1:B$3,2,FALSE)</f>
        <v>0</v>
      </c>
      <c r="N594" s="4">
        <v>30</v>
      </c>
      <c r="O594" s="4">
        <f t="shared" si="42"/>
        <v>30</v>
      </c>
      <c r="P594" s="44">
        <v>2.65</v>
      </c>
      <c r="Q594" s="49">
        <f t="shared" si="43"/>
        <v>9416.4258253693406</v>
      </c>
      <c r="R594" s="2">
        <f t="shared" si="44"/>
        <v>168</v>
      </c>
      <c r="S594" s="34" t="s">
        <v>115</v>
      </c>
      <c r="T594" s="2">
        <v>33</v>
      </c>
    </row>
    <row r="595" spans="1:20" x14ac:dyDescent="0.25">
      <c r="A595" s="17" t="s">
        <v>14</v>
      </c>
      <c r="B595" s="18">
        <v>2012</v>
      </c>
      <c r="C595" s="7" t="s">
        <v>21</v>
      </c>
      <c r="D595" s="7">
        <v>1100</v>
      </c>
      <c r="E595" s="7" t="s">
        <v>38</v>
      </c>
      <c r="F595" s="7">
        <f>VLOOKUP(E595,vlooktab!C$1:D$2,2,FALSE)</f>
        <v>0</v>
      </c>
      <c r="G595" s="7">
        <v>50</v>
      </c>
      <c r="H595" s="28">
        <v>1</v>
      </c>
      <c r="I595" s="31">
        <v>100</v>
      </c>
      <c r="J595" s="37">
        <v>24</v>
      </c>
      <c r="K595" s="4">
        <v>60</v>
      </c>
      <c r="L595" s="5" t="s">
        <v>52</v>
      </c>
      <c r="M595" s="66">
        <f>VLOOKUP(L595,vlooktab!A$1:B$3,2,FALSE)</f>
        <v>0</v>
      </c>
      <c r="N595" s="4">
        <v>40.75</v>
      </c>
      <c r="O595" s="4">
        <f t="shared" si="42"/>
        <v>40.75</v>
      </c>
      <c r="P595" s="44">
        <v>3.24</v>
      </c>
      <c r="Q595" s="49">
        <f t="shared" si="43"/>
        <v>10264.321354435164</v>
      </c>
      <c r="R595" s="2">
        <f t="shared" si="44"/>
        <v>168</v>
      </c>
      <c r="S595" s="34" t="s">
        <v>115</v>
      </c>
      <c r="T595" s="2">
        <v>33</v>
      </c>
    </row>
    <row r="596" spans="1:20" x14ac:dyDescent="0.25">
      <c r="A596" s="17" t="s">
        <v>14</v>
      </c>
      <c r="B596" s="18">
        <v>2012</v>
      </c>
      <c r="C596" s="7" t="s">
        <v>21</v>
      </c>
      <c r="D596" s="7">
        <v>1100</v>
      </c>
      <c r="E596" s="7" t="s">
        <v>38</v>
      </c>
      <c r="F596" s="7">
        <f>VLOOKUP(E596,vlooktab!C$1:D$2,2,FALSE)</f>
        <v>0</v>
      </c>
      <c r="G596" s="7">
        <v>50</v>
      </c>
      <c r="H596" s="28">
        <v>1</v>
      </c>
      <c r="I596" s="31">
        <v>100</v>
      </c>
      <c r="J596" s="37">
        <v>24</v>
      </c>
      <c r="K596" s="4">
        <v>60</v>
      </c>
      <c r="L596" s="5" t="s">
        <v>52</v>
      </c>
      <c r="M596" s="66">
        <f>VLOOKUP(L596,vlooktab!A$1:B$3,2,FALSE)</f>
        <v>0</v>
      </c>
      <c r="N596" s="4">
        <v>50.15</v>
      </c>
      <c r="O596" s="4">
        <f t="shared" ref="O596:O616" si="45">N596</f>
        <v>50.15</v>
      </c>
      <c r="P596" s="44">
        <v>5.29</v>
      </c>
      <c r="Q596" s="49">
        <f t="shared" si="43"/>
        <v>10838.971488286288</v>
      </c>
      <c r="R596" s="2">
        <f t="shared" si="44"/>
        <v>168</v>
      </c>
      <c r="S596" s="34" t="s">
        <v>115</v>
      </c>
      <c r="T596" s="2">
        <v>33</v>
      </c>
    </row>
    <row r="597" spans="1:20" x14ac:dyDescent="0.25">
      <c r="A597" s="17" t="s">
        <v>14</v>
      </c>
      <c r="B597" s="18">
        <v>2012</v>
      </c>
      <c r="C597" s="7" t="s">
        <v>21</v>
      </c>
      <c r="D597" s="7">
        <v>1100</v>
      </c>
      <c r="E597" s="7" t="s">
        <v>38</v>
      </c>
      <c r="F597" s="7">
        <f>VLOOKUP(E597,vlooktab!C$1:D$2,2,FALSE)</f>
        <v>0</v>
      </c>
      <c r="G597" s="7">
        <v>50</v>
      </c>
      <c r="H597" s="28">
        <v>1</v>
      </c>
      <c r="I597" s="31">
        <v>100</v>
      </c>
      <c r="J597" s="37">
        <v>24</v>
      </c>
      <c r="K597" s="4">
        <v>60</v>
      </c>
      <c r="L597" s="5" t="s">
        <v>52</v>
      </c>
      <c r="M597" s="66">
        <f>VLOOKUP(L597,vlooktab!A$1:B$3,2,FALSE)</f>
        <v>0</v>
      </c>
      <c r="N597" s="4">
        <v>75.08</v>
      </c>
      <c r="O597" s="4">
        <f t="shared" si="45"/>
        <v>75.08</v>
      </c>
      <c r="P597" s="44">
        <v>6.18</v>
      </c>
      <c r="Q597" s="49">
        <f t="shared" si="43"/>
        <v>11956.185085503263</v>
      </c>
      <c r="R597" s="2">
        <f t="shared" si="44"/>
        <v>168</v>
      </c>
      <c r="S597" s="34" t="s">
        <v>115</v>
      </c>
      <c r="T597" s="2">
        <v>33</v>
      </c>
    </row>
    <row r="598" spans="1:20" x14ac:dyDescent="0.25">
      <c r="A598" s="17" t="s">
        <v>14</v>
      </c>
      <c r="B598" s="18">
        <v>2012</v>
      </c>
      <c r="C598" s="7" t="s">
        <v>21</v>
      </c>
      <c r="D598" s="7">
        <v>1100</v>
      </c>
      <c r="E598" s="7" t="s">
        <v>38</v>
      </c>
      <c r="F598" s="7">
        <f>VLOOKUP(E598,vlooktab!C$1:D$2,2,FALSE)</f>
        <v>0</v>
      </c>
      <c r="G598" s="7">
        <v>50</v>
      </c>
      <c r="H598" s="28">
        <v>1</v>
      </c>
      <c r="I598" s="31">
        <v>100</v>
      </c>
      <c r="J598" s="37">
        <v>24</v>
      </c>
      <c r="K598" s="4">
        <v>60</v>
      </c>
      <c r="L598" s="5" t="s">
        <v>52</v>
      </c>
      <c r="M598" s="66">
        <f>VLOOKUP(L598,vlooktab!A$1:B$3,2,FALSE)</f>
        <v>0</v>
      </c>
      <c r="N598" s="4">
        <v>95.93</v>
      </c>
      <c r="O598" s="4">
        <f t="shared" si="45"/>
        <v>95.93</v>
      </c>
      <c r="P598" s="44">
        <v>12.06</v>
      </c>
      <c r="Q598" s="49">
        <f t="shared" si="43"/>
        <v>12634.661478183505</v>
      </c>
      <c r="R598" s="2">
        <f t="shared" si="44"/>
        <v>168</v>
      </c>
      <c r="S598" s="34" t="s">
        <v>115</v>
      </c>
      <c r="T598" s="2">
        <v>33</v>
      </c>
    </row>
    <row r="599" spans="1:20" x14ac:dyDescent="0.25">
      <c r="A599" s="17" t="s">
        <v>14</v>
      </c>
      <c r="B599" s="18">
        <v>2012</v>
      </c>
      <c r="C599" s="7" t="s">
        <v>21</v>
      </c>
      <c r="D599" s="7">
        <v>1100</v>
      </c>
      <c r="E599" s="7" t="s">
        <v>38</v>
      </c>
      <c r="F599" s="7">
        <f>VLOOKUP(E599,vlooktab!C$1:D$2,2,FALSE)</f>
        <v>0</v>
      </c>
      <c r="G599" s="7">
        <v>50</v>
      </c>
      <c r="H599" s="28">
        <v>1</v>
      </c>
      <c r="I599" s="31">
        <v>60</v>
      </c>
      <c r="J599" s="37">
        <v>24</v>
      </c>
      <c r="K599" s="2">
        <v>60</v>
      </c>
      <c r="L599" s="5" t="s">
        <v>53</v>
      </c>
      <c r="M599" s="7">
        <f>VLOOKUP(L599,vlooktab!A$1:B$3,2,FALSE)</f>
        <v>1</v>
      </c>
      <c r="N599" s="4">
        <v>100.1</v>
      </c>
      <c r="O599" s="4">
        <f t="shared" si="45"/>
        <v>100.1</v>
      </c>
      <c r="P599" s="43">
        <v>26.21</v>
      </c>
      <c r="Q599" s="49">
        <f t="shared" si="43"/>
        <v>12752.466359100723</v>
      </c>
      <c r="R599" s="2">
        <v>1</v>
      </c>
      <c r="S599" s="34" t="s">
        <v>115</v>
      </c>
      <c r="T599" s="2">
        <v>0</v>
      </c>
    </row>
    <row r="600" spans="1:20" x14ac:dyDescent="0.25">
      <c r="A600" s="17" t="s">
        <v>14</v>
      </c>
      <c r="B600" s="18">
        <v>2012</v>
      </c>
      <c r="C600" s="7" t="s">
        <v>21</v>
      </c>
      <c r="D600" s="7">
        <v>1100</v>
      </c>
      <c r="E600" s="7" t="s">
        <v>38</v>
      </c>
      <c r="F600" s="7">
        <f>VLOOKUP(E600,vlooktab!C$1:D$2,2,FALSE)</f>
        <v>0</v>
      </c>
      <c r="G600" s="7">
        <v>50</v>
      </c>
      <c r="H600" s="28">
        <v>1</v>
      </c>
      <c r="I600" s="31">
        <v>80</v>
      </c>
      <c r="J600" s="37">
        <v>24</v>
      </c>
      <c r="K600" s="2">
        <v>60</v>
      </c>
      <c r="L600" s="5" t="s">
        <v>53</v>
      </c>
      <c r="M600" s="7">
        <f>VLOOKUP(L600,vlooktab!A$1:B$3,2,FALSE)</f>
        <v>1</v>
      </c>
      <c r="N600" s="4">
        <v>100.1</v>
      </c>
      <c r="O600" s="4">
        <f t="shared" si="45"/>
        <v>100.1</v>
      </c>
      <c r="P600" s="43">
        <v>20</v>
      </c>
      <c r="Q600" s="49">
        <f t="shared" si="43"/>
        <v>12752.466359100723</v>
      </c>
      <c r="R600" s="2">
        <v>1</v>
      </c>
      <c r="S600" s="34" t="s">
        <v>115</v>
      </c>
      <c r="T600" s="2">
        <v>0</v>
      </c>
    </row>
    <row r="601" spans="1:20" x14ac:dyDescent="0.25">
      <c r="A601" s="17" t="s">
        <v>14</v>
      </c>
      <c r="B601" s="18">
        <v>2012</v>
      </c>
      <c r="C601" s="7" t="s">
        <v>21</v>
      </c>
      <c r="D601" s="7">
        <v>1100</v>
      </c>
      <c r="E601" s="7" t="s">
        <v>38</v>
      </c>
      <c r="F601" s="7">
        <f>VLOOKUP(E601,vlooktab!C$1:D$2,2,FALSE)</f>
        <v>0</v>
      </c>
      <c r="G601" s="7">
        <v>50</v>
      </c>
      <c r="H601" s="28">
        <v>1</v>
      </c>
      <c r="I601" s="31">
        <v>100</v>
      </c>
      <c r="J601" s="37">
        <v>24</v>
      </c>
      <c r="K601" s="2">
        <v>60</v>
      </c>
      <c r="L601" s="5" t="s">
        <v>53</v>
      </c>
      <c r="M601" s="7">
        <f>VLOOKUP(L601,vlooktab!A$1:B$3,2,FALSE)</f>
        <v>1</v>
      </c>
      <c r="N601" s="4">
        <v>100.1</v>
      </c>
      <c r="O601" s="4">
        <f t="shared" si="45"/>
        <v>100.1</v>
      </c>
      <c r="P601" s="43">
        <v>19.97</v>
      </c>
      <c r="Q601" s="49">
        <f t="shared" si="43"/>
        <v>12752.466359100723</v>
      </c>
      <c r="R601" s="2">
        <v>1</v>
      </c>
      <c r="S601" s="34" t="s">
        <v>115</v>
      </c>
      <c r="T601" s="2">
        <v>0</v>
      </c>
    </row>
    <row r="602" spans="1:20" x14ac:dyDescent="0.25">
      <c r="A602" s="17" t="s">
        <v>14</v>
      </c>
      <c r="B602" s="18">
        <v>2012</v>
      </c>
      <c r="C602" s="7" t="s">
        <v>21</v>
      </c>
      <c r="D602" s="7">
        <v>1100</v>
      </c>
      <c r="E602" s="7" t="s">
        <v>38</v>
      </c>
      <c r="F602" s="7">
        <f>VLOOKUP(E602,vlooktab!C$1:D$2,2,FALSE)</f>
        <v>0</v>
      </c>
      <c r="G602" s="7">
        <v>50</v>
      </c>
      <c r="H602" s="28">
        <v>1</v>
      </c>
      <c r="I602" s="31">
        <v>60</v>
      </c>
      <c r="J602" s="37">
        <v>24</v>
      </c>
      <c r="K602" s="4">
        <v>30</v>
      </c>
      <c r="L602" s="5" t="s">
        <v>52</v>
      </c>
      <c r="M602" s="66">
        <f>VLOOKUP(L602,vlooktab!A$1:B$3,2,FALSE)</f>
        <v>0</v>
      </c>
      <c r="N602" s="4">
        <v>43.41</v>
      </c>
      <c r="O602" s="4">
        <f t="shared" si="45"/>
        <v>43.41</v>
      </c>
      <c r="P602" s="43">
        <v>7.92</v>
      </c>
      <c r="Q602" s="49">
        <f t="shared" si="43"/>
        <v>9498.9031179914346</v>
      </c>
      <c r="R602" s="2">
        <f t="shared" ref="R602:R606" si="46">7*24</f>
        <v>168</v>
      </c>
      <c r="S602" s="34" t="s">
        <v>115</v>
      </c>
      <c r="T602" s="2">
        <v>34</v>
      </c>
    </row>
    <row r="603" spans="1:20" x14ac:dyDescent="0.25">
      <c r="A603" s="17" t="s">
        <v>14</v>
      </c>
      <c r="B603" s="18">
        <v>2012</v>
      </c>
      <c r="C603" s="7" t="s">
        <v>21</v>
      </c>
      <c r="D603" s="7">
        <v>1100</v>
      </c>
      <c r="E603" s="7" t="s">
        <v>38</v>
      </c>
      <c r="F603" s="7">
        <f>VLOOKUP(E603,vlooktab!C$1:D$2,2,FALSE)</f>
        <v>0</v>
      </c>
      <c r="G603" s="7">
        <v>50</v>
      </c>
      <c r="H603" s="28">
        <v>1</v>
      </c>
      <c r="I603" s="31">
        <v>60</v>
      </c>
      <c r="J603" s="37">
        <v>24</v>
      </c>
      <c r="K603" s="4">
        <v>30</v>
      </c>
      <c r="L603" s="5" t="s">
        <v>52</v>
      </c>
      <c r="M603" s="66">
        <f>VLOOKUP(L603,vlooktab!A$1:B$3,2,FALSE)</f>
        <v>0</v>
      </c>
      <c r="N603" s="4">
        <v>68.209999999999994</v>
      </c>
      <c r="O603" s="4">
        <f t="shared" si="45"/>
        <v>68.209999999999994</v>
      </c>
      <c r="P603" s="43">
        <v>8.5399999999999991</v>
      </c>
      <c r="Q603" s="49">
        <f t="shared" si="43"/>
        <v>10637.306794566031</v>
      </c>
      <c r="R603" s="2">
        <f t="shared" si="46"/>
        <v>168</v>
      </c>
      <c r="S603" s="34" t="s">
        <v>115</v>
      </c>
      <c r="T603" s="2">
        <v>34</v>
      </c>
    </row>
    <row r="604" spans="1:20" x14ac:dyDescent="0.25">
      <c r="A604" s="17" t="s">
        <v>14</v>
      </c>
      <c r="B604" s="18">
        <v>2012</v>
      </c>
      <c r="C604" s="7" t="s">
        <v>21</v>
      </c>
      <c r="D604" s="7">
        <v>1100</v>
      </c>
      <c r="E604" s="7" t="s">
        <v>38</v>
      </c>
      <c r="F604" s="7">
        <f>VLOOKUP(E604,vlooktab!C$1:D$2,2,FALSE)</f>
        <v>0</v>
      </c>
      <c r="G604" s="7">
        <v>50</v>
      </c>
      <c r="H604" s="28">
        <v>1</v>
      </c>
      <c r="I604" s="31">
        <v>60</v>
      </c>
      <c r="J604" s="37">
        <v>24</v>
      </c>
      <c r="K604" s="4">
        <v>30</v>
      </c>
      <c r="L604" s="5" t="s">
        <v>52</v>
      </c>
      <c r="M604" s="66">
        <f>VLOOKUP(L604,vlooktab!A$1:B$3,2,FALSE)</f>
        <v>0</v>
      </c>
      <c r="N604" s="4">
        <v>84</v>
      </c>
      <c r="O604" s="4">
        <f t="shared" si="45"/>
        <v>84</v>
      </c>
      <c r="P604" s="43">
        <v>10.42</v>
      </c>
      <c r="Q604" s="49">
        <f t="shared" si="43"/>
        <v>11161.856692271742</v>
      </c>
      <c r="R604" s="2">
        <f t="shared" si="46"/>
        <v>168</v>
      </c>
      <c r="S604" s="34" t="s">
        <v>115</v>
      </c>
      <c r="T604" s="2">
        <v>34</v>
      </c>
    </row>
    <row r="605" spans="1:20" x14ac:dyDescent="0.25">
      <c r="A605" s="17" t="s">
        <v>14</v>
      </c>
      <c r="B605" s="18">
        <v>2012</v>
      </c>
      <c r="C605" s="7" t="s">
        <v>21</v>
      </c>
      <c r="D605" s="7">
        <v>1100</v>
      </c>
      <c r="E605" s="7" t="s">
        <v>38</v>
      </c>
      <c r="F605" s="7">
        <f>VLOOKUP(E605,vlooktab!C$1:D$2,2,FALSE)</f>
        <v>0</v>
      </c>
      <c r="G605" s="7">
        <v>50</v>
      </c>
      <c r="H605" s="28">
        <v>1</v>
      </c>
      <c r="I605" s="31">
        <v>60</v>
      </c>
      <c r="J605" s="37">
        <v>24</v>
      </c>
      <c r="K605" s="4">
        <v>30</v>
      </c>
      <c r="L605" s="5" t="s">
        <v>52</v>
      </c>
      <c r="M605" s="66">
        <f>VLOOKUP(L605,vlooktab!A$1:B$3,2,FALSE)</f>
        <v>0</v>
      </c>
      <c r="N605" s="4">
        <v>93.89</v>
      </c>
      <c r="O605" s="4">
        <f t="shared" si="45"/>
        <v>93.89</v>
      </c>
      <c r="P605" s="43">
        <v>11.67</v>
      </c>
      <c r="Q605" s="49">
        <f t="shared" si="43"/>
        <v>11442.255046068845</v>
      </c>
      <c r="R605" s="2">
        <f t="shared" si="46"/>
        <v>168</v>
      </c>
      <c r="S605" s="34" t="s">
        <v>115</v>
      </c>
      <c r="T605" s="2">
        <v>34</v>
      </c>
    </row>
    <row r="606" spans="1:20" x14ac:dyDescent="0.25">
      <c r="A606" s="17" t="s">
        <v>14</v>
      </c>
      <c r="B606" s="18">
        <v>2012</v>
      </c>
      <c r="C606" s="7" t="s">
        <v>21</v>
      </c>
      <c r="D606" s="7">
        <v>1100</v>
      </c>
      <c r="E606" s="7" t="s">
        <v>38</v>
      </c>
      <c r="F606" s="7">
        <f>VLOOKUP(E606,vlooktab!C$1:D$2,2,FALSE)</f>
        <v>0</v>
      </c>
      <c r="G606" s="7">
        <v>50</v>
      </c>
      <c r="H606" s="28">
        <v>1</v>
      </c>
      <c r="I606" s="31">
        <v>60</v>
      </c>
      <c r="J606" s="37">
        <v>24</v>
      </c>
      <c r="K606" s="4">
        <v>30</v>
      </c>
      <c r="L606" s="5" t="s">
        <v>52</v>
      </c>
      <c r="M606" s="66">
        <f>VLOOKUP(L606,vlooktab!A$1:B$3,2,FALSE)</f>
        <v>0</v>
      </c>
      <c r="N606" s="4">
        <v>97.39</v>
      </c>
      <c r="O606" s="4">
        <f t="shared" si="45"/>
        <v>97.39</v>
      </c>
      <c r="P606" s="43">
        <v>19.579999999999998</v>
      </c>
      <c r="Q606" s="49">
        <f t="shared" si="43"/>
        <v>11534.454765858365</v>
      </c>
      <c r="R606" s="2">
        <f t="shared" si="46"/>
        <v>168</v>
      </c>
      <c r="S606" s="34" t="s">
        <v>115</v>
      </c>
      <c r="T606" s="2">
        <v>34</v>
      </c>
    </row>
    <row r="607" spans="1:20" x14ac:dyDescent="0.25">
      <c r="A607" s="17" t="s">
        <v>14</v>
      </c>
      <c r="B607" s="18">
        <v>2012</v>
      </c>
      <c r="C607" s="7" t="s">
        <v>21</v>
      </c>
      <c r="D607" s="7">
        <v>1100</v>
      </c>
      <c r="E607" s="7" t="s">
        <v>38</v>
      </c>
      <c r="F607" s="7">
        <f>VLOOKUP(E607,vlooktab!C$1:D$2,2,FALSE)</f>
        <v>0</v>
      </c>
      <c r="G607" s="7">
        <v>50</v>
      </c>
      <c r="H607" s="28">
        <v>1</v>
      </c>
      <c r="I607" s="31">
        <v>60</v>
      </c>
      <c r="J607" s="37">
        <v>24</v>
      </c>
      <c r="K607" s="2">
        <v>30</v>
      </c>
      <c r="L607" s="5" t="s">
        <v>53</v>
      </c>
      <c r="M607" s="7">
        <f>VLOOKUP(L607,vlooktab!A$1:B$3,2,FALSE)</f>
        <v>1</v>
      </c>
      <c r="N607" s="4">
        <v>100.1</v>
      </c>
      <c r="O607" s="4">
        <f t="shared" si="45"/>
        <v>100.1</v>
      </c>
      <c r="P607" s="43">
        <v>22.71</v>
      </c>
      <c r="Q607" s="49">
        <f t="shared" si="43"/>
        <v>11603.595515938496</v>
      </c>
      <c r="R607" s="2">
        <v>1</v>
      </c>
      <c r="S607" s="34" t="s">
        <v>115</v>
      </c>
      <c r="T607" s="2">
        <v>0</v>
      </c>
    </row>
    <row r="608" spans="1:20" x14ac:dyDescent="0.25">
      <c r="A608" s="17" t="s">
        <v>14</v>
      </c>
      <c r="B608" s="18">
        <v>2012</v>
      </c>
      <c r="C608" s="7" t="s">
        <v>21</v>
      </c>
      <c r="D608" s="7">
        <v>1100</v>
      </c>
      <c r="E608" s="7" t="s">
        <v>38</v>
      </c>
      <c r="F608" s="7">
        <f>VLOOKUP(E608,vlooktab!C$1:D$2,2,FALSE)</f>
        <v>0</v>
      </c>
      <c r="G608" s="7">
        <v>50</v>
      </c>
      <c r="H608" s="28">
        <v>1</v>
      </c>
      <c r="I608" s="31">
        <v>80</v>
      </c>
      <c r="J608" s="37">
        <v>24</v>
      </c>
      <c r="K608" s="4">
        <v>30</v>
      </c>
      <c r="L608" s="5" t="s">
        <v>52</v>
      </c>
      <c r="M608" s="66">
        <f>VLOOKUP(L608,vlooktab!A$1:B$3,2,FALSE)</f>
        <v>0</v>
      </c>
      <c r="N608" s="4">
        <v>56.03</v>
      </c>
      <c r="O608" s="4">
        <f t="shared" si="45"/>
        <v>56.03</v>
      </c>
      <c r="P608" s="43">
        <v>8.5399999999999991</v>
      </c>
      <c r="Q608" s="49">
        <f t="shared" si="43"/>
        <v>10141.781687904091</v>
      </c>
      <c r="R608" s="2">
        <f t="shared" ref="R608:R613" si="47">7*24</f>
        <v>168</v>
      </c>
      <c r="S608" s="34" t="s">
        <v>115</v>
      </c>
      <c r="T608" s="2">
        <v>35</v>
      </c>
    </row>
    <row r="609" spans="1:20" x14ac:dyDescent="0.25">
      <c r="A609" s="17" t="s">
        <v>14</v>
      </c>
      <c r="B609" s="18">
        <v>2012</v>
      </c>
      <c r="C609" s="7" t="s">
        <v>21</v>
      </c>
      <c r="D609" s="7">
        <v>1100</v>
      </c>
      <c r="E609" s="7" t="s">
        <v>38</v>
      </c>
      <c r="F609" s="7">
        <f>VLOOKUP(E609,vlooktab!C$1:D$2,2,FALSE)</f>
        <v>0</v>
      </c>
      <c r="G609" s="7">
        <v>50</v>
      </c>
      <c r="H609" s="28">
        <v>1</v>
      </c>
      <c r="I609" s="31">
        <v>80</v>
      </c>
      <c r="J609" s="37">
        <v>24</v>
      </c>
      <c r="K609" s="4">
        <v>30</v>
      </c>
      <c r="L609" s="5" t="s">
        <v>52</v>
      </c>
      <c r="M609" s="66">
        <f>VLOOKUP(L609,vlooktab!A$1:B$3,2,FALSE)</f>
        <v>0</v>
      </c>
      <c r="N609" s="4">
        <v>68.22</v>
      </c>
      <c r="O609" s="4">
        <f t="shared" si="45"/>
        <v>68.22</v>
      </c>
      <c r="P609" s="43">
        <v>9.17</v>
      </c>
      <c r="Q609" s="49">
        <f t="shared" si="43"/>
        <v>10637.676089003402</v>
      </c>
      <c r="R609" s="2">
        <f t="shared" si="47"/>
        <v>168</v>
      </c>
      <c r="S609" s="34" t="s">
        <v>115</v>
      </c>
      <c r="T609" s="2">
        <v>35</v>
      </c>
    </row>
    <row r="610" spans="1:20" x14ac:dyDescent="0.25">
      <c r="A610" s="17" t="s">
        <v>14</v>
      </c>
      <c r="B610" s="18">
        <v>2012</v>
      </c>
      <c r="C610" s="7" t="s">
        <v>21</v>
      </c>
      <c r="D610" s="7">
        <v>1100</v>
      </c>
      <c r="E610" s="7" t="s">
        <v>38</v>
      </c>
      <c r="F610" s="7">
        <f>VLOOKUP(E610,vlooktab!C$1:D$2,2,FALSE)</f>
        <v>0</v>
      </c>
      <c r="G610" s="7">
        <v>50</v>
      </c>
      <c r="H610" s="28">
        <v>1</v>
      </c>
      <c r="I610" s="31">
        <v>80</v>
      </c>
      <c r="J610" s="37">
        <v>24</v>
      </c>
      <c r="K610" s="4">
        <v>30</v>
      </c>
      <c r="L610" s="5" t="s">
        <v>52</v>
      </c>
      <c r="M610" s="66">
        <f>VLOOKUP(L610,vlooktab!A$1:B$3,2,FALSE)</f>
        <v>0</v>
      </c>
      <c r="N610" s="4">
        <v>75</v>
      </c>
      <c r="O610" s="4">
        <f t="shared" si="45"/>
        <v>75</v>
      </c>
      <c r="P610" s="43">
        <v>10</v>
      </c>
      <c r="Q610" s="49">
        <f t="shared" si="43"/>
        <v>10876.365641310087</v>
      </c>
      <c r="R610" s="2">
        <f t="shared" si="47"/>
        <v>168</v>
      </c>
      <c r="S610" s="34" t="s">
        <v>115</v>
      </c>
      <c r="T610" s="2">
        <v>35</v>
      </c>
    </row>
    <row r="611" spans="1:20" x14ac:dyDescent="0.25">
      <c r="A611" s="17" t="s">
        <v>14</v>
      </c>
      <c r="B611" s="18">
        <v>2012</v>
      </c>
      <c r="C611" s="7" t="s">
        <v>21</v>
      </c>
      <c r="D611" s="7">
        <v>1100</v>
      </c>
      <c r="E611" s="7" t="s">
        <v>38</v>
      </c>
      <c r="F611" s="7">
        <f>VLOOKUP(E611,vlooktab!C$1:D$2,2,FALSE)</f>
        <v>0</v>
      </c>
      <c r="G611" s="7">
        <v>50</v>
      </c>
      <c r="H611" s="28">
        <v>1</v>
      </c>
      <c r="I611" s="31">
        <v>80</v>
      </c>
      <c r="J611" s="37">
        <v>24</v>
      </c>
      <c r="K611" s="4">
        <v>30</v>
      </c>
      <c r="L611" s="5" t="s">
        <v>52</v>
      </c>
      <c r="M611" s="66">
        <f>VLOOKUP(L611,vlooktab!A$1:B$3,2,FALSE)</f>
        <v>0</v>
      </c>
      <c r="N611" s="4">
        <v>84</v>
      </c>
      <c r="O611" s="4">
        <f t="shared" si="45"/>
        <v>84</v>
      </c>
      <c r="P611" s="43">
        <v>11.87</v>
      </c>
      <c r="Q611" s="49">
        <f t="shared" si="43"/>
        <v>11161.856692271742</v>
      </c>
      <c r="R611" s="2">
        <f t="shared" si="47"/>
        <v>168</v>
      </c>
      <c r="S611" s="34" t="s">
        <v>115</v>
      </c>
      <c r="T611" s="2">
        <v>35</v>
      </c>
    </row>
    <row r="612" spans="1:20" x14ac:dyDescent="0.25">
      <c r="A612" s="17" t="s">
        <v>14</v>
      </c>
      <c r="B612" s="18">
        <v>2012</v>
      </c>
      <c r="C612" s="7" t="s">
        <v>21</v>
      </c>
      <c r="D612" s="7">
        <v>1100</v>
      </c>
      <c r="E612" s="7" t="s">
        <v>38</v>
      </c>
      <c r="F612" s="7">
        <f>VLOOKUP(E612,vlooktab!C$1:D$2,2,FALSE)</f>
        <v>0</v>
      </c>
      <c r="G612" s="7">
        <v>50</v>
      </c>
      <c r="H612" s="28">
        <v>1</v>
      </c>
      <c r="I612" s="31">
        <v>80</v>
      </c>
      <c r="J612" s="37">
        <v>24</v>
      </c>
      <c r="K612" s="4">
        <v>30</v>
      </c>
      <c r="L612" s="5" t="s">
        <v>52</v>
      </c>
      <c r="M612" s="66">
        <f>VLOOKUP(L612,vlooktab!A$1:B$3,2,FALSE)</f>
        <v>0</v>
      </c>
      <c r="N612" s="4">
        <v>93.9</v>
      </c>
      <c r="O612" s="4">
        <f t="shared" si="45"/>
        <v>93.9</v>
      </c>
      <c r="P612" s="43">
        <v>12.08</v>
      </c>
      <c r="Q612" s="49">
        <f t="shared" si="43"/>
        <v>11442.523339588455</v>
      </c>
      <c r="R612" s="2">
        <f t="shared" si="47"/>
        <v>168</v>
      </c>
      <c r="S612" s="34" t="s">
        <v>115</v>
      </c>
      <c r="T612" s="2">
        <v>35</v>
      </c>
    </row>
    <row r="613" spans="1:20" x14ac:dyDescent="0.25">
      <c r="A613" s="17" t="s">
        <v>14</v>
      </c>
      <c r="B613" s="18">
        <v>2012</v>
      </c>
      <c r="C613" s="7" t="s">
        <v>21</v>
      </c>
      <c r="D613" s="7">
        <v>1100</v>
      </c>
      <c r="E613" s="7" t="s">
        <v>38</v>
      </c>
      <c r="F613" s="7">
        <f>VLOOKUP(E613,vlooktab!C$1:D$2,2,FALSE)</f>
        <v>0</v>
      </c>
      <c r="G613" s="7">
        <v>50</v>
      </c>
      <c r="H613" s="28">
        <v>1</v>
      </c>
      <c r="I613" s="31">
        <v>80</v>
      </c>
      <c r="J613" s="37">
        <v>24</v>
      </c>
      <c r="K613" s="4">
        <v>30</v>
      </c>
      <c r="L613" s="5" t="s">
        <v>52</v>
      </c>
      <c r="M613" s="66">
        <f>VLOOKUP(L613,vlooktab!A$1:B$3,2,FALSE)</f>
        <v>0</v>
      </c>
      <c r="N613" s="4">
        <v>97.33</v>
      </c>
      <c r="O613" s="4">
        <f t="shared" si="45"/>
        <v>97.33</v>
      </c>
      <c r="P613" s="43">
        <v>16.25</v>
      </c>
      <c r="Q613" s="49">
        <f t="shared" si="43"/>
        <v>11532.902295390168</v>
      </c>
      <c r="R613" s="2">
        <f t="shared" si="47"/>
        <v>168</v>
      </c>
      <c r="S613" s="34" t="s">
        <v>115</v>
      </c>
      <c r="T613" s="2">
        <v>35</v>
      </c>
    </row>
    <row r="614" spans="1:20" x14ac:dyDescent="0.25">
      <c r="A614" s="17" t="s">
        <v>14</v>
      </c>
      <c r="B614" s="18">
        <v>2012</v>
      </c>
      <c r="C614" s="7" t="s">
        <v>21</v>
      </c>
      <c r="D614" s="7">
        <v>1100</v>
      </c>
      <c r="E614" s="7" t="s">
        <v>38</v>
      </c>
      <c r="F614" s="7">
        <f>VLOOKUP(E614,vlooktab!C$1:D$2,2,FALSE)</f>
        <v>0</v>
      </c>
      <c r="G614" s="7">
        <v>50</v>
      </c>
      <c r="H614" s="28">
        <v>1</v>
      </c>
      <c r="I614" s="31">
        <v>80</v>
      </c>
      <c r="J614" s="37">
        <v>24</v>
      </c>
      <c r="K614" s="2">
        <v>30</v>
      </c>
      <c r="L614" s="5" t="s">
        <v>53</v>
      </c>
      <c r="M614" s="7">
        <f>VLOOKUP(L614,vlooktab!A$1:B$3,2,FALSE)</f>
        <v>1</v>
      </c>
      <c r="N614" s="4">
        <v>100.1</v>
      </c>
      <c r="O614" s="4">
        <f t="shared" si="45"/>
        <v>100.1</v>
      </c>
      <c r="P614" s="43">
        <v>14.17</v>
      </c>
      <c r="Q614" s="49">
        <f t="shared" si="43"/>
        <v>11603.595515938496</v>
      </c>
      <c r="R614" s="2">
        <v>1</v>
      </c>
      <c r="S614" s="34" t="s">
        <v>115</v>
      </c>
      <c r="T614" s="2">
        <v>0</v>
      </c>
    </row>
    <row r="615" spans="1:20" x14ac:dyDescent="0.25">
      <c r="A615" s="17" t="s">
        <v>14</v>
      </c>
      <c r="B615" s="18">
        <v>2012</v>
      </c>
      <c r="C615" s="7" t="s">
        <v>21</v>
      </c>
      <c r="D615" s="7">
        <v>1100</v>
      </c>
      <c r="E615" s="7" t="s">
        <v>38</v>
      </c>
      <c r="F615" s="7">
        <f>VLOOKUP(E615,vlooktab!C$1:D$2,2,FALSE)</f>
        <v>0</v>
      </c>
      <c r="G615" s="7">
        <v>50</v>
      </c>
      <c r="H615" s="28">
        <v>1</v>
      </c>
      <c r="I615" s="31">
        <v>100</v>
      </c>
      <c r="J615" s="37">
        <v>24</v>
      </c>
      <c r="K615" s="4">
        <v>30</v>
      </c>
      <c r="L615" s="5" t="s">
        <v>52</v>
      </c>
      <c r="M615" s="66">
        <f>VLOOKUP(L615,vlooktab!A$1:B$3,2,FALSE)</f>
        <v>0</v>
      </c>
      <c r="N615" s="4">
        <v>56.45</v>
      </c>
      <c r="O615" s="4">
        <f t="shared" si="45"/>
        <v>56.45</v>
      </c>
      <c r="P615" s="43">
        <v>8.5399999999999991</v>
      </c>
      <c r="Q615" s="49">
        <f t="shared" si="43"/>
        <v>10160.59471346176</v>
      </c>
      <c r="R615" s="2">
        <f t="shared" ref="R615:R620" si="48">7*24</f>
        <v>168</v>
      </c>
      <c r="S615" s="34" t="s">
        <v>115</v>
      </c>
      <c r="T615" s="2">
        <v>36</v>
      </c>
    </row>
    <row r="616" spans="1:20" x14ac:dyDescent="0.25">
      <c r="A616" s="17" t="s">
        <v>14</v>
      </c>
      <c r="B616" s="18">
        <v>2012</v>
      </c>
      <c r="C616" s="7" t="s">
        <v>21</v>
      </c>
      <c r="D616" s="7">
        <v>1100</v>
      </c>
      <c r="E616" s="7" t="s">
        <v>38</v>
      </c>
      <c r="F616" s="7">
        <f>VLOOKUP(E616,vlooktab!C$1:D$2,2,FALSE)</f>
        <v>0</v>
      </c>
      <c r="G616" s="7">
        <v>50</v>
      </c>
      <c r="H616" s="28">
        <v>1</v>
      </c>
      <c r="I616" s="31">
        <v>100</v>
      </c>
      <c r="J616" s="37">
        <v>24</v>
      </c>
      <c r="K616" s="4">
        <v>30</v>
      </c>
      <c r="L616" s="5" t="s">
        <v>52</v>
      </c>
      <c r="M616" s="66">
        <f>VLOOKUP(L616,vlooktab!A$1:B$3,2,FALSE)</f>
        <v>0</v>
      </c>
      <c r="N616" s="4">
        <v>68.22</v>
      </c>
      <c r="O616" s="4">
        <f t="shared" si="45"/>
        <v>68.22</v>
      </c>
      <c r="P616" s="43">
        <v>9.0399999999999991</v>
      </c>
      <c r="Q616" s="49">
        <f t="shared" si="43"/>
        <v>10637.676089003402</v>
      </c>
      <c r="R616" s="2">
        <f t="shared" si="48"/>
        <v>168</v>
      </c>
      <c r="S616" s="34" t="s">
        <v>115</v>
      </c>
      <c r="T616" s="2">
        <v>36</v>
      </c>
    </row>
    <row r="617" spans="1:20" x14ac:dyDescent="0.25">
      <c r="A617" s="17" t="s">
        <v>14</v>
      </c>
      <c r="B617" s="18">
        <v>2012</v>
      </c>
      <c r="C617" s="7" t="s">
        <v>21</v>
      </c>
      <c r="D617" s="7">
        <v>1100</v>
      </c>
      <c r="E617" s="7" t="s">
        <v>38</v>
      </c>
      <c r="F617" s="7">
        <f>VLOOKUP(E617,vlooktab!C$1:D$2,2,FALSE)</f>
        <v>0</v>
      </c>
      <c r="G617" s="7">
        <v>50</v>
      </c>
      <c r="H617" s="28">
        <v>1</v>
      </c>
      <c r="I617" s="31">
        <v>100</v>
      </c>
      <c r="J617" s="37">
        <v>24</v>
      </c>
      <c r="K617" s="4">
        <v>30</v>
      </c>
      <c r="L617" s="5" t="s">
        <v>52</v>
      </c>
      <c r="M617" s="66">
        <f>VLOOKUP(L617,vlooktab!A$1:B$3,2,FALSE)</f>
        <v>0</v>
      </c>
      <c r="N617" s="4">
        <v>75</v>
      </c>
      <c r="O617" s="4">
        <f t="shared" ref="O617:O648" si="49">N617</f>
        <v>75</v>
      </c>
      <c r="P617" s="43">
        <v>10.24</v>
      </c>
      <c r="Q617" s="49">
        <f t="shared" si="43"/>
        <v>10876.365641310087</v>
      </c>
      <c r="R617" s="2">
        <f t="shared" si="48"/>
        <v>168</v>
      </c>
      <c r="S617" s="34" t="s">
        <v>115</v>
      </c>
      <c r="T617" s="2">
        <v>36</v>
      </c>
    </row>
    <row r="618" spans="1:20" x14ac:dyDescent="0.25">
      <c r="A618" s="17" t="s">
        <v>14</v>
      </c>
      <c r="B618" s="18">
        <v>2012</v>
      </c>
      <c r="C618" s="7" t="s">
        <v>21</v>
      </c>
      <c r="D618" s="7">
        <v>1100</v>
      </c>
      <c r="E618" s="7" t="s">
        <v>38</v>
      </c>
      <c r="F618" s="7">
        <f>VLOOKUP(E618,vlooktab!C$1:D$2,2,FALSE)</f>
        <v>0</v>
      </c>
      <c r="G618" s="7">
        <v>50</v>
      </c>
      <c r="H618" s="28">
        <v>1</v>
      </c>
      <c r="I618" s="31">
        <v>100</v>
      </c>
      <c r="J618" s="37">
        <v>24</v>
      </c>
      <c r="K618" s="4">
        <v>30</v>
      </c>
      <c r="L618" s="5" t="s">
        <v>52</v>
      </c>
      <c r="M618" s="66">
        <f>VLOOKUP(L618,vlooktab!A$1:B$3,2,FALSE)</f>
        <v>0</v>
      </c>
      <c r="N618" s="4">
        <v>84</v>
      </c>
      <c r="O618" s="4">
        <f t="shared" si="49"/>
        <v>84</v>
      </c>
      <c r="P618" s="43">
        <v>11.25</v>
      </c>
      <c r="Q618" s="49">
        <f t="shared" si="43"/>
        <v>11161.856692271742</v>
      </c>
      <c r="R618" s="2">
        <f t="shared" si="48"/>
        <v>168</v>
      </c>
      <c r="S618" s="34" t="s">
        <v>115</v>
      </c>
      <c r="T618" s="2">
        <v>36</v>
      </c>
    </row>
    <row r="619" spans="1:20" x14ac:dyDescent="0.25">
      <c r="A619" s="17" t="s">
        <v>14</v>
      </c>
      <c r="B619" s="18">
        <v>2012</v>
      </c>
      <c r="C619" s="7" t="s">
        <v>21</v>
      </c>
      <c r="D619" s="7">
        <v>1100</v>
      </c>
      <c r="E619" s="7" t="s">
        <v>38</v>
      </c>
      <c r="F619" s="7">
        <f>VLOOKUP(E619,vlooktab!C$1:D$2,2,FALSE)</f>
        <v>0</v>
      </c>
      <c r="G619" s="7">
        <v>50</v>
      </c>
      <c r="H619" s="28">
        <v>1</v>
      </c>
      <c r="I619" s="31">
        <v>100</v>
      </c>
      <c r="J619" s="37">
        <v>24</v>
      </c>
      <c r="K619" s="4">
        <v>30</v>
      </c>
      <c r="L619" s="5" t="s">
        <v>52</v>
      </c>
      <c r="M619" s="66">
        <f>VLOOKUP(L619,vlooktab!A$1:B$3,2,FALSE)</f>
        <v>0</v>
      </c>
      <c r="N619" s="4">
        <v>93.91</v>
      </c>
      <c r="O619" s="4">
        <f t="shared" si="49"/>
        <v>93.91</v>
      </c>
      <c r="P619" s="43">
        <v>12.92</v>
      </c>
      <c r="Q619" s="49">
        <f t="shared" si="43"/>
        <v>11442.791604537326</v>
      </c>
      <c r="R619" s="2">
        <f t="shared" si="48"/>
        <v>168</v>
      </c>
      <c r="S619" s="34" t="s">
        <v>115</v>
      </c>
      <c r="T619" s="2">
        <v>36</v>
      </c>
    </row>
    <row r="620" spans="1:20" x14ac:dyDescent="0.25">
      <c r="A620" s="17" t="s">
        <v>14</v>
      </c>
      <c r="B620" s="18">
        <v>2012</v>
      </c>
      <c r="C620" s="7" t="s">
        <v>21</v>
      </c>
      <c r="D620" s="7">
        <v>1100</v>
      </c>
      <c r="E620" s="7" t="s">
        <v>38</v>
      </c>
      <c r="F620" s="7">
        <f>VLOOKUP(E620,vlooktab!C$1:D$2,2,FALSE)</f>
        <v>0</v>
      </c>
      <c r="G620" s="7">
        <v>50</v>
      </c>
      <c r="H620" s="28">
        <v>1</v>
      </c>
      <c r="I620" s="31">
        <v>100</v>
      </c>
      <c r="J620" s="37">
        <v>24</v>
      </c>
      <c r="K620" s="4">
        <v>30</v>
      </c>
      <c r="L620" s="5" t="s">
        <v>52</v>
      </c>
      <c r="M620" s="66">
        <f>VLOOKUP(L620,vlooktab!A$1:B$3,2,FALSE)</f>
        <v>0</v>
      </c>
      <c r="N620" s="4">
        <v>97.35</v>
      </c>
      <c r="O620" s="4">
        <f t="shared" si="49"/>
        <v>97.35</v>
      </c>
      <c r="P620" s="43">
        <v>17.079999999999998</v>
      </c>
      <c r="Q620" s="49">
        <f t="shared" si="43"/>
        <v>11533.419891857984</v>
      </c>
      <c r="R620" s="2">
        <f t="shared" si="48"/>
        <v>168</v>
      </c>
      <c r="S620" s="34" t="s">
        <v>115</v>
      </c>
      <c r="T620" s="2">
        <v>36</v>
      </c>
    </row>
    <row r="621" spans="1:20" x14ac:dyDescent="0.25">
      <c r="A621" s="17" t="s">
        <v>14</v>
      </c>
      <c r="B621" s="18">
        <v>2012</v>
      </c>
      <c r="C621" s="7" t="s">
        <v>21</v>
      </c>
      <c r="D621" s="7">
        <v>1100</v>
      </c>
      <c r="E621" s="7" t="s">
        <v>38</v>
      </c>
      <c r="F621" s="7">
        <f>VLOOKUP(E621,vlooktab!C$1:D$2,2,FALSE)</f>
        <v>0</v>
      </c>
      <c r="G621" s="7">
        <v>50</v>
      </c>
      <c r="H621" s="28">
        <v>1</v>
      </c>
      <c r="I621" s="31">
        <v>100</v>
      </c>
      <c r="J621" s="37">
        <v>24</v>
      </c>
      <c r="K621" s="2">
        <v>30</v>
      </c>
      <c r="L621" s="5" t="s">
        <v>53</v>
      </c>
      <c r="M621" s="7">
        <f>VLOOKUP(L621,vlooktab!A$1:B$3,2,FALSE)</f>
        <v>1</v>
      </c>
      <c r="N621" s="4">
        <v>100.1</v>
      </c>
      <c r="O621" s="4">
        <f t="shared" si="49"/>
        <v>100.1</v>
      </c>
      <c r="P621" s="43">
        <v>13.75</v>
      </c>
      <c r="Q621" s="49">
        <f t="shared" si="43"/>
        <v>11603.595515938496</v>
      </c>
      <c r="R621" s="2">
        <v>1</v>
      </c>
      <c r="S621" s="34" t="s">
        <v>115</v>
      </c>
      <c r="T621" s="2">
        <v>0</v>
      </c>
    </row>
    <row r="622" spans="1:20" x14ac:dyDescent="0.25">
      <c r="A622" s="17" t="s">
        <v>14</v>
      </c>
      <c r="B622" s="18">
        <v>2012</v>
      </c>
      <c r="C622" s="7" t="s">
        <v>21</v>
      </c>
      <c r="D622" s="7">
        <v>1100</v>
      </c>
      <c r="E622" s="7" t="s">
        <v>38</v>
      </c>
      <c r="F622" s="7">
        <f>VLOOKUP(E622,vlooktab!C$1:D$2,2,FALSE)</f>
        <v>0</v>
      </c>
      <c r="G622" s="7">
        <v>50</v>
      </c>
      <c r="H622" s="28">
        <v>1</v>
      </c>
      <c r="I622" s="31">
        <v>60</v>
      </c>
      <c r="J622" s="37">
        <v>24</v>
      </c>
      <c r="K622" s="4">
        <v>80</v>
      </c>
      <c r="L622" s="5" t="s">
        <v>52</v>
      </c>
      <c r="M622" s="66">
        <f>VLOOKUP(L622,vlooktab!A$1:B$3,2,FALSE)</f>
        <v>0</v>
      </c>
      <c r="N622" s="4">
        <v>11</v>
      </c>
      <c r="O622" s="4">
        <f t="shared" si="49"/>
        <v>11</v>
      </c>
      <c r="P622" s="43">
        <v>2.2599999999999998</v>
      </c>
      <c r="Q622" s="49">
        <f t="shared" si="43"/>
        <v>7037.4437582101164</v>
      </c>
      <c r="R622" s="2">
        <f t="shared" ref="R622:R629" si="50">7*24</f>
        <v>168</v>
      </c>
      <c r="S622" s="34" t="s">
        <v>115</v>
      </c>
      <c r="T622" s="2">
        <v>37</v>
      </c>
    </row>
    <row r="623" spans="1:20" x14ac:dyDescent="0.25">
      <c r="A623" s="17" t="s">
        <v>14</v>
      </c>
      <c r="B623" s="18">
        <v>2012</v>
      </c>
      <c r="C623" s="7" t="s">
        <v>21</v>
      </c>
      <c r="D623" s="7">
        <v>1100</v>
      </c>
      <c r="E623" s="7" t="s">
        <v>38</v>
      </c>
      <c r="F623" s="7">
        <f>VLOOKUP(E623,vlooktab!C$1:D$2,2,FALSE)</f>
        <v>0</v>
      </c>
      <c r="G623" s="7">
        <v>50</v>
      </c>
      <c r="H623" s="28">
        <v>1</v>
      </c>
      <c r="I623" s="31">
        <v>60</v>
      </c>
      <c r="J623" s="37">
        <v>24</v>
      </c>
      <c r="K623" s="4">
        <v>80</v>
      </c>
      <c r="L623" s="5" t="s">
        <v>52</v>
      </c>
      <c r="M623" s="66">
        <f>VLOOKUP(L623,vlooktab!A$1:B$3,2,FALSE)</f>
        <v>0</v>
      </c>
      <c r="N623" s="4">
        <v>26.53</v>
      </c>
      <c r="O623" s="4">
        <f t="shared" si="49"/>
        <v>26.53</v>
      </c>
      <c r="P623" s="43">
        <v>4.32</v>
      </c>
      <c r="Q623" s="49">
        <f t="shared" si="43"/>
        <v>9621.2225858846505</v>
      </c>
      <c r="R623" s="2">
        <f t="shared" si="50"/>
        <v>168</v>
      </c>
      <c r="S623" s="34" t="s">
        <v>115</v>
      </c>
      <c r="T623" s="2">
        <v>37</v>
      </c>
    </row>
    <row r="624" spans="1:20" x14ac:dyDescent="0.25">
      <c r="A624" s="17" t="s">
        <v>14</v>
      </c>
      <c r="B624" s="18">
        <v>2012</v>
      </c>
      <c r="C624" s="7" t="s">
        <v>21</v>
      </c>
      <c r="D624" s="7">
        <v>1100</v>
      </c>
      <c r="E624" s="7" t="s">
        <v>38</v>
      </c>
      <c r="F624" s="7">
        <f>VLOOKUP(E624,vlooktab!C$1:D$2,2,FALSE)</f>
        <v>0</v>
      </c>
      <c r="G624" s="7">
        <v>50</v>
      </c>
      <c r="H624" s="28">
        <v>1</v>
      </c>
      <c r="I624" s="31">
        <v>60</v>
      </c>
      <c r="J624" s="37">
        <v>24</v>
      </c>
      <c r="K624" s="4">
        <v>80</v>
      </c>
      <c r="L624" s="5" t="s">
        <v>52</v>
      </c>
      <c r="M624" s="66">
        <f>VLOOKUP(L624,vlooktab!A$1:B$3,2,FALSE)</f>
        <v>0</v>
      </c>
      <c r="N624" s="4">
        <v>49</v>
      </c>
      <c r="O624" s="4">
        <f t="shared" si="49"/>
        <v>49</v>
      </c>
      <c r="P624" s="43">
        <v>3.33</v>
      </c>
      <c r="Q624" s="49">
        <f t="shared" si="43"/>
        <v>11421.877667347588</v>
      </c>
      <c r="R624" s="2">
        <f t="shared" si="50"/>
        <v>168</v>
      </c>
      <c r="S624" s="34" t="s">
        <v>115</v>
      </c>
      <c r="T624" s="2">
        <v>37</v>
      </c>
    </row>
    <row r="625" spans="1:20" x14ac:dyDescent="0.25">
      <c r="A625" s="17" t="s">
        <v>14</v>
      </c>
      <c r="B625" s="18">
        <v>2012</v>
      </c>
      <c r="C625" s="7" t="s">
        <v>21</v>
      </c>
      <c r="D625" s="7">
        <v>1100</v>
      </c>
      <c r="E625" s="7" t="s">
        <v>38</v>
      </c>
      <c r="F625" s="7">
        <f>VLOOKUP(E625,vlooktab!C$1:D$2,2,FALSE)</f>
        <v>0</v>
      </c>
      <c r="G625" s="7">
        <v>50</v>
      </c>
      <c r="H625" s="28">
        <v>1</v>
      </c>
      <c r="I625" s="31">
        <v>60</v>
      </c>
      <c r="J625" s="37">
        <v>24</v>
      </c>
      <c r="K625" s="4">
        <v>80</v>
      </c>
      <c r="L625" s="5" t="s">
        <v>52</v>
      </c>
      <c r="M625" s="66">
        <f>VLOOKUP(L625,vlooktab!A$1:B$3,2,FALSE)</f>
        <v>0</v>
      </c>
      <c r="N625" s="4">
        <v>51.84</v>
      </c>
      <c r="O625" s="4">
        <f t="shared" si="49"/>
        <v>51.84</v>
      </c>
      <c r="P625" s="43">
        <v>3.76</v>
      </c>
      <c r="Q625" s="49">
        <f t="shared" si="43"/>
        <v>11587.231813144974</v>
      </c>
      <c r="R625" s="2">
        <f t="shared" si="50"/>
        <v>168</v>
      </c>
      <c r="S625" s="34" t="s">
        <v>115</v>
      </c>
      <c r="T625" s="2">
        <v>37</v>
      </c>
    </row>
    <row r="626" spans="1:20" x14ac:dyDescent="0.25">
      <c r="A626" s="17" t="s">
        <v>14</v>
      </c>
      <c r="B626" s="18">
        <v>2012</v>
      </c>
      <c r="C626" s="7" t="s">
        <v>21</v>
      </c>
      <c r="D626" s="7">
        <v>1100</v>
      </c>
      <c r="E626" s="7" t="s">
        <v>38</v>
      </c>
      <c r="F626" s="7">
        <f>VLOOKUP(E626,vlooktab!C$1:D$2,2,FALSE)</f>
        <v>0</v>
      </c>
      <c r="G626" s="7">
        <v>50</v>
      </c>
      <c r="H626" s="28">
        <v>1</v>
      </c>
      <c r="I626" s="31">
        <v>60</v>
      </c>
      <c r="J626" s="37">
        <v>24</v>
      </c>
      <c r="K626" s="4">
        <v>80</v>
      </c>
      <c r="L626" s="5" t="s">
        <v>52</v>
      </c>
      <c r="M626" s="66">
        <f>VLOOKUP(L626,vlooktab!A$1:B$3,2,FALSE)</f>
        <v>0</v>
      </c>
      <c r="N626" s="4">
        <v>61.22</v>
      </c>
      <c r="O626" s="4">
        <f t="shared" si="49"/>
        <v>61.22</v>
      </c>
      <c r="P626" s="43">
        <v>4.1900000000000004</v>
      </c>
      <c r="Q626" s="49">
        <f t="shared" si="43"/>
        <v>12075.330907991682</v>
      </c>
      <c r="R626" s="2">
        <f t="shared" si="50"/>
        <v>168</v>
      </c>
      <c r="S626" s="34" t="s">
        <v>115</v>
      </c>
      <c r="T626" s="2">
        <v>37</v>
      </c>
    </row>
    <row r="627" spans="1:20" x14ac:dyDescent="0.25">
      <c r="A627" s="17" t="s">
        <v>14</v>
      </c>
      <c r="B627" s="18">
        <v>2012</v>
      </c>
      <c r="C627" s="7" t="s">
        <v>21</v>
      </c>
      <c r="D627" s="7">
        <v>1100</v>
      </c>
      <c r="E627" s="7" t="s">
        <v>38</v>
      </c>
      <c r="F627" s="7">
        <f>VLOOKUP(E627,vlooktab!C$1:D$2,2,FALSE)</f>
        <v>0</v>
      </c>
      <c r="G627" s="7">
        <v>50</v>
      </c>
      <c r="H627" s="28">
        <v>1</v>
      </c>
      <c r="I627" s="31">
        <v>60</v>
      </c>
      <c r="J627" s="37">
        <v>24</v>
      </c>
      <c r="K627" s="4">
        <v>80</v>
      </c>
      <c r="L627" s="5" t="s">
        <v>52</v>
      </c>
      <c r="M627" s="66">
        <f>VLOOKUP(L627,vlooktab!A$1:B$3,2,FALSE)</f>
        <v>0</v>
      </c>
      <c r="N627" s="4">
        <v>76.73</v>
      </c>
      <c r="O627" s="4">
        <f t="shared" si="49"/>
        <v>76.73</v>
      </c>
      <c r="P627" s="43">
        <v>6.25</v>
      </c>
      <c r="Q627" s="49">
        <f t="shared" si="43"/>
        <v>12738.073502509342</v>
      </c>
      <c r="R627" s="2">
        <f t="shared" si="50"/>
        <v>168</v>
      </c>
      <c r="S627" s="34" t="s">
        <v>115</v>
      </c>
      <c r="T627" s="2">
        <v>37</v>
      </c>
    </row>
    <row r="628" spans="1:20" x14ac:dyDescent="0.25">
      <c r="A628" s="17" t="s">
        <v>14</v>
      </c>
      <c r="B628" s="18">
        <v>2012</v>
      </c>
      <c r="C628" s="7" t="s">
        <v>21</v>
      </c>
      <c r="D628" s="7">
        <v>1100</v>
      </c>
      <c r="E628" s="7" t="s">
        <v>38</v>
      </c>
      <c r="F628" s="7">
        <f>VLOOKUP(E628,vlooktab!C$1:D$2,2,FALSE)</f>
        <v>0</v>
      </c>
      <c r="G628" s="7">
        <v>50</v>
      </c>
      <c r="H628" s="28">
        <v>1</v>
      </c>
      <c r="I628" s="31">
        <v>60</v>
      </c>
      <c r="J628" s="37">
        <v>24</v>
      </c>
      <c r="K628" s="4">
        <v>80</v>
      </c>
      <c r="L628" s="5" t="s">
        <v>52</v>
      </c>
      <c r="M628" s="66">
        <f>VLOOKUP(L628,vlooktab!A$1:B$3,2,FALSE)</f>
        <v>0</v>
      </c>
      <c r="N628" s="4">
        <v>79.180000000000007</v>
      </c>
      <c r="O628" s="4">
        <f t="shared" si="49"/>
        <v>79.180000000000007</v>
      </c>
      <c r="P628" s="43">
        <v>5.65</v>
      </c>
      <c r="Q628" s="49">
        <f t="shared" si="43"/>
        <v>12830.318449473702</v>
      </c>
      <c r="R628" s="2">
        <f t="shared" si="50"/>
        <v>168</v>
      </c>
      <c r="S628" s="34" t="s">
        <v>115</v>
      </c>
      <c r="T628" s="2">
        <v>37</v>
      </c>
    </row>
    <row r="629" spans="1:20" x14ac:dyDescent="0.25">
      <c r="A629" s="17" t="s">
        <v>14</v>
      </c>
      <c r="B629" s="18">
        <v>2012</v>
      </c>
      <c r="C629" s="7" t="s">
        <v>21</v>
      </c>
      <c r="D629" s="7">
        <v>1100</v>
      </c>
      <c r="E629" s="7" t="s">
        <v>38</v>
      </c>
      <c r="F629" s="7">
        <f>VLOOKUP(E629,vlooktab!C$1:D$2,2,FALSE)</f>
        <v>0</v>
      </c>
      <c r="G629" s="7">
        <v>50</v>
      </c>
      <c r="H629" s="28">
        <v>1</v>
      </c>
      <c r="I629" s="31">
        <v>60</v>
      </c>
      <c r="J629" s="37">
        <v>24</v>
      </c>
      <c r="K629" s="4">
        <v>80</v>
      </c>
      <c r="L629" s="5" t="s">
        <v>52</v>
      </c>
      <c r="M629" s="66">
        <f>VLOOKUP(L629,vlooktab!A$1:B$3,2,FALSE)</f>
        <v>0</v>
      </c>
      <c r="N629" s="4">
        <v>91.84</v>
      </c>
      <c r="O629" s="4">
        <f t="shared" si="49"/>
        <v>91.84</v>
      </c>
      <c r="P629" s="43">
        <v>10.55</v>
      </c>
      <c r="Q629" s="49">
        <f t="shared" si="43"/>
        <v>13265.626514523292</v>
      </c>
      <c r="R629" s="2">
        <f t="shared" si="50"/>
        <v>168</v>
      </c>
      <c r="S629" s="34" t="s">
        <v>115</v>
      </c>
      <c r="T629" s="2">
        <v>37</v>
      </c>
    </row>
    <row r="630" spans="1:20" x14ac:dyDescent="0.25">
      <c r="A630" s="17" t="s">
        <v>14</v>
      </c>
      <c r="B630" s="18">
        <v>2012</v>
      </c>
      <c r="C630" s="7" t="s">
        <v>21</v>
      </c>
      <c r="D630" s="7">
        <v>1100</v>
      </c>
      <c r="E630" s="7" t="s">
        <v>38</v>
      </c>
      <c r="F630" s="7">
        <f>VLOOKUP(E630,vlooktab!C$1:D$2,2,FALSE)</f>
        <v>0</v>
      </c>
      <c r="G630" s="7">
        <v>50</v>
      </c>
      <c r="H630" s="28">
        <v>1</v>
      </c>
      <c r="I630" s="31">
        <v>60</v>
      </c>
      <c r="J630" s="37">
        <v>24</v>
      </c>
      <c r="K630" s="2">
        <v>80</v>
      </c>
      <c r="L630" s="5" t="s">
        <v>53</v>
      </c>
      <c r="M630" s="7">
        <f>VLOOKUP(L630,vlooktab!A$1:B$3,2,FALSE)</f>
        <v>1</v>
      </c>
      <c r="N630" s="4">
        <v>100.1</v>
      </c>
      <c r="O630" s="4">
        <f t="shared" si="49"/>
        <v>100.1</v>
      </c>
      <c r="P630" s="43">
        <v>28.67</v>
      </c>
      <c r="Q630" s="49">
        <f t="shared" si="43"/>
        <v>13518.38025454221</v>
      </c>
      <c r="R630" s="2">
        <v>1</v>
      </c>
      <c r="S630" s="34" t="s">
        <v>115</v>
      </c>
      <c r="T630" s="2">
        <v>0</v>
      </c>
    </row>
    <row r="631" spans="1:20" x14ac:dyDescent="0.25">
      <c r="A631" s="17" t="s">
        <v>14</v>
      </c>
      <c r="B631" s="18">
        <v>2012</v>
      </c>
      <c r="C631" s="7" t="s">
        <v>21</v>
      </c>
      <c r="D631" s="7">
        <v>1100</v>
      </c>
      <c r="E631" s="7" t="s">
        <v>38</v>
      </c>
      <c r="F631" s="7">
        <f>VLOOKUP(E631,vlooktab!C$1:D$2,2,FALSE)</f>
        <v>0</v>
      </c>
      <c r="G631" s="7">
        <v>50</v>
      </c>
      <c r="H631" s="28">
        <v>1</v>
      </c>
      <c r="I631" s="31">
        <v>60</v>
      </c>
      <c r="J631" s="37">
        <v>24</v>
      </c>
      <c r="K631" s="4">
        <v>80</v>
      </c>
      <c r="L631" s="5" t="s">
        <v>52</v>
      </c>
      <c r="M631" s="66">
        <f>VLOOKUP(L631,vlooktab!A$1:B$3,2,FALSE)</f>
        <v>0</v>
      </c>
      <c r="N631" s="4">
        <v>11</v>
      </c>
      <c r="O631" s="4">
        <f t="shared" si="49"/>
        <v>11</v>
      </c>
      <c r="P631" s="43">
        <v>2.0499999999999998</v>
      </c>
      <c r="Q631" s="49">
        <f t="shared" si="43"/>
        <v>7037.4437582101164</v>
      </c>
      <c r="R631" s="2">
        <f t="shared" ref="R631:R636" si="51">7*24</f>
        <v>168</v>
      </c>
      <c r="S631" s="34" t="s">
        <v>115</v>
      </c>
      <c r="T631" s="2">
        <v>38</v>
      </c>
    </row>
    <row r="632" spans="1:20" x14ac:dyDescent="0.25">
      <c r="A632" s="17" t="s">
        <v>14</v>
      </c>
      <c r="B632" s="18">
        <v>2012</v>
      </c>
      <c r="C632" s="7" t="s">
        <v>21</v>
      </c>
      <c r="D632" s="7">
        <v>1100</v>
      </c>
      <c r="E632" s="7" t="s">
        <v>38</v>
      </c>
      <c r="F632" s="7">
        <f>VLOOKUP(E632,vlooktab!C$1:D$2,2,FALSE)</f>
        <v>0</v>
      </c>
      <c r="G632" s="7">
        <v>50</v>
      </c>
      <c r="H632" s="28">
        <v>1</v>
      </c>
      <c r="I632" s="31">
        <v>100</v>
      </c>
      <c r="J632" s="37">
        <v>24</v>
      </c>
      <c r="K632" s="2">
        <v>80</v>
      </c>
      <c r="L632" s="63" t="s">
        <v>117</v>
      </c>
      <c r="M632" s="7">
        <f>VLOOKUP(L632,vlooktab!A$1:B$3,2,FALSE)</f>
        <v>0.5</v>
      </c>
      <c r="N632" s="4">
        <v>51.84</v>
      </c>
      <c r="O632" s="4">
        <f t="shared" si="49"/>
        <v>51.84</v>
      </c>
      <c r="P632" s="43">
        <v>1.93</v>
      </c>
      <c r="Q632" s="49">
        <f t="shared" si="43"/>
        <v>11587.231813144974</v>
      </c>
      <c r="R632" s="2">
        <f t="shared" si="51"/>
        <v>168</v>
      </c>
      <c r="S632" s="34" t="s">
        <v>115</v>
      </c>
      <c r="T632" s="2">
        <v>38</v>
      </c>
    </row>
    <row r="633" spans="1:20" x14ac:dyDescent="0.25">
      <c r="A633" s="17" t="s">
        <v>14</v>
      </c>
      <c r="B633" s="18">
        <v>2012</v>
      </c>
      <c r="C633" s="7" t="s">
        <v>21</v>
      </c>
      <c r="D633" s="7">
        <v>1100</v>
      </c>
      <c r="E633" s="7" t="s">
        <v>38</v>
      </c>
      <c r="F633" s="7">
        <f>VLOOKUP(E633,vlooktab!C$1:D$2,2,FALSE)</f>
        <v>0</v>
      </c>
      <c r="G633" s="7">
        <v>50</v>
      </c>
      <c r="H633" s="28">
        <v>1</v>
      </c>
      <c r="I633" s="31">
        <v>100</v>
      </c>
      <c r="J633" s="37">
        <v>24</v>
      </c>
      <c r="K633" s="2">
        <v>80</v>
      </c>
      <c r="L633" s="63" t="s">
        <v>117</v>
      </c>
      <c r="M633" s="7">
        <f>VLOOKUP(L633,vlooktab!A$1:B$3,2,FALSE)</f>
        <v>0.5</v>
      </c>
      <c r="N633" s="4">
        <v>61.22</v>
      </c>
      <c r="O633" s="4">
        <f t="shared" si="49"/>
        <v>61.22</v>
      </c>
      <c r="P633" s="43">
        <v>1.95</v>
      </c>
      <c r="Q633" s="49">
        <f t="shared" si="43"/>
        <v>12075.330907991682</v>
      </c>
      <c r="R633" s="2">
        <f t="shared" si="51"/>
        <v>168</v>
      </c>
      <c r="S633" s="34" t="s">
        <v>115</v>
      </c>
      <c r="T633" s="2">
        <v>38</v>
      </c>
    </row>
    <row r="634" spans="1:20" x14ac:dyDescent="0.25">
      <c r="A634" s="17" t="s">
        <v>14</v>
      </c>
      <c r="B634" s="18">
        <v>2012</v>
      </c>
      <c r="C634" s="7" t="s">
        <v>21</v>
      </c>
      <c r="D634" s="7">
        <v>1100</v>
      </c>
      <c r="E634" s="7" t="s">
        <v>38</v>
      </c>
      <c r="F634" s="7">
        <f>VLOOKUP(E634,vlooktab!C$1:D$2,2,FALSE)</f>
        <v>0</v>
      </c>
      <c r="G634" s="7">
        <v>50</v>
      </c>
      <c r="H634" s="28">
        <v>1</v>
      </c>
      <c r="I634" s="31">
        <v>100</v>
      </c>
      <c r="J634" s="37">
        <v>24</v>
      </c>
      <c r="K634" s="2">
        <v>80</v>
      </c>
      <c r="L634" s="63" t="s">
        <v>117</v>
      </c>
      <c r="M634" s="7">
        <f>VLOOKUP(L634,vlooktab!A$1:B$3,2,FALSE)</f>
        <v>0.5</v>
      </c>
      <c r="N634" s="4">
        <v>76.33</v>
      </c>
      <c r="O634" s="4">
        <f t="shared" si="49"/>
        <v>76.33</v>
      </c>
      <c r="P634" s="43">
        <v>3.2</v>
      </c>
      <c r="Q634" s="49">
        <f t="shared" si="43"/>
        <v>12722.733904018225</v>
      </c>
      <c r="R634" s="2">
        <f t="shared" si="51"/>
        <v>168</v>
      </c>
      <c r="S634" s="34" t="s">
        <v>115</v>
      </c>
      <c r="T634" s="2">
        <v>38</v>
      </c>
    </row>
    <row r="635" spans="1:20" x14ac:dyDescent="0.25">
      <c r="A635" s="17" t="s">
        <v>14</v>
      </c>
      <c r="B635" s="18">
        <v>2012</v>
      </c>
      <c r="C635" s="7" t="s">
        <v>21</v>
      </c>
      <c r="D635" s="7">
        <v>1100</v>
      </c>
      <c r="E635" s="7" t="s">
        <v>38</v>
      </c>
      <c r="F635" s="7">
        <f>VLOOKUP(E635,vlooktab!C$1:D$2,2,FALSE)</f>
        <v>0</v>
      </c>
      <c r="G635" s="7">
        <v>50</v>
      </c>
      <c r="H635" s="28">
        <v>1</v>
      </c>
      <c r="I635" s="31">
        <v>100</v>
      </c>
      <c r="J635" s="37">
        <v>24</v>
      </c>
      <c r="K635" s="2">
        <v>80</v>
      </c>
      <c r="L635" s="63" t="s">
        <v>117</v>
      </c>
      <c r="M635" s="7">
        <f>VLOOKUP(L635,vlooktab!A$1:B$3,2,FALSE)</f>
        <v>0.5</v>
      </c>
      <c r="N635" s="4">
        <v>79.180000000000007</v>
      </c>
      <c r="O635" s="4">
        <f t="shared" si="49"/>
        <v>79.180000000000007</v>
      </c>
      <c r="P635" s="43">
        <v>3.21</v>
      </c>
      <c r="Q635" s="49">
        <f t="shared" si="43"/>
        <v>12830.318449473702</v>
      </c>
      <c r="R635" s="2">
        <f t="shared" si="51"/>
        <v>168</v>
      </c>
      <c r="S635" s="34" t="s">
        <v>115</v>
      </c>
      <c r="T635" s="2">
        <v>38</v>
      </c>
    </row>
    <row r="636" spans="1:20" x14ac:dyDescent="0.25">
      <c r="A636" s="17" t="s">
        <v>14</v>
      </c>
      <c r="B636" s="18">
        <v>2012</v>
      </c>
      <c r="C636" s="7" t="s">
        <v>21</v>
      </c>
      <c r="D636" s="7">
        <v>1100</v>
      </c>
      <c r="E636" s="7" t="s">
        <v>38</v>
      </c>
      <c r="F636" s="7">
        <f>VLOOKUP(E636,vlooktab!C$1:D$2,2,FALSE)</f>
        <v>0</v>
      </c>
      <c r="G636" s="7">
        <v>50</v>
      </c>
      <c r="H636" s="28">
        <v>1</v>
      </c>
      <c r="I636" s="31">
        <v>100</v>
      </c>
      <c r="J636" s="37">
        <v>24</v>
      </c>
      <c r="K636" s="4">
        <v>80</v>
      </c>
      <c r="L636" s="5" t="s">
        <v>52</v>
      </c>
      <c r="M636" s="66">
        <f>VLOOKUP(L636,vlooktab!A$1:B$3,2,FALSE)</f>
        <v>0</v>
      </c>
      <c r="N636" s="4">
        <v>91.84</v>
      </c>
      <c r="O636" s="4">
        <f t="shared" si="49"/>
        <v>91.84</v>
      </c>
      <c r="P636" s="43">
        <v>7.1</v>
      </c>
      <c r="Q636" s="49">
        <f t="shared" si="43"/>
        <v>13265.626514523292</v>
      </c>
      <c r="R636" s="2">
        <f t="shared" si="51"/>
        <v>168</v>
      </c>
      <c r="S636" s="34" t="s">
        <v>115</v>
      </c>
      <c r="T636" s="2">
        <v>38</v>
      </c>
    </row>
    <row r="637" spans="1:20" x14ac:dyDescent="0.25">
      <c r="A637" s="17" t="s">
        <v>14</v>
      </c>
      <c r="B637" s="18">
        <v>2012</v>
      </c>
      <c r="C637" s="7" t="s">
        <v>21</v>
      </c>
      <c r="D637" s="7">
        <v>1100</v>
      </c>
      <c r="E637" s="7" t="s">
        <v>38</v>
      </c>
      <c r="F637" s="7">
        <f>VLOOKUP(E637,vlooktab!C$1:D$2,2,FALSE)</f>
        <v>0</v>
      </c>
      <c r="G637" s="7">
        <v>50</v>
      </c>
      <c r="H637" s="28">
        <v>1</v>
      </c>
      <c r="I637" s="31">
        <v>100</v>
      </c>
      <c r="J637" s="37">
        <v>24</v>
      </c>
      <c r="K637" s="2">
        <v>80</v>
      </c>
      <c r="L637" s="5" t="s">
        <v>53</v>
      </c>
      <c r="M637" s="7">
        <f>VLOOKUP(L637,vlooktab!A$1:B$3,2,FALSE)</f>
        <v>1</v>
      </c>
      <c r="N637" s="4">
        <v>100.1</v>
      </c>
      <c r="O637" s="4">
        <f t="shared" si="49"/>
        <v>100.1</v>
      </c>
      <c r="P637" s="43">
        <v>23.99</v>
      </c>
      <c r="Q637" s="49">
        <f t="shared" si="43"/>
        <v>13518.38025454221</v>
      </c>
      <c r="R637" s="2">
        <v>1</v>
      </c>
      <c r="S637" s="34" t="s">
        <v>115</v>
      </c>
      <c r="T637" s="2">
        <v>0</v>
      </c>
    </row>
    <row r="638" spans="1:20" x14ac:dyDescent="0.25">
      <c r="A638" s="17" t="s">
        <v>14</v>
      </c>
      <c r="B638" s="18">
        <v>2012</v>
      </c>
      <c r="C638" s="7" t="s">
        <v>21</v>
      </c>
      <c r="D638" s="7">
        <v>1100</v>
      </c>
      <c r="E638" s="7" t="s">
        <v>38</v>
      </c>
      <c r="F638" s="7">
        <f>VLOOKUP(E638,vlooktab!C$1:D$2,2,FALSE)</f>
        <v>0</v>
      </c>
      <c r="G638" s="7">
        <v>50</v>
      </c>
      <c r="H638" s="28">
        <v>1</v>
      </c>
      <c r="I638" s="31">
        <v>80</v>
      </c>
      <c r="J638" s="37">
        <v>24</v>
      </c>
      <c r="K638" s="2">
        <v>30</v>
      </c>
      <c r="L638" s="5" t="s">
        <v>53</v>
      </c>
      <c r="M638" s="7">
        <f>VLOOKUP(L638,vlooktab!A$1:B$3,2,FALSE)</f>
        <v>1</v>
      </c>
      <c r="N638" s="4">
        <v>100.1</v>
      </c>
      <c r="O638" s="4">
        <f t="shared" si="49"/>
        <v>100.1</v>
      </c>
      <c r="P638" s="43">
        <v>14.24757</v>
      </c>
      <c r="Q638" s="49">
        <f t="shared" si="43"/>
        <v>11603.595515938496</v>
      </c>
      <c r="R638" s="2">
        <v>24</v>
      </c>
      <c r="S638" s="34" t="s">
        <v>115</v>
      </c>
      <c r="T638" s="2">
        <v>0</v>
      </c>
    </row>
    <row r="639" spans="1:20" x14ac:dyDescent="0.25">
      <c r="A639" s="17" t="s">
        <v>14</v>
      </c>
      <c r="B639" s="18">
        <v>2012</v>
      </c>
      <c r="C639" s="7" t="s">
        <v>21</v>
      </c>
      <c r="D639" s="7">
        <v>1100</v>
      </c>
      <c r="E639" s="7" t="s">
        <v>38</v>
      </c>
      <c r="F639" s="7">
        <f>VLOOKUP(E639,vlooktab!C$1:D$2,2,FALSE)</f>
        <v>0</v>
      </c>
      <c r="G639" s="7">
        <v>50</v>
      </c>
      <c r="H639" s="28">
        <v>1</v>
      </c>
      <c r="I639" s="31">
        <v>80</v>
      </c>
      <c r="J639" s="37">
        <v>24</v>
      </c>
      <c r="K639" s="2">
        <v>60</v>
      </c>
      <c r="L639" s="5" t="s">
        <v>53</v>
      </c>
      <c r="M639" s="7">
        <f>VLOOKUP(L639,vlooktab!A$1:B$3,2,FALSE)</f>
        <v>1</v>
      </c>
      <c r="N639" s="4">
        <v>100.1</v>
      </c>
      <c r="O639" s="4">
        <f t="shared" si="49"/>
        <v>100.1</v>
      </c>
      <c r="P639" s="43">
        <v>19.830100000000002</v>
      </c>
      <c r="Q639" s="49">
        <f t="shared" si="43"/>
        <v>12752.466359100723</v>
      </c>
      <c r="R639" s="2">
        <v>24</v>
      </c>
      <c r="S639" s="34" t="s">
        <v>115</v>
      </c>
      <c r="T639" s="2">
        <v>0</v>
      </c>
    </row>
    <row r="640" spans="1:20" x14ac:dyDescent="0.25">
      <c r="A640" s="17" t="s">
        <v>14</v>
      </c>
      <c r="B640" s="18">
        <v>2012</v>
      </c>
      <c r="C640" s="7" t="s">
        <v>21</v>
      </c>
      <c r="D640" s="7">
        <v>1100</v>
      </c>
      <c r="E640" s="7" t="s">
        <v>38</v>
      </c>
      <c r="F640" s="7">
        <f>VLOOKUP(E640,vlooktab!C$1:D$2,2,FALSE)</f>
        <v>0</v>
      </c>
      <c r="G640" s="7">
        <v>50</v>
      </c>
      <c r="H640" s="28">
        <v>1</v>
      </c>
      <c r="I640" s="31">
        <v>80</v>
      </c>
      <c r="J640" s="37">
        <v>24</v>
      </c>
      <c r="K640" s="2">
        <v>80</v>
      </c>
      <c r="L640" s="5" t="s">
        <v>53</v>
      </c>
      <c r="M640" s="7">
        <f>VLOOKUP(L640,vlooktab!A$1:B$3,2,FALSE)</f>
        <v>1</v>
      </c>
      <c r="N640" s="4">
        <v>100.1</v>
      </c>
      <c r="O640" s="4">
        <f t="shared" si="49"/>
        <v>100.1</v>
      </c>
      <c r="P640" s="43">
        <v>24.92719</v>
      </c>
      <c r="Q640" s="49">
        <f t="shared" si="43"/>
        <v>13518.38025454221</v>
      </c>
      <c r="R640" s="2">
        <v>24</v>
      </c>
      <c r="S640" s="34" t="s">
        <v>115</v>
      </c>
      <c r="T640" s="2">
        <v>0</v>
      </c>
    </row>
    <row r="641" spans="1:20" x14ac:dyDescent="0.25">
      <c r="A641" s="17" t="s">
        <v>14</v>
      </c>
      <c r="B641" s="18">
        <v>2012</v>
      </c>
      <c r="C641" s="7" t="s">
        <v>21</v>
      </c>
      <c r="D641" s="7">
        <v>1100</v>
      </c>
      <c r="E641" s="7" t="s">
        <v>38</v>
      </c>
      <c r="F641" s="7">
        <f>VLOOKUP(E641,vlooktab!C$1:D$2,2,FALSE)</f>
        <v>0</v>
      </c>
      <c r="G641" s="7">
        <v>50</v>
      </c>
      <c r="H641" s="28">
        <v>1</v>
      </c>
      <c r="I641" s="31">
        <v>80</v>
      </c>
      <c r="J641" s="37">
        <v>24</v>
      </c>
      <c r="K641" s="2">
        <v>100</v>
      </c>
      <c r="L641" s="5" t="s">
        <v>53</v>
      </c>
      <c r="M641" s="7">
        <f>VLOOKUP(L641,vlooktab!A$1:B$3,2,FALSE)</f>
        <v>1</v>
      </c>
      <c r="N641" s="4">
        <v>100.1</v>
      </c>
      <c r="O641" s="4">
        <f t="shared" si="49"/>
        <v>100.1</v>
      </c>
      <c r="P641" s="43">
        <v>26.74757</v>
      </c>
      <c r="Q641" s="49">
        <f t="shared" si="43"/>
        <v>14284.294149983692</v>
      </c>
      <c r="R641" s="2">
        <v>24</v>
      </c>
      <c r="S641" s="34" t="s">
        <v>115</v>
      </c>
      <c r="T641" s="2">
        <v>0</v>
      </c>
    </row>
    <row r="642" spans="1:20" x14ac:dyDescent="0.25">
      <c r="A642" s="17" t="s">
        <v>16</v>
      </c>
      <c r="B642" s="18">
        <v>2009</v>
      </c>
      <c r="C642" s="7" t="s">
        <v>22</v>
      </c>
      <c r="D642" s="7">
        <v>1100</v>
      </c>
      <c r="E642" s="7" t="s">
        <v>39</v>
      </c>
      <c r="F642" s="7">
        <f>VLOOKUP(E642,vlooktab!C$1:D$2,2,FALSE)</f>
        <v>1</v>
      </c>
      <c r="G642" s="7">
        <v>175</v>
      </c>
      <c r="H642" s="28">
        <v>1</v>
      </c>
      <c r="I642" s="31">
        <v>25</v>
      </c>
      <c r="J642" s="37">
        <v>24</v>
      </c>
      <c r="K642" s="4">
        <v>30</v>
      </c>
      <c r="L642" s="5" t="s">
        <v>52</v>
      </c>
      <c r="M642" s="66">
        <f>VLOOKUP(L642,vlooktab!A$1:B$3,2,FALSE)</f>
        <v>0</v>
      </c>
      <c r="N642" s="4">
        <v>1.7</v>
      </c>
      <c r="O642" s="4">
        <f t="shared" si="49"/>
        <v>1.7</v>
      </c>
      <c r="P642" s="43">
        <v>0.15</v>
      </c>
      <c r="Q642" s="49">
        <f t="shared" si="43"/>
        <v>1336.7279136372579</v>
      </c>
      <c r="R642" s="2">
        <v>1</v>
      </c>
      <c r="S642" s="34" t="s">
        <v>115</v>
      </c>
      <c r="T642" s="2">
        <v>39</v>
      </c>
    </row>
    <row r="643" spans="1:20" x14ac:dyDescent="0.25">
      <c r="A643" s="17" t="s">
        <v>16</v>
      </c>
      <c r="B643" s="18">
        <v>2009</v>
      </c>
      <c r="C643" s="7" t="s">
        <v>22</v>
      </c>
      <c r="D643" s="7">
        <v>1100</v>
      </c>
      <c r="E643" s="7" t="s">
        <v>39</v>
      </c>
      <c r="F643" s="7">
        <f>VLOOKUP(E643,vlooktab!C$1:D$2,2,FALSE)</f>
        <v>1</v>
      </c>
      <c r="G643" s="7">
        <v>175</v>
      </c>
      <c r="H643" s="28">
        <v>1</v>
      </c>
      <c r="I643" s="31">
        <v>25</v>
      </c>
      <c r="J643" s="37">
        <v>24</v>
      </c>
      <c r="K643" s="4">
        <v>30</v>
      </c>
      <c r="L643" s="5" t="s">
        <v>52</v>
      </c>
      <c r="M643" s="66">
        <f>VLOOKUP(L643,vlooktab!A$1:B$3,2,FALSE)</f>
        <v>0</v>
      </c>
      <c r="N643" s="4">
        <v>11</v>
      </c>
      <c r="O643" s="4">
        <f t="shared" si="49"/>
        <v>11</v>
      </c>
      <c r="P643" s="43">
        <v>1.29</v>
      </c>
      <c r="Q643" s="49">
        <f t="shared" ref="Q643:Q706" si="52">8.314*(K643+273)*LN(O643)</f>
        <v>6040.6386933078329</v>
      </c>
      <c r="R643" s="2">
        <v>1</v>
      </c>
      <c r="S643" s="34" t="s">
        <v>115</v>
      </c>
      <c r="T643" s="2">
        <v>39</v>
      </c>
    </row>
    <row r="644" spans="1:20" x14ac:dyDescent="0.25">
      <c r="A644" s="17" t="s">
        <v>16</v>
      </c>
      <c r="B644" s="18">
        <v>2009</v>
      </c>
      <c r="C644" s="7" t="s">
        <v>22</v>
      </c>
      <c r="D644" s="7">
        <v>1100</v>
      </c>
      <c r="E644" s="7" t="s">
        <v>39</v>
      </c>
      <c r="F644" s="7">
        <f>VLOOKUP(E644,vlooktab!C$1:D$2,2,FALSE)</f>
        <v>1</v>
      </c>
      <c r="G644" s="7">
        <v>175</v>
      </c>
      <c r="H644" s="28">
        <v>1</v>
      </c>
      <c r="I644" s="31">
        <v>25</v>
      </c>
      <c r="J644" s="37">
        <v>24</v>
      </c>
      <c r="K644" s="4">
        <v>30</v>
      </c>
      <c r="L644" s="5" t="s">
        <v>52</v>
      </c>
      <c r="M644" s="66">
        <f>VLOOKUP(L644,vlooktab!A$1:B$3,2,FALSE)</f>
        <v>0</v>
      </c>
      <c r="N644" s="4">
        <v>25.7</v>
      </c>
      <c r="O644" s="4">
        <f t="shared" si="49"/>
        <v>25.7</v>
      </c>
      <c r="P644" s="43">
        <v>2.0939999999999999</v>
      </c>
      <c r="Q644" s="49">
        <f t="shared" si="52"/>
        <v>8178.3718103199071</v>
      </c>
      <c r="R644" s="2">
        <v>1</v>
      </c>
      <c r="S644" s="34" t="s">
        <v>115</v>
      </c>
      <c r="T644" s="2">
        <v>39</v>
      </c>
    </row>
    <row r="645" spans="1:20" x14ac:dyDescent="0.25">
      <c r="A645" s="17" t="s">
        <v>16</v>
      </c>
      <c r="B645" s="18">
        <v>2009</v>
      </c>
      <c r="C645" s="7" t="s">
        <v>22</v>
      </c>
      <c r="D645" s="7">
        <v>1100</v>
      </c>
      <c r="E645" s="7" t="s">
        <v>39</v>
      </c>
      <c r="F645" s="7">
        <f>VLOOKUP(E645,vlooktab!C$1:D$2,2,FALSE)</f>
        <v>1</v>
      </c>
      <c r="G645" s="7">
        <v>175</v>
      </c>
      <c r="H645" s="28">
        <v>1</v>
      </c>
      <c r="I645" s="31">
        <v>25</v>
      </c>
      <c r="J645" s="37">
        <v>24</v>
      </c>
      <c r="K645" s="4">
        <v>30</v>
      </c>
      <c r="L645" s="5" t="s">
        <v>52</v>
      </c>
      <c r="M645" s="66">
        <f>VLOOKUP(L645,vlooktab!A$1:B$3,2,FALSE)</f>
        <v>0</v>
      </c>
      <c r="N645" s="4">
        <v>41.9</v>
      </c>
      <c r="O645" s="4">
        <f t="shared" si="49"/>
        <v>41.9</v>
      </c>
      <c r="P645" s="43">
        <v>2.8889999999999998</v>
      </c>
      <c r="Q645" s="49">
        <f t="shared" si="52"/>
        <v>9409.7154086192877</v>
      </c>
      <c r="R645" s="2">
        <v>1</v>
      </c>
      <c r="S645" s="34" t="s">
        <v>115</v>
      </c>
      <c r="T645" s="2">
        <v>39</v>
      </c>
    </row>
    <row r="646" spans="1:20" x14ac:dyDescent="0.25">
      <c r="A646" s="17" t="s">
        <v>16</v>
      </c>
      <c r="B646" s="18">
        <v>2009</v>
      </c>
      <c r="C646" s="7" t="s">
        <v>22</v>
      </c>
      <c r="D646" s="7">
        <v>1100</v>
      </c>
      <c r="E646" s="7" t="s">
        <v>39</v>
      </c>
      <c r="F646" s="7">
        <f>VLOOKUP(E646,vlooktab!C$1:D$2,2,FALSE)</f>
        <v>1</v>
      </c>
      <c r="G646" s="7">
        <v>175</v>
      </c>
      <c r="H646" s="28">
        <v>1</v>
      </c>
      <c r="I646" s="31">
        <v>25</v>
      </c>
      <c r="J646" s="37">
        <v>24</v>
      </c>
      <c r="K646" s="4">
        <v>30</v>
      </c>
      <c r="L646" s="5" t="s">
        <v>52</v>
      </c>
      <c r="M646" s="66">
        <f>VLOOKUP(L646,vlooktab!A$1:B$3,2,FALSE)</f>
        <v>0</v>
      </c>
      <c r="N646" s="4">
        <v>60</v>
      </c>
      <c r="O646" s="4">
        <f t="shared" si="49"/>
        <v>60</v>
      </c>
      <c r="P646" s="43">
        <v>4.3239999999999998</v>
      </c>
      <c r="Q646" s="49">
        <f t="shared" si="52"/>
        <v>10314.235349165307</v>
      </c>
      <c r="R646" s="2">
        <v>1</v>
      </c>
      <c r="S646" s="34" t="s">
        <v>115</v>
      </c>
      <c r="T646" s="2">
        <v>39</v>
      </c>
    </row>
    <row r="647" spans="1:20" x14ac:dyDescent="0.25">
      <c r="A647" s="17" t="s">
        <v>16</v>
      </c>
      <c r="B647" s="18">
        <v>2009</v>
      </c>
      <c r="C647" s="7" t="s">
        <v>22</v>
      </c>
      <c r="D647" s="7">
        <v>1100</v>
      </c>
      <c r="E647" s="7" t="s">
        <v>39</v>
      </c>
      <c r="F647" s="7">
        <f>VLOOKUP(E647,vlooktab!C$1:D$2,2,FALSE)</f>
        <v>1</v>
      </c>
      <c r="G647" s="7">
        <v>175</v>
      </c>
      <c r="H647" s="28">
        <v>1</v>
      </c>
      <c r="I647" s="31">
        <v>25</v>
      </c>
      <c r="J647" s="37">
        <v>24</v>
      </c>
      <c r="K647" s="4">
        <v>30</v>
      </c>
      <c r="L647" s="5" t="s">
        <v>52</v>
      </c>
      <c r="M647" s="66">
        <f>VLOOKUP(L647,vlooktab!A$1:B$3,2,FALSE)</f>
        <v>0</v>
      </c>
      <c r="N647" s="4">
        <v>78.8</v>
      </c>
      <c r="O647" s="4">
        <f t="shared" si="49"/>
        <v>78.8</v>
      </c>
      <c r="P647" s="43">
        <v>6.0570000000000004</v>
      </c>
      <c r="Q647" s="49">
        <f t="shared" si="52"/>
        <v>11000.87394074555</v>
      </c>
      <c r="R647" s="2">
        <v>1</v>
      </c>
      <c r="S647" s="34" t="s">
        <v>115</v>
      </c>
      <c r="T647" s="2">
        <v>39</v>
      </c>
    </row>
    <row r="648" spans="1:20" x14ac:dyDescent="0.25">
      <c r="A648" s="17" t="s">
        <v>16</v>
      </c>
      <c r="B648" s="18">
        <v>2009</v>
      </c>
      <c r="C648" s="7" t="s">
        <v>22</v>
      </c>
      <c r="D648" s="7">
        <v>1100</v>
      </c>
      <c r="E648" s="7" t="s">
        <v>39</v>
      </c>
      <c r="F648" s="7">
        <f>VLOOKUP(E648,vlooktab!C$1:D$2,2,FALSE)</f>
        <v>1</v>
      </c>
      <c r="G648" s="7">
        <v>175</v>
      </c>
      <c r="H648" s="28">
        <v>1</v>
      </c>
      <c r="I648" s="31">
        <v>25</v>
      </c>
      <c r="J648" s="37">
        <v>24</v>
      </c>
      <c r="K648" s="4">
        <v>30</v>
      </c>
      <c r="L648" s="5" t="s">
        <v>52</v>
      </c>
      <c r="M648" s="66">
        <f>VLOOKUP(L648,vlooktab!A$1:B$3,2,FALSE)</f>
        <v>0</v>
      </c>
      <c r="N648" s="4">
        <v>88.1</v>
      </c>
      <c r="O648" s="4">
        <f t="shared" si="49"/>
        <v>88.1</v>
      </c>
      <c r="P648" s="43">
        <v>7.4809999999999999</v>
      </c>
      <c r="Q648" s="49">
        <f t="shared" si="52"/>
        <v>11281.908253580912</v>
      </c>
      <c r="R648" s="2">
        <v>1</v>
      </c>
      <c r="S648" s="34" t="s">
        <v>115</v>
      </c>
      <c r="T648" s="2">
        <v>39</v>
      </c>
    </row>
    <row r="649" spans="1:20" x14ac:dyDescent="0.25">
      <c r="A649" s="17" t="s">
        <v>10</v>
      </c>
      <c r="B649" s="18">
        <v>1993</v>
      </c>
      <c r="C649" s="7" t="s">
        <v>22</v>
      </c>
      <c r="D649" s="7">
        <v>1100</v>
      </c>
      <c r="E649" s="7" t="s">
        <v>39</v>
      </c>
      <c r="F649" s="7">
        <f>VLOOKUP(E649,vlooktab!C$1:D$2,2,FALSE)</f>
        <v>1</v>
      </c>
      <c r="G649" s="7">
        <v>175</v>
      </c>
      <c r="H649" s="28">
        <v>1</v>
      </c>
      <c r="I649" s="31">
        <v>150</v>
      </c>
      <c r="J649" s="37">
        <v>24</v>
      </c>
      <c r="K649" s="4">
        <v>25</v>
      </c>
      <c r="L649" s="5" t="s">
        <v>52</v>
      </c>
      <c r="M649" s="66">
        <f>VLOOKUP(L649,vlooktab!A$1:B$3,2,FALSE)</f>
        <v>0</v>
      </c>
      <c r="N649" s="4">
        <v>0</v>
      </c>
      <c r="O649" s="4">
        <v>1</v>
      </c>
      <c r="P649" s="43">
        <v>0</v>
      </c>
      <c r="Q649" s="49">
        <f t="shared" si="52"/>
        <v>0</v>
      </c>
      <c r="S649" s="34" t="s">
        <v>115</v>
      </c>
      <c r="T649" s="2">
        <v>40</v>
      </c>
    </row>
    <row r="650" spans="1:20" x14ac:dyDescent="0.25">
      <c r="A650" s="17" t="s">
        <v>10</v>
      </c>
      <c r="B650" s="18">
        <v>1993</v>
      </c>
      <c r="C650" s="7" t="s">
        <v>22</v>
      </c>
      <c r="D650" s="7">
        <v>1100</v>
      </c>
      <c r="E650" s="7" t="s">
        <v>39</v>
      </c>
      <c r="F650" s="7">
        <f>VLOOKUP(E650,vlooktab!C$1:D$2,2,FALSE)</f>
        <v>1</v>
      </c>
      <c r="G650" s="7">
        <v>175</v>
      </c>
      <c r="H650" s="28">
        <v>1</v>
      </c>
      <c r="I650" s="31">
        <v>150</v>
      </c>
      <c r="J650" s="37">
        <v>24</v>
      </c>
      <c r="K650" s="4">
        <v>25</v>
      </c>
      <c r="L650" s="5" t="s">
        <v>52</v>
      </c>
      <c r="M650" s="66">
        <f>VLOOKUP(L650,vlooktab!A$1:B$3,2,FALSE)</f>
        <v>0</v>
      </c>
      <c r="N650" s="4">
        <v>12.5</v>
      </c>
      <c r="O650" s="4">
        <f t="shared" ref="O650:O689" si="53">N650</f>
        <v>12.5</v>
      </c>
      <c r="P650" s="43">
        <v>2.2000000000000002</v>
      </c>
      <c r="Q650" s="49">
        <f t="shared" si="52"/>
        <v>6257.6745687360935</v>
      </c>
      <c r="S650" s="34" t="s">
        <v>115</v>
      </c>
      <c r="T650" s="2">
        <v>40</v>
      </c>
    </row>
    <row r="651" spans="1:20" x14ac:dyDescent="0.25">
      <c r="A651" s="17" t="s">
        <v>10</v>
      </c>
      <c r="B651" s="18">
        <v>1993</v>
      </c>
      <c r="C651" s="7" t="s">
        <v>22</v>
      </c>
      <c r="D651" s="7">
        <v>1100</v>
      </c>
      <c r="E651" s="7" t="s">
        <v>39</v>
      </c>
      <c r="F651" s="7">
        <f>VLOOKUP(E651,vlooktab!C$1:D$2,2,FALSE)</f>
        <v>1</v>
      </c>
      <c r="G651" s="7">
        <v>175</v>
      </c>
      <c r="H651" s="28">
        <v>1</v>
      </c>
      <c r="I651" s="31">
        <v>150</v>
      </c>
      <c r="J651" s="37">
        <v>24</v>
      </c>
      <c r="K651" s="4">
        <v>25</v>
      </c>
      <c r="L651" s="5" t="s">
        <v>52</v>
      </c>
      <c r="M651" s="66">
        <f>VLOOKUP(L651,vlooktab!A$1:B$3,2,FALSE)</f>
        <v>0</v>
      </c>
      <c r="N651" s="4">
        <v>22</v>
      </c>
      <c r="O651" s="4">
        <f t="shared" si="53"/>
        <v>22</v>
      </c>
      <c r="P651" s="43">
        <v>2.6</v>
      </c>
      <c r="Q651" s="49">
        <f t="shared" si="52"/>
        <v>7658.2802332518704</v>
      </c>
      <c r="S651" s="34" t="s">
        <v>115</v>
      </c>
      <c r="T651" s="2">
        <v>40</v>
      </c>
    </row>
    <row r="652" spans="1:20" x14ac:dyDescent="0.25">
      <c r="A652" s="17" t="s">
        <v>10</v>
      </c>
      <c r="B652" s="18">
        <v>1993</v>
      </c>
      <c r="C652" s="7" t="s">
        <v>22</v>
      </c>
      <c r="D652" s="7">
        <v>1100</v>
      </c>
      <c r="E652" s="7" t="s">
        <v>39</v>
      </c>
      <c r="F652" s="7">
        <f>VLOOKUP(E652,vlooktab!C$1:D$2,2,FALSE)</f>
        <v>1</v>
      </c>
      <c r="G652" s="7">
        <v>175</v>
      </c>
      <c r="H652" s="28">
        <v>1</v>
      </c>
      <c r="I652" s="31">
        <v>150</v>
      </c>
      <c r="J652" s="37">
        <v>24</v>
      </c>
      <c r="K652" s="4">
        <v>25</v>
      </c>
      <c r="L652" s="5" t="s">
        <v>52</v>
      </c>
      <c r="M652" s="66">
        <f>VLOOKUP(L652,vlooktab!A$1:B$3,2,FALSE)</f>
        <v>0</v>
      </c>
      <c r="N652" s="4">
        <v>26</v>
      </c>
      <c r="O652" s="4">
        <f t="shared" si="53"/>
        <v>26</v>
      </c>
      <c r="P652" s="43">
        <v>3</v>
      </c>
      <c r="Q652" s="49">
        <f t="shared" si="52"/>
        <v>8072.1687558989597</v>
      </c>
      <c r="S652" s="34" t="s">
        <v>115</v>
      </c>
      <c r="T652" s="2">
        <v>40</v>
      </c>
    </row>
    <row r="653" spans="1:20" x14ac:dyDescent="0.25">
      <c r="A653" s="17" t="s">
        <v>10</v>
      </c>
      <c r="B653" s="18">
        <v>1993</v>
      </c>
      <c r="C653" s="7" t="s">
        <v>22</v>
      </c>
      <c r="D653" s="7">
        <v>1100</v>
      </c>
      <c r="E653" s="7" t="s">
        <v>39</v>
      </c>
      <c r="F653" s="7">
        <f>VLOOKUP(E653,vlooktab!C$1:D$2,2,FALSE)</f>
        <v>1</v>
      </c>
      <c r="G653" s="7">
        <v>175</v>
      </c>
      <c r="H653" s="28">
        <v>1</v>
      </c>
      <c r="I653" s="31">
        <v>150</v>
      </c>
      <c r="J653" s="37">
        <v>24</v>
      </c>
      <c r="K653" s="4">
        <v>25</v>
      </c>
      <c r="L653" s="5" t="s">
        <v>52</v>
      </c>
      <c r="M653" s="66">
        <f>VLOOKUP(L653,vlooktab!A$1:B$3,2,FALSE)</f>
        <v>0</v>
      </c>
      <c r="N653" s="4">
        <v>45</v>
      </c>
      <c r="O653" s="4">
        <f t="shared" si="53"/>
        <v>45</v>
      </c>
      <c r="P653" s="43">
        <v>3.75</v>
      </c>
      <c r="Q653" s="49">
        <f t="shared" si="52"/>
        <v>9431.2803981052311</v>
      </c>
      <c r="S653" s="34" t="s">
        <v>115</v>
      </c>
      <c r="T653" s="2">
        <v>40</v>
      </c>
    </row>
    <row r="654" spans="1:20" x14ac:dyDescent="0.25">
      <c r="A654" s="17" t="s">
        <v>10</v>
      </c>
      <c r="B654" s="18">
        <v>1993</v>
      </c>
      <c r="C654" s="7" t="s">
        <v>22</v>
      </c>
      <c r="D654" s="7">
        <v>1100</v>
      </c>
      <c r="E654" s="7" t="s">
        <v>39</v>
      </c>
      <c r="F654" s="7">
        <f>VLOOKUP(E654,vlooktab!C$1:D$2,2,FALSE)</f>
        <v>1</v>
      </c>
      <c r="G654" s="7">
        <v>175</v>
      </c>
      <c r="H654" s="28">
        <v>1</v>
      </c>
      <c r="I654" s="31">
        <v>150</v>
      </c>
      <c r="J654" s="37">
        <v>24</v>
      </c>
      <c r="K654" s="4">
        <v>25</v>
      </c>
      <c r="L654" s="5" t="s">
        <v>52</v>
      </c>
      <c r="M654" s="66">
        <f>VLOOKUP(L654,vlooktab!A$1:B$3,2,FALSE)</f>
        <v>0</v>
      </c>
      <c r="N654" s="4">
        <v>63</v>
      </c>
      <c r="O654" s="4">
        <f t="shared" si="53"/>
        <v>63</v>
      </c>
      <c r="P654" s="43">
        <v>4.5999999999999996</v>
      </c>
      <c r="Q654" s="49">
        <f t="shared" si="52"/>
        <v>10264.914590335322</v>
      </c>
      <c r="S654" s="34" t="s">
        <v>115</v>
      </c>
      <c r="T654" s="2">
        <v>40</v>
      </c>
    </row>
    <row r="655" spans="1:20" x14ac:dyDescent="0.25">
      <c r="A655" s="17" t="s">
        <v>10</v>
      </c>
      <c r="B655" s="18">
        <v>1993</v>
      </c>
      <c r="C655" s="7" t="s">
        <v>22</v>
      </c>
      <c r="D655" s="7">
        <v>1100</v>
      </c>
      <c r="E655" s="7" t="s">
        <v>39</v>
      </c>
      <c r="F655" s="7">
        <f>VLOOKUP(E655,vlooktab!C$1:D$2,2,FALSE)</f>
        <v>1</v>
      </c>
      <c r="G655" s="7">
        <v>175</v>
      </c>
      <c r="H655" s="28">
        <v>1</v>
      </c>
      <c r="I655" s="31">
        <v>150</v>
      </c>
      <c r="J655" s="37">
        <v>24</v>
      </c>
      <c r="K655" s="4">
        <v>25</v>
      </c>
      <c r="L655" s="5" t="s">
        <v>52</v>
      </c>
      <c r="M655" s="66">
        <f>VLOOKUP(L655,vlooktab!A$1:B$3,2,FALSE)</f>
        <v>0</v>
      </c>
      <c r="N655" s="4">
        <v>75</v>
      </c>
      <c r="O655" s="4">
        <f t="shared" si="53"/>
        <v>75</v>
      </c>
      <c r="P655" s="43">
        <v>6</v>
      </c>
      <c r="Q655" s="49">
        <f t="shared" si="52"/>
        <v>10696.887660430384</v>
      </c>
      <c r="S655" s="34" t="s">
        <v>115</v>
      </c>
      <c r="T655" s="2">
        <v>40</v>
      </c>
    </row>
    <row r="656" spans="1:20" x14ac:dyDescent="0.25">
      <c r="A656" s="17" t="s">
        <v>10</v>
      </c>
      <c r="B656" s="18">
        <v>1993</v>
      </c>
      <c r="C656" s="7" t="s">
        <v>22</v>
      </c>
      <c r="D656" s="7">
        <v>1100</v>
      </c>
      <c r="E656" s="7" t="s">
        <v>39</v>
      </c>
      <c r="F656" s="7">
        <f>VLOOKUP(E656,vlooktab!C$1:D$2,2,FALSE)</f>
        <v>1</v>
      </c>
      <c r="G656" s="7">
        <v>175</v>
      </c>
      <c r="H656" s="28">
        <v>1</v>
      </c>
      <c r="I656" s="31">
        <v>150</v>
      </c>
      <c r="J656" s="37">
        <v>24</v>
      </c>
      <c r="K656" s="4">
        <v>25</v>
      </c>
      <c r="L656" s="5" t="s">
        <v>52</v>
      </c>
      <c r="M656" s="66">
        <f>VLOOKUP(L656,vlooktab!A$1:B$3,2,FALSE)</f>
        <v>0</v>
      </c>
      <c r="N656" s="4">
        <v>83</v>
      </c>
      <c r="O656" s="4">
        <f t="shared" si="53"/>
        <v>83</v>
      </c>
      <c r="P656" s="43">
        <v>6.7</v>
      </c>
      <c r="Q656" s="49">
        <f t="shared" si="52"/>
        <v>10947.995762339833</v>
      </c>
      <c r="S656" s="34" t="s">
        <v>115</v>
      </c>
      <c r="T656" s="2">
        <v>40</v>
      </c>
    </row>
    <row r="657" spans="1:20" x14ac:dyDescent="0.25">
      <c r="A657" s="17" t="s">
        <v>10</v>
      </c>
      <c r="B657" s="18">
        <v>1993</v>
      </c>
      <c r="C657" s="7" t="s">
        <v>22</v>
      </c>
      <c r="D657" s="7">
        <v>1100</v>
      </c>
      <c r="E657" s="7" t="s">
        <v>39</v>
      </c>
      <c r="F657" s="7">
        <f>VLOOKUP(E657,vlooktab!C$1:D$2,2,FALSE)</f>
        <v>1</v>
      </c>
      <c r="G657" s="7">
        <v>175</v>
      </c>
      <c r="H657" s="28">
        <v>1</v>
      </c>
      <c r="I657" s="31">
        <v>150</v>
      </c>
      <c r="J657" s="37">
        <v>24</v>
      </c>
      <c r="K657" s="4">
        <v>25</v>
      </c>
      <c r="L657" s="5" t="s">
        <v>52</v>
      </c>
      <c r="M657" s="66">
        <f>VLOOKUP(L657,vlooktab!A$1:B$3,2,FALSE)</f>
        <v>0</v>
      </c>
      <c r="N657" s="4">
        <v>91</v>
      </c>
      <c r="O657" s="4">
        <f t="shared" si="53"/>
        <v>91</v>
      </c>
      <c r="P657" s="43">
        <v>8.3000000000000007</v>
      </c>
      <c r="Q657" s="49">
        <f t="shared" si="52"/>
        <v>11175.979209279965</v>
      </c>
      <c r="S657" s="34" t="s">
        <v>115</v>
      </c>
      <c r="T657" s="2">
        <v>40</v>
      </c>
    </row>
    <row r="658" spans="1:20" x14ac:dyDescent="0.25">
      <c r="A658" s="17" t="s">
        <v>10</v>
      </c>
      <c r="B658" s="18">
        <v>1993</v>
      </c>
      <c r="C658" s="7" t="s">
        <v>22</v>
      </c>
      <c r="D658" s="7">
        <v>1100</v>
      </c>
      <c r="E658" s="7" t="s">
        <v>39</v>
      </c>
      <c r="F658" s="7">
        <f>VLOOKUP(E658,vlooktab!C$1:D$2,2,FALSE)</f>
        <v>1</v>
      </c>
      <c r="G658" s="7">
        <v>175</v>
      </c>
      <c r="H658" s="28">
        <v>1</v>
      </c>
      <c r="I658" s="31">
        <v>150</v>
      </c>
      <c r="J658" s="37">
        <v>24</v>
      </c>
      <c r="K658" s="4">
        <v>25</v>
      </c>
      <c r="L658" s="5" t="s">
        <v>52</v>
      </c>
      <c r="M658" s="66">
        <f>VLOOKUP(L658,vlooktab!A$1:B$3,2,FALSE)</f>
        <v>0</v>
      </c>
      <c r="N658" s="4">
        <v>96</v>
      </c>
      <c r="O658" s="4">
        <f t="shared" si="53"/>
        <v>96</v>
      </c>
      <c r="P658" s="43">
        <v>10.199999999999999</v>
      </c>
      <c r="Q658" s="49">
        <f t="shared" si="52"/>
        <v>11308.501277431351</v>
      </c>
      <c r="S658" s="34" t="s">
        <v>115</v>
      </c>
      <c r="T658" s="2">
        <v>40</v>
      </c>
    </row>
    <row r="659" spans="1:20" x14ac:dyDescent="0.25">
      <c r="A659" s="17" t="s">
        <v>111</v>
      </c>
      <c r="B659" s="18">
        <v>2009</v>
      </c>
      <c r="C659" s="7" t="s">
        <v>22</v>
      </c>
      <c r="D659" s="7">
        <v>1100</v>
      </c>
      <c r="E659" s="7" t="s">
        <v>39</v>
      </c>
      <c r="F659" s="7">
        <f>VLOOKUP(E659,vlooktab!C$1:D$2,2,FALSE)</f>
        <v>1</v>
      </c>
      <c r="G659" s="7">
        <v>175</v>
      </c>
      <c r="H659" s="28">
        <v>1</v>
      </c>
      <c r="I659" s="32">
        <v>25</v>
      </c>
      <c r="K659" s="4">
        <v>25</v>
      </c>
      <c r="L659" s="5" t="s">
        <v>52</v>
      </c>
      <c r="M659" s="66">
        <f>VLOOKUP(L659,vlooktab!A$1:B$3,2,FALSE)</f>
        <v>0</v>
      </c>
      <c r="N659" s="4">
        <v>5</v>
      </c>
      <c r="O659" s="4">
        <f t="shared" si="53"/>
        <v>5</v>
      </c>
      <c r="P659" s="43">
        <v>1.97</v>
      </c>
      <c r="Q659" s="49">
        <f t="shared" si="52"/>
        <v>3987.4983075851787</v>
      </c>
      <c r="S659" s="34" t="s">
        <v>115</v>
      </c>
      <c r="T659" s="2">
        <v>41</v>
      </c>
    </row>
    <row r="660" spans="1:20" x14ac:dyDescent="0.25">
      <c r="A660" s="17" t="s">
        <v>111</v>
      </c>
      <c r="B660" s="18">
        <v>2009</v>
      </c>
      <c r="C660" s="7" t="s">
        <v>22</v>
      </c>
      <c r="D660" s="7">
        <v>1100</v>
      </c>
      <c r="E660" s="7" t="s">
        <v>39</v>
      </c>
      <c r="F660" s="7">
        <f>VLOOKUP(E660,vlooktab!C$1:D$2,2,FALSE)</f>
        <v>1</v>
      </c>
      <c r="G660" s="7">
        <v>175</v>
      </c>
      <c r="H660" s="28">
        <v>1</v>
      </c>
      <c r="I660" s="32">
        <v>25</v>
      </c>
      <c r="K660" s="4">
        <v>25</v>
      </c>
      <c r="L660" s="5" t="s">
        <v>52</v>
      </c>
      <c r="M660" s="66">
        <f>VLOOKUP(L660,vlooktab!A$1:B$3,2,FALSE)</f>
        <v>0</v>
      </c>
      <c r="N660" s="4">
        <v>15.65</v>
      </c>
      <c r="O660" s="4">
        <f t="shared" si="53"/>
        <v>15.65</v>
      </c>
      <c r="P660" s="43">
        <v>2.91</v>
      </c>
      <c r="Q660" s="49">
        <f t="shared" si="52"/>
        <v>6814.4897307392403</v>
      </c>
      <c r="S660" s="34" t="s">
        <v>115</v>
      </c>
      <c r="T660" s="2">
        <v>41</v>
      </c>
    </row>
    <row r="661" spans="1:20" x14ac:dyDescent="0.25">
      <c r="A661" s="17" t="s">
        <v>111</v>
      </c>
      <c r="B661" s="18">
        <v>2009</v>
      </c>
      <c r="C661" s="7" t="s">
        <v>22</v>
      </c>
      <c r="D661" s="7">
        <v>1100</v>
      </c>
      <c r="E661" s="7" t="s">
        <v>39</v>
      </c>
      <c r="F661" s="7">
        <f>VLOOKUP(E661,vlooktab!C$1:D$2,2,FALSE)</f>
        <v>1</v>
      </c>
      <c r="G661" s="7">
        <v>175</v>
      </c>
      <c r="H661" s="28">
        <v>1</v>
      </c>
      <c r="I661" s="32">
        <v>25</v>
      </c>
      <c r="K661" s="4">
        <v>25</v>
      </c>
      <c r="L661" s="5" t="s">
        <v>52</v>
      </c>
      <c r="M661" s="66">
        <f>VLOOKUP(L661,vlooktab!A$1:B$3,2,FALSE)</f>
        <v>0</v>
      </c>
      <c r="N661" s="4">
        <v>22.54</v>
      </c>
      <c r="O661" s="4">
        <f t="shared" si="53"/>
        <v>22.54</v>
      </c>
      <c r="P661" s="43">
        <v>3.28</v>
      </c>
      <c r="Q661" s="49">
        <f t="shared" si="52"/>
        <v>7718.3590135739341</v>
      </c>
      <c r="S661" s="34" t="s">
        <v>115</v>
      </c>
      <c r="T661" s="2">
        <v>41</v>
      </c>
    </row>
    <row r="662" spans="1:20" x14ac:dyDescent="0.25">
      <c r="A662" s="17" t="s">
        <v>111</v>
      </c>
      <c r="B662" s="18">
        <v>2009</v>
      </c>
      <c r="C662" s="7" t="s">
        <v>22</v>
      </c>
      <c r="D662" s="7">
        <v>1100</v>
      </c>
      <c r="E662" s="7" t="s">
        <v>39</v>
      </c>
      <c r="F662" s="7">
        <f>VLOOKUP(E662,vlooktab!C$1:D$2,2,FALSE)</f>
        <v>1</v>
      </c>
      <c r="G662" s="7">
        <v>175</v>
      </c>
      <c r="H662" s="28">
        <v>1</v>
      </c>
      <c r="I662" s="32">
        <v>25</v>
      </c>
      <c r="K662" s="4">
        <v>25</v>
      </c>
      <c r="L662" s="5" t="s">
        <v>52</v>
      </c>
      <c r="M662" s="66">
        <f>VLOOKUP(L662,vlooktab!A$1:B$3,2,FALSE)</f>
        <v>0</v>
      </c>
      <c r="N662" s="4">
        <v>32.799999999999997</v>
      </c>
      <c r="O662" s="4">
        <f t="shared" si="53"/>
        <v>32.799999999999997</v>
      </c>
      <c r="P662" s="43">
        <v>3.97</v>
      </c>
      <c r="Q662" s="49">
        <f t="shared" si="52"/>
        <v>8647.7879577320764</v>
      </c>
      <c r="S662" s="34" t="s">
        <v>115</v>
      </c>
      <c r="T662" s="2">
        <v>41</v>
      </c>
    </row>
    <row r="663" spans="1:20" x14ac:dyDescent="0.25">
      <c r="A663" s="17" t="s">
        <v>111</v>
      </c>
      <c r="B663" s="18">
        <v>2009</v>
      </c>
      <c r="C663" s="7" t="s">
        <v>22</v>
      </c>
      <c r="D663" s="7">
        <v>1100</v>
      </c>
      <c r="E663" s="7" t="s">
        <v>39</v>
      </c>
      <c r="F663" s="7">
        <f>VLOOKUP(E663,vlooktab!C$1:D$2,2,FALSE)</f>
        <v>1</v>
      </c>
      <c r="G663" s="7">
        <v>175</v>
      </c>
      <c r="H663" s="28">
        <v>1</v>
      </c>
      <c r="I663" s="32">
        <v>25</v>
      </c>
      <c r="K663" s="4">
        <v>25</v>
      </c>
      <c r="L663" s="5" t="s">
        <v>52</v>
      </c>
      <c r="M663" s="66">
        <f>VLOOKUP(L663,vlooktab!A$1:B$3,2,FALSE)</f>
        <v>0</v>
      </c>
      <c r="N663" s="4">
        <v>42.72</v>
      </c>
      <c r="O663" s="4">
        <f t="shared" si="53"/>
        <v>42.72</v>
      </c>
      <c r="P663" s="43">
        <v>4.51</v>
      </c>
      <c r="Q663" s="49">
        <f t="shared" si="52"/>
        <v>9302.4583107881954</v>
      </c>
      <c r="S663" s="34" t="s">
        <v>115</v>
      </c>
      <c r="T663" s="2">
        <v>41</v>
      </c>
    </row>
    <row r="664" spans="1:20" x14ac:dyDescent="0.25">
      <c r="A664" s="17" t="s">
        <v>111</v>
      </c>
      <c r="B664" s="18">
        <v>2009</v>
      </c>
      <c r="C664" s="7" t="s">
        <v>22</v>
      </c>
      <c r="D664" s="7">
        <v>1100</v>
      </c>
      <c r="E664" s="7" t="s">
        <v>39</v>
      </c>
      <c r="F664" s="7">
        <f>VLOOKUP(E664,vlooktab!C$1:D$2,2,FALSE)</f>
        <v>1</v>
      </c>
      <c r="G664" s="7">
        <v>175</v>
      </c>
      <c r="H664" s="28">
        <v>1</v>
      </c>
      <c r="I664" s="32">
        <v>25</v>
      </c>
      <c r="K664" s="4">
        <v>25</v>
      </c>
      <c r="L664" s="5" t="s">
        <v>52</v>
      </c>
      <c r="M664" s="66">
        <f>VLOOKUP(L664,vlooktab!A$1:B$3,2,FALSE)</f>
        <v>0</v>
      </c>
      <c r="N664" s="4">
        <v>53.14</v>
      </c>
      <c r="O664" s="4">
        <f t="shared" si="53"/>
        <v>53.14</v>
      </c>
      <c r="P664" s="43">
        <v>5.17</v>
      </c>
      <c r="Q664" s="49">
        <f t="shared" si="52"/>
        <v>9843.2199781274103</v>
      </c>
      <c r="S664" s="34" t="s">
        <v>115</v>
      </c>
      <c r="T664" s="2">
        <v>41</v>
      </c>
    </row>
    <row r="665" spans="1:20" x14ac:dyDescent="0.25">
      <c r="A665" s="17" t="s">
        <v>111</v>
      </c>
      <c r="B665" s="18">
        <v>2009</v>
      </c>
      <c r="C665" s="7" t="s">
        <v>22</v>
      </c>
      <c r="D665" s="7">
        <v>1100</v>
      </c>
      <c r="E665" s="7" t="s">
        <v>39</v>
      </c>
      <c r="F665" s="7">
        <f>VLOOKUP(E665,vlooktab!C$1:D$2,2,FALSE)</f>
        <v>1</v>
      </c>
      <c r="G665" s="7">
        <v>175</v>
      </c>
      <c r="H665" s="28">
        <v>1</v>
      </c>
      <c r="I665" s="32">
        <v>25</v>
      </c>
      <c r="K665" s="4">
        <v>25</v>
      </c>
      <c r="L665" s="5" t="s">
        <v>52</v>
      </c>
      <c r="M665" s="66">
        <f>VLOOKUP(L665,vlooktab!A$1:B$3,2,FALSE)</f>
        <v>0</v>
      </c>
      <c r="N665" s="4">
        <v>58.19</v>
      </c>
      <c r="O665" s="4">
        <f t="shared" si="53"/>
        <v>58.19</v>
      </c>
      <c r="P665" s="43">
        <v>5.38</v>
      </c>
      <c r="Q665" s="49">
        <f t="shared" si="52"/>
        <v>10068.142829874747</v>
      </c>
      <c r="S665" s="34" t="s">
        <v>115</v>
      </c>
      <c r="T665" s="2">
        <v>41</v>
      </c>
    </row>
    <row r="666" spans="1:20" x14ac:dyDescent="0.25">
      <c r="A666" s="17" t="s">
        <v>111</v>
      </c>
      <c r="B666" s="18">
        <v>2009</v>
      </c>
      <c r="C666" s="7" t="s">
        <v>22</v>
      </c>
      <c r="D666" s="7">
        <v>1100</v>
      </c>
      <c r="E666" s="7" t="s">
        <v>39</v>
      </c>
      <c r="F666" s="7">
        <f>VLOOKUP(E666,vlooktab!C$1:D$2,2,FALSE)</f>
        <v>1</v>
      </c>
      <c r="G666" s="7">
        <v>175</v>
      </c>
      <c r="H666" s="28">
        <v>1</v>
      </c>
      <c r="I666" s="32">
        <v>25</v>
      </c>
      <c r="K666" s="4">
        <v>25</v>
      </c>
      <c r="L666" s="5" t="s">
        <v>52</v>
      </c>
      <c r="M666" s="66">
        <f>VLOOKUP(L666,vlooktab!A$1:B$3,2,FALSE)</f>
        <v>0</v>
      </c>
      <c r="N666" s="4">
        <v>67.44</v>
      </c>
      <c r="O666" s="4">
        <f t="shared" si="53"/>
        <v>67.44</v>
      </c>
      <c r="P666" s="43">
        <v>6.33</v>
      </c>
      <c r="Q666" s="49">
        <f t="shared" si="52"/>
        <v>10433.646131334481</v>
      </c>
      <c r="S666" s="34" t="s">
        <v>115</v>
      </c>
      <c r="T666" s="2">
        <v>41</v>
      </c>
    </row>
    <row r="667" spans="1:20" x14ac:dyDescent="0.25">
      <c r="A667" s="17" t="s">
        <v>111</v>
      </c>
      <c r="B667" s="18">
        <v>2009</v>
      </c>
      <c r="C667" s="7" t="s">
        <v>22</v>
      </c>
      <c r="D667" s="7">
        <v>1100</v>
      </c>
      <c r="E667" s="7" t="s">
        <v>39</v>
      </c>
      <c r="F667" s="7">
        <f>VLOOKUP(E667,vlooktab!C$1:D$2,2,FALSE)</f>
        <v>1</v>
      </c>
      <c r="G667" s="7">
        <v>175</v>
      </c>
      <c r="H667" s="28">
        <v>1</v>
      </c>
      <c r="I667" s="32">
        <v>25</v>
      </c>
      <c r="K667" s="4">
        <v>25</v>
      </c>
      <c r="L667" s="5" t="s">
        <v>52</v>
      </c>
      <c r="M667" s="66">
        <f>VLOOKUP(L667,vlooktab!A$1:B$3,2,FALSE)</f>
        <v>0</v>
      </c>
      <c r="N667" s="4">
        <v>76.69</v>
      </c>
      <c r="O667" s="4">
        <f t="shared" si="53"/>
        <v>76.69</v>
      </c>
      <c r="P667" s="43">
        <v>7.28</v>
      </c>
      <c r="Q667" s="49">
        <f t="shared" si="52"/>
        <v>10752.09591323711</v>
      </c>
      <c r="S667" s="34" t="s">
        <v>115</v>
      </c>
      <c r="T667" s="2">
        <v>41</v>
      </c>
    </row>
    <row r="668" spans="1:20" x14ac:dyDescent="0.25">
      <c r="A668" s="17" t="s">
        <v>111</v>
      </c>
      <c r="B668" s="18">
        <v>2009</v>
      </c>
      <c r="C668" s="7" t="s">
        <v>22</v>
      </c>
      <c r="D668" s="7">
        <v>1100</v>
      </c>
      <c r="E668" s="7" t="s">
        <v>39</v>
      </c>
      <c r="F668" s="7">
        <f>VLOOKUP(E668,vlooktab!C$1:D$2,2,FALSE)</f>
        <v>1</v>
      </c>
      <c r="G668" s="7">
        <v>175</v>
      </c>
      <c r="H668" s="28">
        <v>1</v>
      </c>
      <c r="I668" s="32">
        <v>25</v>
      </c>
      <c r="K668" s="4">
        <v>25</v>
      </c>
      <c r="L668" s="5" t="s">
        <v>52</v>
      </c>
      <c r="M668" s="66">
        <f>VLOOKUP(L668,vlooktab!A$1:B$3,2,FALSE)</f>
        <v>0</v>
      </c>
      <c r="N668" s="4">
        <v>82.58</v>
      </c>
      <c r="O668" s="4">
        <f t="shared" si="53"/>
        <v>82.58</v>
      </c>
      <c r="P668" s="43">
        <v>8.15</v>
      </c>
      <c r="Q668" s="49">
        <f t="shared" si="52"/>
        <v>10935.42682319603</v>
      </c>
      <c r="S668" s="34" t="s">
        <v>115</v>
      </c>
      <c r="T668" s="2">
        <v>41</v>
      </c>
    </row>
    <row r="669" spans="1:20" x14ac:dyDescent="0.25">
      <c r="A669" s="17" t="s">
        <v>111</v>
      </c>
      <c r="B669" s="18">
        <v>2009</v>
      </c>
      <c r="C669" s="7" t="s">
        <v>22</v>
      </c>
      <c r="D669" s="7">
        <v>1100</v>
      </c>
      <c r="E669" s="7" t="s">
        <v>39</v>
      </c>
      <c r="F669" s="7">
        <f>VLOOKUP(E669,vlooktab!C$1:D$2,2,FALSE)</f>
        <v>1</v>
      </c>
      <c r="G669" s="7">
        <v>175</v>
      </c>
      <c r="H669" s="28">
        <v>1</v>
      </c>
      <c r="I669" s="32">
        <v>25</v>
      </c>
      <c r="K669" s="4">
        <v>25</v>
      </c>
      <c r="L669" s="5" t="s">
        <v>52</v>
      </c>
      <c r="M669" s="66">
        <f>VLOOKUP(L669,vlooktab!A$1:B$3,2,FALSE)</f>
        <v>0</v>
      </c>
      <c r="N669" s="4">
        <v>87.29</v>
      </c>
      <c r="O669" s="4">
        <f t="shared" si="53"/>
        <v>87.29</v>
      </c>
      <c r="P669" s="43">
        <v>8.8000000000000007</v>
      </c>
      <c r="Q669" s="49">
        <f t="shared" si="52"/>
        <v>11072.853748906762</v>
      </c>
      <c r="S669" s="34" t="s">
        <v>115</v>
      </c>
      <c r="T669" s="2">
        <v>41</v>
      </c>
    </row>
    <row r="670" spans="1:20" x14ac:dyDescent="0.25">
      <c r="A670" s="17" t="s">
        <v>111</v>
      </c>
      <c r="B670" s="18">
        <v>2009</v>
      </c>
      <c r="C670" s="7" t="s">
        <v>22</v>
      </c>
      <c r="D670" s="7">
        <v>1100</v>
      </c>
      <c r="E670" s="7" t="s">
        <v>39</v>
      </c>
      <c r="F670" s="7">
        <f>VLOOKUP(E670,vlooktab!C$1:D$2,2,FALSE)</f>
        <v>1</v>
      </c>
      <c r="G670" s="7">
        <v>175</v>
      </c>
      <c r="H670" s="28">
        <v>1</v>
      </c>
      <c r="I670" s="32">
        <v>25</v>
      </c>
      <c r="K670" s="4">
        <v>25</v>
      </c>
      <c r="L670" s="5" t="s">
        <v>52</v>
      </c>
      <c r="M670" s="66">
        <f>VLOOKUP(L670,vlooktab!A$1:B$3,2,FALSE)</f>
        <v>0</v>
      </c>
      <c r="N670" s="4">
        <v>91.67</v>
      </c>
      <c r="O670" s="4">
        <f t="shared" si="53"/>
        <v>91.67</v>
      </c>
      <c r="P670" s="43">
        <v>9.98</v>
      </c>
      <c r="Q670" s="49">
        <f t="shared" si="52"/>
        <v>11194.153848617187</v>
      </c>
      <c r="S670" s="34" t="s">
        <v>115</v>
      </c>
      <c r="T670" s="2">
        <v>41</v>
      </c>
    </row>
    <row r="671" spans="1:20" x14ac:dyDescent="0.25">
      <c r="A671" s="17" t="s">
        <v>111</v>
      </c>
      <c r="B671" s="18">
        <v>2009</v>
      </c>
      <c r="C671" s="7" t="s">
        <v>22</v>
      </c>
      <c r="D671" s="7">
        <v>1100</v>
      </c>
      <c r="E671" s="7" t="s">
        <v>39</v>
      </c>
      <c r="F671" s="7">
        <f>VLOOKUP(E671,vlooktab!C$1:D$2,2,FALSE)</f>
        <v>1</v>
      </c>
      <c r="G671" s="7">
        <v>175</v>
      </c>
      <c r="H671" s="28">
        <v>1</v>
      </c>
      <c r="I671" s="32">
        <v>25</v>
      </c>
      <c r="K671" s="4">
        <v>25</v>
      </c>
      <c r="L671" s="5" t="s">
        <v>52</v>
      </c>
      <c r="M671" s="66">
        <f>VLOOKUP(L671,vlooktab!A$1:B$3,2,FALSE)</f>
        <v>0</v>
      </c>
      <c r="N671" s="4">
        <v>96.56</v>
      </c>
      <c r="O671" s="4">
        <f t="shared" si="53"/>
        <v>96.56</v>
      </c>
      <c r="P671" s="43">
        <v>12.5</v>
      </c>
      <c r="Q671" s="49">
        <f t="shared" si="52"/>
        <v>11322.911790844961</v>
      </c>
      <c r="S671" s="34" t="s">
        <v>115</v>
      </c>
      <c r="T671" s="2">
        <v>41</v>
      </c>
    </row>
    <row r="672" spans="1:20" x14ac:dyDescent="0.25">
      <c r="A672" s="17" t="s">
        <v>44</v>
      </c>
      <c r="B672" s="18">
        <v>2007</v>
      </c>
      <c r="C672" s="7" t="s">
        <v>22</v>
      </c>
      <c r="D672" s="7">
        <v>1100</v>
      </c>
      <c r="E672" s="7" t="s">
        <v>39</v>
      </c>
      <c r="F672" s="7">
        <f>VLOOKUP(E672,vlooktab!C$1:D$2,2,FALSE)</f>
        <v>1</v>
      </c>
      <c r="G672" s="7">
        <v>175</v>
      </c>
      <c r="H672" s="28">
        <v>1</v>
      </c>
      <c r="I672" s="31">
        <v>105</v>
      </c>
      <c r="J672" s="37">
        <v>48</v>
      </c>
      <c r="K672" s="2">
        <v>5</v>
      </c>
      <c r="L672" s="5" t="s">
        <v>53</v>
      </c>
      <c r="M672" s="7">
        <f>VLOOKUP(L672,vlooktab!A$1:B$3,2,FALSE)</f>
        <v>1</v>
      </c>
      <c r="N672" s="4">
        <v>100.1</v>
      </c>
      <c r="O672" s="4">
        <f t="shared" si="53"/>
        <v>100.1</v>
      </c>
      <c r="P672" s="43">
        <v>15</v>
      </c>
      <c r="Q672" s="49">
        <f t="shared" si="52"/>
        <v>10646.203146636639</v>
      </c>
      <c r="R672" s="2">
        <v>24</v>
      </c>
      <c r="S672" s="34" t="s">
        <v>115</v>
      </c>
      <c r="T672" s="2">
        <v>0</v>
      </c>
    </row>
    <row r="673" spans="1:20" x14ac:dyDescent="0.25">
      <c r="A673" s="17" t="s">
        <v>44</v>
      </c>
      <c r="B673" s="18">
        <v>2007</v>
      </c>
      <c r="C673" s="7" t="s">
        <v>22</v>
      </c>
      <c r="D673" s="7">
        <v>1100</v>
      </c>
      <c r="E673" s="7" t="s">
        <v>39</v>
      </c>
      <c r="F673" s="7">
        <f>VLOOKUP(E673,vlooktab!C$1:D$2,2,FALSE)</f>
        <v>1</v>
      </c>
      <c r="G673" s="7">
        <v>175</v>
      </c>
      <c r="H673" s="28">
        <v>1</v>
      </c>
      <c r="I673" s="31">
        <v>105</v>
      </c>
      <c r="J673" s="37">
        <v>48</v>
      </c>
      <c r="K673" s="2">
        <v>18</v>
      </c>
      <c r="L673" s="5" t="s">
        <v>53</v>
      </c>
      <c r="M673" s="7">
        <f>VLOOKUP(L673,vlooktab!A$1:B$3,2,FALSE)</f>
        <v>1</v>
      </c>
      <c r="N673" s="4">
        <v>100.1</v>
      </c>
      <c r="O673" s="4">
        <f t="shared" si="53"/>
        <v>100.1</v>
      </c>
      <c r="P673" s="43">
        <v>14</v>
      </c>
      <c r="Q673" s="49">
        <f t="shared" si="52"/>
        <v>11144.047178673605</v>
      </c>
      <c r="R673" s="2">
        <v>24</v>
      </c>
      <c r="S673" s="34" t="s">
        <v>115</v>
      </c>
      <c r="T673" s="2">
        <v>0</v>
      </c>
    </row>
    <row r="674" spans="1:20" x14ac:dyDescent="0.25">
      <c r="A674" s="17" t="s">
        <v>44</v>
      </c>
      <c r="B674" s="18">
        <v>2007</v>
      </c>
      <c r="C674" s="7" t="s">
        <v>22</v>
      </c>
      <c r="D674" s="7">
        <v>1100</v>
      </c>
      <c r="E674" s="7" t="s">
        <v>39</v>
      </c>
      <c r="F674" s="7">
        <f>VLOOKUP(E674,vlooktab!C$1:D$2,2,FALSE)</f>
        <v>1</v>
      </c>
      <c r="G674" s="7">
        <v>175</v>
      </c>
      <c r="H674" s="28">
        <v>1</v>
      </c>
      <c r="I674" s="31">
        <v>105</v>
      </c>
      <c r="J674" s="37">
        <v>48</v>
      </c>
      <c r="K674" s="2">
        <v>30</v>
      </c>
      <c r="L674" s="5" t="s">
        <v>53</v>
      </c>
      <c r="M674" s="7">
        <f>VLOOKUP(L674,vlooktab!A$1:B$3,2,FALSE)</f>
        <v>1</v>
      </c>
      <c r="N674" s="4">
        <v>100.1</v>
      </c>
      <c r="O674" s="4">
        <f t="shared" si="53"/>
        <v>100.1</v>
      </c>
      <c r="P674" s="43">
        <v>16</v>
      </c>
      <c r="Q674" s="49">
        <f t="shared" si="52"/>
        <v>11603.595515938496</v>
      </c>
      <c r="R674" s="2">
        <v>24</v>
      </c>
      <c r="S674" s="34" t="s">
        <v>115</v>
      </c>
      <c r="T674" s="2">
        <v>0</v>
      </c>
    </row>
    <row r="675" spans="1:20" x14ac:dyDescent="0.25">
      <c r="A675" s="17" t="s">
        <v>44</v>
      </c>
      <c r="B675" s="18">
        <v>2007</v>
      </c>
      <c r="C675" s="7" t="s">
        <v>22</v>
      </c>
      <c r="D675" s="7">
        <v>1100</v>
      </c>
      <c r="E675" s="7" t="s">
        <v>39</v>
      </c>
      <c r="F675" s="7">
        <f>VLOOKUP(E675,vlooktab!C$1:D$2,2,FALSE)</f>
        <v>1</v>
      </c>
      <c r="G675" s="7">
        <v>175</v>
      </c>
      <c r="H675" s="28">
        <v>1</v>
      </c>
      <c r="I675" s="31">
        <v>105</v>
      </c>
      <c r="J675" s="37">
        <v>48</v>
      </c>
      <c r="K675" s="2">
        <v>50</v>
      </c>
      <c r="L675" s="5" t="s">
        <v>53</v>
      </c>
      <c r="M675" s="7">
        <f>VLOOKUP(L675,vlooktab!A$1:B$3,2,FALSE)</f>
        <v>1</v>
      </c>
      <c r="N675" s="4">
        <v>100.1</v>
      </c>
      <c r="O675" s="4">
        <f t="shared" si="53"/>
        <v>100.1</v>
      </c>
      <c r="P675" s="43">
        <v>16</v>
      </c>
      <c r="Q675" s="49">
        <f t="shared" si="52"/>
        <v>12369.509411379981</v>
      </c>
      <c r="R675" s="2">
        <v>24</v>
      </c>
      <c r="S675" s="34" t="s">
        <v>115</v>
      </c>
      <c r="T675" s="2">
        <v>0</v>
      </c>
    </row>
    <row r="676" spans="1:20" x14ac:dyDescent="0.25">
      <c r="A676" s="17" t="s">
        <v>44</v>
      </c>
      <c r="B676" s="18">
        <v>2007</v>
      </c>
      <c r="C676" s="7" t="s">
        <v>22</v>
      </c>
      <c r="D676" s="7">
        <v>1100</v>
      </c>
      <c r="E676" s="7" t="s">
        <v>39</v>
      </c>
      <c r="F676" s="7">
        <f>VLOOKUP(E676,vlooktab!C$1:D$2,2,FALSE)</f>
        <v>1</v>
      </c>
      <c r="G676" s="7">
        <v>175</v>
      </c>
      <c r="H676" s="28">
        <v>1</v>
      </c>
      <c r="I676" s="31">
        <v>105</v>
      </c>
      <c r="J676" s="37">
        <v>48</v>
      </c>
      <c r="K676" s="2">
        <v>65</v>
      </c>
      <c r="L676" s="5" t="s">
        <v>53</v>
      </c>
      <c r="M676" s="7">
        <f>VLOOKUP(L676,vlooktab!A$1:B$3,2,FALSE)</f>
        <v>1</v>
      </c>
      <c r="N676" s="4">
        <v>100.1</v>
      </c>
      <c r="O676" s="4">
        <f t="shared" si="53"/>
        <v>100.1</v>
      </c>
      <c r="P676" s="43">
        <v>20</v>
      </c>
      <c r="Q676" s="49">
        <f t="shared" si="52"/>
        <v>12943.944832961095</v>
      </c>
      <c r="R676" s="2">
        <v>24</v>
      </c>
      <c r="S676" s="34" t="s">
        <v>115</v>
      </c>
      <c r="T676" s="2">
        <v>0</v>
      </c>
    </row>
    <row r="677" spans="1:20" x14ac:dyDescent="0.25">
      <c r="A677" s="17" t="s">
        <v>44</v>
      </c>
      <c r="B677" s="18">
        <v>2007</v>
      </c>
      <c r="C677" s="7" t="s">
        <v>22</v>
      </c>
      <c r="D677" s="7">
        <v>1100</v>
      </c>
      <c r="E677" s="7" t="s">
        <v>39</v>
      </c>
      <c r="F677" s="7">
        <f>VLOOKUP(E677,vlooktab!C$1:D$2,2,FALSE)</f>
        <v>1</v>
      </c>
      <c r="G677" s="7">
        <v>175</v>
      </c>
      <c r="H677" s="28">
        <v>1</v>
      </c>
      <c r="I677" s="31">
        <v>105</v>
      </c>
      <c r="J677" s="37">
        <v>48</v>
      </c>
      <c r="K677" s="2">
        <v>80</v>
      </c>
      <c r="L677" s="5" t="s">
        <v>53</v>
      </c>
      <c r="M677" s="7">
        <f>VLOOKUP(L677,vlooktab!A$1:B$3,2,FALSE)</f>
        <v>1</v>
      </c>
      <c r="N677" s="4">
        <v>100.1</v>
      </c>
      <c r="O677" s="4">
        <f t="shared" si="53"/>
        <v>100.1</v>
      </c>
      <c r="P677" s="43">
        <v>20</v>
      </c>
      <c r="Q677" s="49">
        <f t="shared" si="52"/>
        <v>13518.38025454221</v>
      </c>
      <c r="R677" s="2">
        <v>24</v>
      </c>
      <c r="S677" s="34" t="s">
        <v>115</v>
      </c>
      <c r="T677" s="2">
        <v>0</v>
      </c>
    </row>
    <row r="678" spans="1:20" x14ac:dyDescent="0.25">
      <c r="A678" s="17" t="s">
        <v>44</v>
      </c>
      <c r="B678" s="18">
        <v>2007</v>
      </c>
      <c r="C678" s="7" t="s">
        <v>22</v>
      </c>
      <c r="D678" s="7">
        <v>1100</v>
      </c>
      <c r="E678" s="7" t="s">
        <v>39</v>
      </c>
      <c r="F678" s="7">
        <f>VLOOKUP(E678,vlooktab!C$1:D$2,2,FALSE)</f>
        <v>1</v>
      </c>
      <c r="G678" s="7">
        <v>175</v>
      </c>
      <c r="H678" s="28">
        <v>1</v>
      </c>
      <c r="I678" s="31">
        <v>25</v>
      </c>
      <c r="K678" s="2">
        <v>5</v>
      </c>
      <c r="L678" s="5" t="s">
        <v>53</v>
      </c>
      <c r="M678" s="7">
        <f>VLOOKUP(L678,vlooktab!A$1:B$3,2,FALSE)</f>
        <v>1</v>
      </c>
      <c r="N678" s="4">
        <v>100.1</v>
      </c>
      <c r="O678" s="4">
        <f t="shared" si="53"/>
        <v>100.1</v>
      </c>
      <c r="P678" s="43">
        <v>24</v>
      </c>
      <c r="Q678" s="49">
        <f t="shared" si="52"/>
        <v>10646.203146636639</v>
      </c>
      <c r="R678" s="2">
        <v>24</v>
      </c>
      <c r="S678" s="34" t="s">
        <v>115</v>
      </c>
      <c r="T678" s="2">
        <v>0</v>
      </c>
    </row>
    <row r="679" spans="1:20" x14ac:dyDescent="0.25">
      <c r="A679" s="17" t="s">
        <v>44</v>
      </c>
      <c r="B679" s="18">
        <v>2007</v>
      </c>
      <c r="C679" s="7" t="s">
        <v>22</v>
      </c>
      <c r="D679" s="7">
        <v>1100</v>
      </c>
      <c r="E679" s="7" t="s">
        <v>39</v>
      </c>
      <c r="F679" s="7">
        <f>VLOOKUP(E679,vlooktab!C$1:D$2,2,FALSE)</f>
        <v>1</v>
      </c>
      <c r="G679" s="7">
        <v>175</v>
      </c>
      <c r="H679" s="28">
        <v>1</v>
      </c>
      <c r="I679" s="31">
        <v>25</v>
      </c>
      <c r="K679" s="2">
        <v>20</v>
      </c>
      <c r="L679" s="5" t="s">
        <v>53</v>
      </c>
      <c r="M679" s="7">
        <f>VLOOKUP(L679,vlooktab!A$1:B$3,2,FALSE)</f>
        <v>1</v>
      </c>
      <c r="N679" s="4">
        <v>100.1</v>
      </c>
      <c r="O679" s="4">
        <f t="shared" si="53"/>
        <v>100.1</v>
      </c>
      <c r="P679" s="43">
        <v>24</v>
      </c>
      <c r="Q679" s="49">
        <f t="shared" si="52"/>
        <v>11220.638568217753</v>
      </c>
      <c r="R679" s="2">
        <v>24</v>
      </c>
      <c r="S679" s="34" t="s">
        <v>115</v>
      </c>
      <c r="T679" s="2">
        <v>0</v>
      </c>
    </row>
    <row r="680" spans="1:20" x14ac:dyDescent="0.25">
      <c r="A680" s="17" t="s">
        <v>44</v>
      </c>
      <c r="B680" s="18">
        <v>2007</v>
      </c>
      <c r="C680" s="7" t="s">
        <v>22</v>
      </c>
      <c r="D680" s="7">
        <v>1100</v>
      </c>
      <c r="E680" s="7" t="s">
        <v>39</v>
      </c>
      <c r="F680" s="7">
        <f>VLOOKUP(E680,vlooktab!C$1:D$2,2,FALSE)</f>
        <v>1</v>
      </c>
      <c r="G680" s="7">
        <v>175</v>
      </c>
      <c r="H680" s="28">
        <v>1</v>
      </c>
      <c r="I680" s="31">
        <v>25</v>
      </c>
      <c r="K680" s="2">
        <v>30</v>
      </c>
      <c r="L680" s="5" t="s">
        <v>53</v>
      </c>
      <c r="M680" s="7">
        <f>VLOOKUP(L680,vlooktab!A$1:B$3,2,FALSE)</f>
        <v>1</v>
      </c>
      <c r="N680" s="4">
        <v>100.1</v>
      </c>
      <c r="O680" s="4">
        <f t="shared" si="53"/>
        <v>100.1</v>
      </c>
      <c r="P680" s="43">
        <v>23</v>
      </c>
      <c r="Q680" s="49">
        <f t="shared" si="52"/>
        <v>11603.595515938496</v>
      </c>
      <c r="R680" s="2">
        <v>24</v>
      </c>
      <c r="S680" s="34" t="s">
        <v>115</v>
      </c>
      <c r="T680" s="2">
        <v>0</v>
      </c>
    </row>
    <row r="681" spans="1:20" x14ac:dyDescent="0.25">
      <c r="A681" s="17" t="s">
        <v>44</v>
      </c>
      <c r="B681" s="18">
        <v>2007</v>
      </c>
      <c r="C681" s="7" t="s">
        <v>22</v>
      </c>
      <c r="D681" s="7">
        <v>1100</v>
      </c>
      <c r="E681" s="7" t="s">
        <v>39</v>
      </c>
      <c r="F681" s="7">
        <f>VLOOKUP(E681,vlooktab!C$1:D$2,2,FALSE)</f>
        <v>1</v>
      </c>
      <c r="G681" s="7">
        <v>175</v>
      </c>
      <c r="H681" s="28">
        <v>1</v>
      </c>
      <c r="I681" s="31">
        <v>25</v>
      </c>
      <c r="K681" s="2">
        <v>50</v>
      </c>
      <c r="L681" s="5" t="s">
        <v>53</v>
      </c>
      <c r="M681" s="7">
        <f>VLOOKUP(L681,vlooktab!A$1:B$3,2,FALSE)</f>
        <v>1</v>
      </c>
      <c r="N681" s="4">
        <v>100.1</v>
      </c>
      <c r="O681" s="4">
        <f t="shared" si="53"/>
        <v>100.1</v>
      </c>
      <c r="P681" s="43">
        <v>23</v>
      </c>
      <c r="Q681" s="49">
        <f t="shared" si="52"/>
        <v>12369.509411379981</v>
      </c>
      <c r="R681" s="2">
        <v>24</v>
      </c>
      <c r="S681" s="34" t="s">
        <v>115</v>
      </c>
      <c r="T681" s="2">
        <v>0</v>
      </c>
    </row>
    <row r="682" spans="1:20" x14ac:dyDescent="0.25">
      <c r="A682" s="17" t="s">
        <v>44</v>
      </c>
      <c r="B682" s="18">
        <v>2007</v>
      </c>
      <c r="C682" s="7" t="s">
        <v>22</v>
      </c>
      <c r="D682" s="7">
        <v>1100</v>
      </c>
      <c r="E682" s="7" t="s">
        <v>39</v>
      </c>
      <c r="F682" s="7">
        <f>VLOOKUP(E682,vlooktab!C$1:D$2,2,FALSE)</f>
        <v>1</v>
      </c>
      <c r="G682" s="7">
        <v>175</v>
      </c>
      <c r="H682" s="28">
        <v>1</v>
      </c>
      <c r="I682" s="31">
        <v>25</v>
      </c>
      <c r="K682" s="2">
        <v>65</v>
      </c>
      <c r="L682" s="5" t="s">
        <v>53</v>
      </c>
      <c r="M682" s="7">
        <f>VLOOKUP(L682,vlooktab!A$1:B$3,2,FALSE)</f>
        <v>1</v>
      </c>
      <c r="N682" s="4">
        <v>100.1</v>
      </c>
      <c r="O682" s="4">
        <f t="shared" si="53"/>
        <v>100.1</v>
      </c>
      <c r="P682" s="43">
        <v>24</v>
      </c>
      <c r="Q682" s="49">
        <f t="shared" si="52"/>
        <v>12943.944832961095</v>
      </c>
      <c r="R682" s="2">
        <v>24</v>
      </c>
      <c r="S682" s="34" t="s">
        <v>115</v>
      </c>
      <c r="T682" s="2">
        <v>0</v>
      </c>
    </row>
    <row r="683" spans="1:20" x14ac:dyDescent="0.25">
      <c r="A683" s="17" t="s">
        <v>44</v>
      </c>
      <c r="B683" s="18">
        <v>2007</v>
      </c>
      <c r="C683" s="7" t="s">
        <v>22</v>
      </c>
      <c r="D683" s="7">
        <v>1100</v>
      </c>
      <c r="E683" s="7" t="s">
        <v>39</v>
      </c>
      <c r="F683" s="7">
        <f>VLOOKUP(E683,vlooktab!C$1:D$2,2,FALSE)</f>
        <v>1</v>
      </c>
      <c r="G683" s="7">
        <v>175</v>
      </c>
      <c r="H683" s="28">
        <v>1</v>
      </c>
      <c r="I683" s="31">
        <v>25</v>
      </c>
      <c r="K683" s="2">
        <v>80</v>
      </c>
      <c r="L683" s="5" t="s">
        <v>53</v>
      </c>
      <c r="M683" s="7">
        <f>VLOOKUP(L683,vlooktab!A$1:B$3,2,FALSE)</f>
        <v>1</v>
      </c>
      <c r="N683" s="4">
        <v>100.1</v>
      </c>
      <c r="O683" s="4">
        <f t="shared" si="53"/>
        <v>100.1</v>
      </c>
      <c r="P683" s="43">
        <v>23</v>
      </c>
      <c r="Q683" s="49">
        <f t="shared" si="52"/>
        <v>13518.38025454221</v>
      </c>
      <c r="R683" s="2">
        <v>24</v>
      </c>
      <c r="S683" s="34" t="s">
        <v>115</v>
      </c>
      <c r="T683" s="2">
        <v>0</v>
      </c>
    </row>
    <row r="684" spans="1:20" x14ac:dyDescent="0.25">
      <c r="A684" s="17" t="s">
        <v>44</v>
      </c>
      <c r="B684" s="18">
        <v>2007</v>
      </c>
      <c r="C684" s="7" t="s">
        <v>22</v>
      </c>
      <c r="D684" s="7">
        <v>1100</v>
      </c>
      <c r="E684" s="7" t="s">
        <v>39</v>
      </c>
      <c r="F684" s="7">
        <f>VLOOKUP(E684,vlooktab!C$1:D$2,2,FALSE)</f>
        <v>1</v>
      </c>
      <c r="G684" s="7">
        <v>175</v>
      </c>
      <c r="H684" s="28">
        <v>1</v>
      </c>
      <c r="I684" s="31">
        <v>105</v>
      </c>
      <c r="J684" s="37">
        <v>48</v>
      </c>
      <c r="K684" s="4">
        <v>5</v>
      </c>
      <c r="L684" s="5" t="s">
        <v>52</v>
      </c>
      <c r="M684" s="66">
        <f>VLOOKUP(L684,vlooktab!A$1:B$3,2,FALSE)</f>
        <v>0</v>
      </c>
      <c r="N684" s="4">
        <v>100</v>
      </c>
      <c r="O684" s="4">
        <f t="shared" si="53"/>
        <v>100</v>
      </c>
      <c r="P684" s="43">
        <v>15</v>
      </c>
      <c r="Q684" s="49">
        <f t="shared" si="52"/>
        <v>10643.893009512789</v>
      </c>
      <c r="R684" s="2">
        <f>7*24</f>
        <v>168</v>
      </c>
      <c r="S684" s="34" t="s">
        <v>115</v>
      </c>
      <c r="T684" s="2">
        <v>0</v>
      </c>
    </row>
    <row r="685" spans="1:20" x14ac:dyDescent="0.25">
      <c r="A685" s="17" t="s">
        <v>44</v>
      </c>
      <c r="B685" s="18">
        <v>2007</v>
      </c>
      <c r="C685" s="7" t="s">
        <v>22</v>
      </c>
      <c r="D685" s="7">
        <v>1100</v>
      </c>
      <c r="E685" s="7" t="s">
        <v>39</v>
      </c>
      <c r="F685" s="7">
        <f>VLOOKUP(E685,vlooktab!C$1:D$2,2,FALSE)</f>
        <v>1</v>
      </c>
      <c r="G685" s="7">
        <v>175</v>
      </c>
      <c r="H685" s="28">
        <v>1</v>
      </c>
      <c r="I685" s="31">
        <v>105</v>
      </c>
      <c r="J685" s="37">
        <v>48</v>
      </c>
      <c r="K685" s="4">
        <v>20</v>
      </c>
      <c r="L685" s="5" t="s">
        <v>52</v>
      </c>
      <c r="M685" s="66">
        <f>VLOOKUP(L685,vlooktab!A$1:B$3,2,FALSE)</f>
        <v>0</v>
      </c>
      <c r="N685" s="4">
        <v>100</v>
      </c>
      <c r="O685" s="4">
        <f t="shared" si="53"/>
        <v>100</v>
      </c>
      <c r="P685" s="43">
        <v>15</v>
      </c>
      <c r="Q685" s="49">
        <f t="shared" si="52"/>
        <v>11218.203783407364</v>
      </c>
      <c r="R685" s="2">
        <f t="shared" ref="R685:R689" si="54">7*24</f>
        <v>168</v>
      </c>
      <c r="S685" s="34" t="s">
        <v>115</v>
      </c>
      <c r="T685" s="2">
        <v>0</v>
      </c>
    </row>
    <row r="686" spans="1:20" x14ac:dyDescent="0.25">
      <c r="A686" s="17" t="s">
        <v>44</v>
      </c>
      <c r="B686" s="18">
        <v>2007</v>
      </c>
      <c r="C686" s="7" t="s">
        <v>22</v>
      </c>
      <c r="D686" s="7">
        <v>1100</v>
      </c>
      <c r="E686" s="7" t="s">
        <v>39</v>
      </c>
      <c r="F686" s="7">
        <f>VLOOKUP(E686,vlooktab!C$1:D$2,2,FALSE)</f>
        <v>1</v>
      </c>
      <c r="G686" s="7">
        <v>175</v>
      </c>
      <c r="H686" s="28">
        <v>1</v>
      </c>
      <c r="I686" s="31">
        <v>105</v>
      </c>
      <c r="J686" s="37">
        <v>48</v>
      </c>
      <c r="K686" s="4">
        <v>30</v>
      </c>
      <c r="L686" s="5" t="s">
        <v>52</v>
      </c>
      <c r="M686" s="66">
        <f>VLOOKUP(L686,vlooktab!A$1:B$3,2,FALSE)</f>
        <v>0</v>
      </c>
      <c r="N686" s="4">
        <v>100</v>
      </c>
      <c r="O686" s="4">
        <f t="shared" si="53"/>
        <v>100</v>
      </c>
      <c r="P686" s="43">
        <v>16</v>
      </c>
      <c r="Q686" s="49">
        <f t="shared" si="52"/>
        <v>11601.077632670413</v>
      </c>
      <c r="R686" s="2">
        <f t="shared" si="54"/>
        <v>168</v>
      </c>
      <c r="S686" s="34" t="s">
        <v>115</v>
      </c>
      <c r="T686" s="2">
        <v>0</v>
      </c>
    </row>
    <row r="687" spans="1:20" x14ac:dyDescent="0.25">
      <c r="A687" s="17" t="s">
        <v>44</v>
      </c>
      <c r="B687" s="18">
        <v>2007</v>
      </c>
      <c r="C687" s="7" t="s">
        <v>22</v>
      </c>
      <c r="D687" s="7">
        <v>1100</v>
      </c>
      <c r="E687" s="7" t="s">
        <v>39</v>
      </c>
      <c r="F687" s="7">
        <f>VLOOKUP(E687,vlooktab!C$1:D$2,2,FALSE)</f>
        <v>1</v>
      </c>
      <c r="G687" s="7">
        <v>175</v>
      </c>
      <c r="H687" s="28">
        <v>1</v>
      </c>
      <c r="I687" s="31">
        <v>105</v>
      </c>
      <c r="J687" s="37">
        <v>48</v>
      </c>
      <c r="K687" s="4">
        <v>50</v>
      </c>
      <c r="L687" s="5" t="s">
        <v>52</v>
      </c>
      <c r="M687" s="66">
        <f>VLOOKUP(L687,vlooktab!A$1:B$3,2,FALSE)</f>
        <v>0</v>
      </c>
      <c r="N687" s="4">
        <v>100</v>
      </c>
      <c r="O687" s="4">
        <f t="shared" si="53"/>
        <v>100</v>
      </c>
      <c r="P687" s="43">
        <v>18</v>
      </c>
      <c r="Q687" s="49">
        <f t="shared" si="52"/>
        <v>12366.825331196513</v>
      </c>
      <c r="R687" s="2">
        <f t="shared" si="54"/>
        <v>168</v>
      </c>
      <c r="S687" s="34" t="s">
        <v>115</v>
      </c>
      <c r="T687" s="2">
        <v>0</v>
      </c>
    </row>
    <row r="688" spans="1:20" x14ac:dyDescent="0.25">
      <c r="A688" s="17" t="s">
        <v>44</v>
      </c>
      <c r="B688" s="18">
        <v>2007</v>
      </c>
      <c r="C688" s="7" t="s">
        <v>22</v>
      </c>
      <c r="D688" s="7">
        <v>1100</v>
      </c>
      <c r="E688" s="7" t="s">
        <v>39</v>
      </c>
      <c r="F688" s="7">
        <f>VLOOKUP(E688,vlooktab!C$1:D$2,2,FALSE)</f>
        <v>1</v>
      </c>
      <c r="G688" s="7">
        <v>175</v>
      </c>
      <c r="H688" s="28">
        <v>1</v>
      </c>
      <c r="I688" s="31">
        <v>105</v>
      </c>
      <c r="J688" s="37">
        <v>48</v>
      </c>
      <c r="K688" s="4">
        <v>65</v>
      </c>
      <c r="L688" s="5" t="s">
        <v>52</v>
      </c>
      <c r="M688" s="66">
        <f>VLOOKUP(L688,vlooktab!A$1:B$3,2,FALSE)</f>
        <v>0</v>
      </c>
      <c r="N688" s="4">
        <v>100</v>
      </c>
      <c r="O688" s="4">
        <f t="shared" si="53"/>
        <v>100</v>
      </c>
      <c r="P688" s="43">
        <v>20</v>
      </c>
      <c r="Q688" s="49">
        <f t="shared" si="52"/>
        <v>12941.136105091089</v>
      </c>
      <c r="R688" s="2">
        <f t="shared" si="54"/>
        <v>168</v>
      </c>
      <c r="S688" s="34" t="s">
        <v>115</v>
      </c>
      <c r="T688" s="2">
        <v>0</v>
      </c>
    </row>
    <row r="689" spans="1:20" x14ac:dyDescent="0.25">
      <c r="A689" s="17" t="s">
        <v>44</v>
      </c>
      <c r="B689" s="18">
        <v>2007</v>
      </c>
      <c r="C689" s="7" t="s">
        <v>22</v>
      </c>
      <c r="D689" s="7">
        <v>1100</v>
      </c>
      <c r="E689" s="7" t="s">
        <v>39</v>
      </c>
      <c r="F689" s="7">
        <f>VLOOKUP(E689,vlooktab!C$1:D$2,2,FALSE)</f>
        <v>1</v>
      </c>
      <c r="G689" s="7">
        <v>175</v>
      </c>
      <c r="H689" s="28">
        <v>1</v>
      </c>
      <c r="I689" s="31">
        <v>105</v>
      </c>
      <c r="J689" s="37">
        <v>48</v>
      </c>
      <c r="K689" s="4">
        <v>80</v>
      </c>
      <c r="L689" s="5" t="s">
        <v>52</v>
      </c>
      <c r="M689" s="66">
        <f>VLOOKUP(L689,vlooktab!A$1:B$3,2,FALSE)</f>
        <v>0</v>
      </c>
      <c r="N689" s="4">
        <v>100</v>
      </c>
      <c r="O689" s="4">
        <f t="shared" si="53"/>
        <v>100</v>
      </c>
      <c r="P689" s="43">
        <v>21</v>
      </c>
      <c r="Q689" s="49">
        <f t="shared" si="52"/>
        <v>13515.446878985664</v>
      </c>
      <c r="R689" s="2">
        <f t="shared" si="54"/>
        <v>168</v>
      </c>
      <c r="S689" s="34" t="s">
        <v>115</v>
      </c>
      <c r="T689" s="2">
        <v>0</v>
      </c>
    </row>
    <row r="690" spans="1:20" x14ac:dyDescent="0.25">
      <c r="A690" s="17" t="s">
        <v>15</v>
      </c>
      <c r="B690" s="18">
        <v>2010</v>
      </c>
      <c r="C690" s="7" t="s">
        <v>23</v>
      </c>
      <c r="D690" s="7">
        <v>1100</v>
      </c>
      <c r="E690" s="7" t="s">
        <v>38</v>
      </c>
      <c r="F690" s="7">
        <f>VLOOKUP(E690,vlooktab!C$1:D$2,2,FALSE)</f>
        <v>0</v>
      </c>
      <c r="G690" s="7">
        <v>25</v>
      </c>
      <c r="H690" s="28">
        <v>0</v>
      </c>
      <c r="I690" s="31">
        <v>25</v>
      </c>
      <c r="K690" s="4">
        <v>25</v>
      </c>
      <c r="L690" s="5" t="s">
        <v>52</v>
      </c>
      <c r="M690" s="66">
        <f>VLOOKUP(L690,vlooktab!A$1:B$3,2,FALSE)</f>
        <v>0</v>
      </c>
      <c r="N690" s="4">
        <v>0</v>
      </c>
      <c r="O690" s="4">
        <v>1</v>
      </c>
      <c r="P690" s="43">
        <v>0</v>
      </c>
      <c r="Q690" s="49">
        <f t="shared" si="52"/>
        <v>0</v>
      </c>
      <c r="R690" s="2">
        <v>1</v>
      </c>
      <c r="S690" s="34" t="s">
        <v>115</v>
      </c>
      <c r="T690" s="2">
        <v>42</v>
      </c>
    </row>
    <row r="691" spans="1:20" x14ac:dyDescent="0.25">
      <c r="A691" s="17" t="s">
        <v>15</v>
      </c>
      <c r="B691" s="18">
        <v>2010</v>
      </c>
      <c r="C691" s="7" t="s">
        <v>23</v>
      </c>
      <c r="D691" s="7">
        <v>1100</v>
      </c>
      <c r="E691" s="7" t="s">
        <v>38</v>
      </c>
      <c r="F691" s="7">
        <f>VLOOKUP(E691,vlooktab!C$1:D$2,2,FALSE)</f>
        <v>0</v>
      </c>
      <c r="G691" s="7">
        <v>25</v>
      </c>
      <c r="H691" s="28">
        <v>0</v>
      </c>
      <c r="I691" s="31">
        <v>25</v>
      </c>
      <c r="K691" s="4">
        <v>25</v>
      </c>
      <c r="L691" s="5" t="s">
        <v>52</v>
      </c>
      <c r="M691" s="66">
        <f>VLOOKUP(L691,vlooktab!A$1:B$3,2,FALSE)</f>
        <v>0</v>
      </c>
      <c r="N691" s="4">
        <v>10</v>
      </c>
      <c r="O691" s="4">
        <f t="shared" ref="O691:O722" si="55">N691</f>
        <v>10</v>
      </c>
      <c r="P691" s="43">
        <v>1.0900000000000001</v>
      </c>
      <c r="Q691" s="49">
        <f t="shared" si="52"/>
        <v>5704.8203540194445</v>
      </c>
      <c r="R691" s="2">
        <v>1</v>
      </c>
      <c r="S691" s="34" t="s">
        <v>115</v>
      </c>
      <c r="T691" s="2">
        <v>42</v>
      </c>
    </row>
    <row r="692" spans="1:20" x14ac:dyDescent="0.25">
      <c r="A692" s="17" t="s">
        <v>15</v>
      </c>
      <c r="B692" s="18">
        <v>2010</v>
      </c>
      <c r="C692" s="7" t="s">
        <v>23</v>
      </c>
      <c r="D692" s="7">
        <v>1100</v>
      </c>
      <c r="E692" s="7" t="s">
        <v>38</v>
      </c>
      <c r="F692" s="7">
        <f>VLOOKUP(E692,vlooktab!C$1:D$2,2,FALSE)</f>
        <v>0</v>
      </c>
      <c r="G692" s="7">
        <v>25</v>
      </c>
      <c r="H692" s="28">
        <v>0</v>
      </c>
      <c r="I692" s="31">
        <v>25</v>
      </c>
      <c r="K692" s="4">
        <v>25</v>
      </c>
      <c r="L692" s="5" t="s">
        <v>52</v>
      </c>
      <c r="M692" s="66">
        <f>VLOOKUP(L692,vlooktab!A$1:B$3,2,FALSE)</f>
        <v>0</v>
      </c>
      <c r="N692" s="4">
        <v>20</v>
      </c>
      <c r="O692" s="4">
        <f t="shared" si="55"/>
        <v>20</v>
      </c>
      <c r="P692" s="43">
        <v>1.67</v>
      </c>
      <c r="Q692" s="49">
        <f t="shared" si="52"/>
        <v>7422.1424004537084</v>
      </c>
      <c r="R692" s="2">
        <v>1</v>
      </c>
      <c r="S692" s="34" t="s">
        <v>115</v>
      </c>
      <c r="T692" s="2">
        <v>42</v>
      </c>
    </row>
    <row r="693" spans="1:20" x14ac:dyDescent="0.25">
      <c r="A693" s="17" t="s">
        <v>15</v>
      </c>
      <c r="B693" s="18">
        <v>2010</v>
      </c>
      <c r="C693" s="7" t="s">
        <v>23</v>
      </c>
      <c r="D693" s="7">
        <v>1100</v>
      </c>
      <c r="E693" s="7" t="s">
        <v>38</v>
      </c>
      <c r="F693" s="7">
        <f>VLOOKUP(E693,vlooktab!C$1:D$2,2,FALSE)</f>
        <v>0</v>
      </c>
      <c r="G693" s="7">
        <v>25</v>
      </c>
      <c r="H693" s="28">
        <v>0</v>
      </c>
      <c r="I693" s="31">
        <v>25</v>
      </c>
      <c r="K693" s="4">
        <v>25</v>
      </c>
      <c r="L693" s="5" t="s">
        <v>52</v>
      </c>
      <c r="M693" s="66">
        <f>VLOOKUP(L693,vlooktab!A$1:B$3,2,FALSE)</f>
        <v>0</v>
      </c>
      <c r="N693" s="4">
        <v>30</v>
      </c>
      <c r="O693" s="4">
        <f t="shared" si="55"/>
        <v>30</v>
      </c>
      <c r="P693" s="43">
        <v>2.34</v>
      </c>
      <c r="Q693" s="49">
        <f t="shared" si="52"/>
        <v>8426.7113992794693</v>
      </c>
      <c r="R693" s="2">
        <v>1</v>
      </c>
      <c r="S693" s="34" t="s">
        <v>115</v>
      </c>
      <c r="T693" s="2">
        <v>42</v>
      </c>
    </row>
    <row r="694" spans="1:20" x14ac:dyDescent="0.25">
      <c r="A694" s="17" t="s">
        <v>15</v>
      </c>
      <c r="B694" s="18">
        <v>2010</v>
      </c>
      <c r="C694" s="7" t="s">
        <v>23</v>
      </c>
      <c r="D694" s="7">
        <v>1100</v>
      </c>
      <c r="E694" s="7" t="s">
        <v>38</v>
      </c>
      <c r="F694" s="7">
        <f>VLOOKUP(E694,vlooktab!C$1:D$2,2,FALSE)</f>
        <v>0</v>
      </c>
      <c r="G694" s="7">
        <v>25</v>
      </c>
      <c r="H694" s="28">
        <v>0</v>
      </c>
      <c r="I694" s="31">
        <v>25</v>
      </c>
      <c r="K694" s="4">
        <v>25</v>
      </c>
      <c r="L694" s="5" t="s">
        <v>52</v>
      </c>
      <c r="M694" s="66">
        <f>VLOOKUP(L694,vlooktab!A$1:B$3,2,FALSE)</f>
        <v>0</v>
      </c>
      <c r="N694" s="4">
        <v>40</v>
      </c>
      <c r="O694" s="4">
        <f t="shared" si="55"/>
        <v>40</v>
      </c>
      <c r="P694" s="43">
        <v>3.08</v>
      </c>
      <c r="Q694" s="49">
        <f t="shared" si="52"/>
        <v>9139.4644468879742</v>
      </c>
      <c r="R694" s="2">
        <v>1</v>
      </c>
      <c r="S694" s="34" t="s">
        <v>115</v>
      </c>
      <c r="T694" s="2">
        <v>42</v>
      </c>
    </row>
    <row r="695" spans="1:20" x14ac:dyDescent="0.25">
      <c r="A695" s="17" t="s">
        <v>15</v>
      </c>
      <c r="B695" s="18">
        <v>2010</v>
      </c>
      <c r="C695" s="7" t="s">
        <v>23</v>
      </c>
      <c r="D695" s="7">
        <v>1100</v>
      </c>
      <c r="E695" s="7" t="s">
        <v>38</v>
      </c>
      <c r="F695" s="7">
        <f>VLOOKUP(E695,vlooktab!C$1:D$2,2,FALSE)</f>
        <v>0</v>
      </c>
      <c r="G695" s="7">
        <v>25</v>
      </c>
      <c r="H695" s="28">
        <v>0</v>
      </c>
      <c r="I695" s="31">
        <v>25</v>
      </c>
      <c r="K695" s="4">
        <v>25</v>
      </c>
      <c r="L695" s="5" t="s">
        <v>52</v>
      </c>
      <c r="M695" s="66">
        <f>VLOOKUP(L695,vlooktab!A$1:B$3,2,FALSE)</f>
        <v>0</v>
      </c>
      <c r="N695" s="4">
        <v>50</v>
      </c>
      <c r="O695" s="4">
        <f t="shared" si="55"/>
        <v>50</v>
      </c>
      <c r="P695" s="43">
        <v>3.83</v>
      </c>
      <c r="Q695" s="49">
        <f t="shared" si="52"/>
        <v>9692.3186616046223</v>
      </c>
      <c r="R695" s="2">
        <v>1</v>
      </c>
      <c r="S695" s="34" t="s">
        <v>115</v>
      </c>
      <c r="T695" s="2">
        <v>42</v>
      </c>
    </row>
    <row r="696" spans="1:20" x14ac:dyDescent="0.25">
      <c r="A696" s="17" t="s">
        <v>15</v>
      </c>
      <c r="B696" s="18">
        <v>2010</v>
      </c>
      <c r="C696" s="7" t="s">
        <v>23</v>
      </c>
      <c r="D696" s="7">
        <v>1100</v>
      </c>
      <c r="E696" s="7" t="s">
        <v>38</v>
      </c>
      <c r="F696" s="7">
        <f>VLOOKUP(E696,vlooktab!C$1:D$2,2,FALSE)</f>
        <v>0</v>
      </c>
      <c r="G696" s="7">
        <v>25</v>
      </c>
      <c r="H696" s="28">
        <v>0</v>
      </c>
      <c r="I696" s="31">
        <v>25</v>
      </c>
      <c r="K696" s="4">
        <v>25</v>
      </c>
      <c r="L696" s="5" t="s">
        <v>52</v>
      </c>
      <c r="M696" s="66">
        <f>VLOOKUP(L696,vlooktab!A$1:B$3,2,FALSE)</f>
        <v>0</v>
      </c>
      <c r="N696" s="4">
        <v>60</v>
      </c>
      <c r="O696" s="4">
        <f t="shared" si="55"/>
        <v>60</v>
      </c>
      <c r="P696" s="43">
        <v>4.76</v>
      </c>
      <c r="Q696" s="49">
        <f t="shared" si="52"/>
        <v>10144.033445713734</v>
      </c>
      <c r="R696" s="2">
        <v>1</v>
      </c>
      <c r="S696" s="34" t="s">
        <v>115</v>
      </c>
      <c r="T696" s="2">
        <v>42</v>
      </c>
    </row>
    <row r="697" spans="1:20" x14ac:dyDescent="0.25">
      <c r="A697" s="17" t="s">
        <v>15</v>
      </c>
      <c r="B697" s="18">
        <v>2010</v>
      </c>
      <c r="C697" s="7" t="s">
        <v>23</v>
      </c>
      <c r="D697" s="7">
        <v>1100</v>
      </c>
      <c r="E697" s="7" t="s">
        <v>38</v>
      </c>
      <c r="F697" s="7">
        <f>VLOOKUP(E697,vlooktab!C$1:D$2,2,FALSE)</f>
        <v>0</v>
      </c>
      <c r="G697" s="7">
        <v>25</v>
      </c>
      <c r="H697" s="28">
        <v>0</v>
      </c>
      <c r="I697" s="31">
        <v>25</v>
      </c>
      <c r="K697" s="4">
        <v>25</v>
      </c>
      <c r="L697" s="5" t="s">
        <v>52</v>
      </c>
      <c r="M697" s="66">
        <f>VLOOKUP(L697,vlooktab!A$1:B$3,2,FALSE)</f>
        <v>0</v>
      </c>
      <c r="N697" s="4">
        <v>70</v>
      </c>
      <c r="O697" s="4">
        <f t="shared" si="55"/>
        <v>70</v>
      </c>
      <c r="P697" s="43">
        <v>5.62</v>
      </c>
      <c r="Q697" s="49">
        <f t="shared" si="52"/>
        <v>10525.952853834717</v>
      </c>
      <c r="R697" s="2">
        <v>1</v>
      </c>
      <c r="S697" s="34" t="s">
        <v>115</v>
      </c>
      <c r="T697" s="2">
        <v>42</v>
      </c>
    </row>
    <row r="698" spans="1:20" x14ac:dyDescent="0.25">
      <c r="A698" s="17" t="s">
        <v>15</v>
      </c>
      <c r="B698" s="18">
        <v>2010</v>
      </c>
      <c r="C698" s="7" t="s">
        <v>23</v>
      </c>
      <c r="D698" s="7">
        <v>1100</v>
      </c>
      <c r="E698" s="7" t="s">
        <v>38</v>
      </c>
      <c r="F698" s="7">
        <f>VLOOKUP(E698,vlooktab!C$1:D$2,2,FALSE)</f>
        <v>0</v>
      </c>
      <c r="G698" s="7">
        <v>25</v>
      </c>
      <c r="H698" s="28">
        <v>0</v>
      </c>
      <c r="I698" s="31">
        <v>25</v>
      </c>
      <c r="K698" s="4">
        <v>25</v>
      </c>
      <c r="L698" s="5" t="s">
        <v>52</v>
      </c>
      <c r="M698" s="66">
        <f>VLOOKUP(L698,vlooktab!A$1:B$3,2,FALSE)</f>
        <v>0</v>
      </c>
      <c r="N698" s="4">
        <v>80</v>
      </c>
      <c r="O698" s="4">
        <f t="shared" si="55"/>
        <v>80</v>
      </c>
      <c r="P698" s="43">
        <v>6.87</v>
      </c>
      <c r="Q698" s="49">
        <f t="shared" si="52"/>
        <v>10856.786493322237</v>
      </c>
      <c r="R698" s="2">
        <v>1</v>
      </c>
      <c r="S698" s="34" t="s">
        <v>115</v>
      </c>
      <c r="T698" s="2">
        <v>42</v>
      </c>
    </row>
    <row r="699" spans="1:20" x14ac:dyDescent="0.25">
      <c r="A699" s="17" t="s">
        <v>15</v>
      </c>
      <c r="B699" s="18">
        <v>2010</v>
      </c>
      <c r="C699" s="7" t="s">
        <v>23</v>
      </c>
      <c r="D699" s="7">
        <v>1100</v>
      </c>
      <c r="E699" s="7" t="s">
        <v>38</v>
      </c>
      <c r="F699" s="7">
        <f>VLOOKUP(E699,vlooktab!C$1:D$2,2,FALSE)</f>
        <v>0</v>
      </c>
      <c r="G699" s="7">
        <v>25</v>
      </c>
      <c r="H699" s="28">
        <v>0</v>
      </c>
      <c r="I699" s="31">
        <v>25</v>
      </c>
      <c r="K699" s="4">
        <v>25</v>
      </c>
      <c r="L699" s="5" t="s">
        <v>52</v>
      </c>
      <c r="M699" s="66">
        <f>VLOOKUP(L699,vlooktab!A$1:B$3,2,FALSE)</f>
        <v>0</v>
      </c>
      <c r="N699" s="4">
        <v>90</v>
      </c>
      <c r="O699" s="4">
        <f t="shared" si="55"/>
        <v>90</v>
      </c>
      <c r="P699" s="43">
        <v>9.0500000000000007</v>
      </c>
      <c r="Q699" s="49">
        <f t="shared" si="52"/>
        <v>11148.602444539496</v>
      </c>
      <c r="R699" s="2">
        <v>1</v>
      </c>
      <c r="S699" s="34" t="s">
        <v>115</v>
      </c>
      <c r="T699" s="2">
        <v>42</v>
      </c>
    </row>
    <row r="700" spans="1:20" x14ac:dyDescent="0.25">
      <c r="A700" s="17" t="s">
        <v>15</v>
      </c>
      <c r="B700" s="18">
        <v>2010</v>
      </c>
      <c r="C700" s="7" t="s">
        <v>23</v>
      </c>
      <c r="D700" s="7">
        <v>1100</v>
      </c>
      <c r="E700" s="7" t="s">
        <v>38</v>
      </c>
      <c r="F700" s="7">
        <f>VLOOKUP(E700,vlooktab!C$1:D$2,2,FALSE)</f>
        <v>0</v>
      </c>
      <c r="G700" s="7">
        <v>25</v>
      </c>
      <c r="H700" s="28">
        <v>0</v>
      </c>
      <c r="I700" s="31">
        <v>25</v>
      </c>
      <c r="K700" s="4">
        <v>25</v>
      </c>
      <c r="L700" s="5" t="s">
        <v>52</v>
      </c>
      <c r="M700" s="66">
        <f>VLOOKUP(L700,vlooktab!A$1:B$3,2,FALSE)</f>
        <v>0</v>
      </c>
      <c r="N700" s="4">
        <v>95</v>
      </c>
      <c r="O700" s="4">
        <f t="shared" si="55"/>
        <v>95</v>
      </c>
      <c r="P700" s="43">
        <v>10.3</v>
      </c>
      <c r="Q700" s="49">
        <f t="shared" si="52"/>
        <v>11282.557878076535</v>
      </c>
      <c r="R700" s="2">
        <v>1</v>
      </c>
      <c r="S700" s="34" t="s">
        <v>115</v>
      </c>
      <c r="T700" s="2">
        <v>42</v>
      </c>
    </row>
    <row r="701" spans="1:20" x14ac:dyDescent="0.25">
      <c r="A701" s="17" t="s">
        <v>15</v>
      </c>
      <c r="B701" s="18">
        <v>2010</v>
      </c>
      <c r="C701" s="7" t="s">
        <v>23</v>
      </c>
      <c r="D701" s="7">
        <v>1100</v>
      </c>
      <c r="E701" s="7" t="s">
        <v>38</v>
      </c>
      <c r="F701" s="7">
        <f>VLOOKUP(E701,vlooktab!C$1:D$2,2,FALSE)</f>
        <v>0</v>
      </c>
      <c r="G701" s="7">
        <v>25</v>
      </c>
      <c r="H701" s="28">
        <v>1</v>
      </c>
      <c r="I701" s="31">
        <v>80</v>
      </c>
      <c r="J701" s="37">
        <v>15</v>
      </c>
      <c r="K701" s="2">
        <v>25</v>
      </c>
      <c r="L701" s="5" t="s">
        <v>53</v>
      </c>
      <c r="M701" s="7">
        <f>VLOOKUP(L701,vlooktab!A$1:B$3,2,FALSE)</f>
        <v>1</v>
      </c>
      <c r="N701" s="4">
        <v>100.1</v>
      </c>
      <c r="O701" s="4">
        <f t="shared" si="55"/>
        <v>100.1</v>
      </c>
      <c r="P701" s="43">
        <v>12.450979999999999</v>
      </c>
      <c r="Q701" s="49">
        <f t="shared" si="52"/>
        <v>11412.117042078125</v>
      </c>
      <c r="R701" s="2">
        <v>1</v>
      </c>
      <c r="S701" s="34" t="s">
        <v>115</v>
      </c>
      <c r="T701" s="2">
        <v>0</v>
      </c>
    </row>
    <row r="702" spans="1:20" x14ac:dyDescent="0.25">
      <c r="A702" s="17" t="s">
        <v>15</v>
      </c>
      <c r="B702" s="18">
        <v>2010</v>
      </c>
      <c r="C702" s="7" t="s">
        <v>23</v>
      </c>
      <c r="D702" s="7">
        <v>1100</v>
      </c>
      <c r="E702" s="7" t="s">
        <v>38</v>
      </c>
      <c r="F702" s="7">
        <f>VLOOKUP(E702,vlooktab!C$1:D$2,2,FALSE)</f>
        <v>0</v>
      </c>
      <c r="G702" s="7">
        <v>25</v>
      </c>
      <c r="H702" s="28">
        <v>1</v>
      </c>
      <c r="I702" s="31">
        <v>80</v>
      </c>
      <c r="J702" s="37">
        <v>15</v>
      </c>
      <c r="K702" s="2">
        <v>40</v>
      </c>
      <c r="L702" s="5" t="s">
        <v>53</v>
      </c>
      <c r="M702" s="7">
        <f>VLOOKUP(L702,vlooktab!A$1:B$3,2,FALSE)</f>
        <v>1</v>
      </c>
      <c r="N702" s="4">
        <v>100.1</v>
      </c>
      <c r="O702" s="4">
        <f t="shared" si="55"/>
        <v>100.1</v>
      </c>
      <c r="P702" s="43">
        <v>14.607839999999999</v>
      </c>
      <c r="Q702" s="49">
        <f t="shared" si="52"/>
        <v>11986.55246365924</v>
      </c>
      <c r="R702" s="2">
        <v>1</v>
      </c>
      <c r="S702" s="34" t="s">
        <v>115</v>
      </c>
      <c r="T702" s="2">
        <v>0</v>
      </c>
    </row>
    <row r="703" spans="1:20" x14ac:dyDescent="0.25">
      <c r="A703" s="17" t="s">
        <v>15</v>
      </c>
      <c r="B703" s="18">
        <v>2010</v>
      </c>
      <c r="C703" s="7" t="s">
        <v>23</v>
      </c>
      <c r="D703" s="7">
        <v>1100</v>
      </c>
      <c r="E703" s="7" t="s">
        <v>38</v>
      </c>
      <c r="F703" s="7">
        <f>VLOOKUP(E703,vlooktab!C$1:D$2,2,FALSE)</f>
        <v>0</v>
      </c>
      <c r="G703" s="7">
        <v>25</v>
      </c>
      <c r="H703" s="28">
        <v>1</v>
      </c>
      <c r="I703" s="31">
        <v>80</v>
      </c>
      <c r="J703" s="37">
        <v>15</v>
      </c>
      <c r="K703" s="2">
        <v>60</v>
      </c>
      <c r="L703" s="5" t="s">
        <v>53</v>
      </c>
      <c r="M703" s="7">
        <f>VLOOKUP(L703,vlooktab!A$1:B$3,2,FALSE)</f>
        <v>1</v>
      </c>
      <c r="N703" s="4">
        <v>100.1</v>
      </c>
      <c r="O703" s="4">
        <f t="shared" si="55"/>
        <v>100.1</v>
      </c>
      <c r="P703" s="43">
        <v>15.882350000000001</v>
      </c>
      <c r="Q703" s="49">
        <f t="shared" si="52"/>
        <v>12752.466359100723</v>
      </c>
      <c r="R703" s="2">
        <v>1</v>
      </c>
      <c r="S703" s="34" t="s">
        <v>115</v>
      </c>
      <c r="T703" s="2">
        <v>0</v>
      </c>
    </row>
    <row r="704" spans="1:20" x14ac:dyDescent="0.25">
      <c r="A704" s="17" t="s">
        <v>15</v>
      </c>
      <c r="B704" s="18">
        <v>2010</v>
      </c>
      <c r="C704" s="7" t="s">
        <v>23</v>
      </c>
      <c r="D704" s="7">
        <v>1100</v>
      </c>
      <c r="E704" s="7" t="s">
        <v>38</v>
      </c>
      <c r="F704" s="7">
        <f>VLOOKUP(E704,vlooktab!C$1:D$2,2,FALSE)</f>
        <v>0</v>
      </c>
      <c r="G704" s="7">
        <v>25</v>
      </c>
      <c r="H704" s="28">
        <v>1</v>
      </c>
      <c r="I704" s="31">
        <v>80</v>
      </c>
      <c r="J704" s="37">
        <v>15</v>
      </c>
      <c r="K704" s="2">
        <v>80</v>
      </c>
      <c r="L704" s="5" t="s">
        <v>53</v>
      </c>
      <c r="M704" s="7">
        <f>VLOOKUP(L704,vlooktab!A$1:B$3,2,FALSE)</f>
        <v>1</v>
      </c>
      <c r="N704" s="4">
        <v>100.1</v>
      </c>
      <c r="O704" s="4">
        <f t="shared" si="55"/>
        <v>100.1</v>
      </c>
      <c r="P704" s="43">
        <v>21.37255</v>
      </c>
      <c r="Q704" s="49">
        <f t="shared" si="52"/>
        <v>13518.38025454221</v>
      </c>
      <c r="R704" s="2">
        <v>1</v>
      </c>
      <c r="S704" s="34" t="s">
        <v>115</v>
      </c>
      <c r="T704" s="2">
        <v>0</v>
      </c>
    </row>
    <row r="705" spans="1:20" x14ac:dyDescent="0.25">
      <c r="A705" s="17" t="s">
        <v>15</v>
      </c>
      <c r="B705" s="18">
        <v>2010</v>
      </c>
      <c r="C705" s="7" t="s">
        <v>23</v>
      </c>
      <c r="D705" s="7">
        <v>1100</v>
      </c>
      <c r="E705" s="7" t="s">
        <v>38</v>
      </c>
      <c r="F705" s="7">
        <f>VLOOKUP(E705,vlooktab!C$1:D$2,2,FALSE)</f>
        <v>0</v>
      </c>
      <c r="G705" s="7">
        <v>25</v>
      </c>
      <c r="H705" s="28">
        <v>1</v>
      </c>
      <c r="I705" s="31">
        <v>80</v>
      </c>
      <c r="J705" s="37">
        <v>15</v>
      </c>
      <c r="K705" s="2">
        <v>100</v>
      </c>
      <c r="L705" s="5" t="s">
        <v>53</v>
      </c>
      <c r="M705" s="7">
        <f>VLOOKUP(L705,vlooktab!A$1:B$3,2,FALSE)</f>
        <v>1</v>
      </c>
      <c r="N705" s="4">
        <v>100.1</v>
      </c>
      <c r="O705" s="4">
        <f t="shared" si="55"/>
        <v>100.1</v>
      </c>
      <c r="P705" s="43">
        <v>25.784310000000001</v>
      </c>
      <c r="Q705" s="49">
        <f t="shared" si="52"/>
        <v>14284.294149983692</v>
      </c>
      <c r="R705" s="2">
        <v>1</v>
      </c>
      <c r="S705" s="34" t="s">
        <v>115</v>
      </c>
      <c r="T705" s="2">
        <v>0</v>
      </c>
    </row>
    <row r="706" spans="1:20" x14ac:dyDescent="0.25">
      <c r="A706" s="19" t="s">
        <v>40</v>
      </c>
      <c r="B706" s="18">
        <v>1985</v>
      </c>
      <c r="C706" s="7" t="s">
        <v>32</v>
      </c>
      <c r="D706" s="7">
        <v>1200</v>
      </c>
      <c r="E706" s="7" t="s">
        <v>38</v>
      </c>
      <c r="F706" s="7">
        <f>VLOOKUP(E706,vlooktab!C$1:D$2,2,FALSE)</f>
        <v>0</v>
      </c>
      <c r="G706" s="7" t="s">
        <v>25</v>
      </c>
      <c r="H706" s="28">
        <v>1</v>
      </c>
      <c r="I706" s="31">
        <v>100</v>
      </c>
      <c r="K706" s="4">
        <v>20</v>
      </c>
      <c r="L706" s="5" t="s">
        <v>52</v>
      </c>
      <c r="M706" s="66">
        <f>VLOOKUP(L706,vlooktab!A$1:B$3,2,FALSE)</f>
        <v>0</v>
      </c>
      <c r="N706" s="14">
        <v>28.081</v>
      </c>
      <c r="O706" s="4">
        <f t="shared" si="55"/>
        <v>28.081</v>
      </c>
      <c r="P706" s="43">
        <v>2.4596300000000002</v>
      </c>
      <c r="Q706" s="49">
        <f t="shared" si="52"/>
        <v>8124.2936836063782</v>
      </c>
      <c r="R706" s="2" t="s">
        <v>48</v>
      </c>
      <c r="S706" s="34" t="s">
        <v>115</v>
      </c>
      <c r="T706" s="2">
        <v>43</v>
      </c>
    </row>
    <row r="707" spans="1:20" x14ac:dyDescent="0.25">
      <c r="A707" s="19" t="s">
        <v>40</v>
      </c>
      <c r="B707" s="18">
        <v>1985</v>
      </c>
      <c r="C707" s="7" t="s">
        <v>32</v>
      </c>
      <c r="D707" s="7">
        <v>1200</v>
      </c>
      <c r="E707" s="7" t="s">
        <v>38</v>
      </c>
      <c r="F707" s="7">
        <f>VLOOKUP(E707,vlooktab!C$1:D$2,2,FALSE)</f>
        <v>0</v>
      </c>
      <c r="G707" s="7" t="s">
        <v>25</v>
      </c>
      <c r="H707" s="28">
        <v>1</v>
      </c>
      <c r="I707" s="31">
        <v>100</v>
      </c>
      <c r="K707" s="4">
        <v>20</v>
      </c>
      <c r="L707" s="5" t="s">
        <v>52</v>
      </c>
      <c r="M707" s="66">
        <f>VLOOKUP(L707,vlooktab!A$1:B$3,2,FALSE)</f>
        <v>0</v>
      </c>
      <c r="N707" s="14">
        <v>53.075000000000003</v>
      </c>
      <c r="O707" s="4">
        <f t="shared" si="55"/>
        <v>53.075000000000003</v>
      </c>
      <c r="P707" s="43">
        <v>4.0407500000000001</v>
      </c>
      <c r="Q707" s="49">
        <f t="shared" ref="Q707:Q770" si="56">8.314*(K707+273)*LN(O707)</f>
        <v>9675.0837778995992</v>
      </c>
      <c r="R707" s="2" t="s">
        <v>48</v>
      </c>
      <c r="S707" s="34" t="s">
        <v>115</v>
      </c>
      <c r="T707" s="2">
        <v>43</v>
      </c>
    </row>
    <row r="708" spans="1:20" x14ac:dyDescent="0.25">
      <c r="A708" s="19" t="s">
        <v>40</v>
      </c>
      <c r="B708" s="18">
        <v>1985</v>
      </c>
      <c r="C708" s="7" t="s">
        <v>32</v>
      </c>
      <c r="D708" s="7">
        <v>1200</v>
      </c>
      <c r="E708" s="7" t="s">
        <v>38</v>
      </c>
      <c r="F708" s="7">
        <f>VLOOKUP(E708,vlooktab!C$1:D$2,2,FALSE)</f>
        <v>0</v>
      </c>
      <c r="G708" s="7" t="s">
        <v>25</v>
      </c>
      <c r="H708" s="28">
        <v>1</v>
      </c>
      <c r="I708" s="31">
        <v>100</v>
      </c>
      <c r="K708" s="4">
        <v>20</v>
      </c>
      <c r="L708" s="5" t="s">
        <v>52</v>
      </c>
      <c r="M708" s="66">
        <f>VLOOKUP(L708,vlooktab!A$1:B$3,2,FALSE)</f>
        <v>0</v>
      </c>
      <c r="N708" s="14">
        <v>72.74199999999999</v>
      </c>
      <c r="O708" s="4">
        <f t="shared" si="55"/>
        <v>72.74199999999999</v>
      </c>
      <c r="P708" s="43">
        <v>5.9267300000000001</v>
      </c>
      <c r="Q708" s="49">
        <f t="shared" si="56"/>
        <v>10442.943097961237</v>
      </c>
      <c r="R708" s="2" t="s">
        <v>48</v>
      </c>
      <c r="S708" s="34" t="s">
        <v>115</v>
      </c>
      <c r="T708" s="2">
        <v>43</v>
      </c>
    </row>
    <row r="709" spans="1:20" x14ac:dyDescent="0.25">
      <c r="A709" s="19" t="s">
        <v>40</v>
      </c>
      <c r="B709" s="18">
        <v>1985</v>
      </c>
      <c r="C709" s="7" t="s">
        <v>32</v>
      </c>
      <c r="D709" s="7">
        <v>1200</v>
      </c>
      <c r="E709" s="7" t="s">
        <v>38</v>
      </c>
      <c r="F709" s="7">
        <f>VLOOKUP(E709,vlooktab!C$1:D$2,2,FALSE)</f>
        <v>0</v>
      </c>
      <c r="G709" s="7" t="s">
        <v>25</v>
      </c>
      <c r="H709" s="28">
        <v>1</v>
      </c>
      <c r="I709" s="31">
        <v>100</v>
      </c>
      <c r="K709" s="4">
        <v>20</v>
      </c>
      <c r="L709" s="5" t="s">
        <v>52</v>
      </c>
      <c r="M709" s="66">
        <f>VLOOKUP(L709,vlooktab!A$1:B$3,2,FALSE)</f>
        <v>0</v>
      </c>
      <c r="N709" s="14">
        <v>72.721000000000004</v>
      </c>
      <c r="O709" s="4">
        <f t="shared" si="55"/>
        <v>72.721000000000004</v>
      </c>
      <c r="P709" s="43">
        <v>5.6255800000000002</v>
      </c>
      <c r="Q709" s="49">
        <f t="shared" si="56"/>
        <v>10442.239743261345</v>
      </c>
      <c r="R709" s="2" t="s">
        <v>48</v>
      </c>
      <c r="S709" s="34" t="s">
        <v>115</v>
      </c>
      <c r="T709" s="2">
        <v>43</v>
      </c>
    </row>
    <row r="710" spans="1:20" x14ac:dyDescent="0.25">
      <c r="A710" s="19" t="s">
        <v>40</v>
      </c>
      <c r="B710" s="18">
        <v>1985</v>
      </c>
      <c r="C710" s="7" t="s">
        <v>32</v>
      </c>
      <c r="D710" s="7">
        <v>1200</v>
      </c>
      <c r="E710" s="7" t="s">
        <v>38</v>
      </c>
      <c r="F710" s="7">
        <f>VLOOKUP(E710,vlooktab!C$1:D$2,2,FALSE)</f>
        <v>0</v>
      </c>
      <c r="G710" s="7" t="s">
        <v>25</v>
      </c>
      <c r="H710" s="28">
        <v>1</v>
      </c>
      <c r="I710" s="31">
        <v>100</v>
      </c>
      <c r="K710" s="4">
        <v>20</v>
      </c>
      <c r="L710" s="5" t="s">
        <v>52</v>
      </c>
      <c r="M710" s="66">
        <f>VLOOKUP(L710,vlooktab!A$1:B$3,2,FALSE)</f>
        <v>0</v>
      </c>
      <c r="N710" s="14">
        <v>83.510999999999996</v>
      </c>
      <c r="O710" s="4">
        <f t="shared" si="55"/>
        <v>83.510999999999996</v>
      </c>
      <c r="P710" s="43">
        <v>6.93858</v>
      </c>
      <c r="Q710" s="49">
        <f t="shared" si="56"/>
        <v>10779.256134203608</v>
      </c>
      <c r="R710" s="2" t="s">
        <v>48</v>
      </c>
      <c r="S710" s="34" t="s">
        <v>115</v>
      </c>
      <c r="T710" s="2">
        <v>43</v>
      </c>
    </row>
    <row r="711" spans="1:20" x14ac:dyDescent="0.25">
      <c r="A711" s="19" t="s">
        <v>40</v>
      </c>
      <c r="B711" s="18">
        <v>1985</v>
      </c>
      <c r="C711" s="7" t="s">
        <v>32</v>
      </c>
      <c r="D711" s="7">
        <v>1200</v>
      </c>
      <c r="E711" s="7" t="s">
        <v>38</v>
      </c>
      <c r="F711" s="7">
        <f>VLOOKUP(E711,vlooktab!C$1:D$2,2,FALSE)</f>
        <v>0</v>
      </c>
      <c r="G711" s="7" t="s">
        <v>25</v>
      </c>
      <c r="H711" s="28">
        <v>1</v>
      </c>
      <c r="I711" s="31">
        <v>100</v>
      </c>
      <c r="K711" s="4">
        <v>20</v>
      </c>
      <c r="L711" s="5" t="s">
        <v>52</v>
      </c>
      <c r="M711" s="66">
        <f>VLOOKUP(L711,vlooktab!A$1:B$3,2,FALSE)</f>
        <v>0</v>
      </c>
      <c r="N711" s="14">
        <v>83.543000000000006</v>
      </c>
      <c r="O711" s="4">
        <f t="shared" si="55"/>
        <v>83.543000000000006</v>
      </c>
      <c r="P711" s="43">
        <v>7.4018800000000002</v>
      </c>
      <c r="Q711" s="49">
        <f t="shared" si="56"/>
        <v>10780.189390096355</v>
      </c>
      <c r="R711" s="2" t="s">
        <v>48</v>
      </c>
      <c r="S711" s="34" t="s">
        <v>115</v>
      </c>
      <c r="T711" s="2">
        <v>43</v>
      </c>
    </row>
    <row r="712" spans="1:20" x14ac:dyDescent="0.25">
      <c r="A712" s="19" t="s">
        <v>40</v>
      </c>
      <c r="B712" s="18">
        <v>1985</v>
      </c>
      <c r="C712" s="7" t="s">
        <v>32</v>
      </c>
      <c r="D712" s="7">
        <v>1200</v>
      </c>
      <c r="E712" s="7" t="s">
        <v>38</v>
      </c>
      <c r="F712" s="7">
        <f>VLOOKUP(E712,vlooktab!C$1:D$2,2,FALSE)</f>
        <v>0</v>
      </c>
      <c r="G712" s="7" t="s">
        <v>25</v>
      </c>
      <c r="H712" s="28">
        <v>1</v>
      </c>
      <c r="I712" s="31">
        <v>100</v>
      </c>
      <c r="K712" s="4">
        <v>20</v>
      </c>
      <c r="L712" s="5" t="s">
        <v>52</v>
      </c>
      <c r="M712" s="66">
        <f>VLOOKUP(L712,vlooktab!A$1:B$3,2,FALSE)</f>
        <v>0</v>
      </c>
      <c r="N712" s="14">
        <v>93.156000000000006</v>
      </c>
      <c r="O712" s="4">
        <f t="shared" si="55"/>
        <v>93.156000000000006</v>
      </c>
      <c r="P712" s="43">
        <v>8.5071999999999992</v>
      </c>
      <c r="Q712" s="49">
        <f t="shared" si="56"/>
        <v>11045.504204118335</v>
      </c>
      <c r="R712" s="2" t="s">
        <v>48</v>
      </c>
      <c r="S712" s="34" t="s">
        <v>115</v>
      </c>
      <c r="T712" s="2">
        <v>43</v>
      </c>
    </row>
    <row r="713" spans="1:20" x14ac:dyDescent="0.25">
      <c r="A713" s="19" t="s">
        <v>40</v>
      </c>
      <c r="B713" s="18">
        <v>1985</v>
      </c>
      <c r="C713" s="7" t="s">
        <v>32</v>
      </c>
      <c r="D713" s="7">
        <v>1200</v>
      </c>
      <c r="E713" s="7" t="s">
        <v>38</v>
      </c>
      <c r="F713" s="7">
        <f>VLOOKUP(E713,vlooktab!C$1:D$2,2,FALSE)</f>
        <v>0</v>
      </c>
      <c r="G713" s="7" t="s">
        <v>25</v>
      </c>
      <c r="H713" s="28">
        <v>1</v>
      </c>
      <c r="I713" s="31">
        <v>100</v>
      </c>
      <c r="K713" s="4">
        <v>20</v>
      </c>
      <c r="L713" s="5" t="s">
        <v>52</v>
      </c>
      <c r="M713" s="66">
        <f>VLOOKUP(L713,vlooktab!A$1:B$3,2,FALSE)</f>
        <v>0</v>
      </c>
      <c r="N713" s="14">
        <v>92.935999999999993</v>
      </c>
      <c r="O713" s="4">
        <f t="shared" si="55"/>
        <v>92.935999999999993</v>
      </c>
      <c r="P713" s="43">
        <v>8.6926799999999993</v>
      </c>
      <c r="Q713" s="49">
        <f t="shared" si="56"/>
        <v>11039.744464960586</v>
      </c>
      <c r="R713" s="2" t="s">
        <v>48</v>
      </c>
      <c r="S713" s="34" t="s">
        <v>115</v>
      </c>
      <c r="T713" s="2">
        <v>43</v>
      </c>
    </row>
    <row r="714" spans="1:20" x14ac:dyDescent="0.25">
      <c r="A714" s="19" t="s">
        <v>40</v>
      </c>
      <c r="B714" s="18">
        <v>1985</v>
      </c>
      <c r="C714" s="7" t="s">
        <v>32</v>
      </c>
      <c r="D714" s="7">
        <v>1200</v>
      </c>
      <c r="E714" s="7" t="s">
        <v>38</v>
      </c>
      <c r="F714" s="7">
        <f>VLOOKUP(E714,vlooktab!C$1:D$2,2,FALSE)</f>
        <v>0</v>
      </c>
      <c r="G714" s="7" t="s">
        <v>25</v>
      </c>
      <c r="H714" s="28">
        <v>1</v>
      </c>
      <c r="I714" s="31">
        <v>100</v>
      </c>
      <c r="K714" s="4">
        <v>20</v>
      </c>
      <c r="L714" s="5" t="s">
        <v>52</v>
      </c>
      <c r="M714" s="66">
        <f>VLOOKUP(L714,vlooktab!A$1:B$3,2,FALSE)</f>
        <v>0</v>
      </c>
      <c r="N714" s="14">
        <v>99.683999999999997</v>
      </c>
      <c r="O714" s="4">
        <f t="shared" si="55"/>
        <v>99.683999999999997</v>
      </c>
      <c r="P714" s="43">
        <v>12.0703</v>
      </c>
      <c r="Q714" s="49">
        <f t="shared" si="56"/>
        <v>11210.493828933426</v>
      </c>
      <c r="R714" s="2" t="s">
        <v>48</v>
      </c>
      <c r="S714" s="34" t="s">
        <v>115</v>
      </c>
      <c r="T714" s="2">
        <v>43</v>
      </c>
    </row>
    <row r="715" spans="1:20" x14ac:dyDescent="0.25">
      <c r="A715" s="19" t="s">
        <v>40</v>
      </c>
      <c r="B715" s="18">
        <v>1985</v>
      </c>
      <c r="C715" s="7" t="s">
        <v>32</v>
      </c>
      <c r="D715" s="7">
        <v>1200</v>
      </c>
      <c r="E715" s="7" t="s">
        <v>38</v>
      </c>
      <c r="F715" s="7">
        <f>VLOOKUP(E715,vlooktab!C$1:D$2,2,FALSE)</f>
        <v>0</v>
      </c>
      <c r="G715" s="7" t="s">
        <v>25</v>
      </c>
      <c r="H715" s="28">
        <v>1</v>
      </c>
      <c r="I715" s="31">
        <v>100</v>
      </c>
      <c r="K715" s="4">
        <v>20</v>
      </c>
      <c r="L715" s="5" t="s">
        <v>52</v>
      </c>
      <c r="M715" s="66">
        <f>VLOOKUP(L715,vlooktab!A$1:B$3,2,FALSE)</f>
        <v>0</v>
      </c>
      <c r="N715" s="14">
        <v>99.717999999999989</v>
      </c>
      <c r="O715" s="4">
        <f t="shared" si="55"/>
        <v>99.717999999999989</v>
      </c>
      <c r="P715" s="43">
        <v>12.55678</v>
      </c>
      <c r="Q715" s="49">
        <f t="shared" si="56"/>
        <v>11211.324553487872</v>
      </c>
      <c r="R715" s="2" t="s">
        <v>48</v>
      </c>
      <c r="S715" s="34" t="s">
        <v>115</v>
      </c>
      <c r="T715" s="2">
        <v>43</v>
      </c>
    </row>
    <row r="716" spans="1:20" x14ac:dyDescent="0.25">
      <c r="A716" s="19" t="s">
        <v>40</v>
      </c>
      <c r="B716" s="18">
        <v>1985</v>
      </c>
      <c r="C716" s="7" t="s">
        <v>32</v>
      </c>
      <c r="D716" s="7">
        <v>1200</v>
      </c>
      <c r="E716" s="7" t="s">
        <v>38</v>
      </c>
      <c r="F716" s="7">
        <f>VLOOKUP(E716,vlooktab!C$1:D$2,2,FALSE)</f>
        <v>0</v>
      </c>
      <c r="G716" s="7" t="s">
        <v>25</v>
      </c>
      <c r="H716" s="28">
        <v>1</v>
      </c>
      <c r="I716" s="31">
        <v>100</v>
      </c>
      <c r="K716" s="4">
        <v>0</v>
      </c>
      <c r="L716" s="5" t="s">
        <v>52</v>
      </c>
      <c r="M716" s="66">
        <f>VLOOKUP(L716,vlooktab!A$1:B$3,2,FALSE)</f>
        <v>0</v>
      </c>
      <c r="N716" s="14">
        <v>34.583999999999996</v>
      </c>
      <c r="O716" s="4">
        <f t="shared" si="55"/>
        <v>34.583999999999996</v>
      </c>
      <c r="P716" s="43">
        <v>2.33927</v>
      </c>
      <c r="Q716" s="49">
        <f t="shared" si="56"/>
        <v>8042.5128417803335</v>
      </c>
      <c r="R716" s="2" t="s">
        <v>48</v>
      </c>
      <c r="S716" s="34" t="s">
        <v>115</v>
      </c>
      <c r="T716" s="2">
        <v>44</v>
      </c>
    </row>
    <row r="717" spans="1:20" x14ac:dyDescent="0.25">
      <c r="A717" s="19" t="s">
        <v>40</v>
      </c>
      <c r="B717" s="18">
        <v>1985</v>
      </c>
      <c r="C717" s="7" t="s">
        <v>32</v>
      </c>
      <c r="D717" s="7">
        <v>1200</v>
      </c>
      <c r="E717" s="7" t="s">
        <v>38</v>
      </c>
      <c r="F717" s="7">
        <f>VLOOKUP(E717,vlooktab!C$1:D$2,2,FALSE)</f>
        <v>0</v>
      </c>
      <c r="G717" s="7" t="s">
        <v>25</v>
      </c>
      <c r="H717" s="28">
        <v>1</v>
      </c>
      <c r="I717" s="31">
        <v>100</v>
      </c>
      <c r="K717" s="4">
        <v>0</v>
      </c>
      <c r="L717" s="5" t="s">
        <v>52</v>
      </c>
      <c r="M717" s="66">
        <f>VLOOKUP(L717,vlooktab!A$1:B$3,2,FALSE)</f>
        <v>0</v>
      </c>
      <c r="N717" s="14">
        <v>34.594999999999999</v>
      </c>
      <c r="O717" s="4">
        <f t="shared" si="55"/>
        <v>34.594999999999999</v>
      </c>
      <c r="P717" s="43">
        <v>2.50143</v>
      </c>
      <c r="Q717" s="49">
        <f t="shared" si="56"/>
        <v>8043.2346487509585</v>
      </c>
      <c r="R717" s="2" t="s">
        <v>48</v>
      </c>
      <c r="S717" s="34" t="s">
        <v>115</v>
      </c>
      <c r="T717" s="2">
        <v>44</v>
      </c>
    </row>
    <row r="718" spans="1:20" x14ac:dyDescent="0.25">
      <c r="A718" s="19" t="s">
        <v>40</v>
      </c>
      <c r="B718" s="18">
        <v>1985</v>
      </c>
      <c r="C718" s="7" t="s">
        <v>32</v>
      </c>
      <c r="D718" s="7">
        <v>1200</v>
      </c>
      <c r="E718" s="7" t="s">
        <v>38</v>
      </c>
      <c r="F718" s="7">
        <f>VLOOKUP(E718,vlooktab!C$1:D$2,2,FALSE)</f>
        <v>0</v>
      </c>
      <c r="G718" s="7" t="s">
        <v>25</v>
      </c>
      <c r="H718" s="28">
        <v>1</v>
      </c>
      <c r="I718" s="31">
        <v>100</v>
      </c>
      <c r="K718" s="4">
        <v>0</v>
      </c>
      <c r="L718" s="5" t="s">
        <v>52</v>
      </c>
      <c r="M718" s="66">
        <f>VLOOKUP(L718,vlooktab!A$1:B$3,2,FALSE)</f>
        <v>0</v>
      </c>
      <c r="N718" s="14">
        <v>55.845999999999997</v>
      </c>
      <c r="O718" s="4">
        <f t="shared" si="55"/>
        <v>55.845999999999997</v>
      </c>
      <c r="P718" s="43">
        <v>3.7608199999999998</v>
      </c>
      <c r="Q718" s="49">
        <f t="shared" si="56"/>
        <v>9130.1789565455547</v>
      </c>
      <c r="R718" s="2" t="s">
        <v>48</v>
      </c>
      <c r="S718" s="34" t="s">
        <v>115</v>
      </c>
      <c r="T718" s="2">
        <v>44</v>
      </c>
    </row>
    <row r="719" spans="1:20" x14ac:dyDescent="0.25">
      <c r="A719" s="19" t="s">
        <v>40</v>
      </c>
      <c r="B719" s="18">
        <v>1985</v>
      </c>
      <c r="C719" s="7" t="s">
        <v>32</v>
      </c>
      <c r="D719" s="7">
        <v>1200</v>
      </c>
      <c r="E719" s="7" t="s">
        <v>38</v>
      </c>
      <c r="F719" s="7">
        <f>VLOOKUP(E719,vlooktab!C$1:D$2,2,FALSE)</f>
        <v>0</v>
      </c>
      <c r="G719" s="7" t="s">
        <v>25</v>
      </c>
      <c r="H719" s="28">
        <v>1</v>
      </c>
      <c r="I719" s="31">
        <v>100</v>
      </c>
      <c r="K719" s="4">
        <v>0</v>
      </c>
      <c r="L719" s="5" t="s">
        <v>52</v>
      </c>
      <c r="M719" s="66">
        <f>VLOOKUP(L719,vlooktab!A$1:B$3,2,FALSE)</f>
        <v>0</v>
      </c>
      <c r="N719" s="14">
        <v>58.63</v>
      </c>
      <c r="O719" s="4">
        <f t="shared" si="55"/>
        <v>58.63</v>
      </c>
      <c r="P719" s="43">
        <v>3.66622</v>
      </c>
      <c r="Q719" s="49">
        <f t="shared" si="56"/>
        <v>9240.5977733857508</v>
      </c>
      <c r="R719" s="2" t="s">
        <v>48</v>
      </c>
      <c r="S719" s="34" t="s">
        <v>115</v>
      </c>
      <c r="T719" s="2">
        <v>44</v>
      </c>
    </row>
    <row r="720" spans="1:20" x14ac:dyDescent="0.25">
      <c r="A720" s="19" t="s">
        <v>40</v>
      </c>
      <c r="B720" s="18">
        <v>1985</v>
      </c>
      <c r="C720" s="7" t="s">
        <v>32</v>
      </c>
      <c r="D720" s="7">
        <v>1200</v>
      </c>
      <c r="E720" s="7" t="s">
        <v>38</v>
      </c>
      <c r="F720" s="7">
        <f>VLOOKUP(E720,vlooktab!C$1:D$2,2,FALSE)</f>
        <v>0</v>
      </c>
      <c r="G720" s="7" t="s">
        <v>25</v>
      </c>
      <c r="H720" s="28">
        <v>1</v>
      </c>
      <c r="I720" s="31">
        <v>100</v>
      </c>
      <c r="K720" s="4">
        <v>0</v>
      </c>
      <c r="L720" s="5" t="s">
        <v>52</v>
      </c>
      <c r="M720" s="66">
        <f>VLOOKUP(L720,vlooktab!A$1:B$3,2,FALSE)</f>
        <v>0</v>
      </c>
      <c r="N720" s="14">
        <v>58.642000000000003</v>
      </c>
      <c r="O720" s="4">
        <f t="shared" si="55"/>
        <v>58.642000000000003</v>
      </c>
      <c r="P720" s="43">
        <v>3.8283800000000001</v>
      </c>
      <c r="Q720" s="49">
        <f t="shared" si="56"/>
        <v>9241.0622775145293</v>
      </c>
      <c r="R720" s="2" t="s">
        <v>48</v>
      </c>
      <c r="S720" s="34" t="s">
        <v>115</v>
      </c>
      <c r="T720" s="2">
        <v>44</v>
      </c>
    </row>
    <row r="721" spans="1:20" x14ac:dyDescent="0.25">
      <c r="A721" s="19" t="s">
        <v>40</v>
      </c>
      <c r="B721" s="18">
        <v>1985</v>
      </c>
      <c r="C721" s="7" t="s">
        <v>32</v>
      </c>
      <c r="D721" s="7">
        <v>1200</v>
      </c>
      <c r="E721" s="7" t="s">
        <v>38</v>
      </c>
      <c r="F721" s="7">
        <f>VLOOKUP(E721,vlooktab!C$1:D$2,2,FALSE)</f>
        <v>0</v>
      </c>
      <c r="G721" s="7" t="s">
        <v>25</v>
      </c>
      <c r="H721" s="28">
        <v>1</v>
      </c>
      <c r="I721" s="31">
        <v>100</v>
      </c>
      <c r="K721" s="4">
        <v>0</v>
      </c>
      <c r="L721" s="5" t="s">
        <v>52</v>
      </c>
      <c r="M721" s="66">
        <f>VLOOKUP(L721,vlooktab!A$1:B$3,2,FALSE)</f>
        <v>0</v>
      </c>
      <c r="N721" s="14">
        <v>71.724000000000004</v>
      </c>
      <c r="O721" s="4">
        <f t="shared" si="55"/>
        <v>71.724000000000004</v>
      </c>
      <c r="P721" s="43">
        <v>4.67645</v>
      </c>
      <c r="Q721" s="49">
        <f t="shared" si="56"/>
        <v>9698.1258570937098</v>
      </c>
      <c r="R721" s="2" t="s">
        <v>48</v>
      </c>
      <c r="S721" s="34" t="s">
        <v>115</v>
      </c>
      <c r="T721" s="2">
        <v>44</v>
      </c>
    </row>
    <row r="722" spans="1:20" x14ac:dyDescent="0.25">
      <c r="A722" s="19" t="s">
        <v>40</v>
      </c>
      <c r="B722" s="18">
        <v>1985</v>
      </c>
      <c r="C722" s="7" t="s">
        <v>32</v>
      </c>
      <c r="D722" s="7">
        <v>1200</v>
      </c>
      <c r="E722" s="7" t="s">
        <v>38</v>
      </c>
      <c r="F722" s="7">
        <f>VLOOKUP(E722,vlooktab!C$1:D$2,2,FALSE)</f>
        <v>0</v>
      </c>
      <c r="G722" s="7" t="s">
        <v>25</v>
      </c>
      <c r="H722" s="28">
        <v>1</v>
      </c>
      <c r="I722" s="31">
        <v>100</v>
      </c>
      <c r="K722" s="4">
        <v>0</v>
      </c>
      <c r="L722" s="5" t="s">
        <v>52</v>
      </c>
      <c r="M722" s="66">
        <f>VLOOKUP(L722,vlooktab!A$1:B$3,2,FALSE)</f>
        <v>0</v>
      </c>
      <c r="N722" s="14">
        <v>75</v>
      </c>
      <c r="O722" s="4">
        <f t="shared" si="55"/>
        <v>75</v>
      </c>
      <c r="P722" s="43">
        <v>4.9523299999999999</v>
      </c>
      <c r="Q722" s="49">
        <f t="shared" si="56"/>
        <v>9799.4977560318621</v>
      </c>
      <c r="R722" s="2" t="s">
        <v>48</v>
      </c>
      <c r="S722" s="34" t="s">
        <v>115</v>
      </c>
      <c r="T722" s="2">
        <v>44</v>
      </c>
    </row>
    <row r="723" spans="1:20" x14ac:dyDescent="0.25">
      <c r="A723" s="19" t="s">
        <v>40</v>
      </c>
      <c r="B723" s="18">
        <v>1985</v>
      </c>
      <c r="C723" s="7" t="s">
        <v>32</v>
      </c>
      <c r="D723" s="7">
        <v>1200</v>
      </c>
      <c r="E723" s="7" t="s">
        <v>38</v>
      </c>
      <c r="F723" s="7">
        <f>VLOOKUP(E723,vlooktab!C$1:D$2,2,FALSE)</f>
        <v>0</v>
      </c>
      <c r="G723" s="7" t="s">
        <v>25</v>
      </c>
      <c r="H723" s="28">
        <v>1</v>
      </c>
      <c r="I723" s="31">
        <v>100</v>
      </c>
      <c r="K723" s="4">
        <v>0</v>
      </c>
      <c r="L723" s="5" t="s">
        <v>52</v>
      </c>
      <c r="M723" s="66">
        <f>VLOOKUP(L723,vlooktab!A$1:B$3,2,FALSE)</f>
        <v>0</v>
      </c>
      <c r="N723" s="14">
        <v>75</v>
      </c>
      <c r="O723" s="4">
        <f t="shared" ref="O723:O754" si="57">N723</f>
        <v>75</v>
      </c>
      <c r="P723" s="43">
        <v>5.0681599999999998</v>
      </c>
      <c r="Q723" s="49">
        <f t="shared" si="56"/>
        <v>9799.4977560318621</v>
      </c>
      <c r="R723" s="2" t="s">
        <v>48</v>
      </c>
      <c r="S723" s="34" t="s">
        <v>115</v>
      </c>
      <c r="T723" s="2">
        <v>44</v>
      </c>
    </row>
    <row r="724" spans="1:20" x14ac:dyDescent="0.25">
      <c r="A724" s="19" t="s">
        <v>40</v>
      </c>
      <c r="B724" s="18">
        <v>1985</v>
      </c>
      <c r="C724" s="7" t="s">
        <v>32</v>
      </c>
      <c r="D724" s="7">
        <v>1200</v>
      </c>
      <c r="E724" s="7" t="s">
        <v>38</v>
      </c>
      <c r="F724" s="7">
        <f>VLOOKUP(E724,vlooktab!C$1:D$2,2,FALSE)</f>
        <v>0</v>
      </c>
      <c r="G724" s="7" t="s">
        <v>25</v>
      </c>
      <c r="H724" s="28">
        <v>1</v>
      </c>
      <c r="I724" s="31">
        <v>100</v>
      </c>
      <c r="K724" s="4">
        <v>0</v>
      </c>
      <c r="L724" s="5" t="s">
        <v>52</v>
      </c>
      <c r="M724" s="66">
        <f>VLOOKUP(L724,vlooktab!A$1:B$3,2,FALSE)</f>
        <v>0</v>
      </c>
      <c r="N724" s="14">
        <v>88.817000000000007</v>
      </c>
      <c r="O724" s="4">
        <f t="shared" si="57"/>
        <v>88.817000000000007</v>
      </c>
      <c r="P724" s="43">
        <v>6.33256</v>
      </c>
      <c r="Q724" s="49">
        <f t="shared" si="56"/>
        <v>10183.284957271244</v>
      </c>
      <c r="R724" s="2" t="s">
        <v>48</v>
      </c>
      <c r="S724" s="34" t="s">
        <v>115</v>
      </c>
      <c r="T724" s="2">
        <v>44</v>
      </c>
    </row>
    <row r="725" spans="1:20" x14ac:dyDescent="0.25">
      <c r="A725" s="19" t="s">
        <v>40</v>
      </c>
      <c r="B725" s="18">
        <v>1985</v>
      </c>
      <c r="C725" s="7" t="s">
        <v>32</v>
      </c>
      <c r="D725" s="7">
        <v>1200</v>
      </c>
      <c r="E725" s="7" t="s">
        <v>38</v>
      </c>
      <c r="F725" s="7">
        <f>VLOOKUP(E725,vlooktab!C$1:D$2,2,FALSE)</f>
        <v>0</v>
      </c>
      <c r="G725" s="7" t="s">
        <v>25</v>
      </c>
      <c r="H725" s="28">
        <v>1</v>
      </c>
      <c r="I725" s="31">
        <v>100</v>
      </c>
      <c r="K725" s="4">
        <v>0</v>
      </c>
      <c r="L725" s="5" t="s">
        <v>52</v>
      </c>
      <c r="M725" s="66">
        <f>VLOOKUP(L725,vlooktab!A$1:B$3,2,FALSE)</f>
        <v>0</v>
      </c>
      <c r="N725" s="14">
        <v>88.605999999999995</v>
      </c>
      <c r="O725" s="4">
        <f t="shared" si="57"/>
        <v>88.605999999999995</v>
      </c>
      <c r="P725" s="43">
        <v>6.6338699999999999</v>
      </c>
      <c r="Q725" s="49">
        <f t="shared" si="56"/>
        <v>10177.886428695167</v>
      </c>
      <c r="R725" s="2" t="s">
        <v>48</v>
      </c>
      <c r="S725" s="34" t="s">
        <v>115</v>
      </c>
      <c r="T725" s="2">
        <v>44</v>
      </c>
    </row>
    <row r="726" spans="1:20" x14ac:dyDescent="0.25">
      <c r="A726" s="19" t="s">
        <v>40</v>
      </c>
      <c r="B726" s="18">
        <v>1985</v>
      </c>
      <c r="C726" s="7" t="s">
        <v>32</v>
      </c>
      <c r="D726" s="7">
        <v>1200</v>
      </c>
      <c r="E726" s="7" t="s">
        <v>38</v>
      </c>
      <c r="F726" s="7">
        <f>VLOOKUP(E726,vlooktab!C$1:D$2,2,FALSE)</f>
        <v>0</v>
      </c>
      <c r="G726" s="7" t="s">
        <v>25</v>
      </c>
      <c r="H726" s="28">
        <v>1</v>
      </c>
      <c r="I726" s="31">
        <v>100</v>
      </c>
      <c r="K726" s="4">
        <v>0</v>
      </c>
      <c r="L726" s="5" t="s">
        <v>52</v>
      </c>
      <c r="M726" s="66">
        <f>VLOOKUP(L726,vlooktab!A$1:B$3,2,FALSE)</f>
        <v>0</v>
      </c>
      <c r="N726" s="14">
        <v>95.465999999999994</v>
      </c>
      <c r="O726" s="4">
        <f t="shared" si="57"/>
        <v>95.465999999999994</v>
      </c>
      <c r="P726" s="43">
        <v>8.2970900000000007</v>
      </c>
      <c r="Q726" s="49">
        <f t="shared" si="56"/>
        <v>10347.140932253711</v>
      </c>
      <c r="R726" s="2" t="s">
        <v>48</v>
      </c>
      <c r="S726" s="34" t="s">
        <v>115</v>
      </c>
      <c r="T726" s="2">
        <v>44</v>
      </c>
    </row>
    <row r="727" spans="1:20" x14ac:dyDescent="0.25">
      <c r="A727" s="19" t="s">
        <v>40</v>
      </c>
      <c r="B727" s="18">
        <v>1985</v>
      </c>
      <c r="C727" s="7" t="s">
        <v>32</v>
      </c>
      <c r="D727" s="7">
        <v>1200</v>
      </c>
      <c r="E727" s="7" t="s">
        <v>38</v>
      </c>
      <c r="F727" s="7">
        <f>VLOOKUP(E727,vlooktab!C$1:D$2,2,FALSE)</f>
        <v>0</v>
      </c>
      <c r="G727" s="7" t="s">
        <v>25</v>
      </c>
      <c r="H727" s="28">
        <v>1</v>
      </c>
      <c r="I727" s="31">
        <v>100</v>
      </c>
      <c r="K727" s="4">
        <v>0</v>
      </c>
      <c r="L727" s="5" t="s">
        <v>52</v>
      </c>
      <c r="M727" s="66">
        <f>VLOOKUP(L727,vlooktab!A$1:B$3,2,FALSE)</f>
        <v>0</v>
      </c>
      <c r="N727" s="14">
        <v>99.724000000000004</v>
      </c>
      <c r="O727" s="4">
        <f t="shared" si="57"/>
        <v>99.724000000000004</v>
      </c>
      <c r="P727" s="43">
        <v>9.3134599999999992</v>
      </c>
      <c r="Q727" s="49">
        <f t="shared" si="56"/>
        <v>10446.182991304462</v>
      </c>
      <c r="R727" s="2" t="s">
        <v>48</v>
      </c>
      <c r="S727" s="34" t="s">
        <v>115</v>
      </c>
      <c r="T727" s="2">
        <v>44</v>
      </c>
    </row>
    <row r="728" spans="1:20" x14ac:dyDescent="0.25">
      <c r="A728" s="19" t="s">
        <v>40</v>
      </c>
      <c r="B728" s="18">
        <v>1985</v>
      </c>
      <c r="C728" s="7" t="s">
        <v>32</v>
      </c>
      <c r="D728" s="7">
        <v>1200</v>
      </c>
      <c r="E728" s="7" t="s">
        <v>38</v>
      </c>
      <c r="F728" s="7">
        <f>VLOOKUP(E728,vlooktab!C$1:D$2,2,FALSE)</f>
        <v>0</v>
      </c>
      <c r="G728" s="7" t="s">
        <v>25</v>
      </c>
      <c r="H728" s="28">
        <v>1</v>
      </c>
      <c r="I728" s="31">
        <v>100</v>
      </c>
      <c r="K728" s="4">
        <v>0</v>
      </c>
      <c r="L728" s="5" t="s">
        <v>52</v>
      </c>
      <c r="M728" s="66">
        <f>VLOOKUP(L728,vlooktab!A$1:B$3,2,FALSE)</f>
        <v>0</v>
      </c>
      <c r="N728" s="14">
        <v>99.74</v>
      </c>
      <c r="O728" s="4">
        <f t="shared" si="57"/>
        <v>99.74</v>
      </c>
      <c r="P728" s="43">
        <v>9.5451099999999993</v>
      </c>
      <c r="Q728" s="49">
        <f t="shared" si="56"/>
        <v>10446.547122697375</v>
      </c>
      <c r="R728" s="2" t="s">
        <v>48</v>
      </c>
      <c r="S728" s="34" t="s">
        <v>115</v>
      </c>
      <c r="T728" s="2">
        <v>44</v>
      </c>
    </row>
    <row r="729" spans="1:20" x14ac:dyDescent="0.25">
      <c r="A729" s="19" t="s">
        <v>40</v>
      </c>
      <c r="B729" s="18">
        <v>1985</v>
      </c>
      <c r="C729" s="7" t="s">
        <v>32</v>
      </c>
      <c r="D729" s="7">
        <v>1200</v>
      </c>
      <c r="E729" s="7" t="s">
        <v>38</v>
      </c>
      <c r="F729" s="7">
        <f>VLOOKUP(E729,vlooktab!C$1:D$2,2,FALSE)</f>
        <v>0</v>
      </c>
      <c r="G729" s="7" t="s">
        <v>25</v>
      </c>
      <c r="H729" s="28">
        <v>1</v>
      </c>
      <c r="I729" s="31">
        <v>100</v>
      </c>
      <c r="K729" s="4">
        <v>-12.5</v>
      </c>
      <c r="L729" s="5" t="s">
        <v>52</v>
      </c>
      <c r="M729" s="66">
        <f>VLOOKUP(L729,vlooktab!A$1:B$3,2,FALSE)</f>
        <v>0</v>
      </c>
      <c r="N729" s="14">
        <v>32.454000000000001</v>
      </c>
      <c r="O729" s="4">
        <f t="shared" si="57"/>
        <v>32.454000000000001</v>
      </c>
      <c r="P729" s="43">
        <v>1.80792</v>
      </c>
      <c r="Q729" s="49">
        <f t="shared" si="56"/>
        <v>7536.5917345746393</v>
      </c>
      <c r="R729" s="2" t="s">
        <v>48</v>
      </c>
      <c r="S729" s="34" t="s">
        <v>115</v>
      </c>
      <c r="T729" s="2">
        <v>0</v>
      </c>
    </row>
    <row r="730" spans="1:20" x14ac:dyDescent="0.25">
      <c r="A730" s="19" t="s">
        <v>40</v>
      </c>
      <c r="B730" s="18">
        <v>1985</v>
      </c>
      <c r="C730" s="7" t="s">
        <v>32</v>
      </c>
      <c r="D730" s="7">
        <v>1200</v>
      </c>
      <c r="E730" s="7" t="s">
        <v>38</v>
      </c>
      <c r="F730" s="7">
        <f>VLOOKUP(E730,vlooktab!C$1:D$2,2,FALSE)</f>
        <v>0</v>
      </c>
      <c r="G730" s="7" t="s">
        <v>25</v>
      </c>
      <c r="H730" s="28">
        <v>1</v>
      </c>
      <c r="I730" s="31">
        <v>100</v>
      </c>
      <c r="K730" s="4">
        <v>-12.5</v>
      </c>
      <c r="L730" s="5" t="s">
        <v>52</v>
      </c>
      <c r="M730" s="66">
        <f>VLOOKUP(L730,vlooktab!A$1:B$3,2,FALSE)</f>
        <v>0</v>
      </c>
      <c r="N730" s="14">
        <v>33.166000000000004</v>
      </c>
      <c r="O730" s="4">
        <f t="shared" si="57"/>
        <v>33.166000000000004</v>
      </c>
      <c r="P730" s="43">
        <v>2.01593</v>
      </c>
      <c r="Q730" s="49">
        <f t="shared" si="56"/>
        <v>7583.5928922525482</v>
      </c>
      <c r="R730" s="2" t="s">
        <v>48</v>
      </c>
      <c r="S730" s="34" t="s">
        <v>115</v>
      </c>
      <c r="T730" s="2">
        <v>0</v>
      </c>
    </row>
    <row r="731" spans="1:20" x14ac:dyDescent="0.25">
      <c r="A731" s="19" t="s">
        <v>40</v>
      </c>
      <c r="B731" s="18">
        <v>1985</v>
      </c>
      <c r="C731" s="7" t="s">
        <v>32</v>
      </c>
      <c r="D731" s="7">
        <v>1200</v>
      </c>
      <c r="E731" s="7" t="s">
        <v>38</v>
      </c>
      <c r="F731" s="7">
        <f>VLOOKUP(E731,vlooktab!C$1:D$2,2,FALSE)</f>
        <v>0</v>
      </c>
      <c r="G731" s="7" t="s">
        <v>25</v>
      </c>
      <c r="H731" s="28">
        <v>1</v>
      </c>
      <c r="I731" s="31">
        <v>100</v>
      </c>
      <c r="K731" s="4">
        <v>-12.5</v>
      </c>
      <c r="L731" s="5" t="s">
        <v>52</v>
      </c>
      <c r="M731" s="66">
        <f>VLOOKUP(L731,vlooktab!A$1:B$3,2,FALSE)</f>
        <v>0</v>
      </c>
      <c r="N731" s="14">
        <v>55.777000000000001</v>
      </c>
      <c r="O731" s="4">
        <f t="shared" si="57"/>
        <v>55.777000000000001</v>
      </c>
      <c r="P731" s="43">
        <v>2.76471</v>
      </c>
      <c r="Q731" s="49">
        <f t="shared" si="56"/>
        <v>8709.4528849398012</v>
      </c>
      <c r="R731" s="2" t="s">
        <v>48</v>
      </c>
      <c r="S731" s="34" t="s">
        <v>115</v>
      </c>
      <c r="T731" s="2">
        <v>0</v>
      </c>
    </row>
    <row r="732" spans="1:20" x14ac:dyDescent="0.25">
      <c r="A732" s="19" t="s">
        <v>40</v>
      </c>
      <c r="B732" s="18">
        <v>1985</v>
      </c>
      <c r="C732" s="7" t="s">
        <v>32</v>
      </c>
      <c r="D732" s="7">
        <v>1200</v>
      </c>
      <c r="E732" s="7" t="s">
        <v>38</v>
      </c>
      <c r="F732" s="7">
        <f>VLOOKUP(E732,vlooktab!C$1:D$2,2,FALSE)</f>
        <v>0</v>
      </c>
      <c r="G732" s="7" t="s">
        <v>25</v>
      </c>
      <c r="H732" s="28">
        <v>1</v>
      </c>
      <c r="I732" s="31">
        <v>100</v>
      </c>
      <c r="K732" s="4">
        <v>-12.5</v>
      </c>
      <c r="L732" s="5" t="s">
        <v>52</v>
      </c>
      <c r="M732" s="66">
        <f>VLOOKUP(L732,vlooktab!A$1:B$3,2,FALSE)</f>
        <v>0</v>
      </c>
      <c r="N732" s="14">
        <v>55.567999999999998</v>
      </c>
      <c r="O732" s="4">
        <f t="shared" si="57"/>
        <v>55.567999999999998</v>
      </c>
      <c r="P732" s="43">
        <v>3.1123500000000002</v>
      </c>
      <c r="Q732" s="49">
        <f t="shared" si="56"/>
        <v>8701.3222620180331</v>
      </c>
      <c r="R732" s="2" t="s">
        <v>48</v>
      </c>
      <c r="S732" s="34" t="s">
        <v>115</v>
      </c>
      <c r="T732" s="2">
        <v>0</v>
      </c>
    </row>
    <row r="733" spans="1:20" x14ac:dyDescent="0.25">
      <c r="A733" s="19" t="s">
        <v>40</v>
      </c>
      <c r="B733" s="18">
        <v>1985</v>
      </c>
      <c r="C733" s="7" t="s">
        <v>32</v>
      </c>
      <c r="D733" s="7">
        <v>1200</v>
      </c>
      <c r="E733" s="7" t="s">
        <v>38</v>
      </c>
      <c r="F733" s="7">
        <f>VLOOKUP(E733,vlooktab!C$1:D$2,2,FALSE)</f>
        <v>0</v>
      </c>
      <c r="G733" s="7" t="s">
        <v>25</v>
      </c>
      <c r="H733" s="28">
        <v>1</v>
      </c>
      <c r="I733" s="31">
        <v>100</v>
      </c>
      <c r="K733" s="4">
        <v>-12.5</v>
      </c>
      <c r="L733" s="5" t="s">
        <v>52</v>
      </c>
      <c r="M733" s="66">
        <f>VLOOKUP(L733,vlooktab!A$1:B$3,2,FALSE)</f>
        <v>0</v>
      </c>
      <c r="N733" s="14">
        <v>75</v>
      </c>
      <c r="O733" s="4">
        <f t="shared" si="57"/>
        <v>75</v>
      </c>
      <c r="P733" s="43">
        <v>4.0487200000000003</v>
      </c>
      <c r="Q733" s="49">
        <f t="shared" si="56"/>
        <v>9350.8028038325992</v>
      </c>
      <c r="R733" s="2" t="s">
        <v>48</v>
      </c>
      <c r="S733" s="34" t="s">
        <v>115</v>
      </c>
      <c r="T733" s="2">
        <v>0</v>
      </c>
    </row>
    <row r="734" spans="1:20" x14ac:dyDescent="0.25">
      <c r="A734" s="19" t="s">
        <v>40</v>
      </c>
      <c r="B734" s="18">
        <v>1985</v>
      </c>
      <c r="C734" s="7" t="s">
        <v>32</v>
      </c>
      <c r="D734" s="7">
        <v>1200</v>
      </c>
      <c r="E734" s="7" t="s">
        <v>38</v>
      </c>
      <c r="F734" s="7">
        <f>VLOOKUP(E734,vlooktab!C$1:D$2,2,FALSE)</f>
        <v>0</v>
      </c>
      <c r="G734" s="7" t="s">
        <v>25</v>
      </c>
      <c r="H734" s="28">
        <v>1</v>
      </c>
      <c r="I734" s="31">
        <v>100</v>
      </c>
      <c r="K734" s="4">
        <v>-12.5</v>
      </c>
      <c r="L734" s="5" t="s">
        <v>52</v>
      </c>
      <c r="M734" s="66">
        <f>VLOOKUP(L734,vlooktab!A$1:B$3,2,FALSE)</f>
        <v>0</v>
      </c>
      <c r="N734" s="14">
        <v>70.281000000000006</v>
      </c>
      <c r="O734" s="4">
        <f t="shared" si="57"/>
        <v>70.281000000000006</v>
      </c>
      <c r="P734" s="43">
        <v>3.9824600000000001</v>
      </c>
      <c r="Q734" s="49">
        <f t="shared" si="56"/>
        <v>9210.0549739054186</v>
      </c>
      <c r="R734" s="2" t="s">
        <v>48</v>
      </c>
      <c r="S734" s="34" t="s">
        <v>115</v>
      </c>
      <c r="T734" s="2">
        <v>0</v>
      </c>
    </row>
    <row r="735" spans="1:20" x14ac:dyDescent="0.25">
      <c r="A735" s="19" t="s">
        <v>40</v>
      </c>
      <c r="B735" s="18">
        <v>1985</v>
      </c>
      <c r="C735" s="7" t="s">
        <v>32</v>
      </c>
      <c r="D735" s="7">
        <v>1200</v>
      </c>
      <c r="E735" s="7" t="s">
        <v>38</v>
      </c>
      <c r="F735" s="7">
        <f>VLOOKUP(E735,vlooktab!C$1:D$2,2,FALSE)</f>
        <v>0</v>
      </c>
      <c r="G735" s="7" t="s">
        <v>25</v>
      </c>
      <c r="H735" s="28">
        <v>1</v>
      </c>
      <c r="I735" s="31">
        <v>100</v>
      </c>
      <c r="K735" s="4">
        <v>-12.5</v>
      </c>
      <c r="L735" s="5" t="s">
        <v>52</v>
      </c>
      <c r="M735" s="66">
        <f>VLOOKUP(L735,vlooktab!A$1:B$3,2,FALSE)</f>
        <v>0</v>
      </c>
      <c r="N735" s="14">
        <v>99.965000000000003</v>
      </c>
      <c r="O735" s="4">
        <f t="shared" si="57"/>
        <v>99.965000000000003</v>
      </c>
      <c r="P735" s="43">
        <v>6.1163100000000004</v>
      </c>
      <c r="Q735" s="49">
        <f t="shared" si="56"/>
        <v>9973.1056116664222</v>
      </c>
      <c r="R735" s="2" t="s">
        <v>48</v>
      </c>
      <c r="S735" s="34" t="s">
        <v>115</v>
      </c>
      <c r="T735" s="2">
        <v>0</v>
      </c>
    </row>
    <row r="736" spans="1:20" x14ac:dyDescent="0.25">
      <c r="A736" s="19" t="s">
        <v>40</v>
      </c>
      <c r="B736" s="18">
        <v>1985</v>
      </c>
      <c r="C736" s="7" t="s">
        <v>32</v>
      </c>
      <c r="D736" s="7">
        <v>1200</v>
      </c>
      <c r="E736" s="7" t="s">
        <v>38</v>
      </c>
      <c r="F736" s="7">
        <f>VLOOKUP(E736,vlooktab!C$1:D$2,2,FALSE)</f>
        <v>0</v>
      </c>
      <c r="G736" s="7" t="s">
        <v>25</v>
      </c>
      <c r="H736" s="28">
        <v>1</v>
      </c>
      <c r="I736" s="31">
        <v>100</v>
      </c>
      <c r="K736" s="4">
        <v>-12.5</v>
      </c>
      <c r="L736" s="5" t="s">
        <v>52</v>
      </c>
      <c r="M736" s="66">
        <f>VLOOKUP(L736,vlooktab!A$1:B$3,2,FALSE)</f>
        <v>0</v>
      </c>
      <c r="N736" s="14">
        <v>99.3</v>
      </c>
      <c r="O736" s="4">
        <f t="shared" si="57"/>
        <v>99.3</v>
      </c>
      <c r="P736" s="43">
        <v>6.5800999999999998</v>
      </c>
      <c r="Q736" s="49">
        <f t="shared" si="56"/>
        <v>9958.6498833458172</v>
      </c>
      <c r="R736" s="2" t="s">
        <v>48</v>
      </c>
      <c r="S736" s="34" t="s">
        <v>115</v>
      </c>
      <c r="T736" s="2">
        <v>0</v>
      </c>
    </row>
    <row r="737" spans="1:20" x14ac:dyDescent="0.25">
      <c r="A737" s="17" t="s">
        <v>47</v>
      </c>
      <c r="B737" s="18">
        <v>1987</v>
      </c>
      <c r="C737" s="7" t="s">
        <v>28</v>
      </c>
      <c r="D737" s="7">
        <v>1100</v>
      </c>
      <c r="E737" s="7" t="s">
        <v>39</v>
      </c>
      <c r="F737" s="7">
        <f>VLOOKUP(E737,vlooktab!C$1:D$2,2,FALSE)</f>
        <v>1</v>
      </c>
      <c r="G737" s="7">
        <v>25</v>
      </c>
      <c r="H737" s="28">
        <v>1</v>
      </c>
      <c r="I737" s="31">
        <v>123</v>
      </c>
      <c r="J737" s="37">
        <v>1</v>
      </c>
      <c r="K737" s="4">
        <v>30</v>
      </c>
      <c r="L737" s="5" t="s">
        <v>52</v>
      </c>
      <c r="M737" s="66">
        <f>VLOOKUP(L737,vlooktab!A$1:B$3,2,FALSE)</f>
        <v>0</v>
      </c>
      <c r="N737" s="4">
        <v>99</v>
      </c>
      <c r="O737" s="4">
        <f t="shared" si="57"/>
        <v>99</v>
      </c>
      <c r="P737" s="43">
        <v>15</v>
      </c>
      <c r="Q737" s="49">
        <f t="shared" si="56"/>
        <v>11575.759409507749</v>
      </c>
      <c r="R737" s="2" t="s">
        <v>48</v>
      </c>
      <c r="S737" s="34" t="s">
        <v>115</v>
      </c>
      <c r="T737" s="2">
        <v>0</v>
      </c>
    </row>
    <row r="738" spans="1:20" x14ac:dyDescent="0.25">
      <c r="A738" s="17" t="s">
        <v>47</v>
      </c>
      <c r="B738" s="18">
        <v>1987</v>
      </c>
      <c r="C738" s="7" t="s">
        <v>28</v>
      </c>
      <c r="D738" s="7">
        <v>1100</v>
      </c>
      <c r="E738" s="7" t="s">
        <v>39</v>
      </c>
      <c r="F738" s="7">
        <f>VLOOKUP(E738,vlooktab!C$1:D$2,2,FALSE)</f>
        <v>1</v>
      </c>
      <c r="G738" s="7">
        <v>25</v>
      </c>
      <c r="H738" s="28">
        <v>1</v>
      </c>
      <c r="I738" s="31">
        <v>123</v>
      </c>
      <c r="J738" s="37">
        <v>1</v>
      </c>
      <c r="K738" s="4">
        <v>50</v>
      </c>
      <c r="L738" s="5" t="s">
        <v>52</v>
      </c>
      <c r="M738" s="66">
        <f>VLOOKUP(L738,vlooktab!A$1:B$3,2,FALSE)</f>
        <v>0</v>
      </c>
      <c r="N738" s="4">
        <v>99</v>
      </c>
      <c r="O738" s="4">
        <f t="shared" si="57"/>
        <v>99</v>
      </c>
      <c r="P738" s="43">
        <v>9</v>
      </c>
      <c r="Q738" s="49">
        <f t="shared" si="56"/>
        <v>12339.835938188131</v>
      </c>
      <c r="R738" s="2" t="s">
        <v>48</v>
      </c>
      <c r="S738" s="34" t="s">
        <v>115</v>
      </c>
      <c r="T738" s="2">
        <v>0</v>
      </c>
    </row>
    <row r="739" spans="1:20" x14ac:dyDescent="0.25">
      <c r="A739" s="17" t="s">
        <v>47</v>
      </c>
      <c r="B739" s="18">
        <v>1987</v>
      </c>
      <c r="C739" s="7" t="s">
        <v>28</v>
      </c>
      <c r="D739" s="7">
        <v>1100</v>
      </c>
      <c r="E739" s="7" t="s">
        <v>39</v>
      </c>
      <c r="F739" s="7">
        <f>VLOOKUP(E739,vlooktab!C$1:D$2,2,FALSE)</f>
        <v>1</v>
      </c>
      <c r="G739" s="7">
        <v>25</v>
      </c>
      <c r="H739" s="28">
        <v>1</v>
      </c>
      <c r="I739" s="31">
        <v>123</v>
      </c>
      <c r="J739" s="37">
        <v>1</v>
      </c>
      <c r="K739" s="4">
        <v>75</v>
      </c>
      <c r="L739" s="5" t="s">
        <v>52</v>
      </c>
      <c r="M739" s="66">
        <f>VLOOKUP(L739,vlooktab!A$1:B$3,2,FALSE)</f>
        <v>0</v>
      </c>
      <c r="N739" s="4">
        <v>99</v>
      </c>
      <c r="O739" s="4">
        <f t="shared" si="57"/>
        <v>99</v>
      </c>
      <c r="P739" s="43">
        <v>6</v>
      </c>
      <c r="Q739" s="49">
        <f t="shared" si="56"/>
        <v>13294.931599038604</v>
      </c>
      <c r="R739" s="2" t="s">
        <v>48</v>
      </c>
      <c r="S739" s="34" t="s">
        <v>115</v>
      </c>
      <c r="T739" s="2">
        <v>0</v>
      </c>
    </row>
    <row r="740" spans="1:20" x14ac:dyDescent="0.25">
      <c r="A740" s="17" t="s">
        <v>13</v>
      </c>
      <c r="B740" s="18">
        <v>2007</v>
      </c>
      <c r="C740" s="7" t="s">
        <v>30</v>
      </c>
      <c r="D740" s="7">
        <v>1100</v>
      </c>
      <c r="E740" s="7" t="s">
        <v>38</v>
      </c>
      <c r="F740" s="7">
        <f>VLOOKUP(E740,vlooktab!C$1:D$2,2,FALSE)</f>
        <v>0</v>
      </c>
      <c r="G740" s="7">
        <v>50</v>
      </c>
      <c r="H740" s="28">
        <v>1</v>
      </c>
      <c r="I740" s="31">
        <v>25</v>
      </c>
      <c r="K740" s="4">
        <v>25</v>
      </c>
      <c r="L740" s="5" t="s">
        <v>52</v>
      </c>
      <c r="M740" s="66">
        <f>VLOOKUP(L740,vlooktab!A$1:B$3,2,FALSE)</f>
        <v>0</v>
      </c>
      <c r="N740" s="4">
        <v>5</v>
      </c>
      <c r="O740" s="4">
        <f t="shared" si="57"/>
        <v>5</v>
      </c>
      <c r="P740" s="43">
        <v>1</v>
      </c>
      <c r="Q740" s="49">
        <f t="shared" si="56"/>
        <v>3987.4983075851787</v>
      </c>
      <c r="R740" s="2">
        <v>1</v>
      </c>
      <c r="S740" s="34" t="s">
        <v>115</v>
      </c>
      <c r="T740" s="2">
        <v>45</v>
      </c>
    </row>
    <row r="741" spans="1:20" x14ac:dyDescent="0.25">
      <c r="A741" s="17" t="s">
        <v>13</v>
      </c>
      <c r="B741" s="18">
        <v>2007</v>
      </c>
      <c r="C741" s="7" t="s">
        <v>30</v>
      </c>
      <c r="D741" s="7">
        <v>1100</v>
      </c>
      <c r="E741" s="7" t="s">
        <v>38</v>
      </c>
      <c r="F741" s="7">
        <f>VLOOKUP(E741,vlooktab!C$1:D$2,2,FALSE)</f>
        <v>0</v>
      </c>
      <c r="G741" s="7">
        <v>50</v>
      </c>
      <c r="H741" s="28">
        <v>1</v>
      </c>
      <c r="I741" s="31">
        <v>25</v>
      </c>
      <c r="K741" s="4">
        <v>25</v>
      </c>
      <c r="L741" s="5" t="s">
        <v>52</v>
      </c>
      <c r="M741" s="66">
        <f>VLOOKUP(L741,vlooktab!A$1:B$3,2,FALSE)</f>
        <v>0</v>
      </c>
      <c r="N741" s="4">
        <v>26</v>
      </c>
      <c r="O741" s="4">
        <f t="shared" si="57"/>
        <v>26</v>
      </c>
      <c r="P741" s="43">
        <v>2.2000000000000002</v>
      </c>
      <c r="Q741" s="49">
        <f t="shared" si="56"/>
        <v>8072.1687558989597</v>
      </c>
      <c r="R741" s="2">
        <v>1</v>
      </c>
      <c r="S741" s="34" t="s">
        <v>115</v>
      </c>
      <c r="T741" s="2">
        <v>45</v>
      </c>
    </row>
    <row r="742" spans="1:20" x14ac:dyDescent="0.25">
      <c r="A742" s="17" t="s">
        <v>13</v>
      </c>
      <c r="B742" s="18">
        <v>2007</v>
      </c>
      <c r="C742" s="7" t="s">
        <v>30</v>
      </c>
      <c r="D742" s="7">
        <v>1100</v>
      </c>
      <c r="E742" s="7" t="s">
        <v>38</v>
      </c>
      <c r="F742" s="7">
        <f>VLOOKUP(E742,vlooktab!C$1:D$2,2,FALSE)</f>
        <v>0</v>
      </c>
      <c r="G742" s="7">
        <v>50</v>
      </c>
      <c r="H742" s="28">
        <v>1</v>
      </c>
      <c r="I742" s="31">
        <v>25</v>
      </c>
      <c r="K742" s="4">
        <v>25</v>
      </c>
      <c r="L742" s="5" t="s">
        <v>52</v>
      </c>
      <c r="M742" s="66">
        <f>VLOOKUP(L742,vlooktab!A$1:B$3,2,FALSE)</f>
        <v>0</v>
      </c>
      <c r="N742" s="4">
        <v>33</v>
      </c>
      <c r="O742" s="4">
        <f t="shared" si="57"/>
        <v>33</v>
      </c>
      <c r="P742" s="43">
        <v>2.5</v>
      </c>
      <c r="Q742" s="49">
        <f t="shared" si="56"/>
        <v>8662.8492320776313</v>
      </c>
      <c r="R742" s="2">
        <v>1</v>
      </c>
      <c r="S742" s="34" t="s">
        <v>115</v>
      </c>
      <c r="T742" s="2">
        <v>45</v>
      </c>
    </row>
    <row r="743" spans="1:20" x14ac:dyDescent="0.25">
      <c r="A743" s="17" t="s">
        <v>13</v>
      </c>
      <c r="B743" s="18">
        <v>2007</v>
      </c>
      <c r="C743" s="7" t="s">
        <v>30</v>
      </c>
      <c r="D743" s="7">
        <v>1100</v>
      </c>
      <c r="E743" s="7" t="s">
        <v>38</v>
      </c>
      <c r="F743" s="7">
        <f>VLOOKUP(E743,vlooktab!C$1:D$2,2,FALSE)</f>
        <v>0</v>
      </c>
      <c r="G743" s="7">
        <v>50</v>
      </c>
      <c r="H743" s="28">
        <v>1</v>
      </c>
      <c r="I743" s="31">
        <v>25</v>
      </c>
      <c r="K743" s="4">
        <v>25</v>
      </c>
      <c r="L743" s="5" t="s">
        <v>52</v>
      </c>
      <c r="M743" s="66">
        <f>VLOOKUP(L743,vlooktab!A$1:B$3,2,FALSE)</f>
        <v>0</v>
      </c>
      <c r="N743" s="4">
        <v>51</v>
      </c>
      <c r="O743" s="4">
        <f t="shared" si="57"/>
        <v>51</v>
      </c>
      <c r="P743" s="43">
        <v>3.75</v>
      </c>
      <c r="Q743" s="49">
        <f t="shared" si="56"/>
        <v>9741.3810965200737</v>
      </c>
      <c r="R743" s="2">
        <v>1</v>
      </c>
      <c r="S743" s="34" t="s">
        <v>115</v>
      </c>
      <c r="T743" s="2">
        <v>45</v>
      </c>
    </row>
    <row r="744" spans="1:20" x14ac:dyDescent="0.25">
      <c r="A744" s="17" t="s">
        <v>13</v>
      </c>
      <c r="B744" s="18">
        <v>2007</v>
      </c>
      <c r="C744" s="7" t="s">
        <v>30</v>
      </c>
      <c r="D744" s="7">
        <v>1100</v>
      </c>
      <c r="E744" s="7" t="s">
        <v>38</v>
      </c>
      <c r="F744" s="7">
        <f>VLOOKUP(E744,vlooktab!C$1:D$2,2,FALSE)</f>
        <v>0</v>
      </c>
      <c r="G744" s="7">
        <v>50</v>
      </c>
      <c r="H744" s="28">
        <v>1</v>
      </c>
      <c r="I744" s="31">
        <v>25</v>
      </c>
      <c r="K744" s="4">
        <v>25</v>
      </c>
      <c r="L744" s="5" t="s">
        <v>52</v>
      </c>
      <c r="M744" s="66">
        <f>VLOOKUP(L744,vlooktab!A$1:B$3,2,FALSE)</f>
        <v>0</v>
      </c>
      <c r="N744" s="4">
        <v>66</v>
      </c>
      <c r="O744" s="4">
        <f t="shared" si="57"/>
        <v>66</v>
      </c>
      <c r="P744" s="43">
        <v>5</v>
      </c>
      <c r="Q744" s="49">
        <f t="shared" si="56"/>
        <v>10380.171278511894</v>
      </c>
      <c r="R744" s="2">
        <v>1</v>
      </c>
      <c r="S744" s="34" t="s">
        <v>115</v>
      </c>
      <c r="T744" s="2">
        <v>45</v>
      </c>
    </row>
    <row r="745" spans="1:20" x14ac:dyDescent="0.25">
      <c r="A745" s="17" t="s">
        <v>13</v>
      </c>
      <c r="B745" s="18">
        <v>2007</v>
      </c>
      <c r="C745" s="7" t="s">
        <v>30</v>
      </c>
      <c r="D745" s="7">
        <v>1100</v>
      </c>
      <c r="E745" s="7" t="s">
        <v>38</v>
      </c>
      <c r="F745" s="7">
        <f>VLOOKUP(E745,vlooktab!C$1:D$2,2,FALSE)</f>
        <v>0</v>
      </c>
      <c r="G745" s="7">
        <v>50</v>
      </c>
      <c r="H745" s="28">
        <v>1</v>
      </c>
      <c r="I745" s="31">
        <v>25</v>
      </c>
      <c r="K745" s="4">
        <v>25</v>
      </c>
      <c r="L745" s="5" t="s">
        <v>52</v>
      </c>
      <c r="M745" s="66">
        <f>VLOOKUP(L745,vlooktab!A$1:B$3,2,FALSE)</f>
        <v>0</v>
      </c>
      <c r="N745" s="4">
        <v>77</v>
      </c>
      <c r="O745" s="4">
        <f t="shared" si="57"/>
        <v>77</v>
      </c>
      <c r="P745" s="43">
        <v>6.1</v>
      </c>
      <c r="Q745" s="49">
        <f t="shared" si="56"/>
        <v>10762.090686632877</v>
      </c>
      <c r="R745" s="2">
        <v>1</v>
      </c>
      <c r="S745" s="34" t="s">
        <v>115</v>
      </c>
      <c r="T745" s="2">
        <v>45</v>
      </c>
    </row>
    <row r="746" spans="1:20" x14ac:dyDescent="0.25">
      <c r="A746" s="17" t="s">
        <v>13</v>
      </c>
      <c r="B746" s="18">
        <v>2007</v>
      </c>
      <c r="C746" s="7" t="s">
        <v>30</v>
      </c>
      <c r="D746" s="7">
        <v>1100</v>
      </c>
      <c r="E746" s="7" t="s">
        <v>38</v>
      </c>
      <c r="F746" s="7">
        <f>VLOOKUP(E746,vlooktab!C$1:D$2,2,FALSE)</f>
        <v>0</v>
      </c>
      <c r="G746" s="7">
        <v>50</v>
      </c>
      <c r="H746" s="28">
        <v>1</v>
      </c>
      <c r="I746" s="31">
        <v>25</v>
      </c>
      <c r="K746" s="4">
        <v>25</v>
      </c>
      <c r="L746" s="5" t="s">
        <v>52</v>
      </c>
      <c r="M746" s="66">
        <f>VLOOKUP(L746,vlooktab!A$1:B$3,2,FALSE)</f>
        <v>0</v>
      </c>
      <c r="N746" s="4">
        <v>85</v>
      </c>
      <c r="O746" s="4">
        <f t="shared" si="57"/>
        <v>85</v>
      </c>
      <c r="P746" s="43">
        <v>8.3000000000000007</v>
      </c>
      <c r="Q746" s="49">
        <f t="shared" si="56"/>
        <v>11006.988358845227</v>
      </c>
      <c r="R746" s="2">
        <v>1</v>
      </c>
      <c r="S746" s="34" t="s">
        <v>115</v>
      </c>
      <c r="T746" s="2">
        <v>45</v>
      </c>
    </row>
    <row r="747" spans="1:20" x14ac:dyDescent="0.25">
      <c r="A747" s="17" t="s">
        <v>13</v>
      </c>
      <c r="B747" s="18">
        <v>2007</v>
      </c>
      <c r="C747" s="7" t="s">
        <v>30</v>
      </c>
      <c r="D747" s="7">
        <v>1100</v>
      </c>
      <c r="E747" s="7" t="s">
        <v>38</v>
      </c>
      <c r="F747" s="7">
        <f>VLOOKUP(E747,vlooktab!C$1:D$2,2,FALSE)</f>
        <v>0</v>
      </c>
      <c r="G747" s="7">
        <v>50</v>
      </c>
      <c r="H747" s="28">
        <v>1</v>
      </c>
      <c r="I747" s="31">
        <v>25</v>
      </c>
      <c r="K747" s="4">
        <v>25</v>
      </c>
      <c r="L747" s="5" t="s">
        <v>52</v>
      </c>
      <c r="M747" s="66">
        <f>VLOOKUP(L747,vlooktab!A$1:B$3,2,FALSE)</f>
        <v>0</v>
      </c>
      <c r="N747" s="4">
        <v>90</v>
      </c>
      <c r="O747" s="4">
        <f t="shared" si="57"/>
        <v>90</v>
      </c>
      <c r="P747" s="43">
        <v>9</v>
      </c>
      <c r="Q747" s="49">
        <f t="shared" si="56"/>
        <v>11148.602444539496</v>
      </c>
      <c r="R747" s="2">
        <v>1</v>
      </c>
      <c r="S747" s="34" t="s">
        <v>115</v>
      </c>
      <c r="T747" s="2">
        <v>45</v>
      </c>
    </row>
    <row r="748" spans="1:20" x14ac:dyDescent="0.25">
      <c r="A748" s="17" t="s">
        <v>13</v>
      </c>
      <c r="B748" s="18">
        <v>2007</v>
      </c>
      <c r="C748" s="7" t="s">
        <v>30</v>
      </c>
      <c r="D748" s="7">
        <v>1100</v>
      </c>
      <c r="E748" s="7" t="s">
        <v>38</v>
      </c>
      <c r="F748" s="7">
        <f>VLOOKUP(E748,vlooktab!C$1:D$2,2,FALSE)</f>
        <v>0</v>
      </c>
      <c r="G748" s="7">
        <v>50</v>
      </c>
      <c r="H748" s="28">
        <v>1</v>
      </c>
      <c r="I748" s="31">
        <v>25</v>
      </c>
      <c r="K748" s="4">
        <v>25</v>
      </c>
      <c r="L748" s="5" t="s">
        <v>52</v>
      </c>
      <c r="M748" s="66">
        <f>VLOOKUP(L748,vlooktab!A$1:B$3,2,FALSE)</f>
        <v>0</v>
      </c>
      <c r="N748" s="4">
        <v>95</v>
      </c>
      <c r="O748" s="4">
        <f t="shared" si="57"/>
        <v>95</v>
      </c>
      <c r="P748" s="43">
        <v>10.5</v>
      </c>
      <c r="Q748" s="49">
        <f t="shared" si="56"/>
        <v>11282.557878076535</v>
      </c>
      <c r="R748" s="2">
        <v>1</v>
      </c>
      <c r="S748" s="34" t="s">
        <v>115</v>
      </c>
      <c r="T748" s="2">
        <v>45</v>
      </c>
    </row>
    <row r="749" spans="1:20" x14ac:dyDescent="0.25">
      <c r="A749" s="17" t="s">
        <v>49</v>
      </c>
      <c r="B749" s="18">
        <v>2008</v>
      </c>
      <c r="C749" s="7" t="s">
        <v>22</v>
      </c>
      <c r="D749" s="7">
        <v>1100</v>
      </c>
      <c r="E749" s="7" t="s">
        <v>39</v>
      </c>
      <c r="F749" s="7">
        <f>VLOOKUP(E749,vlooktab!C$1:D$2,2,FALSE)</f>
        <v>1</v>
      </c>
      <c r="G749" s="7">
        <v>25</v>
      </c>
      <c r="H749" s="29">
        <v>0</v>
      </c>
      <c r="I749" s="31">
        <v>25</v>
      </c>
      <c r="K749" s="2">
        <v>3</v>
      </c>
      <c r="L749" s="5" t="s">
        <v>53</v>
      </c>
      <c r="M749" s="7">
        <f>VLOOKUP(L749,vlooktab!A$1:B$3,2,FALSE)</f>
        <v>1</v>
      </c>
      <c r="N749" s="4">
        <v>100.1</v>
      </c>
      <c r="O749" s="4">
        <f t="shared" si="57"/>
        <v>100.1</v>
      </c>
      <c r="P749" s="43">
        <v>14.2</v>
      </c>
      <c r="Q749" s="49">
        <f t="shared" si="56"/>
        <v>10569.611757092493</v>
      </c>
      <c r="R749" s="2" t="s">
        <v>48</v>
      </c>
      <c r="S749" s="34" t="s">
        <v>115</v>
      </c>
      <c r="T749" s="2">
        <v>0</v>
      </c>
    </row>
    <row r="750" spans="1:20" x14ac:dyDescent="0.25">
      <c r="A750" s="17" t="s">
        <v>49</v>
      </c>
      <c r="B750" s="18">
        <v>2008</v>
      </c>
      <c r="C750" s="7" t="s">
        <v>22</v>
      </c>
      <c r="D750" s="7">
        <v>1100</v>
      </c>
      <c r="E750" s="7" t="s">
        <v>39</v>
      </c>
      <c r="F750" s="7">
        <f>VLOOKUP(E750,vlooktab!C$1:D$2,2,FALSE)</f>
        <v>1</v>
      </c>
      <c r="G750" s="7">
        <v>25</v>
      </c>
      <c r="H750" s="29">
        <v>0</v>
      </c>
      <c r="I750" s="31">
        <v>25</v>
      </c>
      <c r="K750" s="2">
        <v>20</v>
      </c>
      <c r="L750" s="5" t="s">
        <v>53</v>
      </c>
      <c r="M750" s="7">
        <f>VLOOKUP(L750,vlooktab!A$1:B$3,2,FALSE)</f>
        <v>1</v>
      </c>
      <c r="N750" s="4">
        <v>100.1</v>
      </c>
      <c r="O750" s="4">
        <f t="shared" si="57"/>
        <v>100.1</v>
      </c>
      <c r="P750" s="43">
        <v>15</v>
      </c>
      <c r="Q750" s="49">
        <f t="shared" si="56"/>
        <v>11220.638568217753</v>
      </c>
      <c r="R750" s="2" t="s">
        <v>48</v>
      </c>
      <c r="S750" s="34" t="s">
        <v>115</v>
      </c>
      <c r="T750" s="2">
        <v>0</v>
      </c>
    </row>
    <row r="751" spans="1:20" x14ac:dyDescent="0.25">
      <c r="A751" s="17" t="s">
        <v>49</v>
      </c>
      <c r="B751" s="18">
        <v>2008</v>
      </c>
      <c r="C751" s="7" t="s">
        <v>22</v>
      </c>
      <c r="D751" s="7">
        <v>1100</v>
      </c>
      <c r="E751" s="7" t="s">
        <v>39</v>
      </c>
      <c r="F751" s="7">
        <f>VLOOKUP(E751,vlooktab!C$1:D$2,2,FALSE)</f>
        <v>1</v>
      </c>
      <c r="G751" s="7">
        <v>25</v>
      </c>
      <c r="H751" s="29">
        <v>0</v>
      </c>
      <c r="I751" s="31">
        <v>25</v>
      </c>
      <c r="K751" s="2">
        <v>40</v>
      </c>
      <c r="L751" s="5" t="s">
        <v>53</v>
      </c>
      <c r="M751" s="7">
        <f>VLOOKUP(L751,vlooktab!A$1:B$3,2,FALSE)</f>
        <v>1</v>
      </c>
      <c r="N751" s="4">
        <v>100.1</v>
      </c>
      <c r="O751" s="4">
        <f t="shared" si="57"/>
        <v>100.1</v>
      </c>
      <c r="P751" s="43">
        <v>16</v>
      </c>
      <c r="Q751" s="49">
        <f t="shared" si="56"/>
        <v>11986.55246365924</v>
      </c>
      <c r="R751" s="2" t="s">
        <v>48</v>
      </c>
      <c r="S751" s="34" t="s">
        <v>115</v>
      </c>
      <c r="T751" s="2">
        <v>0</v>
      </c>
    </row>
    <row r="752" spans="1:20" x14ac:dyDescent="0.25">
      <c r="A752" s="17" t="s">
        <v>49</v>
      </c>
      <c r="B752" s="18">
        <v>2008</v>
      </c>
      <c r="C752" s="7" t="s">
        <v>22</v>
      </c>
      <c r="D752" s="7">
        <v>1100</v>
      </c>
      <c r="E752" s="7" t="s">
        <v>39</v>
      </c>
      <c r="F752" s="7">
        <f>VLOOKUP(E752,vlooktab!C$1:D$2,2,FALSE)</f>
        <v>1</v>
      </c>
      <c r="G752" s="7">
        <v>25</v>
      </c>
      <c r="H752" s="29">
        <v>0</v>
      </c>
      <c r="I752" s="31">
        <v>25</v>
      </c>
      <c r="K752" s="2">
        <v>60</v>
      </c>
      <c r="L752" s="5" t="s">
        <v>53</v>
      </c>
      <c r="M752" s="7">
        <f>VLOOKUP(L752,vlooktab!A$1:B$3,2,FALSE)</f>
        <v>1</v>
      </c>
      <c r="N752" s="4">
        <v>100.1</v>
      </c>
      <c r="O752" s="4">
        <f t="shared" si="57"/>
        <v>100.1</v>
      </c>
      <c r="P752" s="43">
        <v>18</v>
      </c>
      <c r="Q752" s="49">
        <f t="shared" si="56"/>
        <v>12752.466359100723</v>
      </c>
      <c r="R752" s="2" t="s">
        <v>48</v>
      </c>
      <c r="S752" s="34" t="s">
        <v>115</v>
      </c>
      <c r="T752" s="2">
        <v>0</v>
      </c>
    </row>
    <row r="753" spans="1:20" x14ac:dyDescent="0.25">
      <c r="A753" s="17" t="s">
        <v>49</v>
      </c>
      <c r="B753" s="18">
        <v>2008</v>
      </c>
      <c r="C753" s="7" t="s">
        <v>22</v>
      </c>
      <c r="D753" s="7">
        <v>1100</v>
      </c>
      <c r="E753" s="7" t="s">
        <v>39</v>
      </c>
      <c r="F753" s="7">
        <f>VLOOKUP(E753,vlooktab!C$1:D$2,2,FALSE)</f>
        <v>1</v>
      </c>
      <c r="G753" s="7">
        <v>25</v>
      </c>
      <c r="H753" s="29">
        <v>0</v>
      </c>
      <c r="I753" s="31">
        <v>25</v>
      </c>
      <c r="K753" s="2">
        <v>80</v>
      </c>
      <c r="L753" s="5" t="s">
        <v>53</v>
      </c>
      <c r="M753" s="7">
        <f>VLOOKUP(L753,vlooktab!A$1:B$3,2,FALSE)</f>
        <v>1</v>
      </c>
      <c r="N753" s="4">
        <v>100.1</v>
      </c>
      <c r="O753" s="4">
        <f t="shared" si="57"/>
        <v>100.1</v>
      </c>
      <c r="P753" s="43">
        <v>20.5</v>
      </c>
      <c r="Q753" s="49">
        <f t="shared" si="56"/>
        <v>13518.38025454221</v>
      </c>
      <c r="R753" s="2" t="s">
        <v>48</v>
      </c>
      <c r="S753" s="34" t="s">
        <v>115</v>
      </c>
      <c r="T753" s="2">
        <v>0</v>
      </c>
    </row>
    <row r="754" spans="1:20" x14ac:dyDescent="0.25">
      <c r="A754" s="17" t="s">
        <v>49</v>
      </c>
      <c r="B754" s="18">
        <v>2008</v>
      </c>
      <c r="C754" s="7" t="s">
        <v>22</v>
      </c>
      <c r="D754" s="7">
        <v>1100</v>
      </c>
      <c r="E754" s="7" t="s">
        <v>39</v>
      </c>
      <c r="F754" s="7">
        <f>VLOOKUP(E754,vlooktab!C$1:D$2,2,FALSE)</f>
        <v>1</v>
      </c>
      <c r="G754" s="7">
        <v>25</v>
      </c>
      <c r="H754" s="29">
        <v>0</v>
      </c>
      <c r="I754" s="31">
        <v>25</v>
      </c>
      <c r="K754" s="2">
        <v>100</v>
      </c>
      <c r="L754" s="5" t="s">
        <v>53</v>
      </c>
      <c r="M754" s="7">
        <f>VLOOKUP(L754,vlooktab!A$1:B$3,2,FALSE)</f>
        <v>1</v>
      </c>
      <c r="N754" s="4">
        <v>100.1</v>
      </c>
      <c r="O754" s="4">
        <f t="shared" si="57"/>
        <v>100.1</v>
      </c>
      <c r="P754" s="43">
        <v>23.5</v>
      </c>
      <c r="Q754" s="49">
        <f t="shared" si="56"/>
        <v>14284.294149983692</v>
      </c>
      <c r="R754" s="2" t="s">
        <v>48</v>
      </c>
      <c r="S754" s="34" t="s">
        <v>115</v>
      </c>
      <c r="T754" s="2">
        <v>0</v>
      </c>
    </row>
    <row r="755" spans="1:20" x14ac:dyDescent="0.25">
      <c r="A755" s="17" t="s">
        <v>9</v>
      </c>
      <c r="B755" s="18">
        <v>1993</v>
      </c>
      <c r="C755" s="7" t="s">
        <v>22</v>
      </c>
      <c r="D755" s="7">
        <v>1100</v>
      </c>
      <c r="E755" s="7" t="s">
        <v>39</v>
      </c>
      <c r="F755" s="7">
        <f>VLOOKUP(E755,vlooktab!C$1:D$2,2,FALSE)</f>
        <v>1</v>
      </c>
      <c r="G755" s="7">
        <v>175</v>
      </c>
      <c r="H755" s="28">
        <v>1</v>
      </c>
      <c r="I755" s="31">
        <v>25</v>
      </c>
      <c r="J755" s="37">
        <v>1</v>
      </c>
      <c r="K755" s="4">
        <v>25</v>
      </c>
      <c r="L755" s="5" t="s">
        <v>52</v>
      </c>
      <c r="M755" s="66">
        <f>VLOOKUP(L755,vlooktab!A$1:B$3,2,FALSE)</f>
        <v>0</v>
      </c>
      <c r="N755" s="4">
        <v>14</v>
      </c>
      <c r="O755" s="4">
        <f t="shared" ref="O755:O816" si="58">N755</f>
        <v>14</v>
      </c>
      <c r="P755" s="43">
        <v>2</v>
      </c>
      <c r="Q755" s="49">
        <f t="shared" si="56"/>
        <v>6538.4545462495353</v>
      </c>
      <c r="S755" s="34" t="s">
        <v>115</v>
      </c>
      <c r="T755" s="2">
        <v>46</v>
      </c>
    </row>
    <row r="756" spans="1:20" x14ac:dyDescent="0.25">
      <c r="A756" s="17" t="s">
        <v>9</v>
      </c>
      <c r="B756" s="18">
        <v>1993</v>
      </c>
      <c r="C756" s="7" t="s">
        <v>22</v>
      </c>
      <c r="D756" s="7">
        <v>1100</v>
      </c>
      <c r="E756" s="7" t="s">
        <v>39</v>
      </c>
      <c r="F756" s="7">
        <f>VLOOKUP(E756,vlooktab!C$1:D$2,2,FALSE)</f>
        <v>1</v>
      </c>
      <c r="G756" s="7">
        <v>175</v>
      </c>
      <c r="H756" s="28">
        <v>1</v>
      </c>
      <c r="I756" s="31">
        <v>25</v>
      </c>
      <c r="J756" s="37">
        <v>1</v>
      </c>
      <c r="K756" s="4">
        <v>25</v>
      </c>
      <c r="L756" s="5" t="s">
        <v>52</v>
      </c>
      <c r="M756" s="66">
        <f>VLOOKUP(L756,vlooktab!A$1:B$3,2,FALSE)</f>
        <v>0</v>
      </c>
      <c r="N756" s="4">
        <v>36</v>
      </c>
      <c r="O756" s="4">
        <f t="shared" si="58"/>
        <v>36</v>
      </c>
      <c r="P756" s="43">
        <v>2.8</v>
      </c>
      <c r="Q756" s="49">
        <f t="shared" si="56"/>
        <v>8878.4261833885812</v>
      </c>
      <c r="S756" s="34" t="s">
        <v>115</v>
      </c>
      <c r="T756" s="2">
        <v>46</v>
      </c>
    </row>
    <row r="757" spans="1:20" x14ac:dyDescent="0.25">
      <c r="A757" s="17" t="s">
        <v>9</v>
      </c>
      <c r="B757" s="18">
        <v>1993</v>
      </c>
      <c r="C757" s="7" t="s">
        <v>22</v>
      </c>
      <c r="D757" s="7">
        <v>1100</v>
      </c>
      <c r="E757" s="7" t="s">
        <v>39</v>
      </c>
      <c r="F757" s="7">
        <f>VLOOKUP(E757,vlooktab!C$1:D$2,2,FALSE)</f>
        <v>1</v>
      </c>
      <c r="G757" s="7">
        <v>175</v>
      </c>
      <c r="H757" s="28">
        <v>1</v>
      </c>
      <c r="I757" s="31">
        <v>25</v>
      </c>
      <c r="J757" s="37">
        <v>1</v>
      </c>
      <c r="K757" s="4">
        <v>25</v>
      </c>
      <c r="L757" s="5" t="s">
        <v>52</v>
      </c>
      <c r="M757" s="66">
        <f>VLOOKUP(L757,vlooktab!A$1:B$3,2,FALSE)</f>
        <v>0</v>
      </c>
      <c r="N757" s="4">
        <v>45</v>
      </c>
      <c r="O757" s="4">
        <f t="shared" si="58"/>
        <v>45</v>
      </c>
      <c r="P757" s="43">
        <v>3.1</v>
      </c>
      <c r="Q757" s="49">
        <f t="shared" si="56"/>
        <v>9431.2803981052311</v>
      </c>
      <c r="S757" s="34" t="s">
        <v>115</v>
      </c>
      <c r="T757" s="2">
        <v>46</v>
      </c>
    </row>
    <row r="758" spans="1:20" x14ac:dyDescent="0.25">
      <c r="A758" s="17" t="s">
        <v>9</v>
      </c>
      <c r="B758" s="18">
        <v>1993</v>
      </c>
      <c r="C758" s="7" t="s">
        <v>22</v>
      </c>
      <c r="D758" s="7">
        <v>1100</v>
      </c>
      <c r="E758" s="7" t="s">
        <v>39</v>
      </c>
      <c r="F758" s="7">
        <f>VLOOKUP(E758,vlooktab!C$1:D$2,2,FALSE)</f>
        <v>1</v>
      </c>
      <c r="G758" s="7">
        <v>175</v>
      </c>
      <c r="H758" s="28">
        <v>1</v>
      </c>
      <c r="I758" s="31">
        <v>25</v>
      </c>
      <c r="J758" s="37">
        <v>1</v>
      </c>
      <c r="K758" s="4">
        <v>25</v>
      </c>
      <c r="L758" s="5" t="s">
        <v>52</v>
      </c>
      <c r="M758" s="66">
        <f>VLOOKUP(L758,vlooktab!A$1:B$3,2,FALSE)</f>
        <v>0</v>
      </c>
      <c r="N758" s="4">
        <v>51</v>
      </c>
      <c r="O758" s="4">
        <f t="shared" si="58"/>
        <v>51</v>
      </c>
      <c r="P758" s="43">
        <v>3.8</v>
      </c>
      <c r="Q758" s="49">
        <f t="shared" si="56"/>
        <v>9741.3810965200737</v>
      </c>
      <c r="S758" s="34" t="s">
        <v>115</v>
      </c>
      <c r="T758" s="2">
        <v>46</v>
      </c>
    </row>
    <row r="759" spans="1:20" x14ac:dyDescent="0.25">
      <c r="A759" s="17" t="s">
        <v>9</v>
      </c>
      <c r="B759" s="18">
        <v>1993</v>
      </c>
      <c r="C759" s="7" t="s">
        <v>22</v>
      </c>
      <c r="D759" s="7">
        <v>1100</v>
      </c>
      <c r="E759" s="7" t="s">
        <v>39</v>
      </c>
      <c r="F759" s="7">
        <f>VLOOKUP(E759,vlooktab!C$1:D$2,2,FALSE)</f>
        <v>1</v>
      </c>
      <c r="G759" s="7">
        <v>175</v>
      </c>
      <c r="H759" s="28">
        <v>1</v>
      </c>
      <c r="I759" s="31">
        <v>25</v>
      </c>
      <c r="J759" s="37">
        <v>1</v>
      </c>
      <c r="K759" s="4">
        <v>25</v>
      </c>
      <c r="L759" s="5" t="s">
        <v>52</v>
      </c>
      <c r="M759" s="66">
        <f>VLOOKUP(L759,vlooktab!A$1:B$3,2,FALSE)</f>
        <v>0</v>
      </c>
      <c r="N759" s="4">
        <v>57</v>
      </c>
      <c r="O759" s="4">
        <f t="shared" si="58"/>
        <v>57</v>
      </c>
      <c r="P759" s="43">
        <v>4.2</v>
      </c>
      <c r="Q759" s="49">
        <f t="shared" si="56"/>
        <v>10016.950615751382</v>
      </c>
      <c r="S759" s="34" t="s">
        <v>115</v>
      </c>
      <c r="T759" s="2">
        <v>46</v>
      </c>
    </row>
    <row r="760" spans="1:20" x14ac:dyDescent="0.25">
      <c r="A760" s="17" t="s">
        <v>9</v>
      </c>
      <c r="B760" s="18">
        <v>1993</v>
      </c>
      <c r="C760" s="7" t="s">
        <v>22</v>
      </c>
      <c r="D760" s="7">
        <v>1100</v>
      </c>
      <c r="E760" s="7" t="s">
        <v>39</v>
      </c>
      <c r="F760" s="7">
        <f>VLOOKUP(E760,vlooktab!C$1:D$2,2,FALSE)</f>
        <v>1</v>
      </c>
      <c r="G760" s="7">
        <v>175</v>
      </c>
      <c r="H760" s="28">
        <v>1</v>
      </c>
      <c r="I760" s="31">
        <v>25</v>
      </c>
      <c r="J760" s="37">
        <v>1</v>
      </c>
      <c r="K760" s="4">
        <v>25</v>
      </c>
      <c r="L760" s="5" t="s">
        <v>52</v>
      </c>
      <c r="M760" s="66">
        <f>VLOOKUP(L760,vlooktab!A$1:B$3,2,FALSE)</f>
        <v>0</v>
      </c>
      <c r="N760" s="4">
        <v>79</v>
      </c>
      <c r="O760" s="4">
        <f t="shared" si="58"/>
        <v>79</v>
      </c>
      <c r="P760" s="43">
        <v>6.2</v>
      </c>
      <c r="Q760" s="49">
        <f t="shared" si="56"/>
        <v>10825.621654732424</v>
      </c>
      <c r="S760" s="34" t="s">
        <v>115</v>
      </c>
      <c r="T760" s="2">
        <v>46</v>
      </c>
    </row>
    <row r="761" spans="1:20" x14ac:dyDescent="0.25">
      <c r="A761" s="17" t="s">
        <v>9</v>
      </c>
      <c r="B761" s="18">
        <v>1993</v>
      </c>
      <c r="C761" s="7" t="s">
        <v>22</v>
      </c>
      <c r="D761" s="7">
        <v>1100</v>
      </c>
      <c r="E761" s="7" t="s">
        <v>39</v>
      </c>
      <c r="F761" s="7">
        <f>VLOOKUP(E761,vlooktab!C$1:D$2,2,FALSE)</f>
        <v>1</v>
      </c>
      <c r="G761" s="7">
        <v>175</v>
      </c>
      <c r="H761" s="28">
        <v>1</v>
      </c>
      <c r="I761" s="31">
        <v>25</v>
      </c>
      <c r="J761" s="37">
        <v>1</v>
      </c>
      <c r="K761" s="4">
        <v>25</v>
      </c>
      <c r="L761" s="5" t="s">
        <v>52</v>
      </c>
      <c r="M761" s="66">
        <f>VLOOKUP(L761,vlooktab!A$1:B$3,2,FALSE)</f>
        <v>0</v>
      </c>
      <c r="N761" s="4">
        <v>81</v>
      </c>
      <c r="O761" s="4">
        <f t="shared" si="58"/>
        <v>81</v>
      </c>
      <c r="P761" s="43">
        <v>6.8</v>
      </c>
      <c r="Q761" s="49">
        <f t="shared" si="56"/>
        <v>10887.564181040105</v>
      </c>
      <c r="S761" s="34" t="s">
        <v>115</v>
      </c>
      <c r="T761" s="2">
        <v>46</v>
      </c>
    </row>
    <row r="762" spans="1:20" x14ac:dyDescent="0.25">
      <c r="A762" s="17" t="s">
        <v>9</v>
      </c>
      <c r="B762" s="18">
        <v>1993</v>
      </c>
      <c r="C762" s="7" t="s">
        <v>22</v>
      </c>
      <c r="D762" s="7">
        <v>1100</v>
      </c>
      <c r="E762" s="7" t="s">
        <v>39</v>
      </c>
      <c r="F762" s="7">
        <f>VLOOKUP(E762,vlooktab!C$1:D$2,2,FALSE)</f>
        <v>1</v>
      </c>
      <c r="G762" s="7">
        <v>175</v>
      </c>
      <c r="H762" s="28">
        <v>1</v>
      </c>
      <c r="I762" s="31">
        <v>25</v>
      </c>
      <c r="J762" s="37">
        <v>1</v>
      </c>
      <c r="K762" s="4">
        <v>25</v>
      </c>
      <c r="L762" s="5" t="s">
        <v>52</v>
      </c>
      <c r="M762" s="66">
        <f>VLOOKUP(L762,vlooktab!A$1:B$3,2,FALSE)</f>
        <v>0</v>
      </c>
      <c r="N762" s="4">
        <v>81.5</v>
      </c>
      <c r="O762" s="4">
        <f t="shared" si="58"/>
        <v>81.5</v>
      </c>
      <c r="P762" s="43">
        <v>7.9</v>
      </c>
      <c r="Q762" s="49">
        <f t="shared" si="56"/>
        <v>10902.810826078947</v>
      </c>
      <c r="S762" s="34" t="s">
        <v>115</v>
      </c>
      <c r="T762" s="2">
        <v>46</v>
      </c>
    </row>
    <row r="763" spans="1:20" x14ac:dyDescent="0.25">
      <c r="A763" s="17" t="s">
        <v>9</v>
      </c>
      <c r="B763" s="18">
        <v>1993</v>
      </c>
      <c r="C763" s="7" t="s">
        <v>22</v>
      </c>
      <c r="D763" s="7">
        <v>1100</v>
      </c>
      <c r="E763" s="7" t="s">
        <v>39</v>
      </c>
      <c r="F763" s="7">
        <f>VLOOKUP(E763,vlooktab!C$1:D$2,2,FALSE)</f>
        <v>1</v>
      </c>
      <c r="G763" s="7">
        <v>175</v>
      </c>
      <c r="H763" s="28">
        <v>1</v>
      </c>
      <c r="I763" s="31">
        <v>25</v>
      </c>
      <c r="J763" s="37">
        <v>1</v>
      </c>
      <c r="K763" s="4">
        <v>25</v>
      </c>
      <c r="L763" s="5" t="s">
        <v>52</v>
      </c>
      <c r="M763" s="66">
        <f>VLOOKUP(L763,vlooktab!A$1:B$3,2,FALSE)</f>
        <v>0</v>
      </c>
      <c r="N763" s="4">
        <v>87.5</v>
      </c>
      <c r="O763" s="4">
        <f t="shared" si="58"/>
        <v>87.5</v>
      </c>
      <c r="P763" s="43">
        <v>10</v>
      </c>
      <c r="Q763" s="49">
        <f t="shared" si="56"/>
        <v>11078.807068551365</v>
      </c>
      <c r="S763" s="34" t="s">
        <v>115</v>
      </c>
      <c r="T763" s="2">
        <v>46</v>
      </c>
    </row>
    <row r="764" spans="1:20" x14ac:dyDescent="0.25">
      <c r="A764" s="17" t="s">
        <v>9</v>
      </c>
      <c r="B764" s="18">
        <v>1993</v>
      </c>
      <c r="C764" s="7" t="s">
        <v>22</v>
      </c>
      <c r="D764" s="7">
        <v>1100</v>
      </c>
      <c r="E764" s="7" t="s">
        <v>39</v>
      </c>
      <c r="F764" s="7">
        <f>VLOOKUP(E764,vlooktab!C$1:D$2,2,FALSE)</f>
        <v>1</v>
      </c>
      <c r="G764" s="7">
        <v>175</v>
      </c>
      <c r="H764" s="28">
        <v>1</v>
      </c>
      <c r="I764" s="31">
        <v>25</v>
      </c>
      <c r="J764" s="37">
        <v>1</v>
      </c>
      <c r="K764" s="4">
        <v>25</v>
      </c>
      <c r="L764" s="5" t="s">
        <v>52</v>
      </c>
      <c r="M764" s="66">
        <f>VLOOKUP(L764,vlooktab!A$1:B$3,2,FALSE)</f>
        <v>0</v>
      </c>
      <c r="N764" s="4">
        <v>91.5</v>
      </c>
      <c r="O764" s="4">
        <f t="shared" si="58"/>
        <v>91.5</v>
      </c>
      <c r="P764" s="43">
        <v>12</v>
      </c>
      <c r="Q764" s="49">
        <f t="shared" si="56"/>
        <v>11189.554980233361</v>
      </c>
      <c r="S764" s="34" t="s">
        <v>115</v>
      </c>
      <c r="T764" s="2">
        <v>46</v>
      </c>
    </row>
    <row r="765" spans="1:20" x14ac:dyDescent="0.25">
      <c r="A765" s="17" t="s">
        <v>9</v>
      </c>
      <c r="B765" s="18">
        <v>1993</v>
      </c>
      <c r="C765" s="7" t="s">
        <v>22</v>
      </c>
      <c r="D765" s="7">
        <v>1100</v>
      </c>
      <c r="E765" s="7" t="s">
        <v>39</v>
      </c>
      <c r="F765" s="7">
        <f>VLOOKUP(E765,vlooktab!C$1:D$2,2,FALSE)</f>
        <v>1</v>
      </c>
      <c r="G765" s="7">
        <v>175</v>
      </c>
      <c r="H765" s="28">
        <v>1</v>
      </c>
      <c r="I765" s="31">
        <v>25</v>
      </c>
      <c r="J765" s="37">
        <v>1</v>
      </c>
      <c r="K765" s="4">
        <v>25</v>
      </c>
      <c r="L765" s="5" t="s">
        <v>52</v>
      </c>
      <c r="M765" s="66">
        <f>VLOOKUP(L765,vlooktab!A$1:B$3,2,FALSE)</f>
        <v>0</v>
      </c>
      <c r="N765" s="4">
        <v>97</v>
      </c>
      <c r="O765" s="4">
        <f t="shared" si="58"/>
        <v>97</v>
      </c>
      <c r="P765" s="43">
        <v>13.2</v>
      </c>
      <c r="Q765" s="49">
        <f t="shared" si="56"/>
        <v>11334.175828432584</v>
      </c>
      <c r="S765" s="34" t="s">
        <v>115</v>
      </c>
      <c r="T765" s="2">
        <v>46</v>
      </c>
    </row>
    <row r="766" spans="1:20" x14ac:dyDescent="0.25">
      <c r="A766" s="17" t="s">
        <v>9</v>
      </c>
      <c r="B766" s="18">
        <v>1993</v>
      </c>
      <c r="C766" s="7" t="s">
        <v>22</v>
      </c>
      <c r="D766" s="7">
        <v>1100</v>
      </c>
      <c r="E766" s="7" t="s">
        <v>39</v>
      </c>
      <c r="F766" s="7">
        <f>VLOOKUP(E766,vlooktab!C$1:D$2,2,FALSE)</f>
        <v>1</v>
      </c>
      <c r="G766" s="7">
        <v>175</v>
      </c>
      <c r="H766" s="28">
        <v>1</v>
      </c>
      <c r="I766" s="31">
        <v>25</v>
      </c>
      <c r="J766" s="37">
        <v>1</v>
      </c>
      <c r="K766" s="4">
        <v>25</v>
      </c>
      <c r="L766" s="5" t="s">
        <v>52</v>
      </c>
      <c r="M766" s="66">
        <f>VLOOKUP(L766,vlooktab!A$1:B$3,2,FALSE)</f>
        <v>0</v>
      </c>
      <c r="N766" s="4">
        <v>100</v>
      </c>
      <c r="O766" s="4">
        <f t="shared" si="58"/>
        <v>100</v>
      </c>
      <c r="P766" s="43">
        <v>14</v>
      </c>
      <c r="Q766" s="49">
        <f t="shared" si="56"/>
        <v>11409.640708038889</v>
      </c>
      <c r="S766" s="34" t="s">
        <v>115</v>
      </c>
      <c r="T766" s="2">
        <v>46</v>
      </c>
    </row>
    <row r="767" spans="1:20" x14ac:dyDescent="0.25">
      <c r="A767" s="17" t="s">
        <v>9</v>
      </c>
      <c r="B767" s="18">
        <v>1993</v>
      </c>
      <c r="C767" s="7" t="s">
        <v>22</v>
      </c>
      <c r="D767" s="7">
        <v>1100</v>
      </c>
      <c r="E767" s="7" t="s">
        <v>39</v>
      </c>
      <c r="F767" s="7">
        <f>VLOOKUP(E767,vlooktab!C$1:D$2,2,FALSE)</f>
        <v>1</v>
      </c>
      <c r="G767" s="7">
        <v>175</v>
      </c>
      <c r="H767" s="28">
        <v>1</v>
      </c>
      <c r="I767" s="31">
        <v>105</v>
      </c>
      <c r="J767" s="37">
        <v>1</v>
      </c>
      <c r="K767" s="2">
        <v>27</v>
      </c>
      <c r="L767" s="5" t="s">
        <v>53</v>
      </c>
      <c r="M767" s="7">
        <f>VLOOKUP(L767,vlooktab!A$1:B$3,2,FALSE)</f>
        <v>1</v>
      </c>
      <c r="N767" s="4">
        <v>100.1</v>
      </c>
      <c r="O767" s="4">
        <f t="shared" si="58"/>
        <v>100.1</v>
      </c>
      <c r="P767" s="43">
        <v>11.3</v>
      </c>
      <c r="Q767" s="49">
        <f t="shared" si="56"/>
        <v>11488.708431622272</v>
      </c>
      <c r="R767" s="2">
        <v>0.16</v>
      </c>
      <c r="S767" s="34" t="s">
        <v>115</v>
      </c>
      <c r="T767" s="2">
        <v>0</v>
      </c>
    </row>
    <row r="768" spans="1:20" x14ac:dyDescent="0.25">
      <c r="A768" s="17" t="s">
        <v>9</v>
      </c>
      <c r="B768" s="18">
        <v>1993</v>
      </c>
      <c r="C768" s="7" t="s">
        <v>22</v>
      </c>
      <c r="D768" s="7">
        <v>1100</v>
      </c>
      <c r="E768" s="7" t="s">
        <v>39</v>
      </c>
      <c r="F768" s="7">
        <f>VLOOKUP(E768,vlooktab!C$1:D$2,2,FALSE)</f>
        <v>1</v>
      </c>
      <c r="G768" s="7">
        <v>175</v>
      </c>
      <c r="H768" s="28">
        <v>1</v>
      </c>
      <c r="I768" s="31">
        <v>105</v>
      </c>
      <c r="J768" s="37">
        <v>1</v>
      </c>
      <c r="K768" s="2">
        <v>65</v>
      </c>
      <c r="L768" s="5" t="s">
        <v>53</v>
      </c>
      <c r="M768" s="7">
        <f>VLOOKUP(L768,vlooktab!A$1:B$3,2,FALSE)</f>
        <v>1</v>
      </c>
      <c r="N768" s="4">
        <v>100.1</v>
      </c>
      <c r="O768" s="4">
        <f t="shared" si="58"/>
        <v>100.1</v>
      </c>
      <c r="P768" s="43">
        <v>15.2</v>
      </c>
      <c r="Q768" s="49">
        <f t="shared" si="56"/>
        <v>12943.944832961095</v>
      </c>
      <c r="R768" s="2">
        <v>0.16</v>
      </c>
      <c r="S768" s="34" t="s">
        <v>115</v>
      </c>
      <c r="T768" s="2">
        <v>0</v>
      </c>
    </row>
    <row r="769" spans="1:21" x14ac:dyDescent="0.25">
      <c r="A769" s="17" t="s">
        <v>9</v>
      </c>
      <c r="B769" s="18">
        <v>1993</v>
      </c>
      <c r="C769" s="7" t="s">
        <v>22</v>
      </c>
      <c r="D769" s="7">
        <v>1100</v>
      </c>
      <c r="E769" s="7" t="s">
        <v>39</v>
      </c>
      <c r="F769" s="7">
        <f>VLOOKUP(E769,vlooktab!C$1:D$2,2,FALSE)</f>
        <v>1</v>
      </c>
      <c r="G769" s="7">
        <v>175</v>
      </c>
      <c r="H769" s="28">
        <v>1</v>
      </c>
      <c r="I769" s="31">
        <v>105</v>
      </c>
      <c r="J769" s="37">
        <v>1</v>
      </c>
      <c r="K769" s="2">
        <v>85</v>
      </c>
      <c r="L769" s="5" t="s">
        <v>53</v>
      </c>
      <c r="M769" s="7">
        <f>VLOOKUP(L769,vlooktab!A$1:B$3,2,FALSE)</f>
        <v>1</v>
      </c>
      <c r="N769" s="4">
        <v>100.1</v>
      </c>
      <c r="O769" s="4">
        <f t="shared" si="58"/>
        <v>100.1</v>
      </c>
      <c r="P769" s="43">
        <v>15.9</v>
      </c>
      <c r="Q769" s="49">
        <f t="shared" si="56"/>
        <v>13709.858728402578</v>
      </c>
      <c r="R769" s="2">
        <v>0.16</v>
      </c>
      <c r="S769" s="34" t="s">
        <v>115</v>
      </c>
      <c r="T769" s="2">
        <v>0</v>
      </c>
    </row>
    <row r="770" spans="1:21" x14ac:dyDescent="0.25">
      <c r="A770" s="17" t="s">
        <v>9</v>
      </c>
      <c r="B770" s="18">
        <v>1993</v>
      </c>
      <c r="C770" s="7" t="s">
        <v>22</v>
      </c>
      <c r="D770" s="7">
        <v>1100</v>
      </c>
      <c r="E770" s="7" t="s">
        <v>39</v>
      </c>
      <c r="F770" s="7">
        <f>VLOOKUP(E770,vlooktab!C$1:D$2,2,FALSE)</f>
        <v>1</v>
      </c>
      <c r="G770" s="7">
        <v>175</v>
      </c>
      <c r="H770" s="28">
        <v>1</v>
      </c>
      <c r="I770" s="31">
        <v>25</v>
      </c>
      <c r="J770" s="37">
        <v>1</v>
      </c>
      <c r="K770" s="2">
        <v>27</v>
      </c>
      <c r="L770" s="5" t="s">
        <v>53</v>
      </c>
      <c r="M770" s="7">
        <f>VLOOKUP(L770,vlooktab!A$1:B$3,2,FALSE)</f>
        <v>1</v>
      </c>
      <c r="N770" s="4">
        <v>100.1</v>
      </c>
      <c r="O770" s="4">
        <f t="shared" si="58"/>
        <v>100.1</v>
      </c>
      <c r="P770" s="43">
        <v>21.3</v>
      </c>
      <c r="Q770" s="49">
        <f t="shared" si="56"/>
        <v>11488.708431622272</v>
      </c>
      <c r="R770" s="2">
        <v>0.16</v>
      </c>
      <c r="S770" s="34" t="s">
        <v>115</v>
      </c>
      <c r="T770" s="2">
        <v>0</v>
      </c>
    </row>
    <row r="771" spans="1:21" x14ac:dyDescent="0.25">
      <c r="A771" s="17" t="s">
        <v>9</v>
      </c>
      <c r="B771" s="18">
        <v>1993</v>
      </c>
      <c r="C771" s="7" t="s">
        <v>22</v>
      </c>
      <c r="D771" s="7">
        <v>1100</v>
      </c>
      <c r="E771" s="7" t="s">
        <v>39</v>
      </c>
      <c r="F771" s="7">
        <f>VLOOKUP(E771,vlooktab!C$1:D$2,2,FALSE)</f>
        <v>1</v>
      </c>
      <c r="G771" s="7">
        <v>175</v>
      </c>
      <c r="H771" s="28">
        <v>1</v>
      </c>
      <c r="I771" s="31">
        <v>25</v>
      </c>
      <c r="J771" s="37">
        <v>1</v>
      </c>
      <c r="K771" s="2">
        <v>65</v>
      </c>
      <c r="L771" s="5" t="s">
        <v>53</v>
      </c>
      <c r="M771" s="7">
        <f>VLOOKUP(L771,vlooktab!A$1:B$3,2,FALSE)</f>
        <v>1</v>
      </c>
      <c r="N771" s="4">
        <v>100.1</v>
      </c>
      <c r="O771" s="4">
        <f t="shared" si="58"/>
        <v>100.1</v>
      </c>
      <c r="P771" s="43">
        <v>21</v>
      </c>
      <c r="Q771" s="49">
        <f t="shared" ref="Q771:Q816" si="59">8.314*(K771+273)*LN(O771)</f>
        <v>12943.944832961095</v>
      </c>
      <c r="R771" s="2">
        <v>0.16</v>
      </c>
      <c r="S771" s="34" t="s">
        <v>115</v>
      </c>
      <c r="T771" s="2">
        <v>0</v>
      </c>
    </row>
    <row r="772" spans="1:21" x14ac:dyDescent="0.25">
      <c r="A772" s="17" t="s">
        <v>9</v>
      </c>
      <c r="B772" s="18">
        <v>1993</v>
      </c>
      <c r="C772" s="7" t="s">
        <v>22</v>
      </c>
      <c r="D772" s="7">
        <v>1100</v>
      </c>
      <c r="E772" s="7" t="s">
        <v>39</v>
      </c>
      <c r="F772" s="7">
        <f>VLOOKUP(E772,vlooktab!C$1:D$2,2,FALSE)</f>
        <v>1</v>
      </c>
      <c r="G772" s="7">
        <v>175</v>
      </c>
      <c r="H772" s="28">
        <v>1</v>
      </c>
      <c r="I772" s="31">
        <v>25</v>
      </c>
      <c r="J772" s="37">
        <v>1</v>
      </c>
      <c r="K772" s="2">
        <v>85</v>
      </c>
      <c r="L772" s="5" t="s">
        <v>53</v>
      </c>
      <c r="M772" s="7">
        <f>VLOOKUP(L772,vlooktab!A$1:B$3,2,FALSE)</f>
        <v>1</v>
      </c>
      <c r="N772" s="4">
        <v>100.1</v>
      </c>
      <c r="O772" s="4">
        <f t="shared" si="58"/>
        <v>100.1</v>
      </c>
      <c r="P772" s="43">
        <v>20.7</v>
      </c>
      <c r="Q772" s="49">
        <f t="shared" si="59"/>
        <v>13709.858728402578</v>
      </c>
      <c r="R772" s="2">
        <v>0.16</v>
      </c>
      <c r="S772" s="34" t="s">
        <v>115</v>
      </c>
      <c r="T772" s="2">
        <v>0</v>
      </c>
    </row>
    <row r="773" spans="1:21" x14ac:dyDescent="0.25">
      <c r="A773" s="17" t="s">
        <v>119</v>
      </c>
      <c r="B773" s="18">
        <v>2020</v>
      </c>
      <c r="C773" s="58" t="s">
        <v>120</v>
      </c>
      <c r="D773" s="7">
        <v>1100</v>
      </c>
      <c r="E773" s="7" t="s">
        <v>38</v>
      </c>
      <c r="F773" s="7">
        <f>VLOOKUP(E773,vlooktab!C$1:D$2,2,FALSE)</f>
        <v>0</v>
      </c>
      <c r="G773" s="7">
        <v>16</v>
      </c>
      <c r="H773" s="28">
        <v>0</v>
      </c>
      <c r="I773" s="31">
        <v>150</v>
      </c>
      <c r="K773" s="4">
        <v>25</v>
      </c>
      <c r="L773" s="5" t="s">
        <v>52</v>
      </c>
      <c r="M773" s="66">
        <f>VLOOKUP(L773,vlooktab!A$1:B$3,2,FALSE)</f>
        <v>0</v>
      </c>
      <c r="N773" s="60">
        <v>0</v>
      </c>
      <c r="O773" s="4">
        <v>1</v>
      </c>
      <c r="P773" s="43">
        <v>9.9932689965032725E-2</v>
      </c>
      <c r="Q773" s="49">
        <f t="shared" si="59"/>
        <v>0</v>
      </c>
      <c r="R773" s="2">
        <v>2</v>
      </c>
      <c r="S773" s="34" t="s">
        <v>115</v>
      </c>
      <c r="U773" s="2">
        <v>90</v>
      </c>
    </row>
    <row r="774" spans="1:21" x14ac:dyDescent="0.25">
      <c r="A774" s="17" t="s">
        <v>119</v>
      </c>
      <c r="B774" s="18">
        <v>2020</v>
      </c>
      <c r="C774" s="58" t="s">
        <v>120</v>
      </c>
      <c r="D774" s="7">
        <v>1100</v>
      </c>
      <c r="E774" s="7" t="s">
        <v>38</v>
      </c>
      <c r="F774" s="7">
        <f>VLOOKUP(E774,vlooktab!C$1:D$2,2,FALSE)</f>
        <v>0</v>
      </c>
      <c r="G774" s="7">
        <v>16</v>
      </c>
      <c r="H774" s="28">
        <v>0</v>
      </c>
      <c r="I774" s="31">
        <v>150</v>
      </c>
      <c r="K774" s="4">
        <v>25</v>
      </c>
      <c r="L774" s="5" t="s">
        <v>52</v>
      </c>
      <c r="M774" s="66">
        <f>VLOOKUP(L774,vlooktab!A$1:B$3,2,FALSE)</f>
        <v>0</v>
      </c>
      <c r="N774" s="60">
        <v>10</v>
      </c>
      <c r="O774" s="4">
        <f t="shared" si="58"/>
        <v>10</v>
      </c>
      <c r="P774" s="43">
        <v>1.5103463369713834</v>
      </c>
      <c r="Q774" s="49">
        <f t="shared" si="59"/>
        <v>5704.8203540194445</v>
      </c>
      <c r="R774" s="2">
        <v>2</v>
      </c>
      <c r="S774" s="34" t="s">
        <v>115</v>
      </c>
      <c r="U774" s="2">
        <v>90</v>
      </c>
    </row>
    <row r="775" spans="1:21" x14ac:dyDescent="0.25">
      <c r="A775" s="17" t="s">
        <v>119</v>
      </c>
      <c r="B775" s="18">
        <v>2020</v>
      </c>
      <c r="C775" s="58" t="s">
        <v>120</v>
      </c>
      <c r="D775" s="7">
        <v>1100</v>
      </c>
      <c r="E775" s="7" t="s">
        <v>38</v>
      </c>
      <c r="F775" s="7">
        <f>VLOOKUP(E775,vlooktab!C$1:D$2,2,FALSE)</f>
        <v>0</v>
      </c>
      <c r="G775" s="7">
        <v>16</v>
      </c>
      <c r="H775" s="28">
        <v>0</v>
      </c>
      <c r="I775" s="31">
        <v>150</v>
      </c>
      <c r="K775" s="4">
        <v>25</v>
      </c>
      <c r="L775" s="5" t="s">
        <v>52</v>
      </c>
      <c r="M775" s="66">
        <f>VLOOKUP(L775,vlooktab!A$1:B$3,2,FALSE)</f>
        <v>0</v>
      </c>
      <c r="N775" s="61">
        <v>20</v>
      </c>
      <c r="O775" s="4">
        <f t="shared" si="58"/>
        <v>20</v>
      </c>
      <c r="P775" s="43">
        <v>2.213476637046718</v>
      </c>
      <c r="Q775" s="49">
        <f t="shared" si="59"/>
        <v>7422.1424004537084</v>
      </c>
      <c r="R775" s="2">
        <v>2</v>
      </c>
      <c r="S775" s="34" t="s">
        <v>115</v>
      </c>
      <c r="U775" s="2">
        <v>90</v>
      </c>
    </row>
    <row r="776" spans="1:21" x14ac:dyDescent="0.25">
      <c r="A776" s="17" t="s">
        <v>119</v>
      </c>
      <c r="B776" s="18">
        <v>2020</v>
      </c>
      <c r="C776" s="58" t="s">
        <v>120</v>
      </c>
      <c r="D776" s="7">
        <v>1100</v>
      </c>
      <c r="E776" s="7" t="s">
        <v>38</v>
      </c>
      <c r="F776" s="7">
        <f>VLOOKUP(E776,vlooktab!C$1:D$2,2,FALSE)</f>
        <v>0</v>
      </c>
      <c r="G776" s="7">
        <v>16</v>
      </c>
      <c r="H776" s="28">
        <v>0</v>
      </c>
      <c r="I776" s="31">
        <v>150</v>
      </c>
      <c r="K776" s="4">
        <v>25</v>
      </c>
      <c r="L776" s="5" t="s">
        <v>52</v>
      </c>
      <c r="M776" s="66">
        <f>VLOOKUP(L776,vlooktab!A$1:B$3,2,FALSE)</f>
        <v>0</v>
      </c>
      <c r="N776" s="60">
        <v>30</v>
      </c>
      <c r="O776" s="4">
        <f t="shared" si="58"/>
        <v>30</v>
      </c>
      <c r="P776" s="43">
        <v>2.8059022818750861</v>
      </c>
      <c r="Q776" s="49">
        <f t="shared" si="59"/>
        <v>8426.7113992794693</v>
      </c>
      <c r="R776" s="2">
        <v>2</v>
      </c>
      <c r="S776" s="34" t="s">
        <v>115</v>
      </c>
      <c r="U776" s="2">
        <v>90</v>
      </c>
    </row>
    <row r="777" spans="1:21" x14ac:dyDescent="0.25">
      <c r="A777" s="17" t="s">
        <v>119</v>
      </c>
      <c r="B777" s="18">
        <v>2020</v>
      </c>
      <c r="C777" s="58" t="s">
        <v>120</v>
      </c>
      <c r="D777" s="7">
        <v>1100</v>
      </c>
      <c r="E777" s="7" t="s">
        <v>38</v>
      </c>
      <c r="F777" s="7">
        <f>VLOOKUP(E777,vlooktab!C$1:D$2,2,FALSE)</f>
        <v>0</v>
      </c>
      <c r="G777" s="7">
        <v>16</v>
      </c>
      <c r="H777" s="28">
        <v>0</v>
      </c>
      <c r="I777" s="31">
        <v>150</v>
      </c>
      <c r="K777" s="4">
        <v>25</v>
      </c>
      <c r="L777" s="5" t="s">
        <v>52</v>
      </c>
      <c r="M777" s="66">
        <f>VLOOKUP(L777,vlooktab!A$1:B$3,2,FALSE)</f>
        <v>0</v>
      </c>
      <c r="N777" s="60">
        <v>40</v>
      </c>
      <c r="O777" s="4">
        <f t="shared" si="58"/>
        <v>40</v>
      </c>
      <c r="P777" s="43">
        <v>3.353260879183503</v>
      </c>
      <c r="Q777" s="49">
        <f t="shared" si="59"/>
        <v>9139.4644468879742</v>
      </c>
      <c r="R777" s="2">
        <v>2</v>
      </c>
      <c r="S777" s="34" t="s">
        <v>115</v>
      </c>
      <c r="U777" s="2">
        <v>90</v>
      </c>
    </row>
    <row r="778" spans="1:21" x14ac:dyDescent="0.25">
      <c r="A778" s="17" t="s">
        <v>119</v>
      </c>
      <c r="B778" s="18">
        <v>2020</v>
      </c>
      <c r="C778" s="58" t="s">
        <v>120</v>
      </c>
      <c r="D778" s="7">
        <v>1100</v>
      </c>
      <c r="E778" s="7" t="s">
        <v>38</v>
      </c>
      <c r="F778" s="7">
        <f>VLOOKUP(E778,vlooktab!C$1:D$2,2,FALSE)</f>
        <v>0</v>
      </c>
      <c r="G778" s="7">
        <v>16</v>
      </c>
      <c r="H778" s="28">
        <v>0</v>
      </c>
      <c r="I778" s="31">
        <v>150</v>
      </c>
      <c r="K778" s="4">
        <v>25</v>
      </c>
      <c r="L778" s="5" t="s">
        <v>52</v>
      </c>
      <c r="M778" s="66">
        <f>VLOOKUP(L778,vlooktab!A$1:B$3,2,FALSE)</f>
        <v>0</v>
      </c>
      <c r="N778" s="60">
        <v>50</v>
      </c>
      <c r="O778" s="4">
        <f t="shared" si="58"/>
        <v>50</v>
      </c>
      <c r="P778" s="43">
        <v>3.9207357971991743</v>
      </c>
      <c r="Q778" s="49">
        <f t="shared" si="59"/>
        <v>9692.3186616046223</v>
      </c>
      <c r="R778" s="2">
        <v>2</v>
      </c>
      <c r="S778" s="34" t="s">
        <v>115</v>
      </c>
      <c r="U778" s="2">
        <v>90</v>
      </c>
    </row>
    <row r="779" spans="1:21" x14ac:dyDescent="0.25">
      <c r="A779" s="17" t="s">
        <v>119</v>
      </c>
      <c r="B779" s="18">
        <v>2020</v>
      </c>
      <c r="C779" s="58" t="s">
        <v>120</v>
      </c>
      <c r="D779" s="7">
        <v>1100</v>
      </c>
      <c r="E779" s="7" t="s">
        <v>38</v>
      </c>
      <c r="F779" s="7">
        <f>VLOOKUP(E779,vlooktab!C$1:D$2,2,FALSE)</f>
        <v>0</v>
      </c>
      <c r="G779" s="7">
        <v>16</v>
      </c>
      <c r="H779" s="28">
        <v>0</v>
      </c>
      <c r="I779" s="31">
        <v>150</v>
      </c>
      <c r="K779" s="4">
        <v>25</v>
      </c>
      <c r="L779" s="5" t="s">
        <v>52</v>
      </c>
      <c r="M779" s="66">
        <f>VLOOKUP(L779,vlooktab!A$1:B$3,2,FALSE)</f>
        <v>0</v>
      </c>
      <c r="N779" s="60">
        <v>60</v>
      </c>
      <c r="O779" s="4">
        <f t="shared" si="58"/>
        <v>60</v>
      </c>
      <c r="P779" s="43">
        <v>4.5746784485774352</v>
      </c>
      <c r="Q779" s="49">
        <f t="shared" si="59"/>
        <v>10144.033445713734</v>
      </c>
      <c r="R779" s="2">
        <v>2</v>
      </c>
      <c r="S779" s="34" t="s">
        <v>115</v>
      </c>
      <c r="U779" s="2">
        <v>90</v>
      </c>
    </row>
    <row r="780" spans="1:21" x14ac:dyDescent="0.25">
      <c r="A780" s="17" t="s">
        <v>119</v>
      </c>
      <c r="B780" s="18">
        <v>2020</v>
      </c>
      <c r="C780" s="58" t="s">
        <v>120</v>
      </c>
      <c r="D780" s="7">
        <v>1100</v>
      </c>
      <c r="E780" s="7" t="s">
        <v>38</v>
      </c>
      <c r="F780" s="7">
        <f>VLOOKUP(E780,vlooktab!C$1:D$2,2,FALSE)</f>
        <v>0</v>
      </c>
      <c r="G780" s="7">
        <v>16</v>
      </c>
      <c r="H780" s="28">
        <v>0</v>
      </c>
      <c r="I780" s="31">
        <v>150</v>
      </c>
      <c r="K780" s="4">
        <v>25</v>
      </c>
      <c r="L780" s="5" t="s">
        <v>52</v>
      </c>
      <c r="M780" s="66">
        <f>VLOOKUP(L780,vlooktab!A$1:B$3,2,FALSE)</f>
        <v>0</v>
      </c>
      <c r="N780" s="60">
        <v>70</v>
      </c>
      <c r="O780" s="4">
        <f t="shared" si="58"/>
        <v>70</v>
      </c>
      <c r="P780" s="43">
        <v>5.4021081432164131</v>
      </c>
      <c r="Q780" s="49">
        <f t="shared" si="59"/>
        <v>10525.952853834717</v>
      </c>
      <c r="R780" s="2">
        <v>2</v>
      </c>
      <c r="S780" s="34" t="s">
        <v>115</v>
      </c>
      <c r="U780" s="2">
        <v>90</v>
      </c>
    </row>
    <row r="781" spans="1:21" x14ac:dyDescent="0.25">
      <c r="A781" s="17" t="s">
        <v>119</v>
      </c>
      <c r="B781" s="18">
        <v>2020</v>
      </c>
      <c r="C781" s="58" t="s">
        <v>120</v>
      </c>
      <c r="D781" s="7">
        <v>1100</v>
      </c>
      <c r="E781" s="7" t="s">
        <v>38</v>
      </c>
      <c r="F781" s="7">
        <f>VLOOKUP(E781,vlooktab!C$1:D$2,2,FALSE)</f>
        <v>0</v>
      </c>
      <c r="G781" s="7">
        <v>16</v>
      </c>
      <c r="H781" s="28">
        <v>0</v>
      </c>
      <c r="I781" s="31">
        <v>150</v>
      </c>
      <c r="K781" s="4">
        <v>25</v>
      </c>
      <c r="L781" s="5" t="s">
        <v>52</v>
      </c>
      <c r="M781" s="66">
        <f>VLOOKUP(L781,vlooktab!A$1:B$3,2,FALSE)</f>
        <v>0</v>
      </c>
      <c r="N781" s="60">
        <v>80</v>
      </c>
      <c r="O781" s="4">
        <f t="shared" si="58"/>
        <v>80</v>
      </c>
      <c r="P781" s="43">
        <v>6.5793995897686717</v>
      </c>
      <c r="Q781" s="49">
        <f t="shared" si="59"/>
        <v>10856.786493322237</v>
      </c>
      <c r="R781" s="2">
        <v>2</v>
      </c>
      <c r="S781" s="34" t="s">
        <v>115</v>
      </c>
      <c r="U781" s="2">
        <v>90</v>
      </c>
    </row>
    <row r="782" spans="1:21" x14ac:dyDescent="0.25">
      <c r="A782" s="17" t="s">
        <v>119</v>
      </c>
      <c r="B782" s="18">
        <v>2020</v>
      </c>
      <c r="C782" s="58" t="s">
        <v>120</v>
      </c>
      <c r="D782" s="7">
        <v>1100</v>
      </c>
      <c r="E782" s="7" t="s">
        <v>38</v>
      </c>
      <c r="F782" s="7">
        <f>VLOOKUP(E782,vlooktab!C$1:D$2,2,FALSE)</f>
        <v>0</v>
      </c>
      <c r="G782" s="7">
        <v>16</v>
      </c>
      <c r="H782" s="28">
        <v>0</v>
      </c>
      <c r="I782" s="31">
        <v>150</v>
      </c>
      <c r="K782" s="4">
        <v>25</v>
      </c>
      <c r="L782" s="5" t="s">
        <v>52</v>
      </c>
      <c r="M782" s="66">
        <f>VLOOKUP(L782,vlooktab!A$1:B$3,2,FALSE)</f>
        <v>0</v>
      </c>
      <c r="N782" s="62">
        <v>90</v>
      </c>
      <c r="O782" s="4">
        <f t="shared" si="58"/>
        <v>90</v>
      </c>
      <c r="P782" s="43">
        <v>7.9256356845831499</v>
      </c>
      <c r="Q782" s="49">
        <f t="shared" si="59"/>
        <v>11148.602444539496</v>
      </c>
      <c r="R782" s="2">
        <v>2</v>
      </c>
      <c r="S782" s="34" t="s">
        <v>115</v>
      </c>
      <c r="U782" s="2">
        <v>90</v>
      </c>
    </row>
    <row r="783" spans="1:21" x14ac:dyDescent="0.25">
      <c r="A783" s="17" t="s">
        <v>119</v>
      </c>
      <c r="B783" s="18">
        <v>2020</v>
      </c>
      <c r="C783" s="58" t="s">
        <v>120</v>
      </c>
      <c r="D783" s="7">
        <v>1100</v>
      </c>
      <c r="E783" s="7" t="s">
        <v>38</v>
      </c>
      <c r="F783" s="7">
        <f>VLOOKUP(E783,vlooktab!C$1:D$2,2,FALSE)</f>
        <v>0</v>
      </c>
      <c r="G783" s="7">
        <v>16</v>
      </c>
      <c r="H783" s="28">
        <v>0</v>
      </c>
      <c r="I783" s="31">
        <v>150</v>
      </c>
      <c r="K783" s="4">
        <v>25</v>
      </c>
      <c r="L783" s="5" t="s">
        <v>52</v>
      </c>
      <c r="M783" s="66">
        <f>VLOOKUP(L783,vlooktab!A$1:B$3,2,FALSE)</f>
        <v>0</v>
      </c>
      <c r="N783" s="62">
        <v>98</v>
      </c>
      <c r="O783" s="4">
        <f t="shared" si="58"/>
        <v>98</v>
      </c>
      <c r="P783" s="43">
        <v>10.059295952372079</v>
      </c>
      <c r="Q783" s="49">
        <f t="shared" si="59"/>
        <v>11359.587046064808</v>
      </c>
      <c r="R783" s="2">
        <v>2</v>
      </c>
      <c r="S783" s="34" t="s">
        <v>115</v>
      </c>
      <c r="U783" s="2">
        <v>90</v>
      </c>
    </row>
    <row r="784" spans="1:21" x14ac:dyDescent="0.25">
      <c r="A784" s="17" t="s">
        <v>119</v>
      </c>
      <c r="B784" s="18">
        <v>2020</v>
      </c>
      <c r="C784" s="58" t="s">
        <v>120</v>
      </c>
      <c r="D784" s="7">
        <v>1100</v>
      </c>
      <c r="E784" s="7" t="s">
        <v>38</v>
      </c>
      <c r="F784" s="7">
        <f>VLOOKUP(E784,vlooktab!C$1:D$2,2,FALSE)</f>
        <v>0</v>
      </c>
      <c r="G784" s="7">
        <v>16</v>
      </c>
      <c r="H784" s="28">
        <v>0</v>
      </c>
      <c r="I784" s="31">
        <v>150</v>
      </c>
      <c r="K784" s="4">
        <v>25</v>
      </c>
      <c r="L784" s="5" t="s">
        <v>52</v>
      </c>
      <c r="M784" s="66">
        <f>VLOOKUP(L784,vlooktab!A$1:B$3,2,FALSE)</f>
        <v>0</v>
      </c>
      <c r="N784" s="60">
        <v>0</v>
      </c>
      <c r="O784" s="4">
        <v>1</v>
      </c>
      <c r="P784" s="43">
        <v>0.2331436243177813</v>
      </c>
      <c r="Q784" s="49">
        <f t="shared" si="59"/>
        <v>0</v>
      </c>
      <c r="R784" s="2">
        <v>2</v>
      </c>
      <c r="S784" s="34" t="s">
        <v>115</v>
      </c>
      <c r="U784" s="2">
        <v>70</v>
      </c>
    </row>
    <row r="785" spans="1:21" x14ac:dyDescent="0.25">
      <c r="A785" s="17" t="s">
        <v>119</v>
      </c>
      <c r="B785" s="18">
        <v>2020</v>
      </c>
      <c r="C785" s="58" t="s">
        <v>120</v>
      </c>
      <c r="D785" s="7">
        <v>1100</v>
      </c>
      <c r="E785" s="7" t="s">
        <v>38</v>
      </c>
      <c r="F785" s="7">
        <f>VLOOKUP(E785,vlooktab!C$1:D$2,2,FALSE)</f>
        <v>0</v>
      </c>
      <c r="G785" s="7">
        <v>16</v>
      </c>
      <c r="H785" s="28">
        <v>0</v>
      </c>
      <c r="I785" s="31">
        <v>150</v>
      </c>
      <c r="K785" s="4">
        <v>25</v>
      </c>
      <c r="L785" s="5" t="s">
        <v>52</v>
      </c>
      <c r="M785" s="66">
        <f>VLOOKUP(L785,vlooktab!A$1:B$3,2,FALSE)</f>
        <v>0</v>
      </c>
      <c r="N785" s="60">
        <v>10</v>
      </c>
      <c r="O785" s="4">
        <f t="shared" si="58"/>
        <v>10</v>
      </c>
      <c r="P785" s="43">
        <v>1.5034585412836101</v>
      </c>
      <c r="Q785" s="49">
        <f t="shared" si="59"/>
        <v>5704.8203540194445</v>
      </c>
      <c r="R785" s="2">
        <v>2</v>
      </c>
      <c r="S785" s="34" t="s">
        <v>115</v>
      </c>
      <c r="U785" s="2">
        <v>70</v>
      </c>
    </row>
    <row r="786" spans="1:21" x14ac:dyDescent="0.25">
      <c r="A786" s="17" t="s">
        <v>119</v>
      </c>
      <c r="B786" s="18">
        <v>2020</v>
      </c>
      <c r="C786" s="58" t="s">
        <v>120</v>
      </c>
      <c r="D786" s="7">
        <v>1100</v>
      </c>
      <c r="E786" s="7" t="s">
        <v>38</v>
      </c>
      <c r="F786" s="7">
        <f>VLOOKUP(E786,vlooktab!C$1:D$2,2,FALSE)</f>
        <v>0</v>
      </c>
      <c r="G786" s="7">
        <v>16</v>
      </c>
      <c r="H786" s="28">
        <v>0</v>
      </c>
      <c r="I786" s="31">
        <v>150</v>
      </c>
      <c r="K786" s="4">
        <v>25</v>
      </c>
      <c r="L786" s="5" t="s">
        <v>52</v>
      </c>
      <c r="M786" s="66">
        <f>VLOOKUP(L786,vlooktab!A$1:B$3,2,FALSE)</f>
        <v>0</v>
      </c>
      <c r="N786" s="60">
        <v>20</v>
      </c>
      <c r="O786" s="4">
        <f t="shared" si="58"/>
        <v>20</v>
      </c>
      <c r="P786" s="43">
        <v>2.1680559203805863</v>
      </c>
      <c r="Q786" s="49">
        <f t="shared" si="59"/>
        <v>7422.1424004537084</v>
      </c>
      <c r="R786" s="2">
        <v>2</v>
      </c>
      <c r="S786" s="34" t="s">
        <v>115</v>
      </c>
      <c r="U786" s="2">
        <v>70</v>
      </c>
    </row>
    <row r="787" spans="1:21" x14ac:dyDescent="0.25">
      <c r="A787" s="17" t="s">
        <v>119</v>
      </c>
      <c r="B787" s="18">
        <v>2020</v>
      </c>
      <c r="C787" s="58" t="s">
        <v>120</v>
      </c>
      <c r="D787" s="7">
        <v>1100</v>
      </c>
      <c r="E787" s="7" t="s">
        <v>38</v>
      </c>
      <c r="F787" s="7">
        <f>VLOOKUP(E787,vlooktab!C$1:D$2,2,FALSE)</f>
        <v>0</v>
      </c>
      <c r="G787" s="7">
        <v>16</v>
      </c>
      <c r="H787" s="28">
        <v>0</v>
      </c>
      <c r="I787" s="31">
        <v>150</v>
      </c>
      <c r="K787" s="4">
        <v>25</v>
      </c>
      <c r="L787" s="5" t="s">
        <v>52</v>
      </c>
      <c r="M787" s="66">
        <f>VLOOKUP(L787,vlooktab!A$1:B$3,2,FALSE)</f>
        <v>0</v>
      </c>
      <c r="N787" s="60">
        <v>30</v>
      </c>
      <c r="O787" s="4">
        <f t="shared" si="58"/>
        <v>30</v>
      </c>
      <c r="P787" s="43">
        <v>2.7250386714531731</v>
      </c>
      <c r="Q787" s="49">
        <f t="shared" si="59"/>
        <v>8426.7113992794693</v>
      </c>
      <c r="R787" s="2">
        <v>2</v>
      </c>
      <c r="S787" s="34" t="s">
        <v>115</v>
      </c>
      <c r="U787" s="2">
        <v>70</v>
      </c>
    </row>
    <row r="788" spans="1:21" x14ac:dyDescent="0.25">
      <c r="A788" s="17" t="s">
        <v>119</v>
      </c>
      <c r="B788" s="18">
        <v>2020</v>
      </c>
      <c r="C788" s="58" t="s">
        <v>120</v>
      </c>
      <c r="D788" s="7">
        <v>1100</v>
      </c>
      <c r="E788" s="7" t="s">
        <v>38</v>
      </c>
      <c r="F788" s="7">
        <f>VLOOKUP(E788,vlooktab!C$1:D$2,2,FALSE)</f>
        <v>0</v>
      </c>
      <c r="G788" s="7">
        <v>16</v>
      </c>
      <c r="H788" s="28">
        <v>0</v>
      </c>
      <c r="I788" s="31">
        <v>150</v>
      </c>
      <c r="K788" s="4">
        <v>25</v>
      </c>
      <c r="L788" s="5" t="s">
        <v>52</v>
      </c>
      <c r="M788" s="66">
        <f>VLOOKUP(L788,vlooktab!A$1:B$3,2,FALSE)</f>
        <v>0</v>
      </c>
      <c r="N788" s="60">
        <v>40</v>
      </c>
      <c r="O788" s="4">
        <f t="shared" si="58"/>
        <v>40</v>
      </c>
      <c r="P788" s="43">
        <v>3.239482824037593</v>
      </c>
      <c r="Q788" s="49">
        <f t="shared" si="59"/>
        <v>9139.4644468879742</v>
      </c>
      <c r="R788" s="2">
        <v>2</v>
      </c>
      <c r="S788" s="34" t="s">
        <v>115</v>
      </c>
      <c r="U788" s="2">
        <v>70</v>
      </c>
    </row>
    <row r="789" spans="1:21" x14ac:dyDescent="0.25">
      <c r="A789" s="17" t="s">
        <v>119</v>
      </c>
      <c r="B789" s="18">
        <v>2020</v>
      </c>
      <c r="C789" s="58" t="s">
        <v>120</v>
      </c>
      <c r="D789" s="7">
        <v>1100</v>
      </c>
      <c r="E789" s="7" t="s">
        <v>38</v>
      </c>
      <c r="F789" s="7">
        <f>VLOOKUP(E789,vlooktab!C$1:D$2,2,FALSE)</f>
        <v>0</v>
      </c>
      <c r="G789" s="7">
        <v>16</v>
      </c>
      <c r="H789" s="28">
        <v>0</v>
      </c>
      <c r="I789" s="31">
        <v>150</v>
      </c>
      <c r="K789" s="4">
        <v>25</v>
      </c>
      <c r="L789" s="5" t="s">
        <v>52</v>
      </c>
      <c r="M789" s="66">
        <f>VLOOKUP(L789,vlooktab!A$1:B$3,2,FALSE)</f>
        <v>0</v>
      </c>
      <c r="N789" s="60">
        <v>50</v>
      </c>
      <c r="O789" s="4">
        <f t="shared" si="58"/>
        <v>50</v>
      </c>
      <c r="P789" s="43">
        <v>3.7715845080699362</v>
      </c>
      <c r="Q789" s="49">
        <f t="shared" si="59"/>
        <v>9692.3186616046223</v>
      </c>
      <c r="R789" s="2">
        <v>2</v>
      </c>
      <c r="S789" s="34" t="s">
        <v>115</v>
      </c>
      <c r="U789" s="2">
        <v>70</v>
      </c>
    </row>
    <row r="790" spans="1:21" x14ac:dyDescent="0.25">
      <c r="A790" s="17" t="s">
        <v>119</v>
      </c>
      <c r="B790" s="18">
        <v>2020</v>
      </c>
      <c r="C790" s="58" t="s">
        <v>120</v>
      </c>
      <c r="D790" s="7">
        <v>1100</v>
      </c>
      <c r="E790" s="7" t="s">
        <v>38</v>
      </c>
      <c r="F790" s="7">
        <f>VLOOKUP(E790,vlooktab!C$1:D$2,2,FALSE)</f>
        <v>0</v>
      </c>
      <c r="G790" s="7">
        <v>16</v>
      </c>
      <c r="H790" s="28">
        <v>0</v>
      </c>
      <c r="I790" s="31">
        <v>150</v>
      </c>
      <c r="K790" s="4">
        <v>25</v>
      </c>
      <c r="L790" s="5" t="s">
        <v>52</v>
      </c>
      <c r="M790" s="66">
        <f>VLOOKUP(L790,vlooktab!A$1:B$3,2,FALSE)</f>
        <v>0</v>
      </c>
      <c r="N790" s="60">
        <v>60</v>
      </c>
      <c r="O790" s="4">
        <f t="shared" si="58"/>
        <v>60</v>
      </c>
      <c r="P790" s="43">
        <v>4.385392405802178</v>
      </c>
      <c r="Q790" s="49">
        <f t="shared" si="59"/>
        <v>10144.033445713734</v>
      </c>
      <c r="R790" s="2">
        <v>2</v>
      </c>
      <c r="S790" s="34" t="s">
        <v>115</v>
      </c>
      <c r="U790" s="2">
        <v>70</v>
      </c>
    </row>
    <row r="791" spans="1:21" x14ac:dyDescent="0.25">
      <c r="A791" s="17" t="s">
        <v>119</v>
      </c>
      <c r="B791" s="18">
        <v>2020</v>
      </c>
      <c r="C791" s="58" t="s">
        <v>120</v>
      </c>
      <c r="D791" s="7">
        <v>1100</v>
      </c>
      <c r="E791" s="7" t="s">
        <v>38</v>
      </c>
      <c r="F791" s="7">
        <f>VLOOKUP(E791,vlooktab!C$1:D$2,2,FALSE)</f>
        <v>0</v>
      </c>
      <c r="G791" s="7">
        <v>16</v>
      </c>
      <c r="H791" s="28">
        <v>0</v>
      </c>
      <c r="I791" s="31">
        <v>150</v>
      </c>
      <c r="K791" s="4">
        <v>25</v>
      </c>
      <c r="L791" s="5" t="s">
        <v>52</v>
      </c>
      <c r="M791" s="66">
        <f>VLOOKUP(L791,vlooktab!A$1:B$3,2,FALSE)</f>
        <v>0</v>
      </c>
      <c r="N791" s="60">
        <v>70</v>
      </c>
      <c r="O791" s="4">
        <f t="shared" si="58"/>
        <v>70</v>
      </c>
      <c r="P791" s="43">
        <v>5.1644426932843039</v>
      </c>
      <c r="Q791" s="49">
        <f t="shared" si="59"/>
        <v>10525.952853834717</v>
      </c>
      <c r="R791" s="2">
        <v>2</v>
      </c>
      <c r="S791" s="34" t="s">
        <v>115</v>
      </c>
      <c r="U791" s="2">
        <v>70</v>
      </c>
    </row>
    <row r="792" spans="1:21" x14ac:dyDescent="0.25">
      <c r="A792" s="17" t="s">
        <v>119</v>
      </c>
      <c r="B792" s="18">
        <v>2020</v>
      </c>
      <c r="C792" s="58" t="s">
        <v>120</v>
      </c>
      <c r="D792" s="7">
        <v>1100</v>
      </c>
      <c r="E792" s="7" t="s">
        <v>38</v>
      </c>
      <c r="F792" s="7">
        <f>VLOOKUP(E792,vlooktab!C$1:D$2,2,FALSE)</f>
        <v>0</v>
      </c>
      <c r="G792" s="7">
        <v>16</v>
      </c>
      <c r="H792" s="28">
        <v>0</v>
      </c>
      <c r="I792" s="31">
        <v>150</v>
      </c>
      <c r="K792" s="4">
        <v>25</v>
      </c>
      <c r="L792" s="5" t="s">
        <v>52</v>
      </c>
      <c r="M792" s="66">
        <f>VLOOKUP(L792,vlooktab!A$1:B$3,2,FALSE)</f>
        <v>0</v>
      </c>
      <c r="N792" s="60">
        <v>80</v>
      </c>
      <c r="O792" s="4">
        <f t="shared" si="58"/>
        <v>80</v>
      </c>
      <c r="P792" s="43">
        <v>6.2600764673262672</v>
      </c>
      <c r="Q792" s="49">
        <f t="shared" si="59"/>
        <v>10856.786493322237</v>
      </c>
      <c r="R792" s="2">
        <v>2</v>
      </c>
      <c r="S792" s="34" t="s">
        <v>115</v>
      </c>
      <c r="U792" s="2">
        <v>70</v>
      </c>
    </row>
    <row r="793" spans="1:21" x14ac:dyDescent="0.25">
      <c r="A793" s="17" t="s">
        <v>119</v>
      </c>
      <c r="B793" s="18">
        <v>2020</v>
      </c>
      <c r="C793" s="58" t="s">
        <v>120</v>
      </c>
      <c r="D793" s="7">
        <v>1100</v>
      </c>
      <c r="E793" s="7" t="s">
        <v>38</v>
      </c>
      <c r="F793" s="7">
        <f>VLOOKUP(E793,vlooktab!C$1:D$2,2,FALSE)</f>
        <v>0</v>
      </c>
      <c r="G793" s="7">
        <v>16</v>
      </c>
      <c r="H793" s="28">
        <v>0</v>
      </c>
      <c r="I793" s="31">
        <v>150</v>
      </c>
      <c r="K793" s="4">
        <v>25</v>
      </c>
      <c r="L793" s="5" t="s">
        <v>52</v>
      </c>
      <c r="M793" s="66">
        <f>VLOOKUP(L793,vlooktab!A$1:B$3,2,FALSE)</f>
        <v>0</v>
      </c>
      <c r="N793" s="60">
        <v>90</v>
      </c>
      <c r="O793" s="4">
        <f t="shared" si="58"/>
        <v>90</v>
      </c>
      <c r="P793" s="43">
        <v>7.5664769576511048</v>
      </c>
      <c r="Q793" s="49">
        <f t="shared" si="59"/>
        <v>11148.602444539496</v>
      </c>
      <c r="R793" s="2">
        <v>2</v>
      </c>
      <c r="S793" s="34" t="s">
        <v>115</v>
      </c>
      <c r="U793" s="2">
        <v>70</v>
      </c>
    </row>
    <row r="794" spans="1:21" x14ac:dyDescent="0.25">
      <c r="A794" s="17" t="s">
        <v>119</v>
      </c>
      <c r="B794" s="18">
        <v>2020</v>
      </c>
      <c r="C794" s="58" t="s">
        <v>120</v>
      </c>
      <c r="D794" s="7">
        <v>1100</v>
      </c>
      <c r="E794" s="7" t="s">
        <v>38</v>
      </c>
      <c r="F794" s="7">
        <f>VLOOKUP(E794,vlooktab!C$1:D$2,2,FALSE)</f>
        <v>0</v>
      </c>
      <c r="G794" s="7">
        <v>16</v>
      </c>
      <c r="H794" s="28">
        <v>0</v>
      </c>
      <c r="I794" s="31">
        <v>150</v>
      </c>
      <c r="K794" s="4">
        <v>25</v>
      </c>
      <c r="L794" s="5" t="s">
        <v>52</v>
      </c>
      <c r="M794" s="66">
        <f>VLOOKUP(L794,vlooktab!A$1:B$3,2,FALSE)</f>
        <v>0</v>
      </c>
      <c r="N794" s="60">
        <v>98</v>
      </c>
      <c r="O794" s="4">
        <f t="shared" si="58"/>
        <v>98</v>
      </c>
      <c r="P794" s="43">
        <v>9.6631643463794568</v>
      </c>
      <c r="Q794" s="49">
        <f t="shared" si="59"/>
        <v>11359.587046064808</v>
      </c>
      <c r="R794" s="2">
        <v>2</v>
      </c>
      <c r="S794" s="34" t="s">
        <v>115</v>
      </c>
      <c r="U794" s="2">
        <v>70</v>
      </c>
    </row>
    <row r="795" spans="1:21" x14ac:dyDescent="0.25">
      <c r="A795" s="17" t="s">
        <v>119</v>
      </c>
      <c r="B795" s="18">
        <v>2020</v>
      </c>
      <c r="C795" s="58" t="s">
        <v>120</v>
      </c>
      <c r="D795" s="7">
        <v>1100</v>
      </c>
      <c r="E795" s="7" t="s">
        <v>38</v>
      </c>
      <c r="F795" s="7">
        <f>VLOOKUP(E795,vlooktab!C$1:D$2,2,FALSE)</f>
        <v>0</v>
      </c>
      <c r="G795" s="7">
        <v>16</v>
      </c>
      <c r="H795" s="28">
        <v>0</v>
      </c>
      <c r="I795" s="31">
        <v>150</v>
      </c>
      <c r="K795" s="4">
        <v>25</v>
      </c>
      <c r="L795" s="5" t="s">
        <v>52</v>
      </c>
      <c r="M795" s="66">
        <f>VLOOKUP(L795,vlooktab!A$1:B$3,2,FALSE)</f>
        <v>0</v>
      </c>
      <c r="N795" s="60">
        <v>0</v>
      </c>
      <c r="O795" s="4">
        <v>1</v>
      </c>
      <c r="P795" s="43">
        <v>0.24351388826317849</v>
      </c>
      <c r="Q795" s="49">
        <f t="shared" si="59"/>
        <v>0</v>
      </c>
      <c r="R795" s="2">
        <v>2</v>
      </c>
      <c r="S795" s="34" t="s">
        <v>115</v>
      </c>
      <c r="U795" s="2">
        <v>50</v>
      </c>
    </row>
    <row r="796" spans="1:21" x14ac:dyDescent="0.25">
      <c r="A796" s="17" t="s">
        <v>119</v>
      </c>
      <c r="B796" s="18">
        <v>2020</v>
      </c>
      <c r="C796" s="58" t="s">
        <v>120</v>
      </c>
      <c r="D796" s="7">
        <v>1100</v>
      </c>
      <c r="E796" s="7" t="s">
        <v>38</v>
      </c>
      <c r="F796" s="7">
        <f>VLOOKUP(E796,vlooktab!C$1:D$2,2,FALSE)</f>
        <v>0</v>
      </c>
      <c r="G796" s="7">
        <v>16</v>
      </c>
      <c r="H796" s="28">
        <v>0</v>
      </c>
      <c r="I796" s="31">
        <v>150</v>
      </c>
      <c r="K796" s="4">
        <v>25</v>
      </c>
      <c r="L796" s="5" t="s">
        <v>52</v>
      </c>
      <c r="M796" s="66">
        <f>VLOOKUP(L796,vlooktab!A$1:B$3,2,FALSE)</f>
        <v>0</v>
      </c>
      <c r="N796" s="60">
        <v>10</v>
      </c>
      <c r="O796" s="4">
        <f t="shared" si="58"/>
        <v>10</v>
      </c>
      <c r="P796" s="43">
        <v>1.5266076997392062</v>
      </c>
      <c r="Q796" s="49">
        <f t="shared" si="59"/>
        <v>5704.8203540194445</v>
      </c>
      <c r="R796" s="2">
        <v>2</v>
      </c>
      <c r="S796" s="34" t="s">
        <v>115</v>
      </c>
      <c r="U796" s="2">
        <v>50</v>
      </c>
    </row>
    <row r="797" spans="1:21" x14ac:dyDescent="0.25">
      <c r="A797" s="17" t="s">
        <v>119</v>
      </c>
      <c r="B797" s="18">
        <v>2020</v>
      </c>
      <c r="C797" s="58" t="s">
        <v>120</v>
      </c>
      <c r="D797" s="7">
        <v>1100</v>
      </c>
      <c r="E797" s="7" t="s">
        <v>38</v>
      </c>
      <c r="F797" s="7">
        <f>VLOOKUP(E797,vlooktab!C$1:D$2,2,FALSE)</f>
        <v>0</v>
      </c>
      <c r="G797" s="7">
        <v>16</v>
      </c>
      <c r="H797" s="28">
        <v>0</v>
      </c>
      <c r="I797" s="31">
        <v>150</v>
      </c>
      <c r="K797" s="4">
        <v>25</v>
      </c>
      <c r="L797" s="5" t="s">
        <v>52</v>
      </c>
      <c r="M797" s="66">
        <f>VLOOKUP(L797,vlooktab!A$1:B$3,2,FALSE)</f>
        <v>0</v>
      </c>
      <c r="N797" s="60">
        <v>20</v>
      </c>
      <c r="O797" s="4">
        <f t="shared" si="58"/>
        <v>20</v>
      </c>
      <c r="P797" s="43">
        <v>2.2234786482657856</v>
      </c>
      <c r="Q797" s="49">
        <f t="shared" si="59"/>
        <v>7422.1424004537084</v>
      </c>
      <c r="R797" s="2">
        <v>2</v>
      </c>
      <c r="S797" s="34" t="s">
        <v>115</v>
      </c>
      <c r="U797" s="2">
        <v>50</v>
      </c>
    </row>
    <row r="798" spans="1:21" x14ac:dyDescent="0.25">
      <c r="A798" s="17" t="s">
        <v>119</v>
      </c>
      <c r="B798" s="18">
        <v>2020</v>
      </c>
      <c r="C798" s="58" t="s">
        <v>120</v>
      </c>
      <c r="D798" s="7">
        <v>1100</v>
      </c>
      <c r="E798" s="7" t="s">
        <v>38</v>
      </c>
      <c r="F798" s="7">
        <f>VLOOKUP(E798,vlooktab!C$1:D$2,2,FALSE)</f>
        <v>0</v>
      </c>
      <c r="G798" s="7">
        <v>16</v>
      </c>
      <c r="H798" s="28">
        <v>0</v>
      </c>
      <c r="I798" s="31">
        <v>150</v>
      </c>
      <c r="K798" s="4">
        <v>25</v>
      </c>
      <c r="L798" s="5" t="s">
        <v>52</v>
      </c>
      <c r="M798" s="66">
        <f>VLOOKUP(L798,vlooktab!A$1:B$3,2,FALSE)</f>
        <v>0</v>
      </c>
      <c r="N798" s="60">
        <v>30</v>
      </c>
      <c r="O798" s="4">
        <f t="shared" si="58"/>
        <v>30</v>
      </c>
      <c r="P798" s="43">
        <v>2.8090132300160788</v>
      </c>
      <c r="Q798" s="49">
        <f t="shared" si="59"/>
        <v>8426.7113992794693</v>
      </c>
      <c r="R798" s="2">
        <v>2</v>
      </c>
      <c r="S798" s="34" t="s">
        <v>115</v>
      </c>
      <c r="U798" s="2">
        <v>50</v>
      </c>
    </row>
    <row r="799" spans="1:21" x14ac:dyDescent="0.25">
      <c r="A799" s="17" t="s">
        <v>119</v>
      </c>
      <c r="B799" s="18">
        <v>2020</v>
      </c>
      <c r="C799" s="58" t="s">
        <v>120</v>
      </c>
      <c r="D799" s="7">
        <v>1100</v>
      </c>
      <c r="E799" s="7" t="s">
        <v>38</v>
      </c>
      <c r="F799" s="7">
        <f>VLOOKUP(E799,vlooktab!C$1:D$2,2,FALSE)</f>
        <v>0</v>
      </c>
      <c r="G799" s="7">
        <v>16</v>
      </c>
      <c r="H799" s="28">
        <v>0</v>
      </c>
      <c r="I799" s="31">
        <v>150</v>
      </c>
      <c r="K799" s="4">
        <v>25</v>
      </c>
      <c r="L799" s="5" t="s">
        <v>52</v>
      </c>
      <c r="M799" s="66">
        <f>VLOOKUP(L799,vlooktab!A$1:B$3,2,FALSE)</f>
        <v>0</v>
      </c>
      <c r="N799" s="60">
        <v>40</v>
      </c>
      <c r="O799" s="4">
        <f t="shared" si="58"/>
        <v>40</v>
      </c>
      <c r="P799" s="43">
        <v>3.3414675656870534</v>
      </c>
      <c r="Q799" s="49">
        <f t="shared" si="59"/>
        <v>9139.4644468879742</v>
      </c>
      <c r="R799" s="2">
        <v>2</v>
      </c>
      <c r="S799" s="34" t="s">
        <v>115</v>
      </c>
      <c r="U799" s="2">
        <v>50</v>
      </c>
    </row>
    <row r="800" spans="1:21" x14ac:dyDescent="0.25">
      <c r="A800" s="17" t="s">
        <v>119</v>
      </c>
      <c r="B800" s="18">
        <v>2020</v>
      </c>
      <c r="C800" s="58" t="s">
        <v>120</v>
      </c>
      <c r="D800" s="7">
        <v>1100</v>
      </c>
      <c r="E800" s="7" t="s">
        <v>38</v>
      </c>
      <c r="F800" s="7">
        <f>VLOOKUP(E800,vlooktab!C$1:D$2,2,FALSE)</f>
        <v>0</v>
      </c>
      <c r="G800" s="7">
        <v>16</v>
      </c>
      <c r="H800" s="28">
        <v>0</v>
      </c>
      <c r="I800" s="31">
        <v>150</v>
      </c>
      <c r="K800" s="4">
        <v>25</v>
      </c>
      <c r="L800" s="5" t="s">
        <v>52</v>
      </c>
      <c r="M800" s="66">
        <f>VLOOKUP(L800,vlooktab!A$1:B$3,2,FALSE)</f>
        <v>0</v>
      </c>
      <c r="N800" s="60">
        <v>50</v>
      </c>
      <c r="O800" s="4">
        <f t="shared" si="58"/>
        <v>50</v>
      </c>
      <c r="P800" s="43">
        <v>3.8890640877395906</v>
      </c>
      <c r="Q800" s="49">
        <f t="shared" si="59"/>
        <v>9692.3186616046223</v>
      </c>
      <c r="R800" s="2">
        <v>2</v>
      </c>
      <c r="S800" s="34" t="s">
        <v>115</v>
      </c>
      <c r="U800" s="2">
        <v>50</v>
      </c>
    </row>
    <row r="801" spans="1:21" x14ac:dyDescent="0.25">
      <c r="A801" s="17" t="s">
        <v>119</v>
      </c>
      <c r="B801" s="18">
        <v>2020</v>
      </c>
      <c r="C801" s="58" t="s">
        <v>120</v>
      </c>
      <c r="D801" s="7">
        <v>1100</v>
      </c>
      <c r="E801" s="7" t="s">
        <v>38</v>
      </c>
      <c r="F801" s="7">
        <f>VLOOKUP(E801,vlooktab!C$1:D$2,2,FALSE)</f>
        <v>0</v>
      </c>
      <c r="G801" s="7">
        <v>16</v>
      </c>
      <c r="H801" s="28">
        <v>0</v>
      </c>
      <c r="I801" s="31">
        <v>150</v>
      </c>
      <c r="K801" s="4">
        <v>25</v>
      </c>
      <c r="L801" s="5" t="s">
        <v>52</v>
      </c>
      <c r="M801" s="66">
        <f>VLOOKUP(L801,vlooktab!A$1:B$3,2,FALSE)</f>
        <v>0</v>
      </c>
      <c r="N801" s="60">
        <v>60</v>
      </c>
      <c r="O801" s="4">
        <f t="shared" si="58"/>
        <v>60</v>
      </c>
      <c r="P801" s="43">
        <v>4.5167765413744565</v>
      </c>
      <c r="Q801" s="49">
        <f t="shared" si="59"/>
        <v>10144.033445713734</v>
      </c>
      <c r="R801" s="2">
        <v>2</v>
      </c>
      <c r="S801" s="34" t="s">
        <v>115</v>
      </c>
      <c r="U801" s="2">
        <v>50</v>
      </c>
    </row>
    <row r="802" spans="1:21" x14ac:dyDescent="0.25">
      <c r="A802" s="17" t="s">
        <v>119</v>
      </c>
      <c r="B802" s="18">
        <v>2020</v>
      </c>
      <c r="C802" s="58" t="s">
        <v>120</v>
      </c>
      <c r="D802" s="7">
        <v>1100</v>
      </c>
      <c r="E802" s="7" t="s">
        <v>38</v>
      </c>
      <c r="F802" s="7">
        <f>VLOOKUP(E802,vlooktab!C$1:D$2,2,FALSE)</f>
        <v>0</v>
      </c>
      <c r="G802" s="7">
        <v>16</v>
      </c>
      <c r="H802" s="28">
        <v>0</v>
      </c>
      <c r="I802" s="31">
        <v>150</v>
      </c>
      <c r="K802" s="4">
        <v>25</v>
      </c>
      <c r="L802" s="5" t="s">
        <v>52</v>
      </c>
      <c r="M802" s="66">
        <f>VLOOKUP(L802,vlooktab!A$1:B$3,2,FALSE)</f>
        <v>0</v>
      </c>
      <c r="N802" s="60">
        <v>70</v>
      </c>
      <c r="O802" s="4">
        <f t="shared" si="58"/>
        <v>70</v>
      </c>
      <c r="P802" s="43">
        <v>5.3052439518853891</v>
      </c>
      <c r="Q802" s="49">
        <f t="shared" si="59"/>
        <v>10525.952853834717</v>
      </c>
      <c r="R802" s="2">
        <v>2</v>
      </c>
      <c r="S802" s="34" t="s">
        <v>115</v>
      </c>
      <c r="U802" s="2">
        <v>50</v>
      </c>
    </row>
    <row r="803" spans="1:21" x14ac:dyDescent="0.25">
      <c r="A803" s="17" t="s">
        <v>119</v>
      </c>
      <c r="B803" s="18">
        <v>2020</v>
      </c>
      <c r="C803" s="58" t="s">
        <v>120</v>
      </c>
      <c r="D803" s="7">
        <v>1100</v>
      </c>
      <c r="E803" s="7" t="s">
        <v>38</v>
      </c>
      <c r="F803" s="7">
        <f>VLOOKUP(E803,vlooktab!C$1:D$2,2,FALSE)</f>
        <v>0</v>
      </c>
      <c r="G803" s="7">
        <v>16</v>
      </c>
      <c r="H803" s="28">
        <v>0</v>
      </c>
      <c r="I803" s="31">
        <v>150</v>
      </c>
      <c r="K803" s="4">
        <v>25</v>
      </c>
      <c r="L803" s="5" t="s">
        <v>52</v>
      </c>
      <c r="M803" s="66">
        <f>VLOOKUP(L803,vlooktab!A$1:B$3,2,FALSE)</f>
        <v>0</v>
      </c>
      <c r="N803" s="60">
        <v>80</v>
      </c>
      <c r="O803" s="4">
        <f t="shared" si="58"/>
        <v>80</v>
      </c>
      <c r="P803" s="43">
        <v>6.4259034003594246</v>
      </c>
      <c r="Q803" s="49">
        <f t="shared" si="59"/>
        <v>10856.786493322237</v>
      </c>
      <c r="R803" s="2">
        <v>2</v>
      </c>
      <c r="S803" s="34" t="s">
        <v>115</v>
      </c>
      <c r="U803" s="2">
        <v>50</v>
      </c>
    </row>
    <row r="804" spans="1:21" x14ac:dyDescent="0.25">
      <c r="A804" s="17" t="s">
        <v>119</v>
      </c>
      <c r="B804" s="18">
        <v>2020</v>
      </c>
      <c r="C804" s="58" t="s">
        <v>120</v>
      </c>
      <c r="D804" s="7">
        <v>1100</v>
      </c>
      <c r="E804" s="7" t="s">
        <v>38</v>
      </c>
      <c r="F804" s="7">
        <f>VLOOKUP(E804,vlooktab!C$1:D$2,2,FALSE)</f>
        <v>0</v>
      </c>
      <c r="G804" s="7">
        <v>16</v>
      </c>
      <c r="H804" s="28">
        <v>0</v>
      </c>
      <c r="I804" s="31">
        <v>150</v>
      </c>
      <c r="K804" s="4">
        <v>25</v>
      </c>
      <c r="L804" s="5" t="s">
        <v>52</v>
      </c>
      <c r="M804" s="66">
        <f>VLOOKUP(L804,vlooktab!A$1:B$3,2,FALSE)</f>
        <v>0</v>
      </c>
      <c r="N804" s="60">
        <v>90</v>
      </c>
      <c r="O804" s="4">
        <f t="shared" si="58"/>
        <v>90</v>
      </c>
      <c r="P804" s="43">
        <v>7.7357025223628977</v>
      </c>
      <c r="Q804" s="49">
        <f t="shared" si="59"/>
        <v>11148.602444539496</v>
      </c>
      <c r="R804" s="2">
        <v>2</v>
      </c>
      <c r="S804" s="34" t="s">
        <v>115</v>
      </c>
      <c r="U804" s="2">
        <v>50</v>
      </c>
    </row>
    <row r="805" spans="1:21" x14ac:dyDescent="0.25">
      <c r="A805" s="17" t="s">
        <v>119</v>
      </c>
      <c r="B805" s="18">
        <v>2020</v>
      </c>
      <c r="C805" s="58" t="s">
        <v>120</v>
      </c>
      <c r="D805" s="7">
        <v>1100</v>
      </c>
      <c r="E805" s="7" t="s">
        <v>38</v>
      </c>
      <c r="F805" s="7">
        <f>VLOOKUP(E805,vlooktab!C$1:D$2,2,FALSE)</f>
        <v>0</v>
      </c>
      <c r="G805" s="7">
        <v>16</v>
      </c>
      <c r="H805" s="28">
        <v>0</v>
      </c>
      <c r="I805" s="31">
        <v>150</v>
      </c>
      <c r="K805" s="4">
        <v>25</v>
      </c>
      <c r="L805" s="5" t="s">
        <v>52</v>
      </c>
      <c r="M805" s="66">
        <f>VLOOKUP(L805,vlooktab!A$1:B$3,2,FALSE)</f>
        <v>0</v>
      </c>
      <c r="N805" s="60">
        <v>98</v>
      </c>
      <c r="O805" s="4">
        <f t="shared" si="58"/>
        <v>98</v>
      </c>
      <c r="P805" s="43">
        <v>9.9320904226297131</v>
      </c>
      <c r="Q805" s="49">
        <f t="shared" si="59"/>
        <v>11359.587046064808</v>
      </c>
      <c r="R805" s="2">
        <v>2</v>
      </c>
      <c r="S805" s="34" t="s">
        <v>115</v>
      </c>
      <c r="U805" s="2">
        <v>50</v>
      </c>
    </row>
    <row r="806" spans="1:21" x14ac:dyDescent="0.25">
      <c r="A806" s="17" t="s">
        <v>119</v>
      </c>
      <c r="B806" s="18">
        <v>2020</v>
      </c>
      <c r="C806" s="58" t="s">
        <v>120</v>
      </c>
      <c r="D806" s="7">
        <v>1100</v>
      </c>
      <c r="E806" s="7" t="s">
        <v>38</v>
      </c>
      <c r="F806" s="7">
        <f>VLOOKUP(E806,vlooktab!C$1:D$2,2,FALSE)</f>
        <v>0</v>
      </c>
      <c r="G806" s="7">
        <v>16</v>
      </c>
      <c r="H806" s="28">
        <v>0</v>
      </c>
      <c r="I806" s="31">
        <v>150</v>
      </c>
      <c r="K806" s="4">
        <v>25</v>
      </c>
      <c r="L806" s="5" t="s">
        <v>52</v>
      </c>
      <c r="M806" s="66">
        <f>VLOOKUP(L806,vlooktab!A$1:B$3,2,FALSE)</f>
        <v>0</v>
      </c>
      <c r="N806" s="60">
        <v>0</v>
      </c>
      <c r="O806" s="4">
        <v>1</v>
      </c>
      <c r="P806" s="43">
        <v>0.30709339271238567</v>
      </c>
      <c r="Q806" s="49">
        <f t="shared" si="59"/>
        <v>0</v>
      </c>
      <c r="R806" s="2">
        <v>2</v>
      </c>
      <c r="S806" s="34" t="s">
        <v>115</v>
      </c>
      <c r="U806" s="2">
        <v>30</v>
      </c>
    </row>
    <row r="807" spans="1:21" x14ac:dyDescent="0.25">
      <c r="A807" s="17" t="s">
        <v>119</v>
      </c>
      <c r="B807" s="18">
        <v>2020</v>
      </c>
      <c r="C807" s="58" t="s">
        <v>120</v>
      </c>
      <c r="D807" s="7">
        <v>1100</v>
      </c>
      <c r="E807" s="7" t="s">
        <v>38</v>
      </c>
      <c r="F807" s="7">
        <f>VLOOKUP(E807,vlooktab!C$1:D$2,2,FALSE)</f>
        <v>0</v>
      </c>
      <c r="G807" s="7">
        <v>16</v>
      </c>
      <c r="H807" s="28">
        <v>0</v>
      </c>
      <c r="I807" s="31">
        <v>150</v>
      </c>
      <c r="K807" s="4">
        <v>25</v>
      </c>
      <c r="L807" s="5" t="s">
        <v>52</v>
      </c>
      <c r="M807" s="66">
        <f>VLOOKUP(L807,vlooktab!A$1:B$3,2,FALSE)</f>
        <v>0</v>
      </c>
      <c r="N807" s="60">
        <v>10</v>
      </c>
      <c r="O807" s="4">
        <f t="shared" si="58"/>
        <v>10</v>
      </c>
      <c r="P807" s="43">
        <v>1.5802217892500208</v>
      </c>
      <c r="Q807" s="49">
        <f t="shared" si="59"/>
        <v>5704.8203540194445</v>
      </c>
      <c r="R807" s="2">
        <v>2</v>
      </c>
      <c r="S807" s="34" t="s">
        <v>115</v>
      </c>
      <c r="U807" s="2">
        <v>30</v>
      </c>
    </row>
    <row r="808" spans="1:21" x14ac:dyDescent="0.25">
      <c r="A808" s="17" t="s">
        <v>119</v>
      </c>
      <c r="B808" s="18">
        <v>2020</v>
      </c>
      <c r="C808" s="58" t="s">
        <v>120</v>
      </c>
      <c r="D808" s="7">
        <v>1100</v>
      </c>
      <c r="E808" s="7" t="s">
        <v>38</v>
      </c>
      <c r="F808" s="7">
        <f>VLOOKUP(E808,vlooktab!C$1:D$2,2,FALSE)</f>
        <v>0</v>
      </c>
      <c r="G808" s="7">
        <v>16</v>
      </c>
      <c r="H808" s="28">
        <v>0</v>
      </c>
      <c r="I808" s="31">
        <v>150</v>
      </c>
      <c r="K808" s="4">
        <v>25</v>
      </c>
      <c r="L808" s="5" t="s">
        <v>52</v>
      </c>
      <c r="M808" s="66">
        <f>VLOOKUP(L808,vlooktab!A$1:B$3,2,FALSE)</f>
        <v>0</v>
      </c>
      <c r="N808" s="60">
        <v>20</v>
      </c>
      <c r="O808" s="4">
        <f t="shared" si="58"/>
        <v>20</v>
      </c>
      <c r="P808" s="43">
        <v>2.2603557165765986</v>
      </c>
      <c r="Q808" s="49">
        <f t="shared" si="59"/>
        <v>7422.1424004537084</v>
      </c>
      <c r="R808" s="2">
        <v>2</v>
      </c>
      <c r="S808" s="34" t="s">
        <v>115</v>
      </c>
      <c r="U808" s="2">
        <v>30</v>
      </c>
    </row>
    <row r="809" spans="1:21" x14ac:dyDescent="0.25">
      <c r="A809" s="17" t="s">
        <v>119</v>
      </c>
      <c r="B809" s="18">
        <v>2020</v>
      </c>
      <c r="C809" s="58" t="s">
        <v>120</v>
      </c>
      <c r="D809" s="7">
        <v>1100</v>
      </c>
      <c r="E809" s="7" t="s">
        <v>38</v>
      </c>
      <c r="F809" s="7">
        <f>VLOOKUP(E809,vlooktab!C$1:D$2,2,FALSE)</f>
        <v>0</v>
      </c>
      <c r="G809" s="7">
        <v>16</v>
      </c>
      <c r="H809" s="28">
        <v>0</v>
      </c>
      <c r="I809" s="31">
        <v>150</v>
      </c>
      <c r="K809" s="4">
        <v>25</v>
      </c>
      <c r="L809" s="5" t="s">
        <v>52</v>
      </c>
      <c r="M809" s="66">
        <f>VLOOKUP(L809,vlooktab!A$1:B$3,2,FALSE)</f>
        <v>0</v>
      </c>
      <c r="N809" s="60">
        <v>30</v>
      </c>
      <c r="O809" s="4">
        <f t="shared" si="58"/>
        <v>30</v>
      </c>
      <c r="P809" s="43">
        <v>2.8372607562412213</v>
      </c>
      <c r="Q809" s="49">
        <f t="shared" si="59"/>
        <v>8426.7113992794693</v>
      </c>
      <c r="R809" s="2">
        <v>2</v>
      </c>
      <c r="S809" s="34" t="s">
        <v>115</v>
      </c>
      <c r="U809" s="2">
        <v>30</v>
      </c>
    </row>
    <row r="810" spans="1:21" x14ac:dyDescent="0.25">
      <c r="A810" s="17" t="s">
        <v>119</v>
      </c>
      <c r="B810" s="18">
        <v>2020</v>
      </c>
      <c r="C810" s="58" t="s">
        <v>120</v>
      </c>
      <c r="D810" s="7">
        <v>1100</v>
      </c>
      <c r="E810" s="7" t="s">
        <v>38</v>
      </c>
      <c r="F810" s="7">
        <f>VLOOKUP(E810,vlooktab!C$1:D$2,2,FALSE)</f>
        <v>0</v>
      </c>
      <c r="G810" s="7">
        <v>16</v>
      </c>
      <c r="H810" s="28">
        <v>0</v>
      </c>
      <c r="I810" s="31">
        <v>150</v>
      </c>
      <c r="K810" s="4">
        <v>25</v>
      </c>
      <c r="L810" s="5" t="s">
        <v>52</v>
      </c>
      <c r="M810" s="66">
        <f>VLOOKUP(L810,vlooktab!A$1:B$3,2,FALSE)</f>
        <v>0</v>
      </c>
      <c r="N810" s="60">
        <v>40</v>
      </c>
      <c r="O810" s="4">
        <f t="shared" si="58"/>
        <v>40</v>
      </c>
      <c r="P810" s="43">
        <v>3.3676263541155005</v>
      </c>
      <c r="Q810" s="49">
        <f t="shared" si="59"/>
        <v>9139.4644468879742</v>
      </c>
      <c r="R810" s="2">
        <v>2</v>
      </c>
      <c r="S810" s="34" t="s">
        <v>115</v>
      </c>
      <c r="U810" s="2">
        <v>30</v>
      </c>
    </row>
    <row r="811" spans="1:21" x14ac:dyDescent="0.25">
      <c r="A811" s="17" t="s">
        <v>119</v>
      </c>
      <c r="B811" s="18">
        <v>2020</v>
      </c>
      <c r="C811" s="58" t="s">
        <v>120</v>
      </c>
      <c r="D811" s="7">
        <v>1100</v>
      </c>
      <c r="E811" s="7" t="s">
        <v>38</v>
      </c>
      <c r="F811" s="7">
        <f>VLOOKUP(E811,vlooktab!C$1:D$2,2,FALSE)</f>
        <v>0</v>
      </c>
      <c r="G811" s="7">
        <v>16</v>
      </c>
      <c r="H811" s="28">
        <v>0</v>
      </c>
      <c r="I811" s="31">
        <v>150</v>
      </c>
      <c r="K811" s="4">
        <v>25</v>
      </c>
      <c r="L811" s="5" t="s">
        <v>52</v>
      </c>
      <c r="M811" s="66">
        <f>VLOOKUP(L811,vlooktab!A$1:B$3,2,FALSE)</f>
        <v>0</v>
      </c>
      <c r="N811" s="60">
        <v>50</v>
      </c>
      <c r="O811" s="4">
        <f t="shared" si="58"/>
        <v>50</v>
      </c>
      <c r="P811" s="43">
        <v>3.9105400339584064</v>
      </c>
      <c r="Q811" s="49">
        <f t="shared" si="59"/>
        <v>9692.3186616046223</v>
      </c>
      <c r="R811" s="2">
        <v>2</v>
      </c>
      <c r="S811" s="34" t="s">
        <v>115</v>
      </c>
      <c r="U811" s="2">
        <v>30</v>
      </c>
    </row>
    <row r="812" spans="1:21" x14ac:dyDescent="0.25">
      <c r="A812" s="17" t="s">
        <v>119</v>
      </c>
      <c r="B812" s="18">
        <v>2020</v>
      </c>
      <c r="C812" s="58" t="s">
        <v>120</v>
      </c>
      <c r="D812" s="7">
        <v>1100</v>
      </c>
      <c r="E812" s="7" t="s">
        <v>38</v>
      </c>
      <c r="F812" s="7">
        <f>VLOOKUP(E812,vlooktab!C$1:D$2,2,FALSE)</f>
        <v>0</v>
      </c>
      <c r="G812" s="7">
        <v>16</v>
      </c>
      <c r="H812" s="28">
        <v>0</v>
      </c>
      <c r="I812" s="31">
        <v>150</v>
      </c>
      <c r="K812" s="4">
        <v>25</v>
      </c>
      <c r="L812" s="5" t="s">
        <v>52</v>
      </c>
      <c r="M812" s="66">
        <f>VLOOKUP(L812,vlooktab!A$1:B$3,2,FALSE)</f>
        <v>0</v>
      </c>
      <c r="N812" s="60">
        <v>60</v>
      </c>
      <c r="O812" s="4">
        <f t="shared" si="58"/>
        <v>60</v>
      </c>
      <c r="P812" s="43">
        <v>4.5301364369429766</v>
      </c>
      <c r="Q812" s="49">
        <f t="shared" si="59"/>
        <v>10144.033445713734</v>
      </c>
      <c r="R812" s="2">
        <v>2</v>
      </c>
      <c r="S812" s="34" t="s">
        <v>115</v>
      </c>
      <c r="U812" s="2">
        <v>30</v>
      </c>
    </row>
    <row r="813" spans="1:21" x14ac:dyDescent="0.25">
      <c r="A813" s="17" t="s">
        <v>119</v>
      </c>
      <c r="B813" s="18">
        <v>2020</v>
      </c>
      <c r="C813" s="58" t="s">
        <v>120</v>
      </c>
      <c r="D813" s="7">
        <v>1100</v>
      </c>
      <c r="E813" s="7" t="s">
        <v>38</v>
      </c>
      <c r="F813" s="7">
        <f>VLOOKUP(E813,vlooktab!C$1:D$2,2,FALSE)</f>
        <v>0</v>
      </c>
      <c r="G813" s="7">
        <v>16</v>
      </c>
      <c r="H813" s="28">
        <v>0</v>
      </c>
      <c r="I813" s="31">
        <v>150</v>
      </c>
      <c r="K813" s="4">
        <v>25</v>
      </c>
      <c r="L813" s="5" t="s">
        <v>52</v>
      </c>
      <c r="M813" s="66">
        <f>VLOOKUP(L813,vlooktab!A$1:B$3,2,FALSE)</f>
        <v>0</v>
      </c>
      <c r="N813" s="60">
        <v>70</v>
      </c>
      <c r="O813" s="4">
        <f t="shared" si="58"/>
        <v>70</v>
      </c>
      <c r="P813" s="43">
        <v>5.303879055755564</v>
      </c>
      <c r="Q813" s="49">
        <f t="shared" si="59"/>
        <v>10525.952853834717</v>
      </c>
      <c r="R813" s="2">
        <v>2</v>
      </c>
      <c r="S813" s="34" t="s">
        <v>115</v>
      </c>
      <c r="U813" s="2">
        <v>30</v>
      </c>
    </row>
    <row r="814" spans="1:21" x14ac:dyDescent="0.25">
      <c r="A814" s="17" t="s">
        <v>119</v>
      </c>
      <c r="B814" s="18">
        <v>2020</v>
      </c>
      <c r="C814" s="58" t="s">
        <v>120</v>
      </c>
      <c r="D814" s="7">
        <v>1100</v>
      </c>
      <c r="E814" s="7" t="s">
        <v>38</v>
      </c>
      <c r="F814" s="7">
        <f>VLOOKUP(E814,vlooktab!C$1:D$2,2,FALSE)</f>
        <v>0</v>
      </c>
      <c r="G814" s="7">
        <v>16</v>
      </c>
      <c r="H814" s="28">
        <v>0</v>
      </c>
      <c r="I814" s="31">
        <v>150</v>
      </c>
      <c r="K814" s="4">
        <v>25</v>
      </c>
      <c r="L814" s="5" t="s">
        <v>52</v>
      </c>
      <c r="M814" s="66">
        <f>VLOOKUP(L814,vlooktab!A$1:B$3,2,FALSE)</f>
        <v>0</v>
      </c>
      <c r="N814" s="60">
        <v>80</v>
      </c>
      <c r="O814" s="4">
        <f t="shared" si="58"/>
        <v>80</v>
      </c>
      <c r="P814" s="43">
        <v>6.4300275855006008</v>
      </c>
      <c r="Q814" s="49">
        <f t="shared" si="59"/>
        <v>10856.786493322237</v>
      </c>
      <c r="R814" s="2">
        <v>2</v>
      </c>
      <c r="S814" s="34" t="s">
        <v>115</v>
      </c>
      <c r="U814" s="2">
        <v>30</v>
      </c>
    </row>
    <row r="815" spans="1:21" x14ac:dyDescent="0.25">
      <c r="A815" s="17" t="s">
        <v>119</v>
      </c>
      <c r="B815" s="18">
        <v>2020</v>
      </c>
      <c r="C815" s="58" t="s">
        <v>120</v>
      </c>
      <c r="D815" s="7">
        <v>1100</v>
      </c>
      <c r="E815" s="7" t="s">
        <v>38</v>
      </c>
      <c r="F815" s="7">
        <f>VLOOKUP(E815,vlooktab!C$1:D$2,2,FALSE)</f>
        <v>0</v>
      </c>
      <c r="G815" s="7">
        <v>16</v>
      </c>
      <c r="H815" s="28">
        <v>0</v>
      </c>
      <c r="I815" s="31">
        <v>150</v>
      </c>
      <c r="K815" s="4">
        <v>25</v>
      </c>
      <c r="L815" s="5" t="s">
        <v>52</v>
      </c>
      <c r="M815" s="66">
        <f>VLOOKUP(L815,vlooktab!A$1:B$3,2,FALSE)</f>
        <v>0</v>
      </c>
      <c r="N815" s="60">
        <v>90</v>
      </c>
      <c r="O815" s="4">
        <f t="shared" si="58"/>
        <v>90</v>
      </c>
      <c r="P815" s="43">
        <v>7.7348608024789796</v>
      </c>
      <c r="Q815" s="49">
        <f t="shared" si="59"/>
        <v>11148.602444539496</v>
      </c>
      <c r="R815" s="2">
        <v>2</v>
      </c>
      <c r="S815" s="34" t="s">
        <v>115</v>
      </c>
      <c r="U815" s="2">
        <v>30</v>
      </c>
    </row>
    <row r="816" spans="1:21" x14ac:dyDescent="0.25">
      <c r="A816" s="17" t="s">
        <v>119</v>
      </c>
      <c r="B816" s="18">
        <v>2020</v>
      </c>
      <c r="C816" s="58" t="s">
        <v>120</v>
      </c>
      <c r="D816" s="7">
        <v>1100</v>
      </c>
      <c r="E816" s="7" t="s">
        <v>38</v>
      </c>
      <c r="F816" s="7">
        <f>VLOOKUP(E816,vlooktab!C$1:D$2,2,FALSE)</f>
        <v>0</v>
      </c>
      <c r="G816" s="7">
        <v>16</v>
      </c>
      <c r="H816" s="28">
        <v>0</v>
      </c>
      <c r="I816" s="31">
        <v>150</v>
      </c>
      <c r="K816" s="4">
        <v>25</v>
      </c>
      <c r="L816" s="5" t="s">
        <v>52</v>
      </c>
      <c r="M816" s="66">
        <f>VLOOKUP(L816,vlooktab!A$1:B$3,2,FALSE)</f>
        <v>0</v>
      </c>
      <c r="N816" s="60">
        <v>98</v>
      </c>
      <c r="O816" s="4">
        <f t="shared" si="58"/>
        <v>98</v>
      </c>
      <c r="P816" s="43">
        <v>9.8967001332885012</v>
      </c>
      <c r="Q816" s="49">
        <f t="shared" si="59"/>
        <v>11359.587046064808</v>
      </c>
      <c r="R816" s="2">
        <v>2</v>
      </c>
      <c r="S816" s="34" t="s">
        <v>115</v>
      </c>
      <c r="U816" s="2">
        <v>30</v>
      </c>
    </row>
    <row r="817" spans="3:3" x14ac:dyDescent="0.25">
      <c r="C817" s="58"/>
    </row>
    <row r="818" spans="3:3" x14ac:dyDescent="0.25">
      <c r="C818" s="58"/>
    </row>
    <row r="819" spans="3:3" x14ac:dyDescent="0.25">
      <c r="C819" s="58"/>
    </row>
    <row r="820" spans="3:3" x14ac:dyDescent="0.25">
      <c r="C820" s="58"/>
    </row>
    <row r="821" spans="3:3" x14ac:dyDescent="0.25">
      <c r="C821" s="58"/>
    </row>
    <row r="822" spans="3:3" x14ac:dyDescent="0.25">
      <c r="C822" s="58"/>
    </row>
    <row r="823" spans="3:3" x14ac:dyDescent="0.25">
      <c r="C823" s="58"/>
    </row>
    <row r="824" spans="3:3" x14ac:dyDescent="0.25">
      <c r="C824" s="58"/>
    </row>
    <row r="825" spans="3:3" x14ac:dyDescent="0.25">
      <c r="C825" s="58"/>
    </row>
    <row r="826" spans="3:3" x14ac:dyDescent="0.25">
      <c r="C826" s="58"/>
    </row>
    <row r="827" spans="3:3" x14ac:dyDescent="0.25">
      <c r="C827" s="58"/>
    </row>
    <row r="828" spans="3:3" x14ac:dyDescent="0.25">
      <c r="C828" s="58"/>
    </row>
    <row r="829" spans="3:3" x14ac:dyDescent="0.25">
      <c r="C829" s="58"/>
    </row>
    <row r="830" spans="3:3" x14ac:dyDescent="0.25">
      <c r="C830" s="58"/>
    </row>
    <row r="831" spans="3:3" x14ac:dyDescent="0.25">
      <c r="C831" s="58"/>
    </row>
    <row r="832" spans="3:3" x14ac:dyDescent="0.25">
      <c r="C832" s="58"/>
    </row>
    <row r="833" spans="3:3" x14ac:dyDescent="0.25">
      <c r="C833" s="58"/>
    </row>
  </sheetData>
  <autoFilter ref="A1:T816" xr:uid="{9F811950-8204-40B0-8E3A-C7E34089E492}"/>
  <sortState xmlns:xlrd2="http://schemas.microsoft.com/office/spreadsheetml/2017/richdata2" ref="A1:V837">
    <sortCondition ref="A1:A837"/>
  </sortState>
  <conditionalFormatting sqref="C1:C689">
    <cfRule type="containsText" dxfId="9" priority="4" operator="containsText" text="17">
      <formula>NOT(ISERROR(SEARCH("17",C1)))</formula>
    </cfRule>
    <cfRule type="containsText" dxfId="8" priority="5" operator="containsText" text="21">
      <formula>NOT(ISERROR(SEARCH("21",C1)))</formula>
    </cfRule>
  </conditionalFormatting>
  <conditionalFormatting sqref="C690:C722 N775 P775">
    <cfRule type="containsText" dxfId="7" priority="84" operator="containsText" text="21">
      <formula>NOT(ISERROR(SEARCH("21",C690)))</formula>
    </cfRule>
    <cfRule type="containsText" dxfId="6" priority="83" operator="containsText" text="17">
      <formula>NOT(ISERROR(SEARCH("17",C690)))</formula>
    </cfRule>
  </conditionalFormatting>
  <conditionalFormatting sqref="C721:C728">
    <cfRule type="containsText" dxfId="5" priority="59" operator="containsText" text="21">
      <formula>NOT(ISERROR(SEARCH("21",C721)))</formula>
    </cfRule>
    <cfRule type="containsText" dxfId="4" priority="58" operator="containsText" text="17">
      <formula>NOT(ISERROR(SEARCH("17",C721)))</formula>
    </cfRule>
  </conditionalFormatting>
  <conditionalFormatting sqref="C727:C1048576">
    <cfRule type="containsText" dxfId="3" priority="57" operator="containsText" text="21">
      <formula>NOT(ISERROR(SEARCH("21",C727)))</formula>
    </cfRule>
    <cfRule type="containsText" dxfId="2" priority="56" operator="containsText" text="17">
      <formula>NOT(ISERROR(SEARCH("17",C727)))</formula>
    </cfRule>
  </conditionalFormatting>
  <conditionalFormatting sqref="K121:K126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{BDADC5C1-9AF1-4700-BB06-195F957ABC6A}</x14:id>
        </ext>
      </extLst>
    </cfRule>
    <cfRule type="dataBar" priority="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{1D8912E3-1B7B-4298-A53A-1E23ECC0C1D5}</x14:id>
        </ext>
      </extLst>
    </cfRule>
  </conditionalFormatting>
  <conditionalFormatting sqref="K139:K144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{42A183C3-8044-4104-8184-376213035212}</x14:id>
        </ext>
      </extLst>
    </cfRule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{98CFA9DB-BF8C-407B-8877-856C1E3DA151}</x14:id>
        </ext>
      </extLst>
    </cfRule>
  </conditionalFormatting>
  <conditionalFormatting sqref="K145:K149">
    <cfRule type="dataBar" priority="1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{28EDA240-8FE2-48FB-84F0-A5054AD08F65}</x14:id>
        </ext>
      </extLst>
    </cfRule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{5323ABA2-BEA6-425B-95DA-91ABEF064AC5}</x14:id>
        </ext>
      </extLst>
    </cfRule>
  </conditionalFormatting>
  <conditionalFormatting sqref="K150:K153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{7679EFDA-B949-40ED-9D40-51A03B19DD05}</x14:id>
        </ext>
      </extLst>
    </cfRule>
    <cfRule type="dataBar" priority="1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{0F4ECA8C-C5B2-4041-8127-E8BBD532098B}</x14:id>
        </ext>
      </extLst>
    </cfRule>
  </conditionalFormatting>
  <conditionalFormatting sqref="K154:K156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{A46A8460-7390-4039-B220-A5961D734107}</x14:id>
        </ext>
      </extLst>
    </cfRule>
    <cfRule type="dataBar" priority="1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{70533234-C90F-4F6A-88CA-DAC3D54DC913}</x14:id>
        </ext>
      </extLst>
    </cfRule>
  </conditionalFormatting>
  <conditionalFormatting sqref="K369:K400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{C71B0DA7-0C60-4FEB-949F-3DDB0218621C}</x14:id>
        </ext>
      </extLst>
    </cfRule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{85DCE371-5134-43C7-AF06-91AE1D8C9853}</x14:id>
        </ext>
      </extLst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{6ADEFD7C-E677-46B8-A05D-9EEA73833031}</x14:id>
        </ext>
      </extLst>
    </cfRule>
  </conditionalFormatting>
  <conditionalFormatting sqref="K401:K432">
    <cfRule type="dataBar" priority="1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{FA60B85C-73F6-4C18-A784-98DAEC7CA38A}</x14:id>
        </ext>
      </extLst>
    </cfRule>
    <cfRule type="dataBar" priority="1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{C703B4F7-82D5-4B91-BD4C-E9F44CD122B4}</x14:id>
        </ext>
      </extLst>
    </cfRule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{8DF9B295-9998-41C2-A148-F475CFA84AE4}</x14:id>
        </ext>
      </extLst>
    </cfRule>
  </conditionalFormatting>
  <conditionalFormatting sqref="K433:K46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{EF6AEEFD-0010-4EE1-B38E-DE3764244200}</x14:id>
        </ext>
      </extLst>
    </cfRule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{C48312B6-C395-4AC3-9720-9F3A138C8E00}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{59D7A4EA-7623-46FE-8496-ED49DF953C75}</x14:id>
        </ext>
      </extLst>
    </cfRule>
  </conditionalFormatting>
  <conditionalFormatting sqref="K465:K683 K1:K368 K690:K1048576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{4DC37EA9-68A6-45BF-B261-19523977D837}</x14:id>
        </ext>
      </extLst>
    </cfRule>
  </conditionalFormatting>
  <conditionalFormatting sqref="K465:K683 K157:K272 K1:K120 K127:K138 K313:K368 K690:K1048576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{4348D41D-3DCF-4476-8832-5801AA7A25F7}</x14:id>
        </ext>
      </extLst>
    </cfRule>
  </conditionalFormatting>
  <conditionalFormatting sqref="K684:K689">
    <cfRule type="dataBar" priority="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{100F98B5-E600-4844-90A4-59ECD4A0FCEA}</x14:id>
        </ext>
      </extLst>
    </cfRule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{DA2BF817-1468-4152-8DBA-3B6759D81E3E}</x14:id>
        </ext>
      </extLst>
    </cfRule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{3F929EDA-30A9-4843-B210-BCF275F734B6}</x14:id>
        </ext>
      </extLst>
    </cfRule>
  </conditionalFormatting>
  <conditionalFormatting sqref="K690:K722 K1:K120 K127:K138 K157:K272 K313:K368 K465:K683 K733:K1048576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{95CB8D40-E87E-48B1-BB33-952B100A8118}</x14:id>
        </ext>
      </extLst>
    </cfRule>
  </conditionalFormatting>
  <conditionalFormatting sqref="K723:K732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{1C2F3052-7A25-4A5A-AE77-343221ADA2AC}</x14:id>
        </ext>
      </extLst>
    </cfRule>
  </conditionalFormatting>
  <conditionalFormatting sqref="N369:N40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{67730713-9BF9-426C-AFCA-AC1872F11C34}</x14:id>
        </ext>
      </extLst>
    </cfRule>
  </conditionalFormatting>
  <conditionalFormatting sqref="N401:N432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{AA77796F-0EFE-455E-9746-79D041511FBC}</x14:id>
        </ext>
      </extLst>
    </cfRule>
  </conditionalFormatting>
  <conditionalFormatting sqref="N433:N46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{54E92266-CC3F-4241-9D7D-6301DC8A2C11}</x14:id>
        </ext>
      </extLst>
    </cfRule>
  </conditionalFormatting>
  <conditionalFormatting sqref="N684:N689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{8D6C2AD1-C892-4D3D-A127-650525D0080B}</x14:id>
        </ext>
      </extLst>
    </cfRule>
  </conditionalFormatting>
  <conditionalFormatting sqref="N690:N1048576 N1:N368 N465:N683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{632609F9-CD5A-4C3F-93F3-A84BC83E3A3A}</x14:id>
        </ext>
      </extLst>
    </cfRule>
  </conditionalFormatting>
  <pageMargins left="0.7" right="0.7" top="0.75" bottom="0.75" header="0.3" footer="0.3"/>
  <pageSetup orientation="portrait" horizontalDpi="1200" verticalDpi="1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ADC5C1-9AF1-4700-BB06-195F957AB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1D8912E3-1B7B-4298-A53A-1E23ECC0C1D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K121:K126</xm:sqref>
        </x14:conditionalFormatting>
        <x14:conditionalFormatting xmlns:xm="http://schemas.microsoft.com/office/excel/2006/main">
          <x14:cfRule type="dataBar" id="{42A183C3-8044-4104-8184-3762130352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8CFA9DB-BF8C-407B-8877-856C1E3DA15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K139:K144</xm:sqref>
        </x14:conditionalFormatting>
        <x14:conditionalFormatting xmlns:xm="http://schemas.microsoft.com/office/excel/2006/main">
          <x14:cfRule type="dataBar" id="{28EDA240-8FE2-48FB-84F0-A5054AD08F6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14:cfRule type="dataBar" id="{5323ABA2-BEA6-425B-95DA-91ABEF064A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K145:K149</xm:sqref>
        </x14:conditionalFormatting>
        <x14:conditionalFormatting xmlns:xm="http://schemas.microsoft.com/office/excel/2006/main">
          <x14:cfRule type="dataBar" id="{7679EFDA-B949-40ED-9D40-51A03B19DD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F4ECA8C-C5B2-4041-8127-E8BBD532098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K150:K153</xm:sqref>
        </x14:conditionalFormatting>
        <x14:conditionalFormatting xmlns:xm="http://schemas.microsoft.com/office/excel/2006/main">
          <x14:cfRule type="dataBar" id="{A46A8460-7390-4039-B220-A5961D7341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70533234-C90F-4F6A-88CA-DAC3D54DC91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K154:K156</xm:sqref>
        </x14:conditionalFormatting>
        <x14:conditionalFormatting xmlns:xm="http://schemas.microsoft.com/office/excel/2006/main">
          <x14:cfRule type="dataBar" id="{C71B0DA7-0C60-4FEB-949F-3DDB021862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5DCE371-5134-43C7-AF06-91AE1D8C985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14:cfRule type="dataBar" id="{6ADEFD7C-E677-46B8-A05D-9EEA73833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K369:K400</xm:sqref>
        </x14:conditionalFormatting>
        <x14:conditionalFormatting xmlns:xm="http://schemas.microsoft.com/office/excel/2006/main">
          <x14:cfRule type="dataBar" id="{FA60B85C-73F6-4C18-A784-98DAEC7CA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703B4F7-82D5-4B91-BD4C-E9F44CD122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14:cfRule type="dataBar" id="{8DF9B295-9998-41C2-A148-F475CFA84A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K401:K432</xm:sqref>
        </x14:conditionalFormatting>
        <x14:conditionalFormatting xmlns:xm="http://schemas.microsoft.com/office/excel/2006/main">
          <x14:cfRule type="dataBar" id="{EF6AEEFD-0010-4EE1-B38E-DE37642442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48312B6-C395-4AC3-9720-9F3A138C8E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14:cfRule type="dataBar" id="{59D7A4EA-7623-46FE-8496-ED49DF953C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K433:K464</xm:sqref>
        </x14:conditionalFormatting>
        <x14:conditionalFormatting xmlns:xm="http://schemas.microsoft.com/office/excel/2006/main">
          <x14:cfRule type="dataBar" id="{4DC37EA9-68A6-45BF-B261-19523977D8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K465:K683 K1:K368 K690:K1048576</xm:sqref>
        </x14:conditionalFormatting>
        <x14:conditionalFormatting xmlns:xm="http://schemas.microsoft.com/office/excel/2006/main">
          <x14:cfRule type="dataBar" id="{4348D41D-3DCF-4476-8832-5801AA7A25F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K465:K683 K157:K272 K1:K120 K127:K138 K313:K368 K690:K1048576</xm:sqref>
        </x14:conditionalFormatting>
        <x14:conditionalFormatting xmlns:xm="http://schemas.microsoft.com/office/excel/2006/main">
          <x14:cfRule type="dataBar" id="{100F98B5-E600-4844-90A4-59ECD4A0FCE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14:cfRule type="dataBar" id="{DA2BF817-1468-4152-8DBA-3B6759D81E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F929EDA-30A9-4843-B210-BCF275F73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K684:K689</xm:sqref>
        </x14:conditionalFormatting>
        <x14:conditionalFormatting xmlns:xm="http://schemas.microsoft.com/office/excel/2006/main">
          <x14:cfRule type="dataBar" id="{95CB8D40-E87E-48B1-BB33-952B100A81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K690:K722 K1:K120 K127:K138 K157:K272 K313:K368 K465:K683 K733:K1048576</xm:sqref>
        </x14:conditionalFormatting>
        <x14:conditionalFormatting xmlns:xm="http://schemas.microsoft.com/office/excel/2006/main">
          <x14:cfRule type="dataBar" id="{1C2F3052-7A25-4A5A-AE77-343221ADA2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K723:K732</xm:sqref>
        </x14:conditionalFormatting>
        <x14:conditionalFormatting xmlns:xm="http://schemas.microsoft.com/office/excel/2006/main">
          <x14:cfRule type="dataBar" id="{67730713-9BF9-426C-AFCA-AC1872F11C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N369:N400</xm:sqref>
        </x14:conditionalFormatting>
        <x14:conditionalFormatting xmlns:xm="http://schemas.microsoft.com/office/excel/2006/main">
          <x14:cfRule type="dataBar" id="{AA77796F-0EFE-455E-9746-79D041511F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N401:N432</xm:sqref>
        </x14:conditionalFormatting>
        <x14:conditionalFormatting xmlns:xm="http://schemas.microsoft.com/office/excel/2006/main">
          <x14:cfRule type="dataBar" id="{54E92266-CC3F-4241-9D7D-6301DC8A2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N433:N464</xm:sqref>
        </x14:conditionalFormatting>
        <x14:conditionalFormatting xmlns:xm="http://schemas.microsoft.com/office/excel/2006/main">
          <x14:cfRule type="dataBar" id="{8D6C2AD1-C892-4D3D-A127-650525D008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N684:N689</xm:sqref>
        </x14:conditionalFormatting>
        <x14:conditionalFormatting xmlns:xm="http://schemas.microsoft.com/office/excel/2006/main">
          <x14:cfRule type="dataBar" id="{632609F9-CD5A-4C3F-93F3-A84BC83E3A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N690:N1048576 N1:N368 N465:N683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6106-67B3-4B3C-932D-1AC1A1C674CB}">
  <sheetPr>
    <tabColor theme="3" tint="0.39997558519241921"/>
  </sheetPr>
  <dimension ref="A1:C17"/>
  <sheetViews>
    <sheetView workbookViewId="0">
      <selection activeCell="G14" sqref="G14"/>
    </sheetView>
  </sheetViews>
  <sheetFormatPr defaultColWidth="8.85546875" defaultRowHeight="33.950000000000003" customHeight="1" x14ac:dyDescent="0.25"/>
  <cols>
    <col min="1" max="1" width="18" style="22" bestFit="1" customWidth="1"/>
    <col min="2" max="2" width="45.7109375" style="22" customWidth="1"/>
    <col min="3" max="3" width="68.7109375" style="22" bestFit="1" customWidth="1"/>
    <col min="4" max="16384" width="8.85546875" style="22"/>
  </cols>
  <sheetData>
    <row r="1" spans="1:3" ht="30" x14ac:dyDescent="0.25">
      <c r="A1" s="21" t="s">
        <v>62</v>
      </c>
      <c r="B1" s="21" t="s">
        <v>63</v>
      </c>
      <c r="C1" s="21" t="s">
        <v>64</v>
      </c>
    </row>
    <row r="2" spans="1:3" ht="15" x14ac:dyDescent="0.25">
      <c r="A2" s="23" t="s">
        <v>2</v>
      </c>
      <c r="B2" s="22" t="s">
        <v>54</v>
      </c>
      <c r="C2" s="41" t="s">
        <v>65</v>
      </c>
    </row>
    <row r="3" spans="1:3" ht="15" x14ac:dyDescent="0.25">
      <c r="A3" s="23" t="s">
        <v>3</v>
      </c>
      <c r="B3" s="22" t="s">
        <v>55</v>
      </c>
      <c r="C3" s="41" t="s">
        <v>65</v>
      </c>
    </row>
    <row r="4" spans="1:3" ht="29.1" customHeight="1" x14ac:dyDescent="0.25">
      <c r="A4" s="24" t="s">
        <v>4</v>
      </c>
      <c r="B4" s="22" t="s">
        <v>56</v>
      </c>
      <c r="C4" s="41" t="s">
        <v>112</v>
      </c>
    </row>
    <row r="5" spans="1:3" ht="29.1" customHeight="1" x14ac:dyDescent="0.25">
      <c r="A5" s="24" t="s">
        <v>33</v>
      </c>
      <c r="B5" s="22" t="s">
        <v>75</v>
      </c>
      <c r="C5" s="24" t="s">
        <v>57</v>
      </c>
    </row>
    <row r="6" spans="1:3" ht="29.1" customHeight="1" x14ac:dyDescent="0.25">
      <c r="A6" s="24" t="s">
        <v>5</v>
      </c>
      <c r="B6" s="22" t="s">
        <v>58</v>
      </c>
      <c r="C6" s="24" t="s">
        <v>59</v>
      </c>
    </row>
    <row r="7" spans="1:3" ht="29.1" customHeight="1" x14ac:dyDescent="0.25">
      <c r="A7" s="24" t="s">
        <v>35</v>
      </c>
      <c r="B7" s="22" t="s">
        <v>60</v>
      </c>
      <c r="C7" s="22" t="s">
        <v>61</v>
      </c>
    </row>
    <row r="8" spans="1:3" ht="29.1" customHeight="1" x14ac:dyDescent="0.25">
      <c r="A8" s="24" t="s">
        <v>31</v>
      </c>
      <c r="B8" s="22" t="s">
        <v>84</v>
      </c>
      <c r="C8" s="24" t="s">
        <v>83</v>
      </c>
    </row>
    <row r="9" spans="1:3" ht="29.1" customHeight="1" x14ac:dyDescent="0.25">
      <c r="A9" s="24" t="s">
        <v>78</v>
      </c>
      <c r="B9" s="22" t="s">
        <v>85</v>
      </c>
      <c r="C9" s="24" t="s">
        <v>86</v>
      </c>
    </row>
    <row r="10" spans="1:3" ht="29.1" customHeight="1" x14ac:dyDescent="0.25">
      <c r="A10" s="24" t="s">
        <v>81</v>
      </c>
      <c r="B10" s="22" t="s">
        <v>87</v>
      </c>
      <c r="C10" s="41" t="s">
        <v>113</v>
      </c>
    </row>
    <row r="11" spans="1:3" ht="29.1" customHeight="1" x14ac:dyDescent="0.25">
      <c r="A11" s="24" t="s">
        <v>24</v>
      </c>
      <c r="B11" s="22" t="s">
        <v>69</v>
      </c>
      <c r="C11" s="24" t="s">
        <v>70</v>
      </c>
    </row>
    <row r="12" spans="1:3" ht="29.1" customHeight="1" x14ac:dyDescent="0.25">
      <c r="A12" s="24" t="s">
        <v>51</v>
      </c>
      <c r="B12" s="22" t="s">
        <v>66</v>
      </c>
      <c r="C12" s="24" t="s">
        <v>67</v>
      </c>
    </row>
    <row r="13" spans="1:3" ht="60" x14ac:dyDescent="0.25">
      <c r="A13" s="25" t="s">
        <v>50</v>
      </c>
      <c r="B13" s="22" t="s">
        <v>68</v>
      </c>
      <c r="C13" s="22" t="s">
        <v>77</v>
      </c>
    </row>
    <row r="14" spans="1:3" ht="29.1" customHeight="1" x14ac:dyDescent="0.25">
      <c r="A14" s="25" t="s">
        <v>0</v>
      </c>
      <c r="B14" s="22" t="s">
        <v>73</v>
      </c>
      <c r="C14" s="22" t="s">
        <v>74</v>
      </c>
    </row>
    <row r="15" spans="1:3" ht="45" x14ac:dyDescent="0.25">
      <c r="A15" s="38" t="s">
        <v>1</v>
      </c>
      <c r="B15" s="22" t="s">
        <v>90</v>
      </c>
      <c r="C15" s="24" t="s">
        <v>76</v>
      </c>
    </row>
    <row r="16" spans="1:3" ht="29.1" customHeight="1" x14ac:dyDescent="0.25">
      <c r="A16" s="26" t="s">
        <v>71</v>
      </c>
      <c r="B16" s="22" t="s">
        <v>72</v>
      </c>
      <c r="C16" s="42" t="s">
        <v>114</v>
      </c>
    </row>
    <row r="17" spans="1:3" ht="33.950000000000003" customHeight="1" x14ac:dyDescent="0.25">
      <c r="A17" s="24" t="s">
        <v>82</v>
      </c>
      <c r="B17" s="22" t="s">
        <v>88</v>
      </c>
      <c r="C17" s="22" t="s">
        <v>89</v>
      </c>
    </row>
  </sheetData>
  <conditionalFormatting sqref="A4">
    <cfRule type="containsText" dxfId="1" priority="1" operator="containsText" text="17">
      <formula>NOT(ISERROR(SEARCH("17",A4)))</formula>
    </cfRule>
    <cfRule type="containsText" dxfId="0" priority="2" operator="containsText" text="21">
      <formula>NOT(ISERROR(SEARCH("21",A4)))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110D-81DE-4AF8-8776-BB534A94DB5A}">
  <dimension ref="A1:M12"/>
  <sheetViews>
    <sheetView workbookViewId="0">
      <selection activeCell="I32" sqref="I32"/>
    </sheetView>
  </sheetViews>
  <sheetFormatPr defaultRowHeight="15" x14ac:dyDescent="0.25"/>
  <cols>
    <col min="2" max="2" width="4.28515625" customWidth="1"/>
  </cols>
  <sheetData>
    <row r="1" spans="1:13" x14ac:dyDescent="0.25">
      <c r="A1" s="1" t="s">
        <v>52</v>
      </c>
      <c r="B1" s="1">
        <v>0</v>
      </c>
      <c r="C1" s="1" t="s">
        <v>38</v>
      </c>
      <c r="D1" s="1">
        <v>0</v>
      </c>
      <c r="E1" s="7"/>
      <c r="F1" t="s">
        <v>91</v>
      </c>
      <c r="G1">
        <v>1</v>
      </c>
      <c r="I1" s="40" t="s">
        <v>92</v>
      </c>
      <c r="J1">
        <v>1</v>
      </c>
      <c r="L1" t="s">
        <v>38</v>
      </c>
      <c r="M1">
        <v>1</v>
      </c>
    </row>
    <row r="2" spans="1:13" x14ac:dyDescent="0.25">
      <c r="A2" s="1" t="s">
        <v>53</v>
      </c>
      <c r="B2" s="1">
        <v>1</v>
      </c>
      <c r="C2" s="1" t="s">
        <v>39</v>
      </c>
      <c r="D2" s="1">
        <v>1</v>
      </c>
      <c r="F2" t="s">
        <v>93</v>
      </c>
      <c r="G2">
        <v>2</v>
      </c>
      <c r="I2" s="40" t="s">
        <v>94</v>
      </c>
      <c r="J2">
        <v>2</v>
      </c>
      <c r="L2" t="s">
        <v>39</v>
      </c>
      <c r="M2">
        <v>2</v>
      </c>
    </row>
    <row r="3" spans="1:13" x14ac:dyDescent="0.25">
      <c r="A3" s="1" t="s">
        <v>117</v>
      </c>
      <c r="B3" s="1">
        <v>0.5</v>
      </c>
      <c r="F3" t="s">
        <v>95</v>
      </c>
      <c r="G3">
        <v>3</v>
      </c>
      <c r="I3" s="40" t="s">
        <v>96</v>
      </c>
      <c r="J3">
        <v>3</v>
      </c>
      <c r="L3" t="s">
        <v>97</v>
      </c>
      <c r="M3">
        <v>3</v>
      </c>
    </row>
    <row r="4" spans="1:13" x14ac:dyDescent="0.25">
      <c r="F4" t="s">
        <v>98</v>
      </c>
      <c r="G4">
        <v>4</v>
      </c>
      <c r="I4" s="40" t="s">
        <v>99</v>
      </c>
      <c r="J4">
        <v>4</v>
      </c>
      <c r="L4" t="s">
        <v>100</v>
      </c>
      <c r="M4">
        <v>4</v>
      </c>
    </row>
    <row r="5" spans="1:13" x14ac:dyDescent="0.25">
      <c r="F5" t="s">
        <v>100</v>
      </c>
      <c r="G5">
        <v>5</v>
      </c>
      <c r="I5" s="40" t="s">
        <v>101</v>
      </c>
      <c r="J5">
        <v>5</v>
      </c>
      <c r="L5" t="s">
        <v>100</v>
      </c>
      <c r="M5">
        <v>5</v>
      </c>
    </row>
    <row r="6" spans="1:13" x14ac:dyDescent="0.25">
      <c r="F6" t="s">
        <v>100</v>
      </c>
      <c r="G6">
        <v>6</v>
      </c>
      <c r="I6" s="40" t="s">
        <v>102</v>
      </c>
      <c r="J6">
        <v>6</v>
      </c>
      <c r="L6" t="s">
        <v>100</v>
      </c>
      <c r="M6">
        <v>6</v>
      </c>
    </row>
    <row r="7" spans="1:13" x14ac:dyDescent="0.25">
      <c r="F7" t="s">
        <v>100</v>
      </c>
      <c r="G7">
        <v>7</v>
      </c>
      <c r="I7" s="40" t="s">
        <v>103</v>
      </c>
      <c r="J7">
        <v>7</v>
      </c>
      <c r="L7" t="s">
        <v>100</v>
      </c>
      <c r="M7">
        <v>7</v>
      </c>
    </row>
    <row r="8" spans="1:13" x14ac:dyDescent="0.25">
      <c r="F8" t="s">
        <v>100</v>
      </c>
      <c r="G8">
        <v>8</v>
      </c>
      <c r="I8" s="40" t="s">
        <v>104</v>
      </c>
      <c r="J8">
        <v>8</v>
      </c>
      <c r="L8" t="s">
        <v>100</v>
      </c>
      <c r="M8">
        <v>8</v>
      </c>
    </row>
    <row r="9" spans="1:13" x14ac:dyDescent="0.25">
      <c r="I9" s="40" t="s">
        <v>105</v>
      </c>
      <c r="J9">
        <v>9</v>
      </c>
    </row>
    <row r="10" spans="1:13" x14ac:dyDescent="0.25">
      <c r="I10" s="40" t="s">
        <v>106</v>
      </c>
      <c r="J10">
        <v>10</v>
      </c>
    </row>
    <row r="11" spans="1:13" x14ac:dyDescent="0.25">
      <c r="I11" s="40" t="s">
        <v>107</v>
      </c>
      <c r="J11">
        <v>11</v>
      </c>
    </row>
    <row r="12" spans="1:13" x14ac:dyDescent="0.25">
      <c r="I12" s="40" t="s">
        <v>108</v>
      </c>
      <c r="J12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85ED-59CC-4CA2-914C-4201BC1705D2}">
  <dimension ref="A1:K263"/>
  <sheetViews>
    <sheetView workbookViewId="0">
      <pane ySplit="1" topLeftCell="A2" activePane="bottomLeft" state="frozen"/>
      <selection pane="bottomLeft" activeCell="F250" sqref="F250"/>
    </sheetView>
  </sheetViews>
  <sheetFormatPr defaultRowHeight="15" x14ac:dyDescent="0.25"/>
  <cols>
    <col min="1" max="1" width="12.42578125" style="1" customWidth="1"/>
    <col min="2" max="2" width="8.85546875" style="7"/>
    <col min="3" max="3" width="12.5703125" style="7" customWidth="1"/>
    <col min="4" max="5" width="8.85546875" style="7"/>
    <col min="6" max="6" width="13.7109375" style="2" customWidth="1"/>
    <col min="7" max="7" width="11.85546875" style="7" bestFit="1" customWidth="1"/>
    <col min="8" max="8" width="11.28515625" style="5" bestFit="1" customWidth="1"/>
    <col min="9" max="9" width="8.85546875" style="4"/>
    <col min="10" max="10" width="8.85546875" style="10"/>
  </cols>
  <sheetData>
    <row r="1" spans="1:11" x14ac:dyDescent="0.25">
      <c r="A1" s="3" t="s">
        <v>2</v>
      </c>
      <c r="B1" s="5" t="s">
        <v>3</v>
      </c>
      <c r="C1" s="5" t="s">
        <v>4</v>
      </c>
      <c r="D1" s="5" t="s">
        <v>33</v>
      </c>
      <c r="E1" s="5" t="s">
        <v>5</v>
      </c>
      <c r="F1" s="11" t="s">
        <v>35</v>
      </c>
      <c r="G1" s="5" t="s">
        <v>42</v>
      </c>
      <c r="H1" s="5" t="s">
        <v>24</v>
      </c>
      <c r="I1" s="6" t="s">
        <v>0</v>
      </c>
      <c r="J1" s="9" t="s">
        <v>1</v>
      </c>
      <c r="K1" s="7"/>
    </row>
    <row r="2" spans="1:11" x14ac:dyDescent="0.25">
      <c r="A2" s="1" t="s">
        <v>8</v>
      </c>
      <c r="B2" s="7">
        <v>2015</v>
      </c>
      <c r="C2" s="7" t="s">
        <v>23</v>
      </c>
      <c r="D2" s="7">
        <v>1100</v>
      </c>
      <c r="E2" s="7" t="s">
        <v>38</v>
      </c>
      <c r="F2" s="2">
        <v>25</v>
      </c>
      <c r="G2" s="7" t="s">
        <v>7</v>
      </c>
      <c r="H2" s="5">
        <v>25</v>
      </c>
      <c r="I2" s="4">
        <v>0</v>
      </c>
      <c r="J2" s="10">
        <v>3.1256500000000003</v>
      </c>
      <c r="K2" s="7"/>
    </row>
    <row r="3" spans="1:11" x14ac:dyDescent="0.25">
      <c r="A3" s="1" t="s">
        <v>8</v>
      </c>
      <c r="B3" s="7">
        <v>2015</v>
      </c>
      <c r="C3" s="7" t="s">
        <v>23</v>
      </c>
      <c r="D3" s="7">
        <v>1100</v>
      </c>
      <c r="E3" s="7" t="s">
        <v>38</v>
      </c>
      <c r="F3" s="2">
        <v>25</v>
      </c>
      <c r="G3" s="7" t="s">
        <v>7</v>
      </c>
      <c r="H3" s="5">
        <v>25</v>
      </c>
      <c r="I3" s="4">
        <v>10</v>
      </c>
      <c r="J3" s="10">
        <v>4.5816499999999998</v>
      </c>
    </row>
    <row r="4" spans="1:11" x14ac:dyDescent="0.25">
      <c r="A4" s="1" t="s">
        <v>8</v>
      </c>
      <c r="B4" s="7">
        <v>2015</v>
      </c>
      <c r="C4" s="7" t="s">
        <v>23</v>
      </c>
      <c r="D4" s="7">
        <v>1100</v>
      </c>
      <c r="E4" s="7" t="s">
        <v>38</v>
      </c>
      <c r="F4" s="2">
        <v>25</v>
      </c>
      <c r="G4" s="7" t="s">
        <v>7</v>
      </c>
      <c r="H4" s="5">
        <v>25</v>
      </c>
      <c r="I4" s="4">
        <v>20</v>
      </c>
      <c r="J4" s="10">
        <v>5.3956999999999997</v>
      </c>
    </row>
    <row r="5" spans="1:11" x14ac:dyDescent="0.25">
      <c r="A5" s="1" t="s">
        <v>8</v>
      </c>
      <c r="B5" s="7">
        <v>2015</v>
      </c>
      <c r="C5" s="7" t="s">
        <v>23</v>
      </c>
      <c r="D5" s="7">
        <v>1100</v>
      </c>
      <c r="E5" s="7" t="s">
        <v>38</v>
      </c>
      <c r="F5" s="2">
        <v>25</v>
      </c>
      <c r="G5" s="7" t="s">
        <v>7</v>
      </c>
      <c r="H5" s="5">
        <v>25</v>
      </c>
      <c r="I5" s="4">
        <v>30</v>
      </c>
      <c r="J5" s="10">
        <v>6.0948500000000001</v>
      </c>
    </row>
    <row r="6" spans="1:11" x14ac:dyDescent="0.25">
      <c r="A6" s="1" t="s">
        <v>8</v>
      </c>
      <c r="B6" s="7">
        <v>2015</v>
      </c>
      <c r="C6" s="7" t="s">
        <v>23</v>
      </c>
      <c r="D6" s="7">
        <v>1100</v>
      </c>
      <c r="E6" s="7" t="s">
        <v>38</v>
      </c>
      <c r="F6" s="2">
        <v>25</v>
      </c>
      <c r="G6" s="7" t="s">
        <v>7</v>
      </c>
      <c r="H6" s="5">
        <v>25</v>
      </c>
      <c r="I6" s="4">
        <v>40</v>
      </c>
      <c r="J6" s="10">
        <v>6.8118999999999996</v>
      </c>
    </row>
    <row r="7" spans="1:11" x14ac:dyDescent="0.25">
      <c r="A7" s="1" t="s">
        <v>8</v>
      </c>
      <c r="B7" s="7">
        <v>2015</v>
      </c>
      <c r="C7" s="7" t="s">
        <v>23</v>
      </c>
      <c r="D7" s="7">
        <v>1100</v>
      </c>
      <c r="E7" s="7" t="s">
        <v>38</v>
      </c>
      <c r="F7" s="2">
        <v>25</v>
      </c>
      <c r="G7" s="7" t="s">
        <v>7</v>
      </c>
      <c r="H7" s="5">
        <v>25</v>
      </c>
      <c r="I7" s="4">
        <v>50</v>
      </c>
      <c r="J7" s="10">
        <v>7.5021000000000004</v>
      </c>
    </row>
    <row r="8" spans="1:11" x14ac:dyDescent="0.25">
      <c r="A8" s="1" t="s">
        <v>8</v>
      </c>
      <c r="B8" s="7">
        <v>2015</v>
      </c>
      <c r="C8" s="7" t="s">
        <v>23</v>
      </c>
      <c r="D8" s="7">
        <v>1100</v>
      </c>
      <c r="E8" s="7" t="s">
        <v>38</v>
      </c>
      <c r="F8" s="2">
        <v>25</v>
      </c>
      <c r="G8" s="7" t="s">
        <v>7</v>
      </c>
      <c r="H8" s="5">
        <v>25</v>
      </c>
      <c r="I8" s="4">
        <v>60</v>
      </c>
      <c r="J8" s="10">
        <v>8.4282500000000002</v>
      </c>
    </row>
    <row r="9" spans="1:11" x14ac:dyDescent="0.25">
      <c r="A9" s="1" t="s">
        <v>8</v>
      </c>
      <c r="B9" s="7">
        <v>2015</v>
      </c>
      <c r="C9" s="7" t="s">
        <v>23</v>
      </c>
      <c r="D9" s="7">
        <v>1100</v>
      </c>
      <c r="E9" s="7" t="s">
        <v>38</v>
      </c>
      <c r="F9" s="2">
        <v>25</v>
      </c>
      <c r="G9" s="7" t="s">
        <v>7</v>
      </c>
      <c r="H9" s="5">
        <v>25</v>
      </c>
      <c r="I9" s="4">
        <v>70</v>
      </c>
      <c r="J9" s="10">
        <v>9.6477000000000004</v>
      </c>
    </row>
    <row r="10" spans="1:11" x14ac:dyDescent="0.25">
      <c r="A10" s="1" t="s">
        <v>8</v>
      </c>
      <c r="B10" s="7">
        <v>2015</v>
      </c>
      <c r="C10" s="7" t="s">
        <v>23</v>
      </c>
      <c r="D10" s="7">
        <v>1100</v>
      </c>
      <c r="E10" s="7" t="s">
        <v>38</v>
      </c>
      <c r="F10" s="2">
        <v>25</v>
      </c>
      <c r="G10" s="7" t="s">
        <v>7</v>
      </c>
      <c r="H10" s="5">
        <v>25</v>
      </c>
      <c r="I10" s="4">
        <v>80</v>
      </c>
      <c r="J10" s="10">
        <v>11.442350000000001</v>
      </c>
    </row>
    <row r="11" spans="1:11" x14ac:dyDescent="0.25">
      <c r="A11" s="1" t="s">
        <v>8</v>
      </c>
      <c r="B11" s="7">
        <v>2015</v>
      </c>
      <c r="C11" s="7" t="s">
        <v>23</v>
      </c>
      <c r="D11" s="7">
        <v>1100</v>
      </c>
      <c r="E11" s="7" t="s">
        <v>38</v>
      </c>
      <c r="F11" s="2">
        <v>25</v>
      </c>
      <c r="G11" s="7" t="s">
        <v>7</v>
      </c>
      <c r="H11" s="5">
        <v>25</v>
      </c>
      <c r="I11" s="4">
        <v>90</v>
      </c>
      <c r="J11" s="10">
        <v>13.963049999999999</v>
      </c>
    </row>
    <row r="12" spans="1:11" x14ac:dyDescent="0.25">
      <c r="A12" s="1" t="s">
        <v>8</v>
      </c>
      <c r="B12" s="7">
        <v>2015</v>
      </c>
      <c r="C12" s="7" t="s">
        <v>23</v>
      </c>
      <c r="D12" s="7">
        <v>1100</v>
      </c>
      <c r="E12" s="7" t="s">
        <v>38</v>
      </c>
      <c r="F12" s="2">
        <v>25</v>
      </c>
      <c r="G12" s="7" t="s">
        <v>7</v>
      </c>
      <c r="H12" s="5">
        <v>25</v>
      </c>
      <c r="I12" s="4">
        <v>95</v>
      </c>
      <c r="J12" s="10">
        <v>16.6402</v>
      </c>
    </row>
    <row r="13" spans="1:11" x14ac:dyDescent="0.25">
      <c r="A13" s="1" t="s">
        <v>8</v>
      </c>
      <c r="B13" s="7">
        <v>2015</v>
      </c>
      <c r="C13" s="7" t="s">
        <v>21</v>
      </c>
      <c r="D13" s="7">
        <v>1100</v>
      </c>
      <c r="E13" s="7" t="s">
        <v>38</v>
      </c>
      <c r="F13" s="2">
        <v>50</v>
      </c>
      <c r="G13" s="7" t="s">
        <v>7</v>
      </c>
      <c r="H13" s="5">
        <v>25</v>
      </c>
      <c r="I13" s="4">
        <v>0</v>
      </c>
      <c r="J13" s="10">
        <v>1.8531</v>
      </c>
    </row>
    <row r="14" spans="1:11" x14ac:dyDescent="0.25">
      <c r="A14" s="1" t="s">
        <v>8</v>
      </c>
      <c r="B14" s="7">
        <v>2015</v>
      </c>
      <c r="C14" s="7" t="s">
        <v>21</v>
      </c>
      <c r="D14" s="7">
        <v>1100</v>
      </c>
      <c r="E14" s="7" t="s">
        <v>38</v>
      </c>
      <c r="F14" s="2">
        <v>50</v>
      </c>
      <c r="G14" s="7" t="s">
        <v>7</v>
      </c>
      <c r="H14" s="5">
        <v>25</v>
      </c>
      <c r="I14" s="4">
        <v>10</v>
      </c>
      <c r="J14" s="10">
        <v>3.2349999999999999</v>
      </c>
    </row>
    <row r="15" spans="1:11" x14ac:dyDescent="0.25">
      <c r="A15" s="1" t="s">
        <v>8</v>
      </c>
      <c r="B15" s="7">
        <v>2015</v>
      </c>
      <c r="C15" s="7" t="s">
        <v>21</v>
      </c>
      <c r="D15" s="7">
        <v>1100</v>
      </c>
      <c r="E15" s="7" t="s">
        <v>38</v>
      </c>
      <c r="F15" s="2">
        <v>50</v>
      </c>
      <c r="G15" s="7" t="s">
        <v>7</v>
      </c>
      <c r="H15" s="5">
        <v>25</v>
      </c>
      <c r="I15" s="4">
        <v>20</v>
      </c>
      <c r="J15" s="10">
        <v>4.0416499999999997</v>
      </c>
    </row>
    <row r="16" spans="1:11" x14ac:dyDescent="0.25">
      <c r="A16" s="1" t="s">
        <v>8</v>
      </c>
      <c r="B16" s="7">
        <v>2015</v>
      </c>
      <c r="C16" s="7" t="s">
        <v>21</v>
      </c>
      <c r="D16" s="7">
        <v>1100</v>
      </c>
      <c r="E16" s="7" t="s">
        <v>38</v>
      </c>
      <c r="F16" s="2">
        <v>50</v>
      </c>
      <c r="G16" s="7" t="s">
        <v>7</v>
      </c>
      <c r="H16" s="5">
        <v>25</v>
      </c>
      <c r="I16" s="4">
        <v>30</v>
      </c>
      <c r="J16" s="10">
        <v>4.7273499999999995</v>
      </c>
    </row>
    <row r="17" spans="1:10" x14ac:dyDescent="0.25">
      <c r="A17" s="1" t="s">
        <v>8</v>
      </c>
      <c r="B17" s="7">
        <v>2015</v>
      </c>
      <c r="C17" s="7" t="s">
        <v>21</v>
      </c>
      <c r="D17" s="7">
        <v>1100</v>
      </c>
      <c r="E17" s="7" t="s">
        <v>38</v>
      </c>
      <c r="F17" s="2">
        <v>50</v>
      </c>
      <c r="G17" s="7" t="s">
        <v>7</v>
      </c>
      <c r="H17" s="5">
        <v>25</v>
      </c>
      <c r="I17" s="4">
        <v>40</v>
      </c>
      <c r="J17" s="10">
        <v>5.4336000000000002</v>
      </c>
    </row>
    <row r="18" spans="1:10" x14ac:dyDescent="0.25">
      <c r="A18" s="1" t="s">
        <v>8</v>
      </c>
      <c r="B18" s="7">
        <v>2015</v>
      </c>
      <c r="C18" s="7" t="s">
        <v>21</v>
      </c>
      <c r="D18" s="7">
        <v>1100</v>
      </c>
      <c r="E18" s="7" t="s">
        <v>38</v>
      </c>
      <c r="F18" s="2">
        <v>50</v>
      </c>
      <c r="G18" s="7" t="s">
        <v>7</v>
      </c>
      <c r="H18" s="5">
        <v>25</v>
      </c>
      <c r="I18" s="4">
        <v>50</v>
      </c>
      <c r="J18" s="10">
        <v>6.1152499999999996</v>
      </c>
    </row>
    <row r="19" spans="1:10" x14ac:dyDescent="0.25">
      <c r="A19" s="1" t="s">
        <v>8</v>
      </c>
      <c r="B19" s="7">
        <v>2015</v>
      </c>
      <c r="C19" s="7" t="s">
        <v>21</v>
      </c>
      <c r="D19" s="7">
        <v>1100</v>
      </c>
      <c r="E19" s="7" t="s">
        <v>38</v>
      </c>
      <c r="F19" s="2">
        <v>50</v>
      </c>
      <c r="G19" s="7" t="s">
        <v>7</v>
      </c>
      <c r="H19" s="5">
        <v>25</v>
      </c>
      <c r="I19" s="4">
        <v>60</v>
      </c>
      <c r="J19" s="10">
        <v>7.0117500000000001</v>
      </c>
    </row>
    <row r="20" spans="1:10" x14ac:dyDescent="0.25">
      <c r="A20" s="1" t="s">
        <v>8</v>
      </c>
      <c r="B20" s="7">
        <v>2015</v>
      </c>
      <c r="C20" s="7" t="s">
        <v>21</v>
      </c>
      <c r="D20" s="7">
        <v>1100</v>
      </c>
      <c r="E20" s="7" t="s">
        <v>38</v>
      </c>
      <c r="F20" s="2">
        <v>50</v>
      </c>
      <c r="G20" s="7" t="s">
        <v>7</v>
      </c>
      <c r="H20" s="5">
        <v>25</v>
      </c>
      <c r="I20" s="4">
        <v>70</v>
      </c>
      <c r="J20" s="10">
        <v>8.1928999999999998</v>
      </c>
    </row>
    <row r="21" spans="1:10" x14ac:dyDescent="0.25">
      <c r="A21" s="1" t="s">
        <v>8</v>
      </c>
      <c r="B21" s="7">
        <v>2015</v>
      </c>
      <c r="C21" s="7" t="s">
        <v>21</v>
      </c>
      <c r="D21" s="7">
        <v>1100</v>
      </c>
      <c r="E21" s="7" t="s">
        <v>38</v>
      </c>
      <c r="F21" s="2">
        <v>50</v>
      </c>
      <c r="G21" s="7" t="s">
        <v>7</v>
      </c>
      <c r="H21" s="5">
        <v>25</v>
      </c>
      <c r="I21" s="4">
        <v>80</v>
      </c>
      <c r="J21" s="10">
        <v>9.9385499999999993</v>
      </c>
    </row>
    <row r="22" spans="1:10" x14ac:dyDescent="0.25">
      <c r="A22" s="1" t="s">
        <v>8</v>
      </c>
      <c r="B22" s="7">
        <v>2015</v>
      </c>
      <c r="C22" s="7" t="s">
        <v>21</v>
      </c>
      <c r="D22" s="7">
        <v>1100</v>
      </c>
      <c r="E22" s="7" t="s">
        <v>38</v>
      </c>
      <c r="F22" s="2">
        <v>50</v>
      </c>
      <c r="G22" s="7" t="s">
        <v>7</v>
      </c>
      <c r="H22" s="5">
        <v>25</v>
      </c>
      <c r="I22" s="4">
        <v>90</v>
      </c>
      <c r="J22" s="10">
        <v>12.439350000000001</v>
      </c>
    </row>
    <row r="23" spans="1:10" x14ac:dyDescent="0.25">
      <c r="A23" s="1" t="s">
        <v>8</v>
      </c>
      <c r="B23" s="7">
        <v>2015</v>
      </c>
      <c r="C23" s="7" t="s">
        <v>21</v>
      </c>
      <c r="D23" s="7">
        <v>1100</v>
      </c>
      <c r="E23" s="7" t="s">
        <v>38</v>
      </c>
      <c r="F23" s="2">
        <v>50</v>
      </c>
      <c r="G23" s="7" t="s">
        <v>7</v>
      </c>
      <c r="H23" s="5">
        <v>25</v>
      </c>
      <c r="I23" s="4">
        <v>95</v>
      </c>
      <c r="J23" s="10">
        <v>15.1972</v>
      </c>
    </row>
    <row r="24" spans="1:10" x14ac:dyDescent="0.25">
      <c r="A24" s="1" t="s">
        <v>8</v>
      </c>
      <c r="B24" s="7">
        <v>2015</v>
      </c>
      <c r="C24" s="7" t="s">
        <v>29</v>
      </c>
      <c r="D24" s="7">
        <v>1100</v>
      </c>
      <c r="E24" s="7" t="s">
        <v>38</v>
      </c>
      <c r="F24" s="2">
        <v>125</v>
      </c>
      <c r="G24" s="7" t="s">
        <v>7</v>
      </c>
      <c r="H24" s="5">
        <v>25</v>
      </c>
      <c r="I24" s="4">
        <v>0</v>
      </c>
      <c r="J24" s="10">
        <v>1.5223499999999999</v>
      </c>
    </row>
    <row r="25" spans="1:10" x14ac:dyDescent="0.25">
      <c r="A25" s="1" t="s">
        <v>8</v>
      </c>
      <c r="B25" s="7">
        <v>2015</v>
      </c>
      <c r="C25" s="7" t="s">
        <v>29</v>
      </c>
      <c r="D25" s="7">
        <v>1100</v>
      </c>
      <c r="E25" s="7" t="s">
        <v>38</v>
      </c>
      <c r="F25" s="2">
        <v>125</v>
      </c>
      <c r="G25" s="7" t="s">
        <v>7</v>
      </c>
      <c r="H25" s="5">
        <v>25</v>
      </c>
      <c r="I25" s="4">
        <v>10</v>
      </c>
      <c r="J25" s="10">
        <v>2.7739000000000003</v>
      </c>
    </row>
    <row r="26" spans="1:10" x14ac:dyDescent="0.25">
      <c r="A26" s="1" t="s">
        <v>8</v>
      </c>
      <c r="B26" s="7">
        <v>2015</v>
      </c>
      <c r="C26" s="7" t="s">
        <v>29</v>
      </c>
      <c r="D26" s="7">
        <v>1100</v>
      </c>
      <c r="E26" s="7" t="s">
        <v>38</v>
      </c>
      <c r="F26" s="2">
        <v>125</v>
      </c>
      <c r="G26" s="7" t="s">
        <v>7</v>
      </c>
      <c r="H26" s="5">
        <v>25</v>
      </c>
      <c r="I26" s="4">
        <v>20</v>
      </c>
      <c r="J26" s="10">
        <v>3.5576499999999998</v>
      </c>
    </row>
    <row r="27" spans="1:10" x14ac:dyDescent="0.25">
      <c r="A27" s="1" t="s">
        <v>8</v>
      </c>
      <c r="B27" s="7">
        <v>2015</v>
      </c>
      <c r="C27" s="7" t="s">
        <v>29</v>
      </c>
      <c r="D27" s="7">
        <v>1100</v>
      </c>
      <c r="E27" s="7" t="s">
        <v>38</v>
      </c>
      <c r="F27" s="2">
        <v>125</v>
      </c>
      <c r="G27" s="7" t="s">
        <v>7</v>
      </c>
      <c r="H27" s="5">
        <v>25</v>
      </c>
      <c r="I27" s="4">
        <v>30</v>
      </c>
      <c r="J27" s="10">
        <v>4.2408000000000001</v>
      </c>
    </row>
    <row r="28" spans="1:10" x14ac:dyDescent="0.25">
      <c r="A28" s="1" t="s">
        <v>8</v>
      </c>
      <c r="B28" s="7">
        <v>2015</v>
      </c>
      <c r="C28" s="7" t="s">
        <v>29</v>
      </c>
      <c r="D28" s="7">
        <v>1100</v>
      </c>
      <c r="E28" s="7" t="s">
        <v>38</v>
      </c>
      <c r="F28" s="2">
        <v>125</v>
      </c>
      <c r="G28" s="7" t="s">
        <v>7</v>
      </c>
      <c r="H28" s="5">
        <v>25</v>
      </c>
      <c r="I28" s="4">
        <v>40</v>
      </c>
      <c r="J28" s="10">
        <v>4.9462999999999999</v>
      </c>
    </row>
    <row r="29" spans="1:10" x14ac:dyDescent="0.25">
      <c r="A29" s="1" t="s">
        <v>8</v>
      </c>
      <c r="B29" s="7">
        <v>2015</v>
      </c>
      <c r="C29" s="7" t="s">
        <v>29</v>
      </c>
      <c r="D29" s="7">
        <v>1100</v>
      </c>
      <c r="E29" s="7" t="s">
        <v>38</v>
      </c>
      <c r="F29" s="2">
        <v>125</v>
      </c>
      <c r="G29" s="7" t="s">
        <v>7</v>
      </c>
      <c r="H29" s="5">
        <v>25</v>
      </c>
      <c r="I29" s="4">
        <v>50</v>
      </c>
      <c r="J29" s="10">
        <v>5.6248500000000003</v>
      </c>
    </row>
    <row r="30" spans="1:10" x14ac:dyDescent="0.25">
      <c r="A30" s="1" t="s">
        <v>8</v>
      </c>
      <c r="B30" s="7">
        <v>2015</v>
      </c>
      <c r="C30" s="7" t="s">
        <v>29</v>
      </c>
      <c r="D30" s="7">
        <v>1100</v>
      </c>
      <c r="E30" s="7" t="s">
        <v>38</v>
      </c>
      <c r="F30" s="2">
        <v>125</v>
      </c>
      <c r="G30" s="7" t="s">
        <v>7</v>
      </c>
      <c r="H30" s="5">
        <v>25</v>
      </c>
      <c r="I30" s="4">
        <v>60</v>
      </c>
      <c r="J30" s="10">
        <v>6.5149499999999998</v>
      </c>
    </row>
    <row r="31" spans="1:10" x14ac:dyDescent="0.25">
      <c r="A31" s="1" t="s">
        <v>8</v>
      </c>
      <c r="B31" s="7">
        <v>2015</v>
      </c>
      <c r="C31" s="7" t="s">
        <v>29</v>
      </c>
      <c r="D31" s="7">
        <v>1100</v>
      </c>
      <c r="E31" s="7" t="s">
        <v>38</v>
      </c>
      <c r="F31" s="2">
        <v>125</v>
      </c>
      <c r="G31" s="7" t="s">
        <v>7</v>
      </c>
      <c r="H31" s="5">
        <v>25</v>
      </c>
      <c r="I31" s="4">
        <v>70</v>
      </c>
      <c r="J31" s="10">
        <v>7.6785999999999994</v>
      </c>
    </row>
    <row r="32" spans="1:10" x14ac:dyDescent="0.25">
      <c r="A32" s="1" t="s">
        <v>8</v>
      </c>
      <c r="B32" s="7">
        <v>2015</v>
      </c>
      <c r="C32" s="7" t="s">
        <v>29</v>
      </c>
      <c r="D32" s="7">
        <v>1100</v>
      </c>
      <c r="E32" s="7" t="s">
        <v>38</v>
      </c>
      <c r="F32" s="2">
        <v>125</v>
      </c>
      <c r="G32" s="7" t="s">
        <v>7</v>
      </c>
      <c r="H32" s="5">
        <v>25</v>
      </c>
      <c r="I32" s="4">
        <v>80</v>
      </c>
      <c r="J32" s="10">
        <v>9.3666499999999999</v>
      </c>
    </row>
    <row r="33" spans="1:10" x14ac:dyDescent="0.25">
      <c r="A33" s="1" t="s">
        <v>8</v>
      </c>
      <c r="B33" s="7">
        <v>2015</v>
      </c>
      <c r="C33" s="7" t="s">
        <v>29</v>
      </c>
      <c r="D33" s="7">
        <v>1100</v>
      </c>
      <c r="E33" s="7" t="s">
        <v>38</v>
      </c>
      <c r="F33" s="2">
        <v>125</v>
      </c>
      <c r="G33" s="7" t="s">
        <v>7</v>
      </c>
      <c r="H33" s="5">
        <v>25</v>
      </c>
      <c r="I33" s="4">
        <v>90</v>
      </c>
      <c r="J33" s="10">
        <v>11.84615</v>
      </c>
    </row>
    <row r="34" spans="1:10" x14ac:dyDescent="0.25">
      <c r="A34" s="1" t="s">
        <v>8</v>
      </c>
      <c r="B34" s="7">
        <v>2015</v>
      </c>
      <c r="C34" s="7" t="s">
        <v>29</v>
      </c>
      <c r="D34" s="7">
        <v>1100</v>
      </c>
      <c r="E34" s="7" t="s">
        <v>38</v>
      </c>
      <c r="F34" s="2">
        <v>125</v>
      </c>
      <c r="G34" s="7" t="s">
        <v>7</v>
      </c>
      <c r="H34" s="5">
        <v>25</v>
      </c>
      <c r="I34" s="4">
        <v>95</v>
      </c>
      <c r="J34" s="10">
        <v>14.234299999999999</v>
      </c>
    </row>
    <row r="35" spans="1:10" x14ac:dyDescent="0.25">
      <c r="A35" s="1" t="s">
        <v>8</v>
      </c>
      <c r="B35" s="7">
        <v>2015</v>
      </c>
      <c r="C35" s="7" t="s">
        <v>22</v>
      </c>
      <c r="D35" s="7">
        <v>1100</v>
      </c>
      <c r="E35" s="7" t="s">
        <v>38</v>
      </c>
      <c r="F35" s="2">
        <v>175</v>
      </c>
      <c r="G35" s="7" t="s">
        <v>7</v>
      </c>
      <c r="H35" s="5">
        <v>25</v>
      </c>
      <c r="I35" s="4">
        <v>0</v>
      </c>
      <c r="J35" s="10">
        <v>1.4780500000000001</v>
      </c>
    </row>
    <row r="36" spans="1:10" x14ac:dyDescent="0.25">
      <c r="A36" s="1" t="s">
        <v>8</v>
      </c>
      <c r="B36" s="7">
        <v>2015</v>
      </c>
      <c r="C36" s="7" t="s">
        <v>22</v>
      </c>
      <c r="D36" s="7">
        <v>1100</v>
      </c>
      <c r="E36" s="7" t="s">
        <v>38</v>
      </c>
      <c r="F36" s="2">
        <v>175</v>
      </c>
      <c r="G36" s="7" t="s">
        <v>7</v>
      </c>
      <c r="H36" s="5">
        <v>25</v>
      </c>
      <c r="I36" s="4">
        <v>10</v>
      </c>
      <c r="J36" s="10">
        <v>2.6207000000000003</v>
      </c>
    </row>
    <row r="37" spans="1:10" x14ac:dyDescent="0.25">
      <c r="A37" s="1" t="s">
        <v>8</v>
      </c>
      <c r="B37" s="7">
        <v>2015</v>
      </c>
      <c r="C37" s="7" t="s">
        <v>22</v>
      </c>
      <c r="D37" s="7">
        <v>1100</v>
      </c>
      <c r="E37" s="7" t="s">
        <v>38</v>
      </c>
      <c r="F37" s="2">
        <v>175</v>
      </c>
      <c r="G37" s="7" t="s">
        <v>7</v>
      </c>
      <c r="H37" s="5">
        <v>25</v>
      </c>
      <c r="I37" s="4">
        <v>20</v>
      </c>
      <c r="J37" s="10">
        <v>3.4243999999999999</v>
      </c>
    </row>
    <row r="38" spans="1:10" x14ac:dyDescent="0.25">
      <c r="A38" s="1" t="s">
        <v>8</v>
      </c>
      <c r="B38" s="7">
        <v>2015</v>
      </c>
      <c r="C38" s="7" t="s">
        <v>22</v>
      </c>
      <c r="D38" s="7">
        <v>1100</v>
      </c>
      <c r="E38" s="7" t="s">
        <v>38</v>
      </c>
      <c r="F38" s="2">
        <v>175</v>
      </c>
      <c r="G38" s="7" t="s">
        <v>7</v>
      </c>
      <c r="H38" s="5">
        <v>25</v>
      </c>
      <c r="I38" s="4">
        <v>30</v>
      </c>
      <c r="J38" s="10">
        <v>4.1227499999999999</v>
      </c>
    </row>
    <row r="39" spans="1:10" x14ac:dyDescent="0.25">
      <c r="A39" s="1" t="s">
        <v>8</v>
      </c>
      <c r="B39" s="7">
        <v>2015</v>
      </c>
      <c r="C39" s="7" t="s">
        <v>22</v>
      </c>
      <c r="D39" s="7">
        <v>1100</v>
      </c>
      <c r="E39" s="7" t="s">
        <v>38</v>
      </c>
      <c r="F39" s="2">
        <v>175</v>
      </c>
      <c r="G39" s="7" t="s">
        <v>7</v>
      </c>
      <c r="H39" s="5">
        <v>25</v>
      </c>
      <c r="I39" s="4">
        <v>40</v>
      </c>
      <c r="J39" s="10">
        <v>4.8328500000000005</v>
      </c>
    </row>
    <row r="40" spans="1:10" x14ac:dyDescent="0.25">
      <c r="A40" s="1" t="s">
        <v>8</v>
      </c>
      <c r="B40" s="7">
        <v>2015</v>
      </c>
      <c r="C40" s="7" t="s">
        <v>22</v>
      </c>
      <c r="D40" s="7">
        <v>1100</v>
      </c>
      <c r="E40" s="7" t="s">
        <v>38</v>
      </c>
      <c r="F40" s="2">
        <v>175</v>
      </c>
      <c r="G40" s="7" t="s">
        <v>7</v>
      </c>
      <c r="H40" s="5">
        <v>25</v>
      </c>
      <c r="I40" s="4">
        <v>50</v>
      </c>
      <c r="J40" s="10">
        <v>5.5149499999999998</v>
      </c>
    </row>
    <row r="41" spans="1:10" x14ac:dyDescent="0.25">
      <c r="A41" s="1" t="s">
        <v>8</v>
      </c>
      <c r="B41" s="7">
        <v>2015</v>
      </c>
      <c r="C41" s="7" t="s">
        <v>22</v>
      </c>
      <c r="D41" s="7">
        <v>1100</v>
      </c>
      <c r="E41" s="7" t="s">
        <v>38</v>
      </c>
      <c r="F41" s="2">
        <v>175</v>
      </c>
      <c r="G41" s="7" t="s">
        <v>7</v>
      </c>
      <c r="H41" s="5">
        <v>25</v>
      </c>
      <c r="I41" s="4">
        <v>60</v>
      </c>
      <c r="J41" s="10">
        <v>6.3994999999999997</v>
      </c>
    </row>
    <row r="42" spans="1:10" x14ac:dyDescent="0.25">
      <c r="A42" s="1" t="s">
        <v>8</v>
      </c>
      <c r="B42" s="7">
        <v>2015</v>
      </c>
      <c r="C42" s="7" t="s">
        <v>22</v>
      </c>
      <c r="D42" s="7">
        <v>1100</v>
      </c>
      <c r="E42" s="7" t="s">
        <v>38</v>
      </c>
      <c r="F42" s="2">
        <v>175</v>
      </c>
      <c r="G42" s="7" t="s">
        <v>7</v>
      </c>
      <c r="H42" s="5">
        <v>25</v>
      </c>
      <c r="I42" s="4">
        <v>70</v>
      </c>
      <c r="J42" s="10">
        <v>7.5566500000000003</v>
      </c>
    </row>
    <row r="43" spans="1:10" x14ac:dyDescent="0.25">
      <c r="A43" s="1" t="s">
        <v>8</v>
      </c>
      <c r="B43" s="7">
        <v>2015</v>
      </c>
      <c r="C43" s="7" t="s">
        <v>22</v>
      </c>
      <c r="D43" s="7">
        <v>1100</v>
      </c>
      <c r="E43" s="7" t="s">
        <v>38</v>
      </c>
      <c r="F43" s="2">
        <v>175</v>
      </c>
      <c r="G43" s="7" t="s">
        <v>7</v>
      </c>
      <c r="H43" s="5">
        <v>25</v>
      </c>
      <c r="I43" s="4">
        <v>80</v>
      </c>
      <c r="J43" s="10">
        <v>9.233550000000001</v>
      </c>
    </row>
    <row r="44" spans="1:10" x14ac:dyDescent="0.25">
      <c r="A44" s="1" t="s">
        <v>8</v>
      </c>
      <c r="B44" s="7">
        <v>2015</v>
      </c>
      <c r="C44" s="7" t="s">
        <v>22</v>
      </c>
      <c r="D44" s="7">
        <v>1100</v>
      </c>
      <c r="E44" s="7" t="s">
        <v>38</v>
      </c>
      <c r="F44" s="2">
        <v>175</v>
      </c>
      <c r="G44" s="7" t="s">
        <v>7</v>
      </c>
      <c r="H44" s="5">
        <v>25</v>
      </c>
      <c r="I44" s="4">
        <v>90</v>
      </c>
      <c r="J44" s="10">
        <v>11.63775</v>
      </c>
    </row>
    <row r="45" spans="1:10" x14ac:dyDescent="0.25">
      <c r="A45" s="1" t="s">
        <v>8</v>
      </c>
      <c r="B45" s="7">
        <v>2015</v>
      </c>
      <c r="C45" s="7" t="s">
        <v>22</v>
      </c>
      <c r="D45" s="7">
        <v>1100</v>
      </c>
      <c r="E45" s="7" t="s">
        <v>38</v>
      </c>
      <c r="F45" s="2">
        <v>175</v>
      </c>
      <c r="G45" s="7" t="s">
        <v>7</v>
      </c>
      <c r="H45" s="5">
        <v>25</v>
      </c>
      <c r="I45" s="4">
        <v>95</v>
      </c>
      <c r="J45" s="10">
        <v>13.8757</v>
      </c>
    </row>
    <row r="46" spans="1:10" x14ac:dyDescent="0.25">
      <c r="A46" s="1" t="s">
        <v>8</v>
      </c>
      <c r="B46" s="7">
        <v>2015</v>
      </c>
      <c r="C46" s="7" t="s">
        <v>34</v>
      </c>
      <c r="D46" s="7">
        <v>1100</v>
      </c>
      <c r="E46" s="7" t="s">
        <v>38</v>
      </c>
      <c r="F46" s="2">
        <v>250</v>
      </c>
      <c r="G46" s="7" t="s">
        <v>7</v>
      </c>
      <c r="H46" s="5">
        <v>25</v>
      </c>
      <c r="I46" s="4">
        <v>0</v>
      </c>
      <c r="J46" s="10">
        <v>1.8426499999999999</v>
      </c>
    </row>
    <row r="47" spans="1:10" x14ac:dyDescent="0.25">
      <c r="A47" s="1" t="s">
        <v>8</v>
      </c>
      <c r="B47" s="7">
        <v>2015</v>
      </c>
      <c r="C47" s="7" t="s">
        <v>34</v>
      </c>
      <c r="D47" s="7">
        <v>1100</v>
      </c>
      <c r="E47" s="7" t="s">
        <v>38</v>
      </c>
      <c r="F47" s="2">
        <v>250</v>
      </c>
      <c r="G47" s="7" t="s">
        <v>7</v>
      </c>
      <c r="H47" s="5">
        <v>25</v>
      </c>
      <c r="I47" s="4">
        <v>10</v>
      </c>
      <c r="J47" s="10">
        <v>2.9402999999999997</v>
      </c>
    </row>
    <row r="48" spans="1:10" x14ac:dyDescent="0.25">
      <c r="A48" s="1" t="s">
        <v>8</v>
      </c>
      <c r="B48" s="7">
        <v>2015</v>
      </c>
      <c r="C48" s="7" t="s">
        <v>34</v>
      </c>
      <c r="D48" s="7">
        <v>1100</v>
      </c>
      <c r="E48" s="7" t="s">
        <v>38</v>
      </c>
      <c r="F48" s="2">
        <v>250</v>
      </c>
      <c r="G48" s="7" t="s">
        <v>7</v>
      </c>
      <c r="H48" s="5">
        <v>25</v>
      </c>
      <c r="I48" s="4">
        <v>20</v>
      </c>
      <c r="J48" s="10">
        <v>3.7412000000000001</v>
      </c>
    </row>
    <row r="49" spans="1:10" x14ac:dyDescent="0.25">
      <c r="A49" s="1" t="s">
        <v>8</v>
      </c>
      <c r="B49" s="7">
        <v>2015</v>
      </c>
      <c r="C49" s="7" t="s">
        <v>34</v>
      </c>
      <c r="D49" s="7">
        <v>1100</v>
      </c>
      <c r="E49" s="7" t="s">
        <v>38</v>
      </c>
      <c r="F49" s="2">
        <v>250</v>
      </c>
      <c r="G49" s="7" t="s">
        <v>7</v>
      </c>
      <c r="H49" s="5">
        <v>25</v>
      </c>
      <c r="I49" s="4">
        <v>30</v>
      </c>
      <c r="J49" s="10">
        <v>4.4244000000000003</v>
      </c>
    </row>
    <row r="50" spans="1:10" x14ac:dyDescent="0.25">
      <c r="A50" s="1" t="s">
        <v>8</v>
      </c>
      <c r="B50" s="7">
        <v>2015</v>
      </c>
      <c r="C50" s="7" t="s">
        <v>34</v>
      </c>
      <c r="D50" s="7">
        <v>1100</v>
      </c>
      <c r="E50" s="7" t="s">
        <v>38</v>
      </c>
      <c r="F50" s="2">
        <v>250</v>
      </c>
      <c r="G50" s="7" t="s">
        <v>7</v>
      </c>
      <c r="H50" s="5">
        <v>25</v>
      </c>
      <c r="I50" s="4">
        <v>40</v>
      </c>
      <c r="J50" s="10">
        <v>5.1240500000000004</v>
      </c>
    </row>
    <row r="51" spans="1:10" x14ac:dyDescent="0.25">
      <c r="A51" s="1" t="s">
        <v>8</v>
      </c>
      <c r="B51" s="7">
        <v>2015</v>
      </c>
      <c r="C51" s="7" t="s">
        <v>34</v>
      </c>
      <c r="D51" s="7">
        <v>1100</v>
      </c>
      <c r="E51" s="7" t="s">
        <v>38</v>
      </c>
      <c r="F51" s="2">
        <v>250</v>
      </c>
      <c r="G51" s="7" t="s">
        <v>7</v>
      </c>
      <c r="H51" s="5">
        <v>25</v>
      </c>
      <c r="I51" s="4">
        <v>50</v>
      </c>
      <c r="J51" s="10">
        <v>5.7940000000000005</v>
      </c>
    </row>
    <row r="52" spans="1:10" x14ac:dyDescent="0.25">
      <c r="A52" s="1" t="s">
        <v>8</v>
      </c>
      <c r="B52" s="7">
        <v>2015</v>
      </c>
      <c r="C52" s="7" t="s">
        <v>34</v>
      </c>
      <c r="D52" s="7">
        <v>1100</v>
      </c>
      <c r="E52" s="7" t="s">
        <v>38</v>
      </c>
      <c r="F52" s="2">
        <v>250</v>
      </c>
      <c r="G52" s="7" t="s">
        <v>7</v>
      </c>
      <c r="H52" s="5">
        <v>25</v>
      </c>
      <c r="I52" s="4">
        <v>60</v>
      </c>
      <c r="J52" s="10">
        <v>6.67875</v>
      </c>
    </row>
    <row r="53" spans="1:10" x14ac:dyDescent="0.25">
      <c r="A53" s="1" t="s">
        <v>8</v>
      </c>
      <c r="B53" s="7">
        <v>2015</v>
      </c>
      <c r="C53" s="7" t="s">
        <v>34</v>
      </c>
      <c r="D53" s="7">
        <v>1100</v>
      </c>
      <c r="E53" s="7" t="s">
        <v>38</v>
      </c>
      <c r="F53" s="2">
        <v>250</v>
      </c>
      <c r="G53" s="7" t="s">
        <v>7</v>
      </c>
      <c r="H53" s="5">
        <v>25</v>
      </c>
      <c r="I53" s="4">
        <v>70</v>
      </c>
      <c r="J53" s="10">
        <v>7.8272999999999993</v>
      </c>
    </row>
    <row r="54" spans="1:10" x14ac:dyDescent="0.25">
      <c r="A54" s="1" t="s">
        <v>8</v>
      </c>
      <c r="B54" s="7">
        <v>2015</v>
      </c>
      <c r="C54" s="7" t="s">
        <v>34</v>
      </c>
      <c r="D54" s="7">
        <v>1100</v>
      </c>
      <c r="E54" s="7" t="s">
        <v>38</v>
      </c>
      <c r="F54" s="2">
        <v>250</v>
      </c>
      <c r="G54" s="7" t="s">
        <v>7</v>
      </c>
      <c r="H54" s="5">
        <v>25</v>
      </c>
      <c r="I54" s="4">
        <v>80</v>
      </c>
      <c r="J54" s="10">
        <v>9.4821500000000007</v>
      </c>
    </row>
    <row r="55" spans="1:10" x14ac:dyDescent="0.25">
      <c r="A55" s="1" t="s">
        <v>8</v>
      </c>
      <c r="B55" s="7">
        <v>2015</v>
      </c>
      <c r="C55" s="7" t="s">
        <v>34</v>
      </c>
      <c r="D55" s="7">
        <v>1100</v>
      </c>
      <c r="E55" s="7" t="s">
        <v>38</v>
      </c>
      <c r="F55" s="2">
        <v>250</v>
      </c>
      <c r="G55" s="7" t="s">
        <v>7</v>
      </c>
      <c r="H55" s="5">
        <v>25</v>
      </c>
      <c r="I55" s="4">
        <v>90</v>
      </c>
      <c r="J55" s="10">
        <v>11.879799999999999</v>
      </c>
    </row>
    <row r="56" spans="1:10" x14ac:dyDescent="0.25">
      <c r="A56" s="1" t="s">
        <v>8</v>
      </c>
      <c r="B56" s="7">
        <v>2015</v>
      </c>
      <c r="C56" s="7" t="s">
        <v>34</v>
      </c>
      <c r="D56" s="7">
        <v>1100</v>
      </c>
      <c r="E56" s="7" t="s">
        <v>38</v>
      </c>
      <c r="F56" s="2">
        <v>250</v>
      </c>
      <c r="G56" s="7" t="s">
        <v>7</v>
      </c>
      <c r="H56" s="5">
        <v>25</v>
      </c>
      <c r="I56" s="4">
        <v>95</v>
      </c>
      <c r="J56" s="10">
        <v>13.973000000000001</v>
      </c>
    </row>
    <row r="57" spans="1:10" x14ac:dyDescent="0.25">
      <c r="A57" s="1" t="s">
        <v>36</v>
      </c>
      <c r="B57" s="7">
        <v>2021</v>
      </c>
      <c r="C57" s="7" t="s">
        <v>37</v>
      </c>
      <c r="D57" s="7">
        <v>825</v>
      </c>
      <c r="E57" s="7" t="s">
        <v>38</v>
      </c>
      <c r="F57" s="2">
        <v>2</v>
      </c>
      <c r="G57" s="7" t="s">
        <v>6</v>
      </c>
      <c r="H57" s="5">
        <v>25</v>
      </c>
      <c r="I57" s="2">
        <v>0</v>
      </c>
      <c r="J57" s="12">
        <v>6.7611462072120196E-2</v>
      </c>
    </row>
    <row r="58" spans="1:10" x14ac:dyDescent="0.25">
      <c r="A58" s="1" t="s">
        <v>36</v>
      </c>
      <c r="B58" s="7">
        <v>2021</v>
      </c>
      <c r="C58" s="7" t="s">
        <v>37</v>
      </c>
      <c r="D58" s="7">
        <v>825</v>
      </c>
      <c r="E58" s="7" t="s">
        <v>38</v>
      </c>
      <c r="F58" s="2">
        <v>2</v>
      </c>
      <c r="G58" s="7" t="s">
        <v>6</v>
      </c>
      <c r="H58" s="5">
        <v>25</v>
      </c>
      <c r="I58" s="2">
        <v>10</v>
      </c>
      <c r="J58" s="12">
        <v>0.99946377719969304</v>
      </c>
    </row>
    <row r="59" spans="1:10" x14ac:dyDescent="0.25">
      <c r="A59" s="1" t="s">
        <v>36</v>
      </c>
      <c r="B59" s="7">
        <v>2021</v>
      </c>
      <c r="C59" s="7" t="s">
        <v>37</v>
      </c>
      <c r="D59" s="7">
        <v>825</v>
      </c>
      <c r="E59" s="7" t="s">
        <v>38</v>
      </c>
      <c r="F59" s="2">
        <v>2</v>
      </c>
      <c r="G59" s="7" t="s">
        <v>6</v>
      </c>
      <c r="H59" s="5">
        <v>25</v>
      </c>
      <c r="I59" s="2">
        <v>20</v>
      </c>
      <c r="J59" s="12">
        <v>1.7833222036343599</v>
      </c>
    </row>
    <row r="60" spans="1:10" x14ac:dyDescent="0.25">
      <c r="A60" s="1" t="s">
        <v>36</v>
      </c>
      <c r="B60" s="7">
        <v>2021</v>
      </c>
      <c r="C60" s="7" t="s">
        <v>37</v>
      </c>
      <c r="D60" s="7">
        <v>825</v>
      </c>
      <c r="E60" s="7" t="s">
        <v>38</v>
      </c>
      <c r="F60" s="2">
        <v>2</v>
      </c>
      <c r="G60" s="7" t="s">
        <v>6</v>
      </c>
      <c r="H60" s="5">
        <v>25</v>
      </c>
      <c r="I60" s="2">
        <v>30</v>
      </c>
      <c r="J60" s="12">
        <v>2.43109975943984</v>
      </c>
    </row>
    <row r="61" spans="1:10" x14ac:dyDescent="0.25">
      <c r="A61" s="1" t="s">
        <v>36</v>
      </c>
      <c r="B61" s="7">
        <v>2021</v>
      </c>
      <c r="C61" s="7" t="s">
        <v>37</v>
      </c>
      <c r="D61" s="7">
        <v>825</v>
      </c>
      <c r="E61" s="7" t="s">
        <v>38</v>
      </c>
      <c r="F61" s="2">
        <v>2</v>
      </c>
      <c r="G61" s="7" t="s">
        <v>6</v>
      </c>
      <c r="H61" s="5">
        <v>25</v>
      </c>
      <c r="I61" s="2">
        <v>40</v>
      </c>
      <c r="J61" s="12">
        <v>3.0261960962977899</v>
      </c>
    </row>
    <row r="62" spans="1:10" x14ac:dyDescent="0.25">
      <c r="A62" s="1" t="s">
        <v>36</v>
      </c>
      <c r="B62" s="7">
        <v>2021</v>
      </c>
      <c r="C62" s="7" t="s">
        <v>37</v>
      </c>
      <c r="D62" s="7">
        <v>825</v>
      </c>
      <c r="E62" s="7" t="s">
        <v>38</v>
      </c>
      <c r="F62" s="2">
        <v>2</v>
      </c>
      <c r="G62" s="7" t="s">
        <v>6</v>
      </c>
      <c r="H62" s="5">
        <v>25</v>
      </c>
      <c r="I62" s="2">
        <v>50</v>
      </c>
      <c r="J62" s="12">
        <v>3.4930028223045499</v>
      </c>
    </row>
    <row r="63" spans="1:10" x14ac:dyDescent="0.25">
      <c r="A63" s="1" t="s">
        <v>36</v>
      </c>
      <c r="B63" s="7">
        <v>2021</v>
      </c>
      <c r="C63" s="7" t="s">
        <v>37</v>
      </c>
      <c r="D63" s="7">
        <v>825</v>
      </c>
      <c r="E63" s="7" t="s">
        <v>38</v>
      </c>
      <c r="F63" s="2">
        <v>2</v>
      </c>
      <c r="G63" s="7" t="s">
        <v>6</v>
      </c>
      <c r="H63" s="5">
        <v>25</v>
      </c>
      <c r="I63" s="2">
        <v>60</v>
      </c>
      <c r="J63" s="12">
        <v>4.1591532097744901</v>
      </c>
    </row>
    <row r="64" spans="1:10" x14ac:dyDescent="0.25">
      <c r="A64" s="1" t="s">
        <v>36</v>
      </c>
      <c r="B64" s="7">
        <v>2021</v>
      </c>
      <c r="C64" s="7" t="s">
        <v>37</v>
      </c>
      <c r="D64" s="7">
        <v>825</v>
      </c>
      <c r="E64" s="7" t="s">
        <v>38</v>
      </c>
      <c r="F64" s="2">
        <v>2</v>
      </c>
      <c r="G64" s="7" t="s">
        <v>6</v>
      </c>
      <c r="H64" s="5">
        <v>25</v>
      </c>
      <c r="I64" s="2">
        <v>70</v>
      </c>
      <c r="J64" s="12">
        <v>4.9619024127279596</v>
      </c>
    </row>
    <row r="65" spans="1:10" x14ac:dyDescent="0.25">
      <c r="A65" s="1" t="s">
        <v>36</v>
      </c>
      <c r="B65" s="7">
        <v>2021</v>
      </c>
      <c r="C65" s="7" t="s">
        <v>37</v>
      </c>
      <c r="D65" s="7">
        <v>825</v>
      </c>
      <c r="E65" s="7" t="s">
        <v>38</v>
      </c>
      <c r="F65" s="2">
        <v>2</v>
      </c>
      <c r="G65" s="7" t="s">
        <v>6</v>
      </c>
      <c r="H65" s="5">
        <v>25</v>
      </c>
      <c r="I65" s="2">
        <v>80</v>
      </c>
      <c r="J65" s="12">
        <v>6.2008781974331999</v>
      </c>
    </row>
    <row r="66" spans="1:10" x14ac:dyDescent="0.25">
      <c r="A66" s="1" t="s">
        <v>36</v>
      </c>
      <c r="B66" s="7">
        <v>2021</v>
      </c>
      <c r="C66" s="7" t="s">
        <v>37</v>
      </c>
      <c r="D66" s="7">
        <v>825</v>
      </c>
      <c r="E66" s="7" t="s">
        <v>38</v>
      </c>
      <c r="F66" s="2">
        <v>2</v>
      </c>
      <c r="G66" s="7" t="s">
        <v>6</v>
      </c>
      <c r="H66" s="5">
        <v>25</v>
      </c>
      <c r="I66" s="2">
        <v>90</v>
      </c>
      <c r="J66" s="12">
        <v>7.6176029397822003</v>
      </c>
    </row>
    <row r="67" spans="1:10" x14ac:dyDescent="0.25">
      <c r="A67" s="1" t="s">
        <v>36</v>
      </c>
      <c r="B67" s="7">
        <v>2021</v>
      </c>
      <c r="C67" s="7" t="s">
        <v>37</v>
      </c>
      <c r="D67" s="7">
        <v>825</v>
      </c>
      <c r="E67" s="7" t="s">
        <v>38</v>
      </c>
      <c r="F67" s="2">
        <v>2</v>
      </c>
      <c r="G67" s="7" t="s">
        <v>6</v>
      </c>
      <c r="H67" s="5">
        <v>25</v>
      </c>
      <c r="I67" s="2">
        <v>95</v>
      </c>
      <c r="J67" s="12">
        <v>8.1323592614430709</v>
      </c>
    </row>
    <row r="68" spans="1:10" x14ac:dyDescent="0.25">
      <c r="A68" s="1" t="s">
        <v>36</v>
      </c>
      <c r="B68" s="7">
        <v>2021</v>
      </c>
      <c r="C68" s="7" t="s">
        <v>37</v>
      </c>
      <c r="D68" s="7">
        <v>825</v>
      </c>
      <c r="E68" s="7" t="s">
        <v>38</v>
      </c>
      <c r="F68" s="2">
        <v>2</v>
      </c>
      <c r="G68" s="7" t="s">
        <v>6</v>
      </c>
      <c r="H68" s="5">
        <v>25</v>
      </c>
      <c r="I68" s="2">
        <v>98</v>
      </c>
      <c r="J68" s="12">
        <v>8.6471155831039503</v>
      </c>
    </row>
    <row r="69" spans="1:10" x14ac:dyDescent="0.25">
      <c r="A69" s="1" t="s">
        <v>36</v>
      </c>
      <c r="B69" s="7">
        <v>2021</v>
      </c>
      <c r="C69" s="7" t="s">
        <v>37</v>
      </c>
      <c r="D69" s="7">
        <v>825</v>
      </c>
      <c r="E69" s="7" t="s">
        <v>38</v>
      </c>
      <c r="F69" s="2">
        <v>5</v>
      </c>
      <c r="G69" s="7" t="s">
        <v>6</v>
      </c>
      <c r="H69" s="5">
        <v>25</v>
      </c>
      <c r="I69" s="2">
        <v>0</v>
      </c>
      <c r="J69" s="12">
        <v>9.4397520179745606E-2</v>
      </c>
    </row>
    <row r="70" spans="1:10" x14ac:dyDescent="0.25">
      <c r="A70" s="1" t="s">
        <v>36</v>
      </c>
      <c r="B70" s="7">
        <v>2021</v>
      </c>
      <c r="C70" s="7" t="s">
        <v>37</v>
      </c>
      <c r="D70" s="7">
        <v>825</v>
      </c>
      <c r="E70" s="7" t="s">
        <v>38</v>
      </c>
      <c r="F70" s="2">
        <v>5</v>
      </c>
      <c r="G70" s="7" t="s">
        <v>6</v>
      </c>
      <c r="H70" s="5">
        <v>25</v>
      </c>
      <c r="I70" s="2">
        <v>10</v>
      </c>
      <c r="J70" s="12">
        <v>1.01634663393526</v>
      </c>
    </row>
    <row r="71" spans="1:10" x14ac:dyDescent="0.25">
      <c r="A71" s="1" t="s">
        <v>36</v>
      </c>
      <c r="B71" s="7">
        <v>2021</v>
      </c>
      <c r="C71" s="7" t="s">
        <v>37</v>
      </c>
      <c r="D71" s="7">
        <v>825</v>
      </c>
      <c r="E71" s="7" t="s">
        <v>38</v>
      </c>
      <c r="F71" s="2">
        <v>5</v>
      </c>
      <c r="G71" s="7" t="s">
        <v>6</v>
      </c>
      <c r="H71" s="5">
        <v>25</v>
      </c>
      <c r="I71" s="2">
        <v>20</v>
      </c>
      <c r="J71" s="12">
        <v>1.7916458628054699</v>
      </c>
    </row>
    <row r="72" spans="1:10" x14ac:dyDescent="0.25">
      <c r="A72" s="1" t="s">
        <v>36</v>
      </c>
      <c r="B72" s="7">
        <v>2021</v>
      </c>
      <c r="C72" s="7" t="s">
        <v>37</v>
      </c>
      <c r="D72" s="7">
        <v>825</v>
      </c>
      <c r="E72" s="7" t="s">
        <v>38</v>
      </c>
      <c r="F72" s="2">
        <v>5</v>
      </c>
      <c r="G72" s="7" t="s">
        <v>6</v>
      </c>
      <c r="H72" s="5">
        <v>25</v>
      </c>
      <c r="I72" s="2">
        <v>30</v>
      </c>
      <c r="J72" s="12">
        <v>2.3586507655820901</v>
      </c>
    </row>
    <row r="73" spans="1:10" x14ac:dyDescent="0.25">
      <c r="A73" s="1" t="s">
        <v>36</v>
      </c>
      <c r="B73" s="7">
        <v>2021</v>
      </c>
      <c r="C73" s="7" t="s">
        <v>37</v>
      </c>
      <c r="D73" s="7">
        <v>825</v>
      </c>
      <c r="E73" s="7" t="s">
        <v>38</v>
      </c>
      <c r="F73" s="2">
        <v>5</v>
      </c>
      <c r="G73" s="7" t="s">
        <v>6</v>
      </c>
      <c r="H73" s="5">
        <v>25</v>
      </c>
      <c r="I73" s="2">
        <v>40</v>
      </c>
      <c r="J73" s="12">
        <v>2.8948572855121899</v>
      </c>
    </row>
    <row r="74" spans="1:10" x14ac:dyDescent="0.25">
      <c r="A74" s="1" t="s">
        <v>36</v>
      </c>
      <c r="B74" s="7">
        <v>2021</v>
      </c>
      <c r="C74" s="7" t="s">
        <v>37</v>
      </c>
      <c r="D74" s="7">
        <v>825</v>
      </c>
      <c r="E74" s="7" t="s">
        <v>38</v>
      </c>
      <c r="F74" s="2">
        <v>5</v>
      </c>
      <c r="G74" s="7" t="s">
        <v>6</v>
      </c>
      <c r="H74" s="5">
        <v>25</v>
      </c>
      <c r="I74" s="2">
        <v>50</v>
      </c>
      <c r="J74" s="12">
        <v>3.5170704349393902</v>
      </c>
    </row>
    <row r="75" spans="1:10" x14ac:dyDescent="0.25">
      <c r="A75" s="1" t="s">
        <v>36</v>
      </c>
      <c r="B75" s="7">
        <v>2021</v>
      </c>
      <c r="C75" s="7" t="s">
        <v>37</v>
      </c>
      <c r="D75" s="7">
        <v>825</v>
      </c>
      <c r="E75" s="7" t="s">
        <v>38</v>
      </c>
      <c r="F75" s="2">
        <v>5</v>
      </c>
      <c r="G75" s="7" t="s">
        <v>6</v>
      </c>
      <c r="H75" s="5">
        <v>25</v>
      </c>
      <c r="I75" s="2">
        <v>60</v>
      </c>
      <c r="J75" s="12">
        <v>4.2414045380155896</v>
      </c>
    </row>
    <row r="76" spans="1:10" x14ac:dyDescent="0.25">
      <c r="A76" s="1" t="s">
        <v>36</v>
      </c>
      <c r="B76" s="7">
        <v>2021</v>
      </c>
      <c r="C76" s="7" t="s">
        <v>37</v>
      </c>
      <c r="D76" s="7">
        <v>825</v>
      </c>
      <c r="E76" s="7" t="s">
        <v>38</v>
      </c>
      <c r="F76" s="2">
        <v>5</v>
      </c>
      <c r="G76" s="7" t="s">
        <v>6</v>
      </c>
      <c r="H76" s="5">
        <v>25</v>
      </c>
      <c r="I76" s="2">
        <v>70</v>
      </c>
      <c r="J76" s="12">
        <v>5.1463811683448499</v>
      </c>
    </row>
    <row r="77" spans="1:10" x14ac:dyDescent="0.25">
      <c r="A77" s="1" t="s">
        <v>36</v>
      </c>
      <c r="B77" s="7">
        <v>2021</v>
      </c>
      <c r="C77" s="7" t="s">
        <v>37</v>
      </c>
      <c r="D77" s="7">
        <v>825</v>
      </c>
      <c r="E77" s="7" t="s">
        <v>38</v>
      </c>
      <c r="F77" s="2">
        <v>5</v>
      </c>
      <c r="G77" s="7" t="s">
        <v>6</v>
      </c>
      <c r="H77" s="5">
        <v>25</v>
      </c>
      <c r="I77" s="2">
        <v>80</v>
      </c>
      <c r="J77" s="12">
        <v>6.2572683490055701</v>
      </c>
    </row>
    <row r="78" spans="1:10" x14ac:dyDescent="0.25">
      <c r="A78" s="1" t="s">
        <v>36</v>
      </c>
      <c r="B78" s="7">
        <v>2021</v>
      </c>
      <c r="C78" s="7" t="s">
        <v>37</v>
      </c>
      <c r="D78" s="7">
        <v>825</v>
      </c>
      <c r="E78" s="7" t="s">
        <v>38</v>
      </c>
      <c r="F78" s="2">
        <v>5</v>
      </c>
      <c r="G78" s="7" t="s">
        <v>6</v>
      </c>
      <c r="H78" s="5">
        <v>25</v>
      </c>
      <c r="I78" s="2">
        <v>90</v>
      </c>
      <c r="J78" s="12">
        <v>7.6790952400765597</v>
      </c>
    </row>
    <row r="79" spans="1:10" x14ac:dyDescent="0.25">
      <c r="A79" s="1" t="s">
        <v>36</v>
      </c>
      <c r="B79" s="7">
        <v>2021</v>
      </c>
      <c r="C79" s="7" t="s">
        <v>37</v>
      </c>
      <c r="D79" s="7">
        <v>825</v>
      </c>
      <c r="E79" s="7" t="s">
        <v>38</v>
      </c>
      <c r="F79" s="2">
        <v>5</v>
      </c>
      <c r="G79" s="7" t="s">
        <v>6</v>
      </c>
      <c r="H79" s="5">
        <v>25</v>
      </c>
      <c r="I79" s="2">
        <v>95</v>
      </c>
      <c r="J79" s="12">
        <v>8.4018083756345199</v>
      </c>
    </row>
    <row r="80" spans="1:10" x14ac:dyDescent="0.25">
      <c r="A80" s="1" t="s">
        <v>36</v>
      </c>
      <c r="B80" s="7">
        <v>2021</v>
      </c>
      <c r="C80" s="7" t="s">
        <v>37</v>
      </c>
      <c r="D80" s="7">
        <v>825</v>
      </c>
      <c r="E80" s="7" t="s">
        <v>38</v>
      </c>
      <c r="F80" s="2">
        <v>5</v>
      </c>
      <c r="G80" s="7" t="s">
        <v>6</v>
      </c>
      <c r="H80" s="5">
        <v>25</v>
      </c>
      <c r="I80" s="2">
        <v>98</v>
      </c>
      <c r="J80" s="12">
        <v>9.12452151119248</v>
      </c>
    </row>
    <row r="81" spans="1:10" x14ac:dyDescent="0.25">
      <c r="A81" s="1" t="s">
        <v>36</v>
      </c>
      <c r="B81" s="7">
        <v>2021</v>
      </c>
      <c r="C81" s="7" t="s">
        <v>37</v>
      </c>
      <c r="D81" s="7">
        <v>825</v>
      </c>
      <c r="E81" s="7" t="s">
        <v>38</v>
      </c>
      <c r="F81" s="2">
        <v>7.5</v>
      </c>
      <c r="G81" s="7" t="s">
        <v>6</v>
      </c>
      <c r="H81" s="5">
        <v>25</v>
      </c>
      <c r="I81" s="2">
        <v>0</v>
      </c>
      <c r="J81" s="12">
        <v>9.3246822276595198E-2</v>
      </c>
    </row>
    <row r="82" spans="1:10" x14ac:dyDescent="0.25">
      <c r="A82" s="1" t="s">
        <v>36</v>
      </c>
      <c r="B82" s="7">
        <v>2021</v>
      </c>
      <c r="C82" s="7" t="s">
        <v>37</v>
      </c>
      <c r="D82" s="7">
        <v>825</v>
      </c>
      <c r="E82" s="7" t="s">
        <v>38</v>
      </c>
      <c r="F82" s="2">
        <v>7.5</v>
      </c>
      <c r="G82" s="7" t="s">
        <v>6</v>
      </c>
      <c r="H82" s="5">
        <v>25</v>
      </c>
      <c r="I82" s="2">
        <v>10</v>
      </c>
      <c r="J82" s="12">
        <v>1.03453569039305</v>
      </c>
    </row>
    <row r="83" spans="1:10" x14ac:dyDescent="0.25">
      <c r="A83" s="1" t="s">
        <v>36</v>
      </c>
      <c r="B83" s="7">
        <v>2021</v>
      </c>
      <c r="C83" s="7" t="s">
        <v>37</v>
      </c>
      <c r="D83" s="7">
        <v>825</v>
      </c>
      <c r="E83" s="7" t="s">
        <v>38</v>
      </c>
      <c r="F83" s="2">
        <v>7.5</v>
      </c>
      <c r="G83" s="7" t="s">
        <v>6</v>
      </c>
      <c r="H83" s="5">
        <v>25</v>
      </c>
      <c r="I83" s="2">
        <v>20</v>
      </c>
      <c r="J83" s="12">
        <v>1.89832888864451</v>
      </c>
    </row>
    <row r="84" spans="1:10" x14ac:dyDescent="0.25">
      <c r="A84" s="1" t="s">
        <v>36</v>
      </c>
      <c r="B84" s="7">
        <v>2021</v>
      </c>
      <c r="C84" s="7" t="s">
        <v>37</v>
      </c>
      <c r="D84" s="7">
        <v>825</v>
      </c>
      <c r="E84" s="7" t="s">
        <v>38</v>
      </c>
      <c r="F84" s="2">
        <v>7.5</v>
      </c>
      <c r="G84" s="7" t="s">
        <v>6</v>
      </c>
      <c r="H84" s="5">
        <v>25</v>
      </c>
      <c r="I84" s="2">
        <v>30</v>
      </c>
      <c r="J84" s="12">
        <v>2.5674378430887401</v>
      </c>
    </row>
    <row r="85" spans="1:10" x14ac:dyDescent="0.25">
      <c r="A85" s="1" t="s">
        <v>36</v>
      </c>
      <c r="B85" s="7">
        <v>2021</v>
      </c>
      <c r="C85" s="7" t="s">
        <v>37</v>
      </c>
      <c r="D85" s="7">
        <v>825</v>
      </c>
      <c r="E85" s="7" t="s">
        <v>38</v>
      </c>
      <c r="F85" s="2">
        <v>7.5</v>
      </c>
      <c r="G85" s="7" t="s">
        <v>6</v>
      </c>
      <c r="H85" s="5">
        <v>25</v>
      </c>
      <c r="I85" s="2">
        <v>40</v>
      </c>
      <c r="J85" s="12">
        <v>3.2390669819188198</v>
      </c>
    </row>
    <row r="86" spans="1:10" x14ac:dyDescent="0.25">
      <c r="A86" s="1" t="s">
        <v>36</v>
      </c>
      <c r="B86" s="7">
        <v>2021</v>
      </c>
      <c r="C86" s="7" t="s">
        <v>37</v>
      </c>
      <c r="D86" s="7">
        <v>825</v>
      </c>
      <c r="E86" s="7" t="s">
        <v>38</v>
      </c>
      <c r="F86" s="2">
        <v>7.5</v>
      </c>
      <c r="G86" s="7" t="s">
        <v>6</v>
      </c>
      <c r="H86" s="5">
        <v>25</v>
      </c>
      <c r="I86" s="2">
        <v>50</v>
      </c>
      <c r="J86" s="12">
        <v>3.9428284716685398</v>
      </c>
    </row>
    <row r="87" spans="1:10" x14ac:dyDescent="0.25">
      <c r="A87" s="1" t="s">
        <v>36</v>
      </c>
      <c r="B87" s="7">
        <v>2021</v>
      </c>
      <c r="C87" s="7" t="s">
        <v>37</v>
      </c>
      <c r="D87" s="7">
        <v>825</v>
      </c>
      <c r="E87" s="7" t="s">
        <v>38</v>
      </c>
      <c r="F87" s="2">
        <v>7.5</v>
      </c>
      <c r="G87" s="7" t="s">
        <v>6</v>
      </c>
      <c r="H87" s="5">
        <v>25</v>
      </c>
      <c r="I87" s="2">
        <v>60</v>
      </c>
      <c r="J87" s="12">
        <v>4.74941348436111</v>
      </c>
    </row>
    <row r="88" spans="1:10" x14ac:dyDescent="0.25">
      <c r="A88" s="1" t="s">
        <v>36</v>
      </c>
      <c r="B88" s="7">
        <v>2021</v>
      </c>
      <c r="C88" s="7" t="s">
        <v>37</v>
      </c>
      <c r="D88" s="7">
        <v>825</v>
      </c>
      <c r="E88" s="7" t="s">
        <v>38</v>
      </c>
      <c r="F88" s="2">
        <v>7.5</v>
      </c>
      <c r="G88" s="7" t="s">
        <v>6</v>
      </c>
      <c r="H88" s="5">
        <v>25</v>
      </c>
      <c r="I88" s="2">
        <v>70</v>
      </c>
      <c r="J88" s="12">
        <v>5.4608615364876902</v>
      </c>
    </row>
    <row r="89" spans="1:10" x14ac:dyDescent="0.25">
      <c r="A89" s="1" t="s">
        <v>36</v>
      </c>
      <c r="B89" s="7">
        <v>2021</v>
      </c>
      <c r="C89" s="7" t="s">
        <v>37</v>
      </c>
      <c r="D89" s="7">
        <v>825</v>
      </c>
      <c r="E89" s="7" t="s">
        <v>38</v>
      </c>
      <c r="F89" s="2">
        <v>7.5</v>
      </c>
      <c r="G89" s="7" t="s">
        <v>6</v>
      </c>
      <c r="H89" s="5">
        <v>25</v>
      </c>
      <c r="I89" s="2">
        <v>80</v>
      </c>
      <c r="J89" s="12">
        <v>7.3341775951025898</v>
      </c>
    </row>
    <row r="90" spans="1:10" x14ac:dyDescent="0.25">
      <c r="A90" s="1" t="s">
        <v>36</v>
      </c>
      <c r="B90" s="7">
        <v>2021</v>
      </c>
      <c r="C90" s="7" t="s">
        <v>37</v>
      </c>
      <c r="D90" s="7">
        <v>825</v>
      </c>
      <c r="E90" s="7" t="s">
        <v>38</v>
      </c>
      <c r="F90" s="2">
        <v>7.5</v>
      </c>
      <c r="G90" s="7" t="s">
        <v>6</v>
      </c>
      <c r="H90" s="5">
        <v>25</v>
      </c>
      <c r="I90" s="2">
        <v>90</v>
      </c>
      <c r="J90" s="12">
        <v>11.722070629312899</v>
      </c>
    </row>
    <row r="91" spans="1:10" x14ac:dyDescent="0.25">
      <c r="A91" s="1" t="s">
        <v>36</v>
      </c>
      <c r="B91" s="7">
        <v>2021</v>
      </c>
      <c r="C91" s="7" t="s">
        <v>37</v>
      </c>
      <c r="D91" s="7">
        <v>825</v>
      </c>
      <c r="E91" s="7" t="s">
        <v>38</v>
      </c>
      <c r="F91" s="2">
        <v>7.5</v>
      </c>
      <c r="G91" s="7" t="s">
        <v>6</v>
      </c>
      <c r="H91" s="5">
        <v>25</v>
      </c>
      <c r="I91" s="2">
        <v>95</v>
      </c>
      <c r="J91" s="12">
        <v>12.955102342396801</v>
      </c>
    </row>
    <row r="92" spans="1:10" x14ac:dyDescent="0.25">
      <c r="A92" s="1" t="s">
        <v>36</v>
      </c>
      <c r="B92" s="7">
        <v>2021</v>
      </c>
      <c r="C92" s="7" t="s">
        <v>37</v>
      </c>
      <c r="D92" s="7">
        <v>825</v>
      </c>
      <c r="E92" s="7" t="s">
        <v>38</v>
      </c>
      <c r="F92" s="2">
        <v>7.5</v>
      </c>
      <c r="G92" s="7" t="s">
        <v>6</v>
      </c>
      <c r="H92" s="5">
        <v>25</v>
      </c>
      <c r="I92" s="2">
        <v>98</v>
      </c>
      <c r="J92" s="12">
        <v>14.188134055480701</v>
      </c>
    </row>
    <row r="93" spans="1:10" x14ac:dyDescent="0.25">
      <c r="A93" s="1" t="s">
        <v>36</v>
      </c>
      <c r="B93" s="7">
        <v>2021</v>
      </c>
      <c r="C93" s="7" t="s">
        <v>37</v>
      </c>
      <c r="D93" s="7">
        <v>825</v>
      </c>
      <c r="E93" s="7" t="s">
        <v>38</v>
      </c>
      <c r="F93" s="2">
        <v>10</v>
      </c>
      <c r="G93" s="7" t="s">
        <v>6</v>
      </c>
      <c r="H93" s="5">
        <v>25</v>
      </c>
      <c r="I93" s="2">
        <v>0</v>
      </c>
      <c r="J93" s="12">
        <v>0.12797271767516699</v>
      </c>
    </row>
    <row r="94" spans="1:10" x14ac:dyDescent="0.25">
      <c r="A94" s="1" t="s">
        <v>36</v>
      </c>
      <c r="B94" s="7">
        <v>2021</v>
      </c>
      <c r="C94" s="7" t="s">
        <v>37</v>
      </c>
      <c r="D94" s="7">
        <v>825</v>
      </c>
      <c r="E94" s="7" t="s">
        <v>38</v>
      </c>
      <c r="F94" s="2">
        <v>10</v>
      </c>
      <c r="G94" s="7" t="s">
        <v>6</v>
      </c>
      <c r="H94" s="5">
        <v>25</v>
      </c>
      <c r="I94" s="2">
        <v>10</v>
      </c>
      <c r="J94" s="12">
        <v>1.1267965957289201</v>
      </c>
    </row>
    <row r="95" spans="1:10" x14ac:dyDescent="0.25">
      <c r="A95" s="1" t="s">
        <v>36</v>
      </c>
      <c r="B95" s="7">
        <v>2021</v>
      </c>
      <c r="C95" s="7" t="s">
        <v>37</v>
      </c>
      <c r="D95" s="7">
        <v>825</v>
      </c>
      <c r="E95" s="7" t="s">
        <v>38</v>
      </c>
      <c r="F95" s="2">
        <v>10</v>
      </c>
      <c r="G95" s="7" t="s">
        <v>6</v>
      </c>
      <c r="H95" s="5">
        <v>25</v>
      </c>
      <c r="I95" s="2">
        <v>20</v>
      </c>
      <c r="J95" s="12">
        <v>2.0162388175807102</v>
      </c>
    </row>
    <row r="96" spans="1:10" x14ac:dyDescent="0.25">
      <c r="A96" s="1" t="s">
        <v>36</v>
      </c>
      <c r="B96" s="7">
        <v>2021</v>
      </c>
      <c r="C96" s="7" t="s">
        <v>37</v>
      </c>
      <c r="D96" s="7">
        <v>825</v>
      </c>
      <c r="E96" s="7" t="s">
        <v>38</v>
      </c>
      <c r="F96" s="2">
        <v>10</v>
      </c>
      <c r="G96" s="7" t="s">
        <v>6</v>
      </c>
      <c r="H96" s="5">
        <v>25</v>
      </c>
      <c r="I96" s="2">
        <v>30</v>
      </c>
      <c r="J96" s="12">
        <v>2.73626044155507</v>
      </c>
    </row>
    <row r="97" spans="1:10" x14ac:dyDescent="0.25">
      <c r="A97" s="1" t="s">
        <v>36</v>
      </c>
      <c r="B97" s="7">
        <v>2021</v>
      </c>
      <c r="C97" s="7" t="s">
        <v>37</v>
      </c>
      <c r="D97" s="7">
        <v>825</v>
      </c>
      <c r="E97" s="7" t="s">
        <v>38</v>
      </c>
      <c r="F97" s="2">
        <v>10</v>
      </c>
      <c r="G97" s="7" t="s">
        <v>6</v>
      </c>
      <c r="H97" s="5">
        <v>25</v>
      </c>
      <c r="I97" s="2">
        <v>40</v>
      </c>
      <c r="J97" s="12">
        <v>3.3740229853123598</v>
      </c>
    </row>
    <row r="98" spans="1:10" x14ac:dyDescent="0.25">
      <c r="A98" s="1" t="s">
        <v>36</v>
      </c>
      <c r="B98" s="7">
        <v>2021</v>
      </c>
      <c r="C98" s="7" t="s">
        <v>37</v>
      </c>
      <c r="D98" s="7">
        <v>825</v>
      </c>
      <c r="E98" s="7" t="s">
        <v>38</v>
      </c>
      <c r="F98" s="2">
        <v>10</v>
      </c>
      <c r="G98" s="7" t="s">
        <v>6</v>
      </c>
      <c r="H98" s="5">
        <v>25</v>
      </c>
      <c r="I98" s="2">
        <v>50</v>
      </c>
      <c r="J98" s="12">
        <v>4.0359157081735804</v>
      </c>
    </row>
    <row r="99" spans="1:10" x14ac:dyDescent="0.25">
      <c r="A99" s="1" t="s">
        <v>36</v>
      </c>
      <c r="B99" s="7">
        <v>2021</v>
      </c>
      <c r="C99" s="7" t="s">
        <v>37</v>
      </c>
      <c r="D99" s="7">
        <v>825</v>
      </c>
      <c r="E99" s="7" t="s">
        <v>38</v>
      </c>
      <c r="F99" s="2">
        <v>10</v>
      </c>
      <c r="G99" s="7" t="s">
        <v>6</v>
      </c>
      <c r="H99" s="5">
        <v>25</v>
      </c>
      <c r="I99" s="2">
        <v>60</v>
      </c>
      <c r="J99" s="12">
        <v>4.8515030282824902</v>
      </c>
    </row>
    <row r="100" spans="1:10" x14ac:dyDescent="0.25">
      <c r="A100" s="1" t="s">
        <v>36</v>
      </c>
      <c r="B100" s="7">
        <v>2021</v>
      </c>
      <c r="C100" s="7" t="s">
        <v>37</v>
      </c>
      <c r="D100" s="7">
        <v>825</v>
      </c>
      <c r="E100" s="7" t="s">
        <v>38</v>
      </c>
      <c r="F100" s="2">
        <v>10</v>
      </c>
      <c r="G100" s="7" t="s">
        <v>6</v>
      </c>
      <c r="H100" s="5">
        <v>25</v>
      </c>
      <c r="I100" s="2">
        <v>70</v>
      </c>
      <c r="J100" s="12">
        <v>5.54656678890926</v>
      </c>
    </row>
    <row r="101" spans="1:10" x14ac:dyDescent="0.25">
      <c r="A101" s="1" t="s">
        <v>36</v>
      </c>
      <c r="B101" s="7">
        <v>2021</v>
      </c>
      <c r="C101" s="7" t="s">
        <v>37</v>
      </c>
      <c r="D101" s="7">
        <v>825</v>
      </c>
      <c r="E101" s="7" t="s">
        <v>38</v>
      </c>
      <c r="F101" s="2">
        <v>10</v>
      </c>
      <c r="G101" s="7" t="s">
        <v>6</v>
      </c>
      <c r="H101" s="5">
        <v>25</v>
      </c>
      <c r="I101" s="2">
        <v>80</v>
      </c>
      <c r="J101" s="12">
        <v>7.1766590728084303</v>
      </c>
    </row>
    <row r="102" spans="1:10" x14ac:dyDescent="0.25">
      <c r="A102" s="1" t="s">
        <v>36</v>
      </c>
      <c r="B102" s="7">
        <v>2021</v>
      </c>
      <c r="C102" s="7" t="s">
        <v>37</v>
      </c>
      <c r="D102" s="7">
        <v>825</v>
      </c>
      <c r="E102" s="7" t="s">
        <v>38</v>
      </c>
      <c r="F102" s="2">
        <v>10</v>
      </c>
      <c r="G102" s="7" t="s">
        <v>6</v>
      </c>
      <c r="H102" s="5">
        <v>25</v>
      </c>
      <c r="I102" s="2">
        <v>90</v>
      </c>
      <c r="J102" s="12">
        <v>10.3764863588376</v>
      </c>
    </row>
    <row r="103" spans="1:10" x14ac:dyDescent="0.25">
      <c r="A103" s="1" t="s">
        <v>36</v>
      </c>
      <c r="B103" s="7">
        <v>2021</v>
      </c>
      <c r="C103" s="7" t="s">
        <v>37</v>
      </c>
      <c r="D103" s="7">
        <v>825</v>
      </c>
      <c r="E103" s="7" t="s">
        <v>38</v>
      </c>
      <c r="F103" s="2">
        <v>10</v>
      </c>
      <c r="G103" s="7" t="s">
        <v>6</v>
      </c>
      <c r="H103" s="5">
        <v>25</v>
      </c>
      <c r="I103" s="2">
        <v>95</v>
      </c>
      <c r="J103" s="12">
        <v>12.1190163638384</v>
      </c>
    </row>
    <row r="104" spans="1:10" x14ac:dyDescent="0.25">
      <c r="A104" s="1" t="s">
        <v>36</v>
      </c>
      <c r="B104" s="7">
        <v>2021</v>
      </c>
      <c r="C104" s="7" t="s">
        <v>37</v>
      </c>
      <c r="D104" s="7">
        <v>825</v>
      </c>
      <c r="E104" s="7" t="s">
        <v>38</v>
      </c>
      <c r="F104" s="2">
        <v>10</v>
      </c>
      <c r="G104" s="7" t="s">
        <v>6</v>
      </c>
      <c r="H104" s="5">
        <v>25</v>
      </c>
      <c r="I104" s="2">
        <v>98</v>
      </c>
      <c r="J104" s="12">
        <v>13.8615463688392</v>
      </c>
    </row>
    <row r="105" spans="1:10" x14ac:dyDescent="0.25">
      <c r="A105" s="1" t="s">
        <v>36</v>
      </c>
      <c r="B105" s="7">
        <v>2021</v>
      </c>
      <c r="C105" s="7" t="s">
        <v>37</v>
      </c>
      <c r="D105" s="7">
        <v>825</v>
      </c>
      <c r="E105" s="7" t="s">
        <v>38</v>
      </c>
      <c r="F105" s="2">
        <v>15</v>
      </c>
      <c r="G105" s="7" t="s">
        <v>6</v>
      </c>
      <c r="H105" s="5">
        <v>25</v>
      </c>
      <c r="I105" s="2">
        <v>0</v>
      </c>
      <c r="J105" s="12">
        <v>0.11372326129693</v>
      </c>
    </row>
    <row r="106" spans="1:10" x14ac:dyDescent="0.25">
      <c r="A106" s="1" t="s">
        <v>36</v>
      </c>
      <c r="B106" s="7">
        <v>2021</v>
      </c>
      <c r="C106" s="7" t="s">
        <v>37</v>
      </c>
      <c r="D106" s="7">
        <v>825</v>
      </c>
      <c r="E106" s="7" t="s">
        <v>38</v>
      </c>
      <c r="F106" s="2">
        <v>15</v>
      </c>
      <c r="G106" s="7" t="s">
        <v>6</v>
      </c>
      <c r="H106" s="5">
        <v>25</v>
      </c>
      <c r="I106" s="2">
        <v>10</v>
      </c>
      <c r="J106" s="12">
        <v>1.1018373407019399</v>
      </c>
    </row>
    <row r="107" spans="1:10" x14ac:dyDescent="0.25">
      <c r="A107" s="1" t="s">
        <v>36</v>
      </c>
      <c r="B107" s="7">
        <v>2021</v>
      </c>
      <c r="C107" s="7" t="s">
        <v>37</v>
      </c>
      <c r="D107" s="7">
        <v>825</v>
      </c>
      <c r="E107" s="7" t="s">
        <v>38</v>
      </c>
      <c r="F107" s="2">
        <v>15</v>
      </c>
      <c r="G107" s="7" t="s">
        <v>6</v>
      </c>
      <c r="H107" s="5">
        <v>25</v>
      </c>
      <c r="I107" s="2">
        <v>20</v>
      </c>
      <c r="J107" s="12">
        <v>2.0058108563258701</v>
      </c>
    </row>
    <row r="108" spans="1:10" x14ac:dyDescent="0.25">
      <c r="A108" s="1" t="s">
        <v>36</v>
      </c>
      <c r="B108" s="7">
        <v>2021</v>
      </c>
      <c r="C108" s="7" t="s">
        <v>37</v>
      </c>
      <c r="D108" s="7">
        <v>825</v>
      </c>
      <c r="E108" s="7" t="s">
        <v>38</v>
      </c>
      <c r="F108" s="2">
        <v>15</v>
      </c>
      <c r="G108" s="7" t="s">
        <v>6</v>
      </c>
      <c r="H108" s="5">
        <v>25</v>
      </c>
      <c r="I108" s="2">
        <v>30</v>
      </c>
      <c r="J108" s="12">
        <v>2.7789541833353999</v>
      </c>
    </row>
    <row r="109" spans="1:10" x14ac:dyDescent="0.25">
      <c r="A109" s="1" t="s">
        <v>36</v>
      </c>
      <c r="B109" s="7">
        <v>2021</v>
      </c>
      <c r="C109" s="7" t="s">
        <v>37</v>
      </c>
      <c r="D109" s="7">
        <v>825</v>
      </c>
      <c r="E109" s="7" t="s">
        <v>38</v>
      </c>
      <c r="F109" s="2">
        <v>15</v>
      </c>
      <c r="G109" s="7" t="s">
        <v>6</v>
      </c>
      <c r="H109" s="5">
        <v>25</v>
      </c>
      <c r="I109" s="2">
        <v>40</v>
      </c>
      <c r="J109" s="12">
        <v>3.3878568310856298</v>
      </c>
    </row>
    <row r="110" spans="1:10" x14ac:dyDescent="0.25">
      <c r="A110" s="1" t="s">
        <v>36</v>
      </c>
      <c r="B110" s="7">
        <v>2021</v>
      </c>
      <c r="C110" s="7" t="s">
        <v>37</v>
      </c>
      <c r="D110" s="7">
        <v>825</v>
      </c>
      <c r="E110" s="7" t="s">
        <v>38</v>
      </c>
      <c r="F110" s="2">
        <v>15</v>
      </c>
      <c r="G110" s="7" t="s">
        <v>6</v>
      </c>
      <c r="H110" s="5">
        <v>25</v>
      </c>
      <c r="I110" s="2">
        <v>50</v>
      </c>
      <c r="J110" s="12">
        <v>4.0175288008138397</v>
      </c>
    </row>
    <row r="111" spans="1:10" x14ac:dyDescent="0.25">
      <c r="A111" s="1" t="s">
        <v>36</v>
      </c>
      <c r="B111" s="7">
        <v>2021</v>
      </c>
      <c r="C111" s="7" t="s">
        <v>37</v>
      </c>
      <c r="D111" s="7">
        <v>825</v>
      </c>
      <c r="E111" s="7" t="s">
        <v>38</v>
      </c>
      <c r="F111" s="2">
        <v>15</v>
      </c>
      <c r="G111" s="7" t="s">
        <v>6</v>
      </c>
      <c r="H111" s="5">
        <v>25</v>
      </c>
      <c r="I111" s="2">
        <v>60</v>
      </c>
      <c r="J111" s="12">
        <v>4.74970056433098</v>
      </c>
    </row>
    <row r="112" spans="1:10" x14ac:dyDescent="0.25">
      <c r="A112" s="1" t="s">
        <v>36</v>
      </c>
      <c r="B112" s="7">
        <v>2021</v>
      </c>
      <c r="C112" s="7" t="s">
        <v>37</v>
      </c>
      <c r="D112" s="7">
        <v>825</v>
      </c>
      <c r="E112" s="7" t="s">
        <v>38</v>
      </c>
      <c r="F112" s="2">
        <v>15</v>
      </c>
      <c r="G112" s="7" t="s">
        <v>6</v>
      </c>
      <c r="H112" s="5">
        <v>25</v>
      </c>
      <c r="I112" s="2">
        <v>70</v>
      </c>
      <c r="J112" s="12">
        <v>5.6835166893498803</v>
      </c>
    </row>
    <row r="113" spans="1:10" x14ac:dyDescent="0.25">
      <c r="A113" s="1" t="s">
        <v>36</v>
      </c>
      <c r="B113" s="7">
        <v>2021</v>
      </c>
      <c r="C113" s="7" t="s">
        <v>37</v>
      </c>
      <c r="D113" s="7">
        <v>825</v>
      </c>
      <c r="E113" s="7" t="s">
        <v>38</v>
      </c>
      <c r="F113" s="2">
        <v>15</v>
      </c>
      <c r="G113" s="7" t="s">
        <v>6</v>
      </c>
      <c r="H113" s="5">
        <v>25</v>
      </c>
      <c r="I113" s="2">
        <v>80</v>
      </c>
      <c r="J113" s="12">
        <v>7.0798814458145998</v>
      </c>
    </row>
    <row r="114" spans="1:10" x14ac:dyDescent="0.25">
      <c r="A114" s="1" t="s">
        <v>36</v>
      </c>
      <c r="B114" s="7">
        <v>2021</v>
      </c>
      <c r="C114" s="7" t="s">
        <v>37</v>
      </c>
      <c r="D114" s="7">
        <v>825</v>
      </c>
      <c r="E114" s="7" t="s">
        <v>38</v>
      </c>
      <c r="F114" s="2">
        <v>15</v>
      </c>
      <c r="G114" s="7" t="s">
        <v>6</v>
      </c>
      <c r="H114" s="5">
        <v>25</v>
      </c>
      <c r="I114" s="2">
        <v>90</v>
      </c>
      <c r="J114" s="12">
        <v>11.406539984328001</v>
      </c>
    </row>
    <row r="115" spans="1:10" x14ac:dyDescent="0.25">
      <c r="A115" s="1" t="s">
        <v>36</v>
      </c>
      <c r="B115" s="7">
        <v>2021</v>
      </c>
      <c r="C115" s="7" t="s">
        <v>37</v>
      </c>
      <c r="D115" s="7">
        <v>825</v>
      </c>
      <c r="E115" s="7" t="s">
        <v>38</v>
      </c>
      <c r="F115" s="2">
        <v>15</v>
      </c>
      <c r="G115" s="7" t="s">
        <v>6</v>
      </c>
      <c r="H115" s="5">
        <v>25</v>
      </c>
      <c r="I115" s="2">
        <v>95</v>
      </c>
      <c r="J115" s="12">
        <v>12.228948426609501</v>
      </c>
    </row>
    <row r="116" spans="1:10" x14ac:dyDescent="0.25">
      <c r="A116" s="1" t="s">
        <v>36</v>
      </c>
      <c r="B116" s="7">
        <v>2021</v>
      </c>
      <c r="C116" s="7" t="s">
        <v>37</v>
      </c>
      <c r="D116" s="7">
        <v>825</v>
      </c>
      <c r="E116" s="7" t="s">
        <v>38</v>
      </c>
      <c r="F116" s="2">
        <v>15</v>
      </c>
      <c r="G116" s="7" t="s">
        <v>6</v>
      </c>
      <c r="H116" s="5">
        <v>25</v>
      </c>
      <c r="I116" s="2">
        <v>98</v>
      </c>
      <c r="J116" s="12">
        <v>13.051356868891</v>
      </c>
    </row>
    <row r="117" spans="1:10" x14ac:dyDescent="0.25">
      <c r="A117" s="1" t="s">
        <v>36</v>
      </c>
      <c r="B117" s="7">
        <v>2021</v>
      </c>
      <c r="C117" s="7" t="s">
        <v>37</v>
      </c>
      <c r="D117" s="7">
        <v>825</v>
      </c>
      <c r="E117" s="7" t="s">
        <v>38</v>
      </c>
      <c r="F117" s="2">
        <v>20</v>
      </c>
      <c r="G117" s="7" t="s">
        <v>6</v>
      </c>
      <c r="H117" s="5">
        <v>25</v>
      </c>
      <c r="I117" s="2">
        <v>0</v>
      </c>
      <c r="J117" s="12">
        <v>0.22674969932463701</v>
      </c>
    </row>
    <row r="118" spans="1:10" x14ac:dyDescent="0.25">
      <c r="A118" s="1" t="s">
        <v>36</v>
      </c>
      <c r="B118" s="7">
        <v>2021</v>
      </c>
      <c r="C118" s="7" t="s">
        <v>37</v>
      </c>
      <c r="D118" s="7">
        <v>825</v>
      </c>
      <c r="E118" s="7" t="s">
        <v>38</v>
      </c>
      <c r="F118" s="2">
        <v>20</v>
      </c>
      <c r="G118" s="7" t="s">
        <v>6</v>
      </c>
      <c r="H118" s="5">
        <v>25</v>
      </c>
      <c r="I118" s="2">
        <v>10</v>
      </c>
      <c r="J118" s="12">
        <v>1.4881522342492299</v>
      </c>
    </row>
    <row r="119" spans="1:10" x14ac:dyDescent="0.25">
      <c r="A119" s="1" t="s">
        <v>36</v>
      </c>
      <c r="B119" s="7">
        <v>2021</v>
      </c>
      <c r="C119" s="7" t="s">
        <v>37</v>
      </c>
      <c r="D119" s="7">
        <v>825</v>
      </c>
      <c r="E119" s="7" t="s">
        <v>38</v>
      </c>
      <c r="F119" s="2">
        <v>20</v>
      </c>
      <c r="G119" s="7" t="s">
        <v>6</v>
      </c>
      <c r="H119" s="5">
        <v>25</v>
      </c>
      <c r="I119" s="2">
        <v>20</v>
      </c>
      <c r="J119" s="12">
        <v>2.3816668979553999</v>
      </c>
    </row>
    <row r="120" spans="1:10" x14ac:dyDescent="0.25">
      <c r="A120" s="1" t="s">
        <v>36</v>
      </c>
      <c r="B120" s="7">
        <v>2021</v>
      </c>
      <c r="C120" s="7" t="s">
        <v>37</v>
      </c>
      <c r="D120" s="7">
        <v>825</v>
      </c>
      <c r="E120" s="7" t="s">
        <v>38</v>
      </c>
      <c r="F120" s="2">
        <v>20</v>
      </c>
      <c r="G120" s="7" t="s">
        <v>6</v>
      </c>
      <c r="H120" s="5">
        <v>25</v>
      </c>
      <c r="I120" s="2">
        <v>30</v>
      </c>
      <c r="J120" s="12">
        <v>3.1166793875474101</v>
      </c>
    </row>
    <row r="121" spans="1:10" x14ac:dyDescent="0.25">
      <c r="A121" s="1" t="s">
        <v>36</v>
      </c>
      <c r="B121" s="7">
        <v>2021</v>
      </c>
      <c r="C121" s="7" t="s">
        <v>37</v>
      </c>
      <c r="D121" s="7">
        <v>825</v>
      </c>
      <c r="E121" s="7" t="s">
        <v>38</v>
      </c>
      <c r="F121" s="2">
        <v>20</v>
      </c>
      <c r="G121" s="7" t="s">
        <v>6</v>
      </c>
      <c r="H121" s="5">
        <v>25</v>
      </c>
      <c r="I121" s="2">
        <v>40</v>
      </c>
      <c r="J121" s="12">
        <v>3.8892820797483498</v>
      </c>
    </row>
    <row r="122" spans="1:10" x14ac:dyDescent="0.25">
      <c r="A122" s="1" t="s">
        <v>36</v>
      </c>
      <c r="B122" s="7">
        <v>2021</v>
      </c>
      <c r="C122" s="7" t="s">
        <v>37</v>
      </c>
      <c r="D122" s="7">
        <v>825</v>
      </c>
      <c r="E122" s="7" t="s">
        <v>38</v>
      </c>
      <c r="F122" s="2">
        <v>20</v>
      </c>
      <c r="G122" s="7" t="s">
        <v>6</v>
      </c>
      <c r="H122" s="5">
        <v>25</v>
      </c>
      <c r="I122" s="2">
        <v>50</v>
      </c>
      <c r="J122" s="12">
        <v>4.8236625728559499</v>
      </c>
    </row>
    <row r="123" spans="1:10" x14ac:dyDescent="0.25">
      <c r="A123" s="1" t="s">
        <v>36</v>
      </c>
      <c r="B123" s="7">
        <v>2021</v>
      </c>
      <c r="C123" s="7" t="s">
        <v>37</v>
      </c>
      <c r="D123" s="7">
        <v>825</v>
      </c>
      <c r="E123" s="7" t="s">
        <v>38</v>
      </c>
      <c r="F123" s="2">
        <v>20</v>
      </c>
      <c r="G123" s="7" t="s">
        <v>6</v>
      </c>
      <c r="H123" s="5">
        <v>25</v>
      </c>
      <c r="I123" s="2">
        <v>60</v>
      </c>
      <c r="J123" s="12">
        <v>5.8840751919696501</v>
      </c>
    </row>
    <row r="124" spans="1:10" x14ac:dyDescent="0.25">
      <c r="A124" s="1" t="s">
        <v>36</v>
      </c>
      <c r="B124" s="7">
        <v>2021</v>
      </c>
      <c r="C124" s="7" t="s">
        <v>37</v>
      </c>
      <c r="D124" s="7">
        <v>825</v>
      </c>
      <c r="E124" s="7" t="s">
        <v>38</v>
      </c>
      <c r="F124" s="2">
        <v>20</v>
      </c>
      <c r="G124" s="7" t="s">
        <v>6</v>
      </c>
      <c r="H124" s="5">
        <v>25</v>
      </c>
      <c r="I124" s="2">
        <v>70</v>
      </c>
      <c r="J124" s="12">
        <v>7.2769798316217997</v>
      </c>
    </row>
    <row r="125" spans="1:10" x14ac:dyDescent="0.25">
      <c r="A125" s="1" t="s">
        <v>36</v>
      </c>
      <c r="B125" s="7">
        <v>2021</v>
      </c>
      <c r="C125" s="7" t="s">
        <v>37</v>
      </c>
      <c r="D125" s="7">
        <v>825</v>
      </c>
      <c r="E125" s="7" t="s">
        <v>38</v>
      </c>
      <c r="F125" s="2">
        <v>20</v>
      </c>
      <c r="G125" s="7" t="s">
        <v>6</v>
      </c>
      <c r="H125" s="5">
        <v>25</v>
      </c>
      <c r="I125" s="2">
        <v>80</v>
      </c>
      <c r="J125" s="12">
        <v>8.7912734758071895</v>
      </c>
    </row>
    <row r="126" spans="1:10" x14ac:dyDescent="0.25">
      <c r="A126" s="1" t="s">
        <v>36</v>
      </c>
      <c r="B126" s="7">
        <v>2021</v>
      </c>
      <c r="C126" s="7" t="s">
        <v>37</v>
      </c>
      <c r="D126" s="7">
        <v>825</v>
      </c>
      <c r="E126" s="7" t="s">
        <v>38</v>
      </c>
      <c r="F126" s="2">
        <v>20</v>
      </c>
      <c r="G126" s="7" t="s">
        <v>6</v>
      </c>
      <c r="H126" s="5">
        <v>25</v>
      </c>
      <c r="I126" s="2">
        <v>90</v>
      </c>
      <c r="J126" s="12">
        <v>10.6904691692108</v>
      </c>
    </row>
    <row r="127" spans="1:10" x14ac:dyDescent="0.25">
      <c r="A127" s="1" t="s">
        <v>36</v>
      </c>
      <c r="B127" s="7">
        <v>2021</v>
      </c>
      <c r="C127" s="7" t="s">
        <v>37</v>
      </c>
      <c r="D127" s="7">
        <v>825</v>
      </c>
      <c r="E127" s="7" t="s">
        <v>38</v>
      </c>
      <c r="F127" s="2">
        <v>20</v>
      </c>
      <c r="G127" s="7" t="s">
        <v>6</v>
      </c>
      <c r="H127" s="5">
        <v>25</v>
      </c>
      <c r="I127" s="2">
        <v>95</v>
      </c>
      <c r="J127" s="12">
        <v>11.1460516120825</v>
      </c>
    </row>
    <row r="128" spans="1:10" x14ac:dyDescent="0.25">
      <c r="A128" s="1" t="s">
        <v>36</v>
      </c>
      <c r="B128" s="7">
        <v>2021</v>
      </c>
      <c r="C128" s="7" t="s">
        <v>37</v>
      </c>
      <c r="D128" s="7">
        <v>825</v>
      </c>
      <c r="E128" s="7" t="s">
        <v>38</v>
      </c>
      <c r="F128" s="2">
        <v>20</v>
      </c>
      <c r="G128" s="7" t="s">
        <v>6</v>
      </c>
      <c r="H128" s="5">
        <v>25</v>
      </c>
      <c r="I128" s="2">
        <v>98</v>
      </c>
      <c r="J128" s="12">
        <v>11.6016340549542</v>
      </c>
    </row>
    <row r="129" spans="1:10" x14ac:dyDescent="0.25">
      <c r="A129" s="1" t="s">
        <v>36</v>
      </c>
      <c r="B129" s="7">
        <v>2021</v>
      </c>
      <c r="C129" s="7" t="s">
        <v>37</v>
      </c>
      <c r="D129" s="7">
        <v>825</v>
      </c>
      <c r="E129" s="7" t="s">
        <v>38</v>
      </c>
      <c r="F129" s="2">
        <v>50</v>
      </c>
      <c r="G129" s="7" t="s">
        <v>6</v>
      </c>
      <c r="H129" s="5">
        <v>25</v>
      </c>
      <c r="I129" s="2">
        <v>0</v>
      </c>
      <c r="J129" s="12">
        <v>0.105910868284322</v>
      </c>
    </row>
    <row r="130" spans="1:10" x14ac:dyDescent="0.25">
      <c r="A130" s="1" t="s">
        <v>36</v>
      </c>
      <c r="B130" s="7">
        <v>2021</v>
      </c>
      <c r="C130" s="7" t="s">
        <v>37</v>
      </c>
      <c r="D130" s="7">
        <v>825</v>
      </c>
      <c r="E130" s="7" t="s">
        <v>38</v>
      </c>
      <c r="F130" s="2">
        <v>50</v>
      </c>
      <c r="G130" s="7" t="s">
        <v>6</v>
      </c>
      <c r="H130" s="5">
        <v>25</v>
      </c>
      <c r="I130" s="2">
        <v>10</v>
      </c>
      <c r="J130" s="12">
        <v>1.0034281429107099</v>
      </c>
    </row>
    <row r="131" spans="1:10" x14ac:dyDescent="0.25">
      <c r="A131" s="1" t="s">
        <v>36</v>
      </c>
      <c r="B131" s="7">
        <v>2021</v>
      </c>
      <c r="C131" s="7" t="s">
        <v>37</v>
      </c>
      <c r="D131" s="7">
        <v>825</v>
      </c>
      <c r="E131" s="7" t="s">
        <v>38</v>
      </c>
      <c r="F131" s="2">
        <v>50</v>
      </c>
      <c r="G131" s="7" t="s">
        <v>6</v>
      </c>
      <c r="H131" s="5">
        <v>25</v>
      </c>
      <c r="I131" s="2">
        <v>20</v>
      </c>
      <c r="J131" s="12">
        <v>1.8655926937704199</v>
      </c>
    </row>
    <row r="132" spans="1:10" x14ac:dyDescent="0.25">
      <c r="A132" s="1" t="s">
        <v>36</v>
      </c>
      <c r="B132" s="7">
        <v>2021</v>
      </c>
      <c r="C132" s="7" t="s">
        <v>37</v>
      </c>
      <c r="D132" s="7">
        <v>825</v>
      </c>
      <c r="E132" s="7" t="s">
        <v>38</v>
      </c>
      <c r="F132" s="2">
        <v>50</v>
      </c>
      <c r="G132" s="7" t="s">
        <v>6</v>
      </c>
      <c r="H132" s="5">
        <v>25</v>
      </c>
      <c r="I132" s="2">
        <v>30</v>
      </c>
      <c r="J132" s="12">
        <v>2.5998982270073401</v>
      </c>
    </row>
    <row r="133" spans="1:10" x14ac:dyDescent="0.25">
      <c r="A133" s="1" t="s">
        <v>36</v>
      </c>
      <c r="B133" s="7">
        <v>2021</v>
      </c>
      <c r="C133" s="7" t="s">
        <v>37</v>
      </c>
      <c r="D133" s="7">
        <v>825</v>
      </c>
      <c r="E133" s="7" t="s">
        <v>38</v>
      </c>
      <c r="F133" s="2">
        <v>50</v>
      </c>
      <c r="G133" s="7" t="s">
        <v>6</v>
      </c>
      <c r="H133" s="5">
        <v>25</v>
      </c>
      <c r="I133" s="2">
        <v>40</v>
      </c>
      <c r="J133" s="12">
        <v>3.1861274037173901</v>
      </c>
    </row>
    <row r="134" spans="1:10" x14ac:dyDescent="0.25">
      <c r="A134" s="1" t="s">
        <v>36</v>
      </c>
      <c r="B134" s="7">
        <v>2021</v>
      </c>
      <c r="C134" s="7" t="s">
        <v>37</v>
      </c>
      <c r="D134" s="7">
        <v>825</v>
      </c>
      <c r="E134" s="7" t="s">
        <v>38</v>
      </c>
      <c r="F134" s="2">
        <v>50</v>
      </c>
      <c r="G134" s="7" t="s">
        <v>6</v>
      </c>
      <c r="H134" s="5">
        <v>25</v>
      </c>
      <c r="I134" s="2">
        <v>50</v>
      </c>
      <c r="J134" s="12">
        <v>3.7911377149284902</v>
      </c>
    </row>
    <row r="135" spans="1:10" x14ac:dyDescent="0.25">
      <c r="A135" s="1" t="s">
        <v>36</v>
      </c>
      <c r="B135" s="7">
        <v>2021</v>
      </c>
      <c r="C135" s="7" t="s">
        <v>37</v>
      </c>
      <c r="D135" s="7">
        <v>825</v>
      </c>
      <c r="E135" s="7" t="s">
        <v>38</v>
      </c>
      <c r="F135" s="2">
        <v>50</v>
      </c>
      <c r="G135" s="7" t="s">
        <v>6</v>
      </c>
      <c r="H135" s="5">
        <v>25</v>
      </c>
      <c r="I135" s="2">
        <v>60</v>
      </c>
      <c r="J135" s="12">
        <v>4.6754345438962996</v>
      </c>
    </row>
    <row r="136" spans="1:10" x14ac:dyDescent="0.25">
      <c r="A136" s="1" t="s">
        <v>36</v>
      </c>
      <c r="B136" s="7">
        <v>2021</v>
      </c>
      <c r="C136" s="7" t="s">
        <v>37</v>
      </c>
      <c r="D136" s="7">
        <v>825</v>
      </c>
      <c r="E136" s="7" t="s">
        <v>38</v>
      </c>
      <c r="F136" s="2">
        <v>50</v>
      </c>
      <c r="G136" s="7" t="s">
        <v>6</v>
      </c>
      <c r="H136" s="5">
        <v>25</v>
      </c>
      <c r="I136" s="2">
        <v>70</v>
      </c>
      <c r="J136" s="12">
        <v>5.5624933044083802</v>
      </c>
    </row>
    <row r="137" spans="1:10" x14ac:dyDescent="0.25">
      <c r="A137" s="1" t="s">
        <v>36</v>
      </c>
      <c r="B137" s="7">
        <v>2021</v>
      </c>
      <c r="C137" s="7" t="s">
        <v>37</v>
      </c>
      <c r="D137" s="7">
        <v>825</v>
      </c>
      <c r="E137" s="7" t="s">
        <v>38</v>
      </c>
      <c r="F137" s="2">
        <v>50</v>
      </c>
      <c r="G137" s="7" t="s">
        <v>6</v>
      </c>
      <c r="H137" s="5">
        <v>25</v>
      </c>
      <c r="I137" s="2">
        <v>80</v>
      </c>
      <c r="J137" s="12">
        <v>6.5961185655364503</v>
      </c>
    </row>
    <row r="138" spans="1:10" x14ac:dyDescent="0.25">
      <c r="A138" s="1" t="s">
        <v>36</v>
      </c>
      <c r="B138" s="7">
        <v>2021</v>
      </c>
      <c r="C138" s="7" t="s">
        <v>37</v>
      </c>
      <c r="D138" s="7">
        <v>825</v>
      </c>
      <c r="E138" s="7" t="s">
        <v>38</v>
      </c>
      <c r="F138" s="2">
        <v>50</v>
      </c>
      <c r="G138" s="7" t="s">
        <v>6</v>
      </c>
      <c r="H138" s="5">
        <v>25</v>
      </c>
      <c r="I138" s="2">
        <v>90</v>
      </c>
      <c r="J138" s="12">
        <v>8.1864019229739107</v>
      </c>
    </row>
    <row r="139" spans="1:10" x14ac:dyDescent="0.25">
      <c r="A139" s="1" t="s">
        <v>36</v>
      </c>
      <c r="B139" s="7">
        <v>2021</v>
      </c>
      <c r="C139" s="7" t="s">
        <v>37</v>
      </c>
      <c r="D139" s="7">
        <v>825</v>
      </c>
      <c r="E139" s="7" t="s">
        <v>38</v>
      </c>
      <c r="F139" s="2">
        <v>50</v>
      </c>
      <c r="G139" s="7" t="s">
        <v>6</v>
      </c>
      <c r="H139" s="5">
        <v>25</v>
      </c>
      <c r="I139" s="2">
        <v>95</v>
      </c>
      <c r="J139" s="12">
        <v>8.9755962424339799</v>
      </c>
    </row>
    <row r="140" spans="1:10" x14ac:dyDescent="0.25">
      <c r="A140" s="1" t="s">
        <v>36</v>
      </c>
      <c r="B140" s="7">
        <v>2021</v>
      </c>
      <c r="C140" s="7" t="s">
        <v>37</v>
      </c>
      <c r="D140" s="7">
        <v>825</v>
      </c>
      <c r="E140" s="7" t="s">
        <v>38</v>
      </c>
      <c r="F140" s="2">
        <v>50</v>
      </c>
      <c r="G140" s="7" t="s">
        <v>6</v>
      </c>
      <c r="H140" s="5">
        <v>25</v>
      </c>
      <c r="I140" s="2">
        <v>98</v>
      </c>
      <c r="J140" s="12">
        <v>9.7647905618940491</v>
      </c>
    </row>
    <row r="141" spans="1:10" x14ac:dyDescent="0.25">
      <c r="A141" s="1" t="s">
        <v>36</v>
      </c>
      <c r="B141" s="7">
        <v>2021</v>
      </c>
      <c r="C141" s="7" t="s">
        <v>37</v>
      </c>
      <c r="D141" s="7">
        <v>825</v>
      </c>
      <c r="E141" s="7" t="s">
        <v>38</v>
      </c>
      <c r="F141" s="2">
        <v>70</v>
      </c>
      <c r="G141" s="7" t="s">
        <v>6</v>
      </c>
      <c r="H141" s="5">
        <v>25</v>
      </c>
      <c r="I141" s="2">
        <v>0</v>
      </c>
      <c r="J141" s="12">
        <v>6.4448182654707101E-2</v>
      </c>
    </row>
    <row r="142" spans="1:10" x14ac:dyDescent="0.25">
      <c r="A142" s="1" t="s">
        <v>36</v>
      </c>
      <c r="B142" s="7">
        <v>2021</v>
      </c>
      <c r="C142" s="7" t="s">
        <v>37</v>
      </c>
      <c r="D142" s="7">
        <v>825</v>
      </c>
      <c r="E142" s="7" t="s">
        <v>38</v>
      </c>
      <c r="F142" s="2">
        <v>70</v>
      </c>
      <c r="G142" s="7" t="s">
        <v>6</v>
      </c>
      <c r="H142" s="5">
        <v>25</v>
      </c>
      <c r="I142" s="2">
        <v>10</v>
      </c>
      <c r="J142" s="12">
        <v>1.17218475554473</v>
      </c>
    </row>
    <row r="143" spans="1:10" x14ac:dyDescent="0.25">
      <c r="A143" s="1" t="s">
        <v>36</v>
      </c>
      <c r="B143" s="7">
        <v>2021</v>
      </c>
      <c r="C143" s="7" t="s">
        <v>37</v>
      </c>
      <c r="D143" s="7">
        <v>825</v>
      </c>
      <c r="E143" s="7" t="s">
        <v>38</v>
      </c>
      <c r="F143" s="2">
        <v>70</v>
      </c>
      <c r="G143" s="7" t="s">
        <v>6</v>
      </c>
      <c r="H143" s="5">
        <v>25</v>
      </c>
      <c r="I143" s="2">
        <v>20</v>
      </c>
      <c r="J143" s="12">
        <v>1.9027447935696</v>
      </c>
    </row>
    <row r="144" spans="1:10" x14ac:dyDescent="0.25">
      <c r="A144" s="1" t="s">
        <v>36</v>
      </c>
      <c r="B144" s="7">
        <v>2021</v>
      </c>
      <c r="C144" s="7" t="s">
        <v>37</v>
      </c>
      <c r="D144" s="7">
        <v>825</v>
      </c>
      <c r="E144" s="7" t="s">
        <v>38</v>
      </c>
      <c r="F144" s="2">
        <v>70</v>
      </c>
      <c r="G144" s="7" t="s">
        <v>6</v>
      </c>
      <c r="H144" s="5">
        <v>25</v>
      </c>
      <c r="I144" s="2">
        <v>30</v>
      </c>
      <c r="J144" s="12">
        <v>2.5383885438233298</v>
      </c>
    </row>
    <row r="145" spans="1:10" x14ac:dyDescent="0.25">
      <c r="A145" s="1" t="s">
        <v>36</v>
      </c>
      <c r="B145" s="7">
        <v>2021</v>
      </c>
      <c r="C145" s="7" t="s">
        <v>37</v>
      </c>
      <c r="D145" s="7">
        <v>825</v>
      </c>
      <c r="E145" s="7" t="s">
        <v>38</v>
      </c>
      <c r="F145" s="2">
        <v>70</v>
      </c>
      <c r="G145" s="7" t="s">
        <v>6</v>
      </c>
      <c r="H145" s="5">
        <v>25</v>
      </c>
      <c r="I145" s="2">
        <v>40</v>
      </c>
      <c r="J145" s="12">
        <v>3.14047086225795</v>
      </c>
    </row>
    <row r="146" spans="1:10" x14ac:dyDescent="0.25">
      <c r="A146" s="1" t="s">
        <v>36</v>
      </c>
      <c r="B146" s="7">
        <v>2021</v>
      </c>
      <c r="C146" s="7" t="s">
        <v>37</v>
      </c>
      <c r="D146" s="7">
        <v>825</v>
      </c>
      <c r="E146" s="7" t="s">
        <v>38</v>
      </c>
      <c r="F146" s="2">
        <v>70</v>
      </c>
      <c r="G146" s="7" t="s">
        <v>6</v>
      </c>
      <c r="H146" s="5">
        <v>25</v>
      </c>
      <c r="I146" s="2">
        <v>50</v>
      </c>
      <c r="J146" s="12">
        <v>3.7631598533133102</v>
      </c>
    </row>
    <row r="147" spans="1:10" x14ac:dyDescent="0.25">
      <c r="A147" s="1" t="s">
        <v>36</v>
      </c>
      <c r="B147" s="7">
        <v>2021</v>
      </c>
      <c r="C147" s="7" t="s">
        <v>37</v>
      </c>
      <c r="D147" s="7">
        <v>825</v>
      </c>
      <c r="E147" s="7" t="s">
        <v>38</v>
      </c>
      <c r="F147" s="2">
        <v>70</v>
      </c>
      <c r="G147" s="7" t="s">
        <v>6</v>
      </c>
      <c r="H147" s="5">
        <v>25</v>
      </c>
      <c r="I147" s="2">
        <v>60</v>
      </c>
      <c r="J147" s="12">
        <v>4.4539252899227399</v>
      </c>
    </row>
    <row r="148" spans="1:10" x14ac:dyDescent="0.25">
      <c r="A148" s="1" t="s">
        <v>36</v>
      </c>
      <c r="B148" s="7">
        <v>2021</v>
      </c>
      <c r="C148" s="7" t="s">
        <v>37</v>
      </c>
      <c r="D148" s="7">
        <v>825</v>
      </c>
      <c r="E148" s="7" t="s">
        <v>38</v>
      </c>
      <c r="F148" s="2">
        <v>70</v>
      </c>
      <c r="G148" s="7" t="s">
        <v>6</v>
      </c>
      <c r="H148" s="5">
        <v>25</v>
      </c>
      <c r="I148" s="2">
        <v>70</v>
      </c>
      <c r="J148" s="12">
        <v>5.3619678547747602</v>
      </c>
    </row>
    <row r="149" spans="1:10" x14ac:dyDescent="0.25">
      <c r="A149" s="1" t="s">
        <v>36</v>
      </c>
      <c r="B149" s="7">
        <v>2021</v>
      </c>
      <c r="C149" s="7" t="s">
        <v>37</v>
      </c>
      <c r="D149" s="7">
        <v>825</v>
      </c>
      <c r="E149" s="7" t="s">
        <v>38</v>
      </c>
      <c r="F149" s="2">
        <v>70</v>
      </c>
      <c r="G149" s="7" t="s">
        <v>6</v>
      </c>
      <c r="H149" s="5">
        <v>25</v>
      </c>
      <c r="I149" s="2">
        <v>80</v>
      </c>
      <c r="J149" s="12">
        <v>6.6022523139690703</v>
      </c>
    </row>
    <row r="150" spans="1:10" x14ac:dyDescent="0.25">
      <c r="A150" s="1" t="s">
        <v>36</v>
      </c>
      <c r="B150" s="7">
        <v>2021</v>
      </c>
      <c r="C150" s="7" t="s">
        <v>37</v>
      </c>
      <c r="D150" s="7">
        <v>825</v>
      </c>
      <c r="E150" s="7" t="s">
        <v>38</v>
      </c>
      <c r="F150" s="2">
        <v>70</v>
      </c>
      <c r="G150" s="7" t="s">
        <v>6</v>
      </c>
      <c r="H150" s="5">
        <v>25</v>
      </c>
      <c r="I150" s="2">
        <v>90</v>
      </c>
      <c r="J150" s="12">
        <v>8.9852070055075206</v>
      </c>
    </row>
    <row r="151" spans="1:10" x14ac:dyDescent="0.25">
      <c r="A151" s="1" t="s">
        <v>36</v>
      </c>
      <c r="B151" s="7">
        <v>2021</v>
      </c>
      <c r="C151" s="7" t="s">
        <v>37</v>
      </c>
      <c r="D151" s="7">
        <v>825</v>
      </c>
      <c r="E151" s="7" t="s">
        <v>38</v>
      </c>
      <c r="F151" s="2">
        <v>70</v>
      </c>
      <c r="G151" s="7" t="s">
        <v>6</v>
      </c>
      <c r="H151" s="5">
        <v>25</v>
      </c>
      <c r="I151" s="2">
        <v>95</v>
      </c>
      <c r="J151" s="12">
        <v>10.096850938443</v>
      </c>
    </row>
    <row r="152" spans="1:10" x14ac:dyDescent="0.25">
      <c r="A152" s="1" t="s">
        <v>36</v>
      </c>
      <c r="B152" s="7">
        <v>2021</v>
      </c>
      <c r="C152" s="7" t="s">
        <v>37</v>
      </c>
      <c r="D152" s="7">
        <v>825</v>
      </c>
      <c r="E152" s="7" t="s">
        <v>38</v>
      </c>
      <c r="F152" s="2">
        <v>70</v>
      </c>
      <c r="G152" s="7" t="s">
        <v>6</v>
      </c>
      <c r="H152" s="5">
        <v>25</v>
      </c>
      <c r="I152" s="2">
        <v>98</v>
      </c>
      <c r="J152" s="12">
        <v>11.2084948713785</v>
      </c>
    </row>
    <row r="153" spans="1:10" x14ac:dyDescent="0.25">
      <c r="I153" s="2"/>
      <c r="J153" s="12"/>
    </row>
    <row r="154" spans="1:10" x14ac:dyDescent="0.25">
      <c r="A154" s="1" t="s">
        <v>8</v>
      </c>
      <c r="B154" s="7">
        <v>2015</v>
      </c>
      <c r="C154" s="7" t="s">
        <v>23</v>
      </c>
      <c r="D154" s="7">
        <v>1100</v>
      </c>
      <c r="E154" s="7" t="s">
        <v>38</v>
      </c>
      <c r="F154" s="2">
        <v>25</v>
      </c>
      <c r="G154" s="7" t="s">
        <v>7</v>
      </c>
      <c r="H154" s="15">
        <v>75</v>
      </c>
      <c r="I154" s="4">
        <v>0</v>
      </c>
      <c r="J154" s="12">
        <v>3.9767000000000001</v>
      </c>
    </row>
    <row r="155" spans="1:10" x14ac:dyDescent="0.25">
      <c r="A155" s="1" t="s">
        <v>8</v>
      </c>
      <c r="B155" s="7">
        <v>2015</v>
      </c>
      <c r="C155" s="7" t="s">
        <v>23</v>
      </c>
      <c r="D155" s="7">
        <v>1100</v>
      </c>
      <c r="E155" s="7" t="s">
        <v>38</v>
      </c>
      <c r="F155" s="2">
        <v>25</v>
      </c>
      <c r="G155" s="7" t="s">
        <v>7</v>
      </c>
      <c r="H155" s="15">
        <v>75</v>
      </c>
      <c r="I155" s="4">
        <v>10</v>
      </c>
      <c r="J155" s="12">
        <v>5.36205</v>
      </c>
    </row>
    <row r="156" spans="1:10" x14ac:dyDescent="0.25">
      <c r="A156" s="1" t="s">
        <v>8</v>
      </c>
      <c r="B156" s="7">
        <v>2015</v>
      </c>
      <c r="C156" s="7" t="s">
        <v>23</v>
      </c>
      <c r="D156" s="7">
        <v>1100</v>
      </c>
      <c r="E156" s="7" t="s">
        <v>38</v>
      </c>
      <c r="F156" s="2">
        <v>25</v>
      </c>
      <c r="G156" s="7" t="s">
        <v>7</v>
      </c>
      <c r="H156" s="15">
        <v>75</v>
      </c>
      <c r="I156" s="4">
        <v>20</v>
      </c>
      <c r="J156" s="12">
        <v>6.09375</v>
      </c>
    </row>
    <row r="157" spans="1:10" x14ac:dyDescent="0.25">
      <c r="A157" s="1" t="s">
        <v>8</v>
      </c>
      <c r="B157" s="7">
        <v>2015</v>
      </c>
      <c r="C157" s="7" t="s">
        <v>23</v>
      </c>
      <c r="D157" s="7">
        <v>1100</v>
      </c>
      <c r="E157" s="7" t="s">
        <v>38</v>
      </c>
      <c r="F157" s="2">
        <v>25</v>
      </c>
      <c r="G157" s="7" t="s">
        <v>7</v>
      </c>
      <c r="H157" s="15">
        <v>75</v>
      </c>
      <c r="I157" s="4">
        <v>30</v>
      </c>
      <c r="J157" s="12">
        <v>6.5696999999999992</v>
      </c>
    </row>
    <row r="158" spans="1:10" x14ac:dyDescent="0.25">
      <c r="A158" s="1" t="s">
        <v>8</v>
      </c>
      <c r="B158" s="7">
        <v>2015</v>
      </c>
      <c r="C158" s="7" t="s">
        <v>23</v>
      </c>
      <c r="D158" s="7">
        <v>1100</v>
      </c>
      <c r="E158" s="7" t="s">
        <v>38</v>
      </c>
      <c r="F158" s="2">
        <v>25</v>
      </c>
      <c r="G158" s="7" t="s">
        <v>7</v>
      </c>
      <c r="H158" s="15">
        <v>75</v>
      </c>
      <c r="I158" s="4">
        <v>40</v>
      </c>
      <c r="J158" s="12">
        <v>7.1691000000000003</v>
      </c>
    </row>
    <row r="159" spans="1:10" x14ac:dyDescent="0.25">
      <c r="A159" s="1" t="s">
        <v>8</v>
      </c>
      <c r="B159" s="7">
        <v>2015</v>
      </c>
      <c r="C159" s="7" t="s">
        <v>23</v>
      </c>
      <c r="D159" s="7">
        <v>1100</v>
      </c>
      <c r="E159" s="7" t="s">
        <v>38</v>
      </c>
      <c r="F159" s="2">
        <v>25</v>
      </c>
      <c r="G159" s="7" t="s">
        <v>7</v>
      </c>
      <c r="H159" s="15">
        <v>75</v>
      </c>
      <c r="I159" s="4">
        <v>50</v>
      </c>
      <c r="J159" s="12">
        <v>7.8222000000000005</v>
      </c>
    </row>
    <row r="160" spans="1:10" x14ac:dyDescent="0.25">
      <c r="A160" s="1" t="s">
        <v>8</v>
      </c>
      <c r="B160" s="7">
        <v>2015</v>
      </c>
      <c r="C160" s="7" t="s">
        <v>23</v>
      </c>
      <c r="D160" s="7">
        <v>1100</v>
      </c>
      <c r="E160" s="7" t="s">
        <v>38</v>
      </c>
      <c r="F160" s="2">
        <v>25</v>
      </c>
      <c r="G160" s="7" t="s">
        <v>7</v>
      </c>
      <c r="H160" s="15">
        <v>75</v>
      </c>
      <c r="I160" s="4">
        <v>60</v>
      </c>
      <c r="J160" s="12">
        <v>8.5538999999999987</v>
      </c>
    </row>
    <row r="161" spans="1:10" x14ac:dyDescent="0.25">
      <c r="A161" s="1" t="s">
        <v>8</v>
      </c>
      <c r="B161" s="7">
        <v>2015</v>
      </c>
      <c r="C161" s="7" t="s">
        <v>23</v>
      </c>
      <c r="D161" s="7">
        <v>1100</v>
      </c>
      <c r="E161" s="7" t="s">
        <v>38</v>
      </c>
      <c r="F161" s="2">
        <v>25</v>
      </c>
      <c r="G161" s="7" t="s">
        <v>7</v>
      </c>
      <c r="H161" s="15">
        <v>75</v>
      </c>
      <c r="I161" s="4">
        <v>70</v>
      </c>
      <c r="J161" s="12">
        <v>9.7424999999999997</v>
      </c>
    </row>
    <row r="162" spans="1:10" x14ac:dyDescent="0.25">
      <c r="A162" s="1" t="s">
        <v>8</v>
      </c>
      <c r="B162" s="7">
        <v>2015</v>
      </c>
      <c r="C162" s="7" t="s">
        <v>23</v>
      </c>
      <c r="D162" s="7">
        <v>1100</v>
      </c>
      <c r="E162" s="7" t="s">
        <v>38</v>
      </c>
      <c r="F162" s="2">
        <v>25</v>
      </c>
      <c r="G162" s="7" t="s">
        <v>7</v>
      </c>
      <c r="H162" s="15">
        <v>75</v>
      </c>
      <c r="I162" s="4">
        <v>80</v>
      </c>
      <c r="J162" s="12">
        <v>11.414350000000001</v>
      </c>
    </row>
    <row r="163" spans="1:10" x14ac:dyDescent="0.25">
      <c r="A163" s="1" t="s">
        <v>8</v>
      </c>
      <c r="B163" s="7">
        <v>2015</v>
      </c>
      <c r="C163" s="7" t="s">
        <v>23</v>
      </c>
      <c r="D163" s="7">
        <v>1100</v>
      </c>
      <c r="E163" s="7" t="s">
        <v>38</v>
      </c>
      <c r="F163" s="2">
        <v>25</v>
      </c>
      <c r="G163" s="7" t="s">
        <v>7</v>
      </c>
      <c r="H163" s="15">
        <v>75</v>
      </c>
      <c r="I163" s="4">
        <v>90</v>
      </c>
      <c r="J163" s="12">
        <v>11.9352</v>
      </c>
    </row>
    <row r="164" spans="1:10" x14ac:dyDescent="0.25">
      <c r="A164" s="1" t="s">
        <v>8</v>
      </c>
      <c r="B164" s="7">
        <v>2015</v>
      </c>
      <c r="C164" s="7" t="s">
        <v>23</v>
      </c>
      <c r="D164" s="7">
        <v>1100</v>
      </c>
      <c r="E164" s="7" t="s">
        <v>38</v>
      </c>
      <c r="F164" s="2">
        <v>25</v>
      </c>
      <c r="G164" s="7" t="s">
        <v>7</v>
      </c>
      <c r="H164" s="15">
        <v>75</v>
      </c>
      <c r="I164" s="4">
        <v>95</v>
      </c>
      <c r="J164" s="12" t="s">
        <v>25</v>
      </c>
    </row>
    <row r="165" spans="1:10" x14ac:dyDescent="0.25">
      <c r="A165" s="1" t="s">
        <v>8</v>
      </c>
      <c r="B165" s="7">
        <v>2015</v>
      </c>
      <c r="C165" s="7" t="s">
        <v>21</v>
      </c>
      <c r="D165" s="7">
        <v>1100</v>
      </c>
      <c r="E165" s="7" t="s">
        <v>38</v>
      </c>
      <c r="F165" s="2">
        <v>50</v>
      </c>
      <c r="G165" s="7" t="s">
        <v>7</v>
      </c>
      <c r="H165" s="15">
        <v>75</v>
      </c>
      <c r="I165" s="4">
        <v>0</v>
      </c>
      <c r="J165" s="12">
        <v>2.359</v>
      </c>
    </row>
    <row r="166" spans="1:10" x14ac:dyDescent="0.25">
      <c r="A166" s="1" t="s">
        <v>8</v>
      </c>
      <c r="B166" s="7">
        <v>2015</v>
      </c>
      <c r="C166" s="7" t="s">
        <v>21</v>
      </c>
      <c r="D166" s="7">
        <v>1100</v>
      </c>
      <c r="E166" s="7" t="s">
        <v>38</v>
      </c>
      <c r="F166" s="2">
        <v>50</v>
      </c>
      <c r="G166" s="7" t="s">
        <v>7</v>
      </c>
      <c r="H166" s="15">
        <v>75</v>
      </c>
      <c r="I166" s="4">
        <v>10</v>
      </c>
      <c r="J166" s="12">
        <v>3.7345999999999999</v>
      </c>
    </row>
    <row r="167" spans="1:10" x14ac:dyDescent="0.25">
      <c r="A167" s="1" t="s">
        <v>8</v>
      </c>
      <c r="B167" s="7">
        <v>2015</v>
      </c>
      <c r="C167" s="7" t="s">
        <v>21</v>
      </c>
      <c r="D167" s="7">
        <v>1100</v>
      </c>
      <c r="E167" s="7" t="s">
        <v>38</v>
      </c>
      <c r="F167" s="2">
        <v>50</v>
      </c>
      <c r="G167" s="7" t="s">
        <v>7</v>
      </c>
      <c r="H167" s="15">
        <v>75</v>
      </c>
      <c r="I167" s="4">
        <v>20</v>
      </c>
      <c r="J167" s="12">
        <v>4.43485</v>
      </c>
    </row>
    <row r="168" spans="1:10" x14ac:dyDescent="0.25">
      <c r="A168" s="1" t="s">
        <v>8</v>
      </c>
      <c r="B168" s="7">
        <v>2015</v>
      </c>
      <c r="C168" s="7" t="s">
        <v>21</v>
      </c>
      <c r="D168" s="7">
        <v>1100</v>
      </c>
      <c r="E168" s="7" t="s">
        <v>38</v>
      </c>
      <c r="F168" s="2">
        <v>50</v>
      </c>
      <c r="G168" s="7" t="s">
        <v>7</v>
      </c>
      <c r="H168" s="15">
        <v>75</v>
      </c>
      <c r="I168" s="4">
        <v>30</v>
      </c>
      <c r="J168" s="12">
        <v>4.8982000000000001</v>
      </c>
    </row>
    <row r="169" spans="1:10" x14ac:dyDescent="0.25">
      <c r="A169" s="1" t="s">
        <v>8</v>
      </c>
      <c r="B169" s="7">
        <v>2015</v>
      </c>
      <c r="C169" s="7" t="s">
        <v>21</v>
      </c>
      <c r="D169" s="7">
        <v>1100</v>
      </c>
      <c r="E169" s="7" t="s">
        <v>38</v>
      </c>
      <c r="F169" s="2">
        <v>50</v>
      </c>
      <c r="G169" s="7" t="s">
        <v>7</v>
      </c>
      <c r="H169" s="15">
        <v>75</v>
      </c>
      <c r="I169" s="4">
        <v>40</v>
      </c>
      <c r="J169" s="12">
        <v>5.4351000000000003</v>
      </c>
    </row>
    <row r="170" spans="1:10" x14ac:dyDescent="0.25">
      <c r="A170" s="1" t="s">
        <v>8</v>
      </c>
      <c r="B170" s="7">
        <v>2015</v>
      </c>
      <c r="C170" s="7" t="s">
        <v>21</v>
      </c>
      <c r="D170" s="7">
        <v>1100</v>
      </c>
      <c r="E170" s="7" t="s">
        <v>38</v>
      </c>
      <c r="F170" s="2">
        <v>50</v>
      </c>
      <c r="G170" s="7" t="s">
        <v>7</v>
      </c>
      <c r="H170" s="15">
        <v>75</v>
      </c>
      <c r="I170" s="4">
        <v>50</v>
      </c>
      <c r="J170" s="12">
        <v>5.9737999999999998</v>
      </c>
    </row>
    <row r="171" spans="1:10" x14ac:dyDescent="0.25">
      <c r="A171" s="1" t="s">
        <v>8</v>
      </c>
      <c r="B171" s="7">
        <v>2015</v>
      </c>
      <c r="C171" s="7" t="s">
        <v>21</v>
      </c>
      <c r="D171" s="7">
        <v>1100</v>
      </c>
      <c r="E171" s="7" t="s">
        <v>38</v>
      </c>
      <c r="F171" s="2">
        <v>50</v>
      </c>
      <c r="G171" s="7" t="s">
        <v>7</v>
      </c>
      <c r="H171" s="15">
        <v>75</v>
      </c>
      <c r="I171" s="4">
        <v>60</v>
      </c>
      <c r="J171" s="12">
        <v>6.6509499999999999</v>
      </c>
    </row>
    <row r="172" spans="1:10" x14ac:dyDescent="0.25">
      <c r="A172" s="1" t="s">
        <v>8</v>
      </c>
      <c r="B172" s="7">
        <v>2015</v>
      </c>
      <c r="C172" s="7" t="s">
        <v>21</v>
      </c>
      <c r="D172" s="7">
        <v>1100</v>
      </c>
      <c r="E172" s="7" t="s">
        <v>38</v>
      </c>
      <c r="F172" s="2">
        <v>50</v>
      </c>
      <c r="G172" s="7" t="s">
        <v>7</v>
      </c>
      <c r="H172" s="15">
        <v>75</v>
      </c>
      <c r="I172" s="4">
        <v>70</v>
      </c>
      <c r="J172" s="12">
        <v>7.5926500000000008</v>
      </c>
    </row>
    <row r="173" spans="1:10" x14ac:dyDescent="0.25">
      <c r="A173" s="1" t="s">
        <v>8</v>
      </c>
      <c r="B173" s="7">
        <v>2015</v>
      </c>
      <c r="C173" s="7" t="s">
        <v>21</v>
      </c>
      <c r="D173" s="7">
        <v>1100</v>
      </c>
      <c r="E173" s="7" t="s">
        <v>38</v>
      </c>
      <c r="F173" s="2">
        <v>50</v>
      </c>
      <c r="G173" s="7" t="s">
        <v>7</v>
      </c>
      <c r="H173" s="15">
        <v>75</v>
      </c>
      <c r="I173" s="4">
        <v>80</v>
      </c>
      <c r="J173" s="12">
        <v>8.8604000000000003</v>
      </c>
    </row>
    <row r="174" spans="1:10" x14ac:dyDescent="0.25">
      <c r="A174" s="1" t="s">
        <v>8</v>
      </c>
      <c r="B174" s="7">
        <v>2015</v>
      </c>
      <c r="C174" s="7" t="s">
        <v>21</v>
      </c>
      <c r="D174" s="7">
        <v>1100</v>
      </c>
      <c r="E174" s="7" t="s">
        <v>38</v>
      </c>
      <c r="F174" s="2">
        <v>50</v>
      </c>
      <c r="G174" s="7" t="s">
        <v>7</v>
      </c>
      <c r="H174" s="15">
        <v>75</v>
      </c>
      <c r="I174" s="4">
        <v>90</v>
      </c>
      <c r="J174" s="12">
        <v>9.1740999999999993</v>
      </c>
    </row>
    <row r="175" spans="1:10" x14ac:dyDescent="0.25">
      <c r="A175" s="1" t="s">
        <v>8</v>
      </c>
      <c r="B175" s="7">
        <v>2015</v>
      </c>
      <c r="C175" s="7" t="s">
        <v>21</v>
      </c>
      <c r="D175" s="7">
        <v>1100</v>
      </c>
      <c r="E175" s="7" t="s">
        <v>38</v>
      </c>
      <c r="F175" s="2">
        <v>50</v>
      </c>
      <c r="G175" s="7" t="s">
        <v>7</v>
      </c>
      <c r="H175" s="15">
        <v>75</v>
      </c>
      <c r="I175" s="4">
        <v>95</v>
      </c>
      <c r="J175" s="12" t="s">
        <v>25</v>
      </c>
    </row>
    <row r="176" spans="1:10" x14ac:dyDescent="0.25">
      <c r="A176" s="1" t="s">
        <v>8</v>
      </c>
      <c r="B176" s="7">
        <v>2015</v>
      </c>
      <c r="C176" s="7" t="s">
        <v>29</v>
      </c>
      <c r="D176" s="7">
        <v>1100</v>
      </c>
      <c r="E176" s="7" t="s">
        <v>38</v>
      </c>
      <c r="F176" s="2">
        <v>125</v>
      </c>
      <c r="G176" s="7" t="s">
        <v>7</v>
      </c>
      <c r="H176" s="15">
        <v>75</v>
      </c>
      <c r="I176" s="4">
        <v>0</v>
      </c>
      <c r="J176" s="12">
        <v>1.9273500000000001</v>
      </c>
    </row>
    <row r="177" spans="1:10" x14ac:dyDescent="0.25">
      <c r="A177" s="1" t="s">
        <v>8</v>
      </c>
      <c r="B177" s="7">
        <v>2015</v>
      </c>
      <c r="C177" s="7" t="s">
        <v>29</v>
      </c>
      <c r="D177" s="7">
        <v>1100</v>
      </c>
      <c r="E177" s="7" t="s">
        <v>38</v>
      </c>
      <c r="F177" s="2">
        <v>125</v>
      </c>
      <c r="G177" s="7" t="s">
        <v>7</v>
      </c>
      <c r="H177" s="15">
        <v>75</v>
      </c>
      <c r="I177" s="4">
        <v>10</v>
      </c>
      <c r="J177" s="12">
        <v>3.2243500000000003</v>
      </c>
    </row>
    <row r="178" spans="1:10" x14ac:dyDescent="0.25">
      <c r="A178" s="1" t="s">
        <v>8</v>
      </c>
      <c r="B178" s="7">
        <v>2015</v>
      </c>
      <c r="C178" s="7" t="s">
        <v>29</v>
      </c>
      <c r="D178" s="7">
        <v>1100</v>
      </c>
      <c r="E178" s="7" t="s">
        <v>38</v>
      </c>
      <c r="F178" s="2">
        <v>125</v>
      </c>
      <c r="G178" s="7" t="s">
        <v>7</v>
      </c>
      <c r="H178" s="15">
        <v>75</v>
      </c>
      <c r="I178" s="4">
        <v>20</v>
      </c>
      <c r="J178" s="12">
        <v>3.9013499999999999</v>
      </c>
    </row>
    <row r="179" spans="1:10" x14ac:dyDescent="0.25">
      <c r="A179" s="1" t="s">
        <v>8</v>
      </c>
      <c r="B179" s="7">
        <v>2015</v>
      </c>
      <c r="C179" s="7" t="s">
        <v>29</v>
      </c>
      <c r="D179" s="7">
        <v>1100</v>
      </c>
      <c r="E179" s="7" t="s">
        <v>38</v>
      </c>
      <c r="F179" s="2">
        <v>125</v>
      </c>
      <c r="G179" s="7" t="s">
        <v>7</v>
      </c>
      <c r="H179" s="15">
        <v>75</v>
      </c>
      <c r="I179" s="4">
        <v>30</v>
      </c>
      <c r="J179" s="12">
        <v>4.3467500000000001</v>
      </c>
    </row>
    <row r="180" spans="1:10" x14ac:dyDescent="0.25">
      <c r="A180" s="1" t="s">
        <v>8</v>
      </c>
      <c r="B180" s="7">
        <v>2015</v>
      </c>
      <c r="C180" s="7" t="s">
        <v>29</v>
      </c>
      <c r="D180" s="7">
        <v>1100</v>
      </c>
      <c r="E180" s="7" t="s">
        <v>38</v>
      </c>
      <c r="F180" s="2">
        <v>125</v>
      </c>
      <c r="G180" s="7" t="s">
        <v>7</v>
      </c>
      <c r="H180" s="15">
        <v>75</v>
      </c>
      <c r="I180" s="4">
        <v>40</v>
      </c>
      <c r="J180" s="12">
        <v>4.8769499999999999</v>
      </c>
    </row>
    <row r="181" spans="1:10" x14ac:dyDescent="0.25">
      <c r="A181" s="1" t="s">
        <v>8</v>
      </c>
      <c r="B181" s="7">
        <v>2015</v>
      </c>
      <c r="C181" s="7" t="s">
        <v>29</v>
      </c>
      <c r="D181" s="7">
        <v>1100</v>
      </c>
      <c r="E181" s="7" t="s">
        <v>38</v>
      </c>
      <c r="F181" s="2">
        <v>125</v>
      </c>
      <c r="G181" s="7" t="s">
        <v>7</v>
      </c>
      <c r="H181" s="15">
        <v>75</v>
      </c>
      <c r="I181" s="4">
        <v>50</v>
      </c>
      <c r="J181" s="12">
        <v>5.46225</v>
      </c>
    </row>
    <row r="182" spans="1:10" x14ac:dyDescent="0.25">
      <c r="A182" s="1" t="s">
        <v>8</v>
      </c>
      <c r="B182" s="7">
        <v>2015</v>
      </c>
      <c r="C182" s="7" t="s">
        <v>29</v>
      </c>
      <c r="D182" s="7">
        <v>1100</v>
      </c>
      <c r="E182" s="7" t="s">
        <v>38</v>
      </c>
      <c r="F182" s="2">
        <v>125</v>
      </c>
      <c r="G182" s="7" t="s">
        <v>7</v>
      </c>
      <c r="H182" s="15">
        <v>75</v>
      </c>
      <c r="I182" s="4">
        <v>60</v>
      </c>
      <c r="J182" s="12">
        <v>6.1411499999999997</v>
      </c>
    </row>
    <row r="183" spans="1:10" x14ac:dyDescent="0.25">
      <c r="A183" s="1" t="s">
        <v>8</v>
      </c>
      <c r="B183" s="7">
        <v>2015</v>
      </c>
      <c r="C183" s="7" t="s">
        <v>29</v>
      </c>
      <c r="D183" s="7">
        <v>1100</v>
      </c>
      <c r="E183" s="7" t="s">
        <v>38</v>
      </c>
      <c r="F183" s="2">
        <v>125</v>
      </c>
      <c r="G183" s="7" t="s">
        <v>7</v>
      </c>
      <c r="H183" s="15">
        <v>75</v>
      </c>
      <c r="I183" s="4">
        <v>70</v>
      </c>
      <c r="J183" s="12">
        <v>7.1268000000000002</v>
      </c>
    </row>
    <row r="184" spans="1:10" x14ac:dyDescent="0.25">
      <c r="A184" s="1" t="s">
        <v>8</v>
      </c>
      <c r="B184" s="7">
        <v>2015</v>
      </c>
      <c r="C184" s="7" t="s">
        <v>29</v>
      </c>
      <c r="D184" s="7">
        <v>1100</v>
      </c>
      <c r="E184" s="7" t="s">
        <v>38</v>
      </c>
      <c r="F184" s="2">
        <v>125</v>
      </c>
      <c r="G184" s="7" t="s">
        <v>7</v>
      </c>
      <c r="H184" s="15">
        <v>75</v>
      </c>
      <c r="I184" s="4">
        <v>80</v>
      </c>
      <c r="J184" s="12">
        <v>8.3945000000000007</v>
      </c>
    </row>
    <row r="185" spans="1:10" x14ac:dyDescent="0.25">
      <c r="A185" s="1" t="s">
        <v>8</v>
      </c>
      <c r="B185" s="7">
        <v>2015</v>
      </c>
      <c r="C185" s="7" t="s">
        <v>29</v>
      </c>
      <c r="D185" s="7">
        <v>1100</v>
      </c>
      <c r="E185" s="7" t="s">
        <v>38</v>
      </c>
      <c r="F185" s="2">
        <v>125</v>
      </c>
      <c r="G185" s="7" t="s">
        <v>7</v>
      </c>
      <c r="H185" s="15">
        <v>75</v>
      </c>
      <c r="I185" s="4">
        <v>90</v>
      </c>
      <c r="J185" s="12">
        <v>8.7851999999999997</v>
      </c>
    </row>
    <row r="186" spans="1:10" x14ac:dyDescent="0.25">
      <c r="A186" s="1" t="s">
        <v>8</v>
      </c>
      <c r="B186" s="7">
        <v>2015</v>
      </c>
      <c r="C186" s="7" t="s">
        <v>29</v>
      </c>
      <c r="D186" s="7">
        <v>1100</v>
      </c>
      <c r="E186" s="7" t="s">
        <v>38</v>
      </c>
      <c r="F186" s="2">
        <v>125</v>
      </c>
      <c r="G186" s="7" t="s">
        <v>7</v>
      </c>
      <c r="H186" s="15">
        <v>75</v>
      </c>
      <c r="I186" s="4">
        <v>95</v>
      </c>
      <c r="J186" s="12" t="s">
        <v>25</v>
      </c>
    </row>
    <row r="187" spans="1:10" x14ac:dyDescent="0.25">
      <c r="A187" s="1" t="s">
        <v>8</v>
      </c>
      <c r="B187" s="7">
        <v>2015</v>
      </c>
      <c r="C187" s="7" t="s">
        <v>22</v>
      </c>
      <c r="D187" s="7">
        <v>1100</v>
      </c>
      <c r="E187" s="7" t="s">
        <v>38</v>
      </c>
      <c r="F187" s="2">
        <v>175</v>
      </c>
      <c r="G187" s="7" t="s">
        <v>7</v>
      </c>
      <c r="H187" s="15">
        <v>75</v>
      </c>
      <c r="I187" s="4">
        <v>0</v>
      </c>
      <c r="J187" s="12">
        <v>1.96035</v>
      </c>
    </row>
    <row r="188" spans="1:10" x14ac:dyDescent="0.25">
      <c r="A188" s="1" t="s">
        <v>8</v>
      </c>
      <c r="B188" s="7">
        <v>2015</v>
      </c>
      <c r="C188" s="7" t="s">
        <v>22</v>
      </c>
      <c r="D188" s="7">
        <v>1100</v>
      </c>
      <c r="E188" s="7" t="s">
        <v>38</v>
      </c>
      <c r="F188" s="2">
        <v>175</v>
      </c>
      <c r="G188" s="7" t="s">
        <v>7</v>
      </c>
      <c r="H188" s="15">
        <v>75</v>
      </c>
      <c r="I188" s="4">
        <v>10</v>
      </c>
      <c r="J188" s="12">
        <v>3.1866500000000002</v>
      </c>
    </row>
    <row r="189" spans="1:10" x14ac:dyDescent="0.25">
      <c r="A189" s="1" t="s">
        <v>8</v>
      </c>
      <c r="B189" s="7">
        <v>2015</v>
      </c>
      <c r="C189" s="7" t="s">
        <v>22</v>
      </c>
      <c r="D189" s="7">
        <v>1100</v>
      </c>
      <c r="E189" s="7" t="s">
        <v>38</v>
      </c>
      <c r="F189" s="2">
        <v>175</v>
      </c>
      <c r="G189" s="7" t="s">
        <v>7</v>
      </c>
      <c r="H189" s="15">
        <v>75</v>
      </c>
      <c r="I189" s="4">
        <v>20</v>
      </c>
      <c r="J189" s="12">
        <v>3.8971999999999998</v>
      </c>
    </row>
    <row r="190" spans="1:10" x14ac:dyDescent="0.25">
      <c r="A190" s="1" t="s">
        <v>8</v>
      </c>
      <c r="B190" s="7">
        <v>2015</v>
      </c>
      <c r="C190" s="7" t="s">
        <v>22</v>
      </c>
      <c r="D190" s="7">
        <v>1100</v>
      </c>
      <c r="E190" s="7" t="s">
        <v>38</v>
      </c>
      <c r="F190" s="2">
        <v>175</v>
      </c>
      <c r="G190" s="7" t="s">
        <v>7</v>
      </c>
      <c r="H190" s="15">
        <v>75</v>
      </c>
      <c r="I190" s="4">
        <v>30</v>
      </c>
      <c r="J190" s="12">
        <v>4.3735999999999997</v>
      </c>
    </row>
    <row r="191" spans="1:10" x14ac:dyDescent="0.25">
      <c r="A191" s="1" t="s">
        <v>8</v>
      </c>
      <c r="B191" s="7">
        <v>2015</v>
      </c>
      <c r="C191" s="7" t="s">
        <v>22</v>
      </c>
      <c r="D191" s="7">
        <v>1100</v>
      </c>
      <c r="E191" s="7" t="s">
        <v>38</v>
      </c>
      <c r="F191" s="2">
        <v>175</v>
      </c>
      <c r="G191" s="7" t="s">
        <v>7</v>
      </c>
      <c r="H191" s="15">
        <v>75</v>
      </c>
      <c r="I191" s="4">
        <v>40</v>
      </c>
      <c r="J191" s="12">
        <v>4.9376999999999995</v>
      </c>
    </row>
    <row r="192" spans="1:10" x14ac:dyDescent="0.25">
      <c r="A192" s="1" t="s">
        <v>8</v>
      </c>
      <c r="B192" s="7">
        <v>2015</v>
      </c>
      <c r="C192" s="7" t="s">
        <v>22</v>
      </c>
      <c r="D192" s="7">
        <v>1100</v>
      </c>
      <c r="E192" s="7" t="s">
        <v>38</v>
      </c>
      <c r="F192" s="2">
        <v>175</v>
      </c>
      <c r="G192" s="7" t="s">
        <v>7</v>
      </c>
      <c r="H192" s="15">
        <v>75</v>
      </c>
      <c r="I192" s="4">
        <v>50</v>
      </c>
      <c r="J192" s="12">
        <v>5.5551499999999994</v>
      </c>
    </row>
    <row r="193" spans="1:10" x14ac:dyDescent="0.25">
      <c r="A193" s="1" t="s">
        <v>8</v>
      </c>
      <c r="B193" s="7">
        <v>2015</v>
      </c>
      <c r="C193" s="7" t="s">
        <v>22</v>
      </c>
      <c r="D193" s="7">
        <v>1100</v>
      </c>
      <c r="E193" s="7" t="s">
        <v>38</v>
      </c>
      <c r="F193" s="2">
        <v>175</v>
      </c>
      <c r="G193" s="7" t="s">
        <v>7</v>
      </c>
      <c r="H193" s="15">
        <v>75</v>
      </c>
      <c r="I193" s="4">
        <v>60</v>
      </c>
      <c r="J193" s="12">
        <v>6.2987000000000002</v>
      </c>
    </row>
    <row r="194" spans="1:10" x14ac:dyDescent="0.25">
      <c r="A194" s="1" t="s">
        <v>8</v>
      </c>
      <c r="B194" s="7">
        <v>2015</v>
      </c>
      <c r="C194" s="7" t="s">
        <v>22</v>
      </c>
      <c r="D194" s="7">
        <v>1100</v>
      </c>
      <c r="E194" s="7" t="s">
        <v>38</v>
      </c>
      <c r="F194" s="2">
        <v>175</v>
      </c>
      <c r="G194" s="7" t="s">
        <v>7</v>
      </c>
      <c r="H194" s="15">
        <v>75</v>
      </c>
      <c r="I194" s="4">
        <v>70</v>
      </c>
      <c r="J194" s="12">
        <v>7.4350500000000004</v>
      </c>
    </row>
    <row r="195" spans="1:10" x14ac:dyDescent="0.25">
      <c r="A195" s="1" t="s">
        <v>8</v>
      </c>
      <c r="B195" s="7">
        <v>2015</v>
      </c>
      <c r="C195" s="7" t="s">
        <v>22</v>
      </c>
      <c r="D195" s="7">
        <v>1100</v>
      </c>
      <c r="E195" s="7" t="s">
        <v>38</v>
      </c>
      <c r="F195" s="2">
        <v>175</v>
      </c>
      <c r="G195" s="7" t="s">
        <v>7</v>
      </c>
      <c r="H195" s="15">
        <v>75</v>
      </c>
      <c r="I195" s="4">
        <v>80</v>
      </c>
      <c r="J195" s="12">
        <v>9.0310500000000005</v>
      </c>
    </row>
    <row r="196" spans="1:10" x14ac:dyDescent="0.25">
      <c r="A196" s="1" t="s">
        <v>8</v>
      </c>
      <c r="B196" s="7">
        <v>2015</v>
      </c>
      <c r="C196" s="7" t="s">
        <v>22</v>
      </c>
      <c r="D196" s="7">
        <v>1100</v>
      </c>
      <c r="E196" s="7" t="s">
        <v>38</v>
      </c>
      <c r="F196" s="2">
        <v>175</v>
      </c>
      <c r="G196" s="7" t="s">
        <v>7</v>
      </c>
      <c r="H196" s="15">
        <v>75</v>
      </c>
      <c r="I196" s="4">
        <v>90</v>
      </c>
      <c r="J196" s="12">
        <v>9.5545000000000009</v>
      </c>
    </row>
    <row r="197" spans="1:10" x14ac:dyDescent="0.25">
      <c r="A197" s="1" t="s">
        <v>8</v>
      </c>
      <c r="B197" s="7">
        <v>2015</v>
      </c>
      <c r="C197" s="7" t="s">
        <v>22</v>
      </c>
      <c r="D197" s="7">
        <v>1100</v>
      </c>
      <c r="E197" s="7" t="s">
        <v>38</v>
      </c>
      <c r="F197" s="2">
        <v>175</v>
      </c>
      <c r="G197" s="7" t="s">
        <v>7</v>
      </c>
      <c r="H197" s="15">
        <v>75</v>
      </c>
      <c r="I197" s="4">
        <v>95</v>
      </c>
      <c r="J197" s="12" t="s">
        <v>25</v>
      </c>
    </row>
    <row r="198" spans="1:10" x14ac:dyDescent="0.25">
      <c r="A198" s="1" t="s">
        <v>8</v>
      </c>
      <c r="B198" s="7">
        <v>2015</v>
      </c>
      <c r="C198" s="7" t="s">
        <v>34</v>
      </c>
      <c r="D198" s="7">
        <v>1100</v>
      </c>
      <c r="E198" s="7" t="s">
        <v>38</v>
      </c>
      <c r="F198" s="2">
        <v>250</v>
      </c>
      <c r="G198" s="7" t="s">
        <v>7</v>
      </c>
      <c r="H198" s="15">
        <v>75</v>
      </c>
      <c r="I198" s="4">
        <v>0</v>
      </c>
      <c r="J198" s="12">
        <v>2.1094499999999998</v>
      </c>
    </row>
    <row r="199" spans="1:10" x14ac:dyDescent="0.25">
      <c r="A199" s="1" t="s">
        <v>8</v>
      </c>
      <c r="B199" s="7">
        <v>2015</v>
      </c>
      <c r="C199" s="7" t="s">
        <v>34</v>
      </c>
      <c r="D199" s="7">
        <v>1100</v>
      </c>
      <c r="E199" s="7" t="s">
        <v>38</v>
      </c>
      <c r="F199" s="2">
        <v>250</v>
      </c>
      <c r="G199" s="7" t="s">
        <v>7</v>
      </c>
      <c r="H199" s="15">
        <v>75</v>
      </c>
      <c r="I199" s="4">
        <v>10</v>
      </c>
      <c r="J199" s="12">
        <v>3.3308499999999999</v>
      </c>
    </row>
    <row r="200" spans="1:10" x14ac:dyDescent="0.25">
      <c r="A200" s="1" t="s">
        <v>8</v>
      </c>
      <c r="B200" s="7">
        <v>2015</v>
      </c>
      <c r="C200" s="7" t="s">
        <v>34</v>
      </c>
      <c r="D200" s="7">
        <v>1100</v>
      </c>
      <c r="E200" s="7" t="s">
        <v>38</v>
      </c>
      <c r="F200" s="2">
        <v>250</v>
      </c>
      <c r="G200" s="7" t="s">
        <v>7</v>
      </c>
      <c r="H200" s="15">
        <v>75</v>
      </c>
      <c r="I200" s="4">
        <v>20</v>
      </c>
      <c r="J200" s="12">
        <v>4.0190000000000001</v>
      </c>
    </row>
    <row r="201" spans="1:10" x14ac:dyDescent="0.25">
      <c r="A201" s="1" t="s">
        <v>8</v>
      </c>
      <c r="B201" s="7">
        <v>2015</v>
      </c>
      <c r="C201" s="7" t="s">
        <v>34</v>
      </c>
      <c r="D201" s="7">
        <v>1100</v>
      </c>
      <c r="E201" s="7" t="s">
        <v>38</v>
      </c>
      <c r="F201" s="2">
        <v>250</v>
      </c>
      <c r="G201" s="7" t="s">
        <v>7</v>
      </c>
      <c r="H201" s="15">
        <v>75</v>
      </c>
      <c r="I201" s="4">
        <v>30</v>
      </c>
      <c r="J201" s="12">
        <v>4.4766000000000004</v>
      </c>
    </row>
    <row r="202" spans="1:10" x14ac:dyDescent="0.25">
      <c r="A202" s="1" t="s">
        <v>8</v>
      </c>
      <c r="B202" s="7">
        <v>2015</v>
      </c>
      <c r="C202" s="7" t="s">
        <v>34</v>
      </c>
      <c r="D202" s="7">
        <v>1100</v>
      </c>
      <c r="E202" s="7" t="s">
        <v>38</v>
      </c>
      <c r="F202" s="2">
        <v>250</v>
      </c>
      <c r="G202" s="7" t="s">
        <v>7</v>
      </c>
      <c r="H202" s="15">
        <v>75</v>
      </c>
      <c r="I202" s="4">
        <v>40</v>
      </c>
      <c r="J202" s="12">
        <v>5.0019</v>
      </c>
    </row>
    <row r="203" spans="1:10" x14ac:dyDescent="0.25">
      <c r="A203" s="1" t="s">
        <v>8</v>
      </c>
      <c r="B203" s="7">
        <v>2015</v>
      </c>
      <c r="C203" s="7" t="s">
        <v>34</v>
      </c>
      <c r="D203" s="7">
        <v>1100</v>
      </c>
      <c r="E203" s="7" t="s">
        <v>38</v>
      </c>
      <c r="F203" s="2">
        <v>250</v>
      </c>
      <c r="G203" s="7" t="s">
        <v>7</v>
      </c>
      <c r="H203" s="15">
        <v>75</v>
      </c>
      <c r="I203" s="4">
        <v>50</v>
      </c>
      <c r="J203" s="12">
        <v>5.5222999999999995</v>
      </c>
    </row>
    <row r="204" spans="1:10" x14ac:dyDescent="0.25">
      <c r="A204" s="1" t="s">
        <v>8</v>
      </c>
      <c r="B204" s="7">
        <v>2015</v>
      </c>
      <c r="C204" s="7" t="s">
        <v>34</v>
      </c>
      <c r="D204" s="7">
        <v>1100</v>
      </c>
      <c r="E204" s="7" t="s">
        <v>38</v>
      </c>
      <c r="F204" s="2">
        <v>250</v>
      </c>
      <c r="G204" s="7" t="s">
        <v>7</v>
      </c>
      <c r="H204" s="15">
        <v>75</v>
      </c>
      <c r="I204" s="4">
        <v>60</v>
      </c>
      <c r="J204" s="12">
        <v>6.1743500000000004</v>
      </c>
    </row>
    <row r="205" spans="1:10" x14ac:dyDescent="0.25">
      <c r="A205" s="1" t="s">
        <v>8</v>
      </c>
      <c r="B205" s="7">
        <v>2015</v>
      </c>
      <c r="C205" s="7" t="s">
        <v>34</v>
      </c>
      <c r="D205" s="7">
        <v>1100</v>
      </c>
      <c r="E205" s="7" t="s">
        <v>38</v>
      </c>
      <c r="F205" s="2">
        <v>250</v>
      </c>
      <c r="G205" s="7" t="s">
        <v>7</v>
      </c>
      <c r="H205" s="15">
        <v>75</v>
      </c>
      <c r="I205" s="4">
        <v>70</v>
      </c>
      <c r="J205" s="12">
        <v>7.0682499999999999</v>
      </c>
    </row>
    <row r="206" spans="1:10" x14ac:dyDescent="0.25">
      <c r="A206" s="1" t="s">
        <v>8</v>
      </c>
      <c r="B206" s="7">
        <v>2015</v>
      </c>
      <c r="C206" s="7" t="s">
        <v>34</v>
      </c>
      <c r="D206" s="7">
        <v>1100</v>
      </c>
      <c r="E206" s="7" t="s">
        <v>38</v>
      </c>
      <c r="F206" s="2">
        <v>250</v>
      </c>
      <c r="G206" s="7" t="s">
        <v>7</v>
      </c>
      <c r="H206" s="15">
        <v>75</v>
      </c>
      <c r="I206" s="4">
        <v>80</v>
      </c>
      <c r="J206" s="12">
        <v>8.2169999999999987</v>
      </c>
    </row>
    <row r="207" spans="1:10" x14ac:dyDescent="0.25">
      <c r="A207" s="1" t="s">
        <v>8</v>
      </c>
      <c r="B207" s="7">
        <v>2015</v>
      </c>
      <c r="C207" s="7" t="s">
        <v>34</v>
      </c>
      <c r="D207" s="7">
        <v>1100</v>
      </c>
      <c r="E207" s="7" t="s">
        <v>38</v>
      </c>
      <c r="F207" s="2">
        <v>250</v>
      </c>
      <c r="G207" s="7" t="s">
        <v>7</v>
      </c>
      <c r="H207" s="15">
        <v>75</v>
      </c>
      <c r="I207" s="4">
        <v>90</v>
      </c>
      <c r="J207" s="12">
        <v>8.5230999999999995</v>
      </c>
    </row>
    <row r="208" spans="1:10" x14ac:dyDescent="0.25">
      <c r="A208" s="1" t="s">
        <v>8</v>
      </c>
      <c r="B208" s="7">
        <v>2015</v>
      </c>
      <c r="C208" s="7" t="s">
        <v>34</v>
      </c>
      <c r="D208" s="7">
        <v>1100</v>
      </c>
      <c r="E208" s="7" t="s">
        <v>38</v>
      </c>
      <c r="F208" s="2">
        <v>250</v>
      </c>
      <c r="G208" s="7" t="s">
        <v>7</v>
      </c>
      <c r="H208" s="15">
        <v>75</v>
      </c>
      <c r="I208" s="4">
        <v>95</v>
      </c>
      <c r="J208" s="12" t="s">
        <v>25</v>
      </c>
    </row>
    <row r="209" spans="1:10" x14ac:dyDescent="0.25">
      <c r="A209" s="1" t="s">
        <v>8</v>
      </c>
      <c r="B209" s="7">
        <v>2015</v>
      </c>
      <c r="C209" s="7" t="s">
        <v>23</v>
      </c>
      <c r="D209" s="7">
        <v>1100</v>
      </c>
      <c r="E209" s="7" t="s">
        <v>38</v>
      </c>
      <c r="F209" s="2">
        <v>25</v>
      </c>
      <c r="G209" s="7" t="s">
        <v>7</v>
      </c>
      <c r="H209" s="16">
        <v>50</v>
      </c>
      <c r="I209" s="4">
        <v>0</v>
      </c>
      <c r="J209" s="13">
        <v>3.6162000000000001</v>
      </c>
    </row>
    <row r="210" spans="1:10" x14ac:dyDescent="0.25">
      <c r="A210" s="1" t="s">
        <v>8</v>
      </c>
      <c r="B210" s="7">
        <v>2015</v>
      </c>
      <c r="C210" s="7" t="s">
        <v>23</v>
      </c>
      <c r="D210" s="7">
        <v>1100</v>
      </c>
      <c r="E210" s="7" t="s">
        <v>38</v>
      </c>
      <c r="F210" s="2">
        <v>25</v>
      </c>
      <c r="G210" s="7" t="s">
        <v>7</v>
      </c>
      <c r="H210" s="16">
        <v>50</v>
      </c>
      <c r="I210" s="4">
        <v>10</v>
      </c>
      <c r="J210" s="13">
        <v>5.0839999999999996</v>
      </c>
    </row>
    <row r="211" spans="1:10" x14ac:dyDescent="0.25">
      <c r="A211" s="1" t="s">
        <v>8</v>
      </c>
      <c r="B211" s="7">
        <v>2015</v>
      </c>
      <c r="C211" s="7" t="s">
        <v>23</v>
      </c>
      <c r="D211" s="7">
        <v>1100</v>
      </c>
      <c r="E211" s="7" t="s">
        <v>38</v>
      </c>
      <c r="F211" s="2">
        <v>25</v>
      </c>
      <c r="G211" s="7" t="s">
        <v>7</v>
      </c>
      <c r="H211" s="16">
        <v>50</v>
      </c>
      <c r="I211" s="4">
        <v>20</v>
      </c>
      <c r="J211" s="13">
        <v>5.9137500000000003</v>
      </c>
    </row>
    <row r="212" spans="1:10" x14ac:dyDescent="0.25">
      <c r="A212" s="1" t="s">
        <v>8</v>
      </c>
      <c r="B212" s="7">
        <v>2015</v>
      </c>
      <c r="C212" s="7" t="s">
        <v>23</v>
      </c>
      <c r="D212" s="7">
        <v>1100</v>
      </c>
      <c r="E212" s="7" t="s">
        <v>38</v>
      </c>
      <c r="F212" s="2">
        <v>25</v>
      </c>
      <c r="G212" s="7" t="s">
        <v>7</v>
      </c>
      <c r="H212" s="16">
        <v>50</v>
      </c>
      <c r="I212" s="4">
        <v>30</v>
      </c>
      <c r="J212" s="13">
        <v>6.63645</v>
      </c>
    </row>
    <row r="213" spans="1:10" x14ac:dyDescent="0.25">
      <c r="A213" s="1" t="s">
        <v>8</v>
      </c>
      <c r="B213" s="7">
        <v>2015</v>
      </c>
      <c r="C213" s="7" t="s">
        <v>23</v>
      </c>
      <c r="D213" s="7">
        <v>1100</v>
      </c>
      <c r="E213" s="7" t="s">
        <v>38</v>
      </c>
      <c r="F213" s="2">
        <v>25</v>
      </c>
      <c r="G213" s="7" t="s">
        <v>7</v>
      </c>
      <c r="H213" s="16">
        <v>50</v>
      </c>
      <c r="I213" s="4">
        <v>40</v>
      </c>
      <c r="J213" s="13">
        <v>7.3781999999999996</v>
      </c>
    </row>
    <row r="214" spans="1:10" x14ac:dyDescent="0.25">
      <c r="A214" s="1" t="s">
        <v>8</v>
      </c>
      <c r="B214" s="7">
        <v>2015</v>
      </c>
      <c r="C214" s="7" t="s">
        <v>23</v>
      </c>
      <c r="D214" s="7">
        <v>1100</v>
      </c>
      <c r="E214" s="7" t="s">
        <v>38</v>
      </c>
      <c r="F214" s="2">
        <v>25</v>
      </c>
      <c r="G214" s="7" t="s">
        <v>7</v>
      </c>
      <c r="H214" s="16">
        <v>50</v>
      </c>
      <c r="I214" s="4">
        <v>50</v>
      </c>
      <c r="J214" s="13">
        <v>8.0106000000000002</v>
      </c>
    </row>
    <row r="215" spans="1:10" x14ac:dyDescent="0.25">
      <c r="A215" s="1" t="s">
        <v>8</v>
      </c>
      <c r="B215" s="7">
        <v>2015</v>
      </c>
      <c r="C215" s="7" t="s">
        <v>23</v>
      </c>
      <c r="D215" s="7">
        <v>1100</v>
      </c>
      <c r="E215" s="7" t="s">
        <v>38</v>
      </c>
      <c r="F215" s="2">
        <v>25</v>
      </c>
      <c r="G215" s="7" t="s">
        <v>7</v>
      </c>
      <c r="H215" s="16">
        <v>50</v>
      </c>
      <c r="I215" s="4">
        <v>60</v>
      </c>
      <c r="J215" s="13">
        <v>8.9272999999999989</v>
      </c>
    </row>
    <row r="216" spans="1:10" x14ac:dyDescent="0.25">
      <c r="A216" s="1" t="s">
        <v>8</v>
      </c>
      <c r="B216" s="7">
        <v>2015</v>
      </c>
      <c r="C216" s="7" t="s">
        <v>23</v>
      </c>
      <c r="D216" s="7">
        <v>1100</v>
      </c>
      <c r="E216" s="7" t="s">
        <v>38</v>
      </c>
      <c r="F216" s="2">
        <v>25</v>
      </c>
      <c r="G216" s="7" t="s">
        <v>7</v>
      </c>
      <c r="H216" s="16">
        <v>50</v>
      </c>
      <c r="I216" s="4">
        <v>70</v>
      </c>
      <c r="J216" s="13">
        <v>10.33395</v>
      </c>
    </row>
    <row r="217" spans="1:10" x14ac:dyDescent="0.25">
      <c r="A217" s="1" t="s">
        <v>8</v>
      </c>
      <c r="B217" s="7">
        <v>2015</v>
      </c>
      <c r="C217" s="7" t="s">
        <v>23</v>
      </c>
      <c r="D217" s="7">
        <v>1100</v>
      </c>
      <c r="E217" s="7" t="s">
        <v>38</v>
      </c>
      <c r="F217" s="2">
        <v>25</v>
      </c>
      <c r="G217" s="7" t="s">
        <v>7</v>
      </c>
      <c r="H217" s="16">
        <v>50</v>
      </c>
      <c r="I217" s="4">
        <v>80</v>
      </c>
      <c r="J217" s="13">
        <v>12.1387</v>
      </c>
    </row>
    <row r="218" spans="1:10" x14ac:dyDescent="0.25">
      <c r="A218" s="1" t="s">
        <v>8</v>
      </c>
      <c r="B218" s="7">
        <v>2015</v>
      </c>
      <c r="C218" s="7" t="s">
        <v>23</v>
      </c>
      <c r="D218" s="7">
        <v>1100</v>
      </c>
      <c r="E218" s="7" t="s">
        <v>38</v>
      </c>
      <c r="F218" s="2">
        <v>25</v>
      </c>
      <c r="G218" s="7" t="s">
        <v>7</v>
      </c>
      <c r="H218" s="16">
        <v>50</v>
      </c>
      <c r="I218" s="4">
        <v>90</v>
      </c>
      <c r="J218" s="13">
        <v>15.238</v>
      </c>
    </row>
    <row r="219" spans="1:10" x14ac:dyDescent="0.25">
      <c r="A219" s="1" t="s">
        <v>8</v>
      </c>
      <c r="B219" s="7">
        <v>2015</v>
      </c>
      <c r="C219" s="7" t="s">
        <v>23</v>
      </c>
      <c r="D219" s="7">
        <v>1100</v>
      </c>
      <c r="E219" s="7" t="s">
        <v>38</v>
      </c>
      <c r="F219" s="2">
        <v>25</v>
      </c>
      <c r="G219" s="7" t="s">
        <v>7</v>
      </c>
      <c r="H219" s="16">
        <v>50</v>
      </c>
      <c r="I219" s="4">
        <v>95</v>
      </c>
      <c r="J219" s="13">
        <v>17.493500000000001</v>
      </c>
    </row>
    <row r="220" spans="1:10" x14ac:dyDescent="0.25">
      <c r="A220" s="1" t="s">
        <v>8</v>
      </c>
      <c r="B220" s="7">
        <v>2015</v>
      </c>
      <c r="C220" s="7" t="s">
        <v>21</v>
      </c>
      <c r="D220" s="7">
        <v>1100</v>
      </c>
      <c r="E220" s="7" t="s">
        <v>38</v>
      </c>
      <c r="F220" s="2">
        <v>50</v>
      </c>
      <c r="G220" s="7" t="s">
        <v>7</v>
      </c>
      <c r="H220" s="16">
        <v>50</v>
      </c>
      <c r="I220" s="4">
        <v>0</v>
      </c>
      <c r="J220" s="13">
        <v>2.0859000000000001</v>
      </c>
    </row>
    <row r="221" spans="1:10" x14ac:dyDescent="0.25">
      <c r="A221" s="1" t="s">
        <v>8</v>
      </c>
      <c r="B221" s="7">
        <v>2015</v>
      </c>
      <c r="C221" s="7" t="s">
        <v>21</v>
      </c>
      <c r="D221" s="7">
        <v>1100</v>
      </c>
      <c r="E221" s="7" t="s">
        <v>38</v>
      </c>
      <c r="F221" s="2">
        <v>50</v>
      </c>
      <c r="G221" s="7" t="s">
        <v>7</v>
      </c>
      <c r="H221" s="16">
        <v>50</v>
      </c>
      <c r="I221" s="4">
        <v>10</v>
      </c>
      <c r="J221" s="13">
        <v>3.5234000000000001</v>
      </c>
    </row>
    <row r="222" spans="1:10" x14ac:dyDescent="0.25">
      <c r="A222" s="1" t="s">
        <v>8</v>
      </c>
      <c r="B222" s="7">
        <v>2015</v>
      </c>
      <c r="C222" s="7" t="s">
        <v>21</v>
      </c>
      <c r="D222" s="7">
        <v>1100</v>
      </c>
      <c r="E222" s="7" t="s">
        <v>38</v>
      </c>
      <c r="F222" s="2">
        <v>50</v>
      </c>
      <c r="G222" s="7" t="s">
        <v>7</v>
      </c>
      <c r="H222" s="16">
        <v>50</v>
      </c>
      <c r="I222" s="4">
        <v>20</v>
      </c>
      <c r="J222" s="13">
        <v>4.3389500000000005</v>
      </c>
    </row>
    <row r="223" spans="1:10" x14ac:dyDescent="0.25">
      <c r="A223" s="1" t="s">
        <v>8</v>
      </c>
      <c r="B223" s="7">
        <v>2015</v>
      </c>
      <c r="C223" s="7" t="s">
        <v>21</v>
      </c>
      <c r="D223" s="7">
        <v>1100</v>
      </c>
      <c r="E223" s="7" t="s">
        <v>38</v>
      </c>
      <c r="F223" s="2">
        <v>50</v>
      </c>
      <c r="G223" s="7" t="s">
        <v>7</v>
      </c>
      <c r="H223" s="16">
        <v>50</v>
      </c>
      <c r="I223" s="4">
        <v>30</v>
      </c>
      <c r="J223" s="13">
        <v>5.0511999999999997</v>
      </c>
    </row>
    <row r="224" spans="1:10" x14ac:dyDescent="0.25">
      <c r="A224" s="1" t="s">
        <v>8</v>
      </c>
      <c r="B224" s="7">
        <v>2015</v>
      </c>
      <c r="C224" s="7" t="s">
        <v>21</v>
      </c>
      <c r="D224" s="7">
        <v>1100</v>
      </c>
      <c r="E224" s="7" t="s">
        <v>38</v>
      </c>
      <c r="F224" s="2">
        <v>50</v>
      </c>
      <c r="G224" s="7" t="s">
        <v>7</v>
      </c>
      <c r="H224" s="16">
        <v>50</v>
      </c>
      <c r="I224" s="4">
        <v>40</v>
      </c>
      <c r="J224" s="13">
        <v>5.7745999999999995</v>
      </c>
    </row>
    <row r="225" spans="1:10" x14ac:dyDescent="0.25">
      <c r="A225" s="1" t="s">
        <v>8</v>
      </c>
      <c r="B225" s="7">
        <v>2015</v>
      </c>
      <c r="C225" s="7" t="s">
        <v>21</v>
      </c>
      <c r="D225" s="7">
        <v>1100</v>
      </c>
      <c r="E225" s="7" t="s">
        <v>38</v>
      </c>
      <c r="F225" s="2">
        <v>50</v>
      </c>
      <c r="G225" s="7" t="s">
        <v>7</v>
      </c>
      <c r="H225" s="16">
        <v>50</v>
      </c>
      <c r="I225" s="4">
        <v>50</v>
      </c>
      <c r="J225" s="13">
        <v>6.3831000000000007</v>
      </c>
    </row>
    <row r="226" spans="1:10" x14ac:dyDescent="0.25">
      <c r="A226" s="1" t="s">
        <v>8</v>
      </c>
      <c r="B226" s="7">
        <v>2015</v>
      </c>
      <c r="C226" s="7" t="s">
        <v>21</v>
      </c>
      <c r="D226" s="7">
        <v>1100</v>
      </c>
      <c r="E226" s="7" t="s">
        <v>38</v>
      </c>
      <c r="F226" s="2">
        <v>50</v>
      </c>
      <c r="G226" s="7" t="s">
        <v>7</v>
      </c>
      <c r="H226" s="16">
        <v>50</v>
      </c>
      <c r="I226" s="4">
        <v>60</v>
      </c>
      <c r="J226" s="13">
        <v>7.2441499999999994</v>
      </c>
    </row>
    <row r="227" spans="1:10" x14ac:dyDescent="0.25">
      <c r="A227" s="1" t="s">
        <v>8</v>
      </c>
      <c r="B227" s="7">
        <v>2015</v>
      </c>
      <c r="C227" s="7" t="s">
        <v>21</v>
      </c>
      <c r="D227" s="7">
        <v>1100</v>
      </c>
      <c r="E227" s="7" t="s">
        <v>38</v>
      </c>
      <c r="F227" s="2">
        <v>50</v>
      </c>
      <c r="G227" s="7" t="s">
        <v>7</v>
      </c>
      <c r="H227" s="16">
        <v>50</v>
      </c>
      <c r="I227" s="4">
        <v>70</v>
      </c>
      <c r="J227" s="13">
        <v>8.5320499999999999</v>
      </c>
    </row>
    <row r="228" spans="1:10" x14ac:dyDescent="0.25">
      <c r="A228" s="1" t="s">
        <v>8</v>
      </c>
      <c r="B228" s="7">
        <v>2015</v>
      </c>
      <c r="C228" s="7" t="s">
        <v>21</v>
      </c>
      <c r="D228" s="7">
        <v>1100</v>
      </c>
      <c r="E228" s="7" t="s">
        <v>38</v>
      </c>
      <c r="F228" s="2">
        <v>50</v>
      </c>
      <c r="G228" s="7" t="s">
        <v>7</v>
      </c>
      <c r="H228" s="16">
        <v>50</v>
      </c>
      <c r="I228" s="4">
        <v>80</v>
      </c>
      <c r="J228" s="13">
        <v>10.107250000000001</v>
      </c>
    </row>
    <row r="229" spans="1:10" x14ac:dyDescent="0.25">
      <c r="A229" s="1" t="s">
        <v>8</v>
      </c>
      <c r="B229" s="7">
        <v>2015</v>
      </c>
      <c r="C229" s="7" t="s">
        <v>21</v>
      </c>
      <c r="D229" s="7">
        <v>1100</v>
      </c>
      <c r="E229" s="7" t="s">
        <v>38</v>
      </c>
      <c r="F229" s="2">
        <v>50</v>
      </c>
      <c r="G229" s="7" t="s">
        <v>7</v>
      </c>
      <c r="H229" s="16">
        <v>50</v>
      </c>
      <c r="I229" s="4">
        <v>90</v>
      </c>
      <c r="J229" s="13">
        <v>12.603149999999999</v>
      </c>
    </row>
    <row r="230" spans="1:10" x14ac:dyDescent="0.25">
      <c r="A230" s="1" t="s">
        <v>8</v>
      </c>
      <c r="B230" s="7">
        <v>2015</v>
      </c>
      <c r="C230" s="7" t="s">
        <v>21</v>
      </c>
      <c r="D230" s="7">
        <v>1100</v>
      </c>
      <c r="E230" s="7" t="s">
        <v>38</v>
      </c>
      <c r="F230" s="2">
        <v>50</v>
      </c>
      <c r="G230" s="7" t="s">
        <v>7</v>
      </c>
      <c r="H230" s="16">
        <v>50</v>
      </c>
      <c r="I230" s="4">
        <v>95</v>
      </c>
      <c r="J230" s="13">
        <v>14.1921</v>
      </c>
    </row>
    <row r="231" spans="1:10" x14ac:dyDescent="0.25">
      <c r="A231" s="1" t="s">
        <v>8</v>
      </c>
      <c r="B231" s="7">
        <v>2015</v>
      </c>
      <c r="C231" s="7" t="s">
        <v>29</v>
      </c>
      <c r="D231" s="7">
        <v>1100</v>
      </c>
      <c r="E231" s="7" t="s">
        <v>38</v>
      </c>
      <c r="F231" s="2">
        <v>125</v>
      </c>
      <c r="G231" s="7" t="s">
        <v>7</v>
      </c>
      <c r="H231" s="16">
        <v>50</v>
      </c>
      <c r="I231" s="4">
        <v>0</v>
      </c>
      <c r="J231" s="13">
        <v>1.6453</v>
      </c>
    </row>
    <row r="232" spans="1:10" x14ac:dyDescent="0.25">
      <c r="A232" s="1" t="s">
        <v>8</v>
      </c>
      <c r="B232" s="7">
        <v>2015</v>
      </c>
      <c r="C232" s="7" t="s">
        <v>29</v>
      </c>
      <c r="D232" s="7">
        <v>1100</v>
      </c>
      <c r="E232" s="7" t="s">
        <v>38</v>
      </c>
      <c r="F232" s="2">
        <v>125</v>
      </c>
      <c r="G232" s="7" t="s">
        <v>7</v>
      </c>
      <c r="H232" s="16">
        <v>50</v>
      </c>
      <c r="I232" s="4">
        <v>10</v>
      </c>
      <c r="J232" s="13">
        <v>2.9815499999999999</v>
      </c>
    </row>
    <row r="233" spans="1:10" x14ac:dyDescent="0.25">
      <c r="A233" s="1" t="s">
        <v>8</v>
      </c>
      <c r="B233" s="7">
        <v>2015</v>
      </c>
      <c r="C233" s="7" t="s">
        <v>29</v>
      </c>
      <c r="D233" s="7">
        <v>1100</v>
      </c>
      <c r="E233" s="7" t="s">
        <v>38</v>
      </c>
      <c r="F233" s="2">
        <v>125</v>
      </c>
      <c r="G233" s="7" t="s">
        <v>7</v>
      </c>
      <c r="H233" s="16">
        <v>50</v>
      </c>
      <c r="I233" s="4">
        <v>20</v>
      </c>
      <c r="J233" s="13">
        <v>3.7846000000000002</v>
      </c>
    </row>
    <row r="234" spans="1:10" x14ac:dyDescent="0.25">
      <c r="A234" s="1" t="s">
        <v>8</v>
      </c>
      <c r="B234" s="7">
        <v>2015</v>
      </c>
      <c r="C234" s="7" t="s">
        <v>29</v>
      </c>
      <c r="D234" s="7">
        <v>1100</v>
      </c>
      <c r="E234" s="7" t="s">
        <v>38</v>
      </c>
      <c r="F234" s="2">
        <v>125</v>
      </c>
      <c r="G234" s="7" t="s">
        <v>7</v>
      </c>
      <c r="H234" s="16">
        <v>50</v>
      </c>
      <c r="I234" s="4">
        <v>30</v>
      </c>
      <c r="J234" s="13">
        <v>4.49125</v>
      </c>
    </row>
    <row r="235" spans="1:10" x14ac:dyDescent="0.25">
      <c r="A235" s="1" t="s">
        <v>8</v>
      </c>
      <c r="B235" s="7">
        <v>2015</v>
      </c>
      <c r="C235" s="7" t="s">
        <v>29</v>
      </c>
      <c r="D235" s="7">
        <v>1100</v>
      </c>
      <c r="E235" s="7" t="s">
        <v>38</v>
      </c>
      <c r="F235" s="2">
        <v>125</v>
      </c>
      <c r="G235" s="7" t="s">
        <v>7</v>
      </c>
      <c r="H235" s="16">
        <v>50</v>
      </c>
      <c r="I235" s="4">
        <v>40</v>
      </c>
      <c r="J235" s="13">
        <v>5.2071500000000004</v>
      </c>
    </row>
    <row r="236" spans="1:10" x14ac:dyDescent="0.25">
      <c r="A236" s="1" t="s">
        <v>8</v>
      </c>
      <c r="B236" s="7">
        <v>2015</v>
      </c>
      <c r="C236" s="7" t="s">
        <v>29</v>
      </c>
      <c r="D236" s="7">
        <v>1100</v>
      </c>
      <c r="E236" s="7" t="s">
        <v>38</v>
      </c>
      <c r="F236" s="2">
        <v>125</v>
      </c>
      <c r="G236" s="7" t="s">
        <v>7</v>
      </c>
      <c r="H236" s="16">
        <v>50</v>
      </c>
      <c r="I236" s="4">
        <v>50</v>
      </c>
      <c r="J236" s="13">
        <v>5.8121</v>
      </c>
    </row>
    <row r="237" spans="1:10" x14ac:dyDescent="0.25">
      <c r="A237" s="1" t="s">
        <v>8</v>
      </c>
      <c r="B237" s="7">
        <v>2015</v>
      </c>
      <c r="C237" s="7" t="s">
        <v>29</v>
      </c>
      <c r="D237" s="7">
        <v>1100</v>
      </c>
      <c r="E237" s="7" t="s">
        <v>38</v>
      </c>
      <c r="F237" s="2">
        <v>125</v>
      </c>
      <c r="G237" s="7" t="s">
        <v>7</v>
      </c>
      <c r="H237" s="16">
        <v>50</v>
      </c>
      <c r="I237" s="4">
        <v>60</v>
      </c>
      <c r="J237" s="13">
        <v>6.6798500000000001</v>
      </c>
    </row>
    <row r="238" spans="1:10" x14ac:dyDescent="0.25">
      <c r="A238" s="1" t="s">
        <v>8</v>
      </c>
      <c r="B238" s="7">
        <v>2015</v>
      </c>
      <c r="C238" s="7" t="s">
        <v>29</v>
      </c>
      <c r="D238" s="7">
        <v>1100</v>
      </c>
      <c r="E238" s="7" t="s">
        <v>38</v>
      </c>
      <c r="F238" s="2">
        <v>125</v>
      </c>
      <c r="G238" s="7" t="s">
        <v>7</v>
      </c>
      <c r="H238" s="16">
        <v>50</v>
      </c>
      <c r="I238" s="4">
        <v>70</v>
      </c>
      <c r="J238" s="13">
        <v>7.9737499999999999</v>
      </c>
    </row>
    <row r="239" spans="1:10" x14ac:dyDescent="0.25">
      <c r="A239" s="1" t="s">
        <v>8</v>
      </c>
      <c r="B239" s="7">
        <v>2015</v>
      </c>
      <c r="C239" s="7" t="s">
        <v>29</v>
      </c>
      <c r="D239" s="7">
        <v>1100</v>
      </c>
      <c r="E239" s="7" t="s">
        <v>38</v>
      </c>
      <c r="F239" s="2">
        <v>125</v>
      </c>
      <c r="G239" s="7" t="s">
        <v>7</v>
      </c>
      <c r="H239" s="16">
        <v>50</v>
      </c>
      <c r="I239" s="4">
        <v>80</v>
      </c>
      <c r="J239" s="13">
        <v>9.5947499999999994</v>
      </c>
    </row>
    <row r="240" spans="1:10" x14ac:dyDescent="0.25">
      <c r="A240" s="1" t="s">
        <v>8</v>
      </c>
      <c r="B240" s="7">
        <v>2015</v>
      </c>
      <c r="C240" s="7" t="s">
        <v>29</v>
      </c>
      <c r="D240" s="7">
        <v>1100</v>
      </c>
      <c r="E240" s="7" t="s">
        <v>38</v>
      </c>
      <c r="F240" s="2">
        <v>125</v>
      </c>
      <c r="G240" s="7" t="s">
        <v>7</v>
      </c>
      <c r="H240" s="16">
        <v>50</v>
      </c>
      <c r="I240" s="4">
        <v>90</v>
      </c>
      <c r="J240" s="13">
        <v>12.208349999999999</v>
      </c>
    </row>
    <row r="241" spans="1:10" x14ac:dyDescent="0.25">
      <c r="A241" s="1" t="s">
        <v>8</v>
      </c>
      <c r="B241" s="7">
        <v>2015</v>
      </c>
      <c r="C241" s="7" t="s">
        <v>29</v>
      </c>
      <c r="D241" s="7">
        <v>1100</v>
      </c>
      <c r="E241" s="7" t="s">
        <v>38</v>
      </c>
      <c r="F241" s="2">
        <v>125</v>
      </c>
      <c r="G241" s="7" t="s">
        <v>7</v>
      </c>
      <c r="H241" s="16">
        <v>50</v>
      </c>
      <c r="I241" s="4">
        <v>95</v>
      </c>
      <c r="J241" s="13">
        <v>13.819000000000001</v>
      </c>
    </row>
    <row r="242" spans="1:10" x14ac:dyDescent="0.25">
      <c r="A242" s="1" t="s">
        <v>8</v>
      </c>
      <c r="B242" s="7">
        <v>2015</v>
      </c>
      <c r="C242" s="7" t="s">
        <v>22</v>
      </c>
      <c r="D242" s="7">
        <v>1100</v>
      </c>
      <c r="E242" s="7" t="s">
        <v>38</v>
      </c>
      <c r="F242" s="2">
        <v>175</v>
      </c>
      <c r="G242" s="7" t="s">
        <v>7</v>
      </c>
      <c r="H242" s="16">
        <v>50</v>
      </c>
      <c r="I242" s="4">
        <v>0</v>
      </c>
      <c r="J242" s="13">
        <v>1.7054499999999999</v>
      </c>
    </row>
    <row r="243" spans="1:10" x14ac:dyDescent="0.25">
      <c r="A243" s="1" t="s">
        <v>8</v>
      </c>
      <c r="B243" s="7">
        <v>2015</v>
      </c>
      <c r="C243" s="7" t="s">
        <v>22</v>
      </c>
      <c r="D243" s="7">
        <v>1100</v>
      </c>
      <c r="E243" s="7" t="s">
        <v>38</v>
      </c>
      <c r="F243" s="2">
        <v>175</v>
      </c>
      <c r="G243" s="7" t="s">
        <v>7</v>
      </c>
      <c r="H243" s="16">
        <v>50</v>
      </c>
      <c r="I243" s="4">
        <v>10</v>
      </c>
      <c r="J243" s="13">
        <v>2.99315</v>
      </c>
    </row>
    <row r="244" spans="1:10" x14ac:dyDescent="0.25">
      <c r="A244" s="1" t="s">
        <v>8</v>
      </c>
      <c r="B244" s="7">
        <v>2015</v>
      </c>
      <c r="C244" s="7" t="s">
        <v>22</v>
      </c>
      <c r="D244" s="7">
        <v>1100</v>
      </c>
      <c r="E244" s="7" t="s">
        <v>38</v>
      </c>
      <c r="F244" s="2">
        <v>175</v>
      </c>
      <c r="G244" s="7" t="s">
        <v>7</v>
      </c>
      <c r="H244" s="16">
        <v>50</v>
      </c>
      <c r="I244" s="4">
        <v>20</v>
      </c>
      <c r="J244" s="13">
        <v>3.8035999999999999</v>
      </c>
    </row>
    <row r="245" spans="1:10" x14ac:dyDescent="0.25">
      <c r="A245" s="1" t="s">
        <v>8</v>
      </c>
      <c r="B245" s="7">
        <v>2015</v>
      </c>
      <c r="C245" s="7" t="s">
        <v>22</v>
      </c>
      <c r="D245" s="7">
        <v>1100</v>
      </c>
      <c r="E245" s="7" t="s">
        <v>38</v>
      </c>
      <c r="F245" s="2">
        <v>175</v>
      </c>
      <c r="G245" s="7" t="s">
        <v>7</v>
      </c>
      <c r="H245" s="16">
        <v>50</v>
      </c>
      <c r="I245" s="4">
        <v>30</v>
      </c>
      <c r="J245" s="13">
        <v>4.50875</v>
      </c>
    </row>
    <row r="246" spans="1:10" x14ac:dyDescent="0.25">
      <c r="A246" s="1" t="s">
        <v>8</v>
      </c>
      <c r="B246" s="7">
        <v>2015</v>
      </c>
      <c r="C246" s="7" t="s">
        <v>22</v>
      </c>
      <c r="D246" s="7">
        <v>1100</v>
      </c>
      <c r="E246" s="7" t="s">
        <v>38</v>
      </c>
      <c r="F246" s="2">
        <v>175</v>
      </c>
      <c r="G246" s="7" t="s">
        <v>7</v>
      </c>
      <c r="H246" s="16">
        <v>50</v>
      </c>
      <c r="I246" s="4">
        <v>40</v>
      </c>
      <c r="J246" s="13">
        <v>5.2265499999999996</v>
      </c>
    </row>
    <row r="247" spans="1:10" x14ac:dyDescent="0.25">
      <c r="A247" s="1" t="s">
        <v>8</v>
      </c>
      <c r="B247" s="7">
        <v>2015</v>
      </c>
      <c r="C247" s="7" t="s">
        <v>22</v>
      </c>
      <c r="D247" s="7">
        <v>1100</v>
      </c>
      <c r="E247" s="7" t="s">
        <v>38</v>
      </c>
      <c r="F247" s="2">
        <v>175</v>
      </c>
      <c r="G247" s="7" t="s">
        <v>7</v>
      </c>
      <c r="H247" s="16">
        <v>50</v>
      </c>
      <c r="I247" s="4">
        <v>50</v>
      </c>
      <c r="J247" s="13">
        <v>5.8331499999999998</v>
      </c>
    </row>
    <row r="248" spans="1:10" x14ac:dyDescent="0.25">
      <c r="A248" s="1" t="s">
        <v>8</v>
      </c>
      <c r="B248" s="7">
        <v>2015</v>
      </c>
      <c r="C248" s="7" t="s">
        <v>22</v>
      </c>
      <c r="D248" s="7">
        <v>1100</v>
      </c>
      <c r="E248" s="7" t="s">
        <v>38</v>
      </c>
      <c r="F248" s="2">
        <v>175</v>
      </c>
      <c r="G248" s="7" t="s">
        <v>7</v>
      </c>
      <c r="H248" s="16">
        <v>50</v>
      </c>
      <c r="I248" s="4">
        <v>60</v>
      </c>
      <c r="J248" s="13">
        <v>6.7027999999999999</v>
      </c>
    </row>
    <row r="249" spans="1:10" x14ac:dyDescent="0.25">
      <c r="A249" s="1" t="s">
        <v>8</v>
      </c>
      <c r="B249" s="7">
        <v>2015</v>
      </c>
      <c r="C249" s="7" t="s">
        <v>22</v>
      </c>
      <c r="D249" s="7">
        <v>1100</v>
      </c>
      <c r="E249" s="7" t="s">
        <v>38</v>
      </c>
      <c r="F249" s="2">
        <v>175</v>
      </c>
      <c r="G249" s="7" t="s">
        <v>7</v>
      </c>
      <c r="H249" s="16">
        <v>50</v>
      </c>
      <c r="I249" s="4">
        <v>70</v>
      </c>
      <c r="J249" s="13">
        <v>7.9919000000000002</v>
      </c>
    </row>
    <row r="250" spans="1:10" x14ac:dyDescent="0.25">
      <c r="A250" s="1" t="s">
        <v>8</v>
      </c>
      <c r="B250" s="7">
        <v>2015</v>
      </c>
      <c r="C250" s="7" t="s">
        <v>22</v>
      </c>
      <c r="D250" s="7">
        <v>1100</v>
      </c>
      <c r="E250" s="7" t="s">
        <v>38</v>
      </c>
      <c r="F250" s="2">
        <v>175</v>
      </c>
      <c r="G250" s="7" t="s">
        <v>7</v>
      </c>
      <c r="H250" s="16">
        <v>50</v>
      </c>
      <c r="I250" s="4">
        <v>80</v>
      </c>
      <c r="J250" s="13">
        <v>9.5887999999999991</v>
      </c>
    </row>
    <row r="251" spans="1:10" x14ac:dyDescent="0.25">
      <c r="A251" s="1" t="s">
        <v>8</v>
      </c>
      <c r="B251" s="7">
        <v>2015</v>
      </c>
      <c r="C251" s="7" t="s">
        <v>22</v>
      </c>
      <c r="D251" s="7">
        <v>1100</v>
      </c>
      <c r="E251" s="7" t="s">
        <v>38</v>
      </c>
      <c r="F251" s="2">
        <v>175</v>
      </c>
      <c r="G251" s="7" t="s">
        <v>7</v>
      </c>
      <c r="H251" s="16">
        <v>50</v>
      </c>
      <c r="I251" s="4">
        <v>90</v>
      </c>
      <c r="J251" s="13">
        <v>12.123699999999999</v>
      </c>
    </row>
    <row r="252" spans="1:10" x14ac:dyDescent="0.25">
      <c r="A252" s="1" t="s">
        <v>8</v>
      </c>
      <c r="B252" s="7">
        <v>2015</v>
      </c>
      <c r="C252" s="7" t="s">
        <v>22</v>
      </c>
      <c r="D252" s="7">
        <v>1100</v>
      </c>
      <c r="E252" s="7" t="s">
        <v>38</v>
      </c>
      <c r="F252" s="2">
        <v>175</v>
      </c>
      <c r="G252" s="7" t="s">
        <v>7</v>
      </c>
      <c r="H252" s="16">
        <v>50</v>
      </c>
      <c r="I252" s="4">
        <v>95</v>
      </c>
      <c r="J252" s="13">
        <v>13.722899999999999</v>
      </c>
    </row>
    <row r="253" spans="1:10" x14ac:dyDescent="0.25">
      <c r="A253" s="1" t="s">
        <v>8</v>
      </c>
      <c r="B253" s="7">
        <v>2015</v>
      </c>
      <c r="C253" s="7" t="s">
        <v>34</v>
      </c>
      <c r="D253" s="7">
        <v>1100</v>
      </c>
      <c r="E253" s="7" t="s">
        <v>38</v>
      </c>
      <c r="F253" s="2">
        <v>250</v>
      </c>
      <c r="G253" s="7" t="s">
        <v>7</v>
      </c>
      <c r="H253" s="16">
        <v>50</v>
      </c>
      <c r="I253" s="4">
        <v>0</v>
      </c>
      <c r="J253" s="13">
        <v>1.9281999999999999</v>
      </c>
    </row>
    <row r="254" spans="1:10" x14ac:dyDescent="0.25">
      <c r="A254" s="1" t="s">
        <v>8</v>
      </c>
      <c r="B254" s="7">
        <v>2015</v>
      </c>
      <c r="C254" s="7" t="s">
        <v>34</v>
      </c>
      <c r="D254" s="7">
        <v>1100</v>
      </c>
      <c r="E254" s="7" t="s">
        <v>38</v>
      </c>
      <c r="F254" s="2">
        <v>250</v>
      </c>
      <c r="G254" s="7" t="s">
        <v>7</v>
      </c>
      <c r="H254" s="16">
        <v>50</v>
      </c>
      <c r="I254" s="4">
        <v>10</v>
      </c>
      <c r="J254" s="13">
        <v>3.1878500000000001</v>
      </c>
    </row>
    <row r="255" spans="1:10" x14ac:dyDescent="0.25">
      <c r="A255" s="1" t="s">
        <v>8</v>
      </c>
      <c r="B255" s="7">
        <v>2015</v>
      </c>
      <c r="C255" s="7" t="s">
        <v>34</v>
      </c>
      <c r="D255" s="7">
        <v>1100</v>
      </c>
      <c r="E255" s="7" t="s">
        <v>38</v>
      </c>
      <c r="F255" s="2">
        <v>250</v>
      </c>
      <c r="G255" s="7" t="s">
        <v>7</v>
      </c>
      <c r="H255" s="16">
        <v>50</v>
      </c>
      <c r="I255" s="4">
        <v>20</v>
      </c>
      <c r="J255" s="13">
        <v>3.99505</v>
      </c>
    </row>
    <row r="256" spans="1:10" x14ac:dyDescent="0.25">
      <c r="A256" s="1" t="s">
        <v>8</v>
      </c>
      <c r="B256" s="7">
        <v>2015</v>
      </c>
      <c r="C256" s="7" t="s">
        <v>34</v>
      </c>
      <c r="D256" s="7">
        <v>1100</v>
      </c>
      <c r="E256" s="7" t="s">
        <v>38</v>
      </c>
      <c r="F256" s="2">
        <v>250</v>
      </c>
      <c r="G256" s="7" t="s">
        <v>7</v>
      </c>
      <c r="H256" s="16">
        <v>50</v>
      </c>
      <c r="I256" s="4">
        <v>30</v>
      </c>
      <c r="J256" s="13">
        <v>4.6942000000000004</v>
      </c>
    </row>
    <row r="257" spans="1:10" x14ac:dyDescent="0.25">
      <c r="A257" s="1" t="s">
        <v>8</v>
      </c>
      <c r="B257" s="7">
        <v>2015</v>
      </c>
      <c r="C257" s="7" t="s">
        <v>34</v>
      </c>
      <c r="D257" s="7">
        <v>1100</v>
      </c>
      <c r="E257" s="7" t="s">
        <v>38</v>
      </c>
      <c r="F257" s="2">
        <v>250</v>
      </c>
      <c r="G257" s="7" t="s">
        <v>7</v>
      </c>
      <c r="H257" s="16">
        <v>50</v>
      </c>
      <c r="I257" s="4">
        <v>40</v>
      </c>
      <c r="J257" s="13">
        <v>5.4026499999999995</v>
      </c>
    </row>
    <row r="258" spans="1:10" x14ac:dyDescent="0.25">
      <c r="A258" s="1" t="s">
        <v>8</v>
      </c>
      <c r="B258" s="7">
        <v>2015</v>
      </c>
      <c r="C258" s="7" t="s">
        <v>34</v>
      </c>
      <c r="D258" s="7">
        <v>1100</v>
      </c>
      <c r="E258" s="7" t="s">
        <v>38</v>
      </c>
      <c r="F258" s="2">
        <v>250</v>
      </c>
      <c r="G258" s="7" t="s">
        <v>7</v>
      </c>
      <c r="H258" s="16">
        <v>50</v>
      </c>
      <c r="I258" s="4">
        <v>50</v>
      </c>
      <c r="J258" s="13">
        <v>5.9983500000000003</v>
      </c>
    </row>
    <row r="259" spans="1:10" x14ac:dyDescent="0.25">
      <c r="A259" s="1" t="s">
        <v>8</v>
      </c>
      <c r="B259" s="7">
        <v>2015</v>
      </c>
      <c r="C259" s="7" t="s">
        <v>34</v>
      </c>
      <c r="D259" s="7">
        <v>1100</v>
      </c>
      <c r="E259" s="7" t="s">
        <v>38</v>
      </c>
      <c r="F259" s="2">
        <v>250</v>
      </c>
      <c r="G259" s="7" t="s">
        <v>7</v>
      </c>
      <c r="H259" s="16">
        <v>50</v>
      </c>
      <c r="I259" s="4">
        <v>60</v>
      </c>
      <c r="J259" s="13">
        <v>6.8357999999999999</v>
      </c>
    </row>
    <row r="260" spans="1:10" x14ac:dyDescent="0.25">
      <c r="A260" s="1" t="s">
        <v>8</v>
      </c>
      <c r="B260" s="7">
        <v>2015</v>
      </c>
      <c r="C260" s="7" t="s">
        <v>34</v>
      </c>
      <c r="D260" s="7">
        <v>1100</v>
      </c>
      <c r="E260" s="7" t="s">
        <v>38</v>
      </c>
      <c r="F260" s="2">
        <v>250</v>
      </c>
      <c r="G260" s="7" t="s">
        <v>7</v>
      </c>
      <c r="H260" s="16">
        <v>50</v>
      </c>
      <c r="I260" s="4">
        <v>70</v>
      </c>
      <c r="J260" s="13">
        <v>8.0872000000000011</v>
      </c>
    </row>
    <row r="261" spans="1:10" x14ac:dyDescent="0.25">
      <c r="A261" s="1" t="s">
        <v>8</v>
      </c>
      <c r="B261" s="7">
        <v>2015</v>
      </c>
      <c r="C261" s="7" t="s">
        <v>34</v>
      </c>
      <c r="D261" s="7">
        <v>1100</v>
      </c>
      <c r="E261" s="7" t="s">
        <v>38</v>
      </c>
      <c r="F261" s="2">
        <v>250</v>
      </c>
      <c r="G261" s="7" t="s">
        <v>7</v>
      </c>
      <c r="H261" s="16">
        <v>50</v>
      </c>
      <c r="I261" s="4">
        <v>80</v>
      </c>
      <c r="J261" s="13">
        <v>9.6108499999999992</v>
      </c>
    </row>
    <row r="262" spans="1:10" x14ac:dyDescent="0.25">
      <c r="A262" s="1" t="s">
        <v>8</v>
      </c>
      <c r="B262" s="7">
        <v>2015</v>
      </c>
      <c r="C262" s="7" t="s">
        <v>34</v>
      </c>
      <c r="D262" s="7">
        <v>1100</v>
      </c>
      <c r="E262" s="7" t="s">
        <v>38</v>
      </c>
      <c r="F262" s="2">
        <v>250</v>
      </c>
      <c r="G262" s="7" t="s">
        <v>7</v>
      </c>
      <c r="H262" s="16">
        <v>50</v>
      </c>
      <c r="I262" s="4">
        <v>90</v>
      </c>
      <c r="J262" s="13">
        <v>11.8955</v>
      </c>
    </row>
    <row r="263" spans="1:10" x14ac:dyDescent="0.25">
      <c r="A263" s="1" t="s">
        <v>8</v>
      </c>
      <c r="B263" s="7">
        <v>2015</v>
      </c>
      <c r="C263" s="7" t="s">
        <v>34</v>
      </c>
      <c r="D263" s="7">
        <v>1100</v>
      </c>
      <c r="E263" s="7" t="s">
        <v>38</v>
      </c>
      <c r="F263" s="2">
        <v>250</v>
      </c>
      <c r="G263" s="7" t="s">
        <v>7</v>
      </c>
      <c r="H263" s="16">
        <v>50</v>
      </c>
      <c r="I263" s="4">
        <v>95</v>
      </c>
      <c r="J263" s="13">
        <v>13.325100000000001</v>
      </c>
    </row>
  </sheetData>
  <conditionalFormatting sqref="F1:F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{E10995B6-63C3-4075-B7DC-2A184CB3C7AD}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0995B6-63C3-4075-B7DC-2A184CB3C7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HydrationData</vt:lpstr>
      <vt:lpstr>Explanation</vt:lpstr>
      <vt:lpstr>vlooktab</vt:lpstr>
      <vt:lpstr>Uptake_Thickness</vt:lpstr>
    </vt:vector>
  </TitlesOfParts>
  <Company>Lawrence Berkeley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AhmetK</dc:creator>
  <cp:lastModifiedBy>Andy Tang</cp:lastModifiedBy>
  <dcterms:created xsi:type="dcterms:W3CDTF">2021-03-13T05:24:54Z</dcterms:created>
  <dcterms:modified xsi:type="dcterms:W3CDTF">2023-10-23T22:56:12Z</dcterms:modified>
</cp:coreProperties>
</file>