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ian Hakim Perwira\Documents\smk10\TIK\"/>
    </mc:Choice>
  </mc:AlternateContent>
  <xr:revisionPtr revIDLastSave="0" documentId="8_{0C65D456-C836-4085-9BC4-ED543CDD7B5B}" xr6:coauthVersionLast="47" xr6:coauthVersionMax="47" xr10:uidLastSave="{00000000-0000-0000-0000-000000000000}"/>
  <bookViews>
    <workbookView xWindow="-108" yWindow="-108" windowWidth="23256" windowHeight="12456" xr2:uid="{B01878D9-4B88-4A52-AE20-19029F0979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G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C5" i="1"/>
  <c r="C6" i="1"/>
  <c r="C7" i="1"/>
  <c r="C8" i="1"/>
  <c r="C9" i="1"/>
  <c r="C10" i="1"/>
  <c r="C11" i="1"/>
  <c r="C12" i="1"/>
  <c r="C13" i="1"/>
  <c r="C14" i="1"/>
  <c r="C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<sst xmlns="http://schemas.openxmlformats.org/spreadsheetml/2006/main" count="83" uniqueCount="39">
  <si>
    <t>NO</t>
  </si>
  <si>
    <t>Nama</t>
  </si>
  <si>
    <t>Santi</t>
  </si>
  <si>
    <t>Lulu</t>
  </si>
  <si>
    <t>Beno</t>
  </si>
  <si>
    <t>Rian</t>
  </si>
  <si>
    <t>Restu</t>
  </si>
  <si>
    <t>Rara</t>
  </si>
  <si>
    <t>Rami</t>
  </si>
  <si>
    <t>Damar</t>
  </si>
  <si>
    <t>Susi</t>
  </si>
  <si>
    <t>Rani</t>
  </si>
  <si>
    <t>Lita</t>
  </si>
  <si>
    <t>Diah</t>
  </si>
  <si>
    <t>Bobi</t>
  </si>
  <si>
    <t>Bella</t>
  </si>
  <si>
    <t>Nina</t>
  </si>
  <si>
    <t>Kelas</t>
  </si>
  <si>
    <t>Mapel</t>
  </si>
  <si>
    <t>Nilai</t>
  </si>
  <si>
    <t>Keterangan</t>
  </si>
  <si>
    <t>Jumlah siswa yang lulus</t>
  </si>
  <si>
    <t>Jumlah siswa yang tidak lulus</t>
  </si>
  <si>
    <t>X</t>
  </si>
  <si>
    <t>XI</t>
  </si>
  <si>
    <t>XII</t>
  </si>
  <si>
    <t>B.indo</t>
  </si>
  <si>
    <t>IPA</t>
  </si>
  <si>
    <t>Budi pekerti</t>
  </si>
  <si>
    <t>Agama</t>
  </si>
  <si>
    <t>Sejarah</t>
  </si>
  <si>
    <t>Fisika</t>
  </si>
  <si>
    <t>Matematika</t>
  </si>
  <si>
    <t>Jumlah :</t>
  </si>
  <si>
    <t xml:space="preserve">Daftar nilai SMA 10 </t>
  </si>
  <si>
    <t>Soal</t>
  </si>
  <si>
    <t>1. Gunakan rumus VLOOKUP untuk mengisi kelas, mapel, nilai</t>
  </si>
  <si>
    <t>2. Gunakan rumus IF untuk mengisi Lulus dan Tidak Lulus pada kolom keterangan</t>
  </si>
  <si>
    <t>3. Gunakan rumus COUNTIF pada kolom jumlah yang Lulus dan jumlah yang Tidak Lulus untuk mengetahui berapa siswa yang Lulus dan Tidak 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</si>
</sst>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0" xfId="0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210A-BC93-4B01-8572-40DDD668CB5A}">
  <dimension ref="A1:N29"/>
  <sheetViews>
    <sheetView tabSelected="1" topLeftCell="C5" workbookViewId="0">
      <selection activeCell="F31" sqref="F31"/>
    </sheetView>
  </sheetViews>
  <sheetFormatPr defaultRowHeight="14.4" x14ac:dyDescent="0.3"/>
  <cols>
    <col min="2" max="2" width="13.21875" customWidth="1"/>
    <col min="3" max="3" width="13.77734375" customWidth="1"/>
    <col min="4" max="4" width="19.6640625" customWidth="1"/>
    <col min="5" max="5" width="18.6640625" customWidth="1"/>
    <col min="6" max="6" width="17.44140625" customWidth="1"/>
    <col min="7" max="7" width="25.33203125" customWidth="1"/>
    <col min="8" max="8" width="26.6640625" customWidth="1"/>
    <col min="11" max="11" width="14.109375" customWidth="1"/>
    <col min="12" max="12" width="15" customWidth="1"/>
    <col min="13" max="13" width="15.88671875" customWidth="1"/>
    <col min="14" max="14" width="14.44140625" customWidth="1"/>
  </cols>
  <sheetData>
    <row r="1" spans="1:14" x14ac:dyDescent="0.3">
      <c r="D1" s="13" t="s">
        <v>34</v>
      </c>
      <c r="E1" s="13"/>
      <c r="F1" s="13"/>
    </row>
    <row r="3" spans="1:14" x14ac:dyDescent="0.3">
      <c r="A3" s="3" t="s">
        <v>0</v>
      </c>
      <c r="B3" s="4" t="s">
        <v>1</v>
      </c>
      <c r="C3" s="4" t="s">
        <v>17</v>
      </c>
      <c r="D3" s="4" t="s">
        <v>18</v>
      </c>
      <c r="E3" s="4" t="s">
        <v>19</v>
      </c>
      <c r="F3" s="4" t="s">
        <v>20</v>
      </c>
      <c r="G3" s="6" t="s">
        <v>21</v>
      </c>
      <c r="H3" s="6" t="s">
        <v>22</v>
      </c>
    </row>
    <row r="4" spans="1:14" x14ac:dyDescent="0.3">
      <c r="A4" s="2">
        <v>1</v>
      </c>
      <c r="B4" s="1" t="s">
        <v>2</v>
      </c>
      <c r="C4" s="1" t="str">
        <f t="shared" ref="C4:C23" si="0">VLOOKUP(B4,$K$9:$L$23,2,0)</f>
        <v>X</v>
      </c>
      <c r="D4" s="1" t="str">
        <f>VLOOKUP(B4,$K$9:$M$23,3,0)</f>
        <v>B.indo</v>
      </c>
      <c r="E4" s="1">
        <f>VLOOKUP(B4,$K$9:$N$23,4,0)</f>
        <v>90</v>
      </c>
      <c r="F4" s="5" t="str">
        <f>IF(E4&gt;=75,"Lulus","Tidak Lulus")</f>
        <v>Lulus</v>
      </c>
      <c r="G4" s="7"/>
      <c r="H4" s="8"/>
    </row>
    <row r="5" spans="1:14" x14ac:dyDescent="0.3">
      <c r="A5" s="2">
        <v>2</v>
      </c>
      <c r="B5" s="1" t="s">
        <v>3</v>
      </c>
      <c r="C5" s="1" t="str">
        <f t="shared" si="0"/>
        <v>XI</v>
      </c>
      <c r="D5" s="1" t="str">
        <f t="shared" ref="D5:D23" si="1">VLOOKUP(B5,$K$9:$M$23,3,0)</f>
        <v>Fisika</v>
      </c>
      <c r="E5" s="1">
        <f t="shared" ref="E5:E23" si="2">VLOOKUP(B5,$K$9:$N$23,4,0)</f>
        <v>80</v>
      </c>
      <c r="F5" s="5" t="str">
        <f t="shared" ref="F5:F23" si="3">IF(E5&gt;=75,"Lulus","Tidak Lulus")</f>
        <v>Lulus</v>
      </c>
      <c r="G5" s="9"/>
      <c r="H5" s="10"/>
    </row>
    <row r="6" spans="1:14" x14ac:dyDescent="0.3">
      <c r="A6" s="2">
        <v>3</v>
      </c>
      <c r="B6" s="1" t="s">
        <v>4</v>
      </c>
      <c r="C6" s="1" t="str">
        <f t="shared" si="0"/>
        <v>X</v>
      </c>
      <c r="D6" s="1" t="str">
        <f t="shared" si="1"/>
        <v>IPA</v>
      </c>
      <c r="E6" s="1">
        <f t="shared" si="2"/>
        <v>85</v>
      </c>
      <c r="F6" s="5" t="str">
        <f t="shared" si="3"/>
        <v>Lulus</v>
      </c>
      <c r="G6" s="9"/>
      <c r="H6" s="10"/>
    </row>
    <row r="7" spans="1:14" x14ac:dyDescent="0.3">
      <c r="A7" s="2">
        <v>4</v>
      </c>
      <c r="B7" s="1" t="s">
        <v>5</v>
      </c>
      <c r="C7" s="1" t="str">
        <f t="shared" si="0"/>
        <v>X</v>
      </c>
      <c r="D7" s="1" t="str">
        <f t="shared" si="1"/>
        <v>B.indo</v>
      </c>
      <c r="E7" s="1">
        <f t="shared" si="2"/>
        <v>85</v>
      </c>
      <c r="F7" s="5" t="str">
        <f t="shared" si="3"/>
        <v>Lulus</v>
      </c>
      <c r="G7" s="9"/>
      <c r="H7" s="10"/>
    </row>
    <row r="8" spans="1:14" x14ac:dyDescent="0.3">
      <c r="A8" s="2">
        <v>5</v>
      </c>
      <c r="B8" s="1" t="s">
        <v>6</v>
      </c>
      <c r="C8" s="1" t="str">
        <f t="shared" si="0"/>
        <v>X</v>
      </c>
      <c r="D8" s="1" t="str">
        <f t="shared" si="1"/>
        <v>Budi pekerti</v>
      </c>
      <c r="E8" s="1">
        <f t="shared" si="2"/>
        <v>80</v>
      </c>
      <c r="F8" s="5" t="str">
        <f t="shared" si="3"/>
        <v>Lulus</v>
      </c>
      <c r="G8" s="9"/>
      <c r="H8" s="10"/>
      <c r="K8" s="4" t="s">
        <v>1</v>
      </c>
      <c r="L8" s="4" t="s">
        <v>17</v>
      </c>
      <c r="M8" s="4" t="s">
        <v>18</v>
      </c>
      <c r="N8" s="4" t="s">
        <v>19</v>
      </c>
    </row>
    <row r="9" spans="1:14" x14ac:dyDescent="0.3">
      <c r="A9" s="2">
        <v>6</v>
      </c>
      <c r="B9" s="1" t="s">
        <v>7</v>
      </c>
      <c r="C9" s="1" t="str">
        <f t="shared" si="0"/>
        <v>X</v>
      </c>
      <c r="D9" s="1" t="str">
        <f t="shared" si="1"/>
        <v>Agama</v>
      </c>
      <c r="E9" s="1">
        <f t="shared" si="2"/>
        <v>90</v>
      </c>
      <c r="F9" s="5" t="str">
        <f t="shared" si="3"/>
        <v>Lulus</v>
      </c>
      <c r="G9" s="9"/>
      <c r="H9" s="10"/>
      <c r="K9" s="1" t="s">
        <v>2</v>
      </c>
      <c r="L9" s="1" t="s">
        <v>23</v>
      </c>
      <c r="M9" s="1" t="s">
        <v>26</v>
      </c>
      <c r="N9" s="1">
        <v>90</v>
      </c>
    </row>
    <row r="10" spans="1:14" x14ac:dyDescent="0.3">
      <c r="A10" s="2">
        <v>7</v>
      </c>
      <c r="B10" s="1" t="s">
        <v>8</v>
      </c>
      <c r="C10" s="1" t="str">
        <f t="shared" si="0"/>
        <v>X</v>
      </c>
      <c r="D10" s="1" t="str">
        <f t="shared" si="1"/>
        <v>Matematika</v>
      </c>
      <c r="E10" s="1">
        <f t="shared" si="2"/>
        <v>70</v>
      </c>
      <c r="F10" s="5" t="str">
        <f t="shared" si="3"/>
        <v>Tidak Lulus</v>
      </c>
      <c r="G10" s="9"/>
      <c r="H10" s="10"/>
      <c r="K10" s="1" t="s">
        <v>3</v>
      </c>
      <c r="L10" s="1" t="s">
        <v>24</v>
      </c>
      <c r="M10" s="1" t="s">
        <v>31</v>
      </c>
      <c r="N10" s="1">
        <v>80</v>
      </c>
    </row>
    <row r="11" spans="1:14" x14ac:dyDescent="0.3">
      <c r="A11" s="2">
        <v>8</v>
      </c>
      <c r="B11" s="1" t="s">
        <v>9</v>
      </c>
      <c r="C11" s="1" t="str">
        <f t="shared" si="0"/>
        <v>X</v>
      </c>
      <c r="D11" s="1" t="str">
        <f t="shared" si="1"/>
        <v>Sejarah</v>
      </c>
      <c r="E11" s="1">
        <f t="shared" si="2"/>
        <v>80</v>
      </c>
      <c r="F11" s="5" t="str">
        <f t="shared" si="3"/>
        <v>Lulus</v>
      </c>
      <c r="G11" s="9"/>
      <c r="H11" s="10"/>
      <c r="K11" s="1" t="s">
        <v>4</v>
      </c>
      <c r="L11" s="1" t="s">
        <v>23</v>
      </c>
      <c r="M11" s="1" t="s">
        <v>27</v>
      </c>
      <c r="N11" s="1">
        <v>85</v>
      </c>
    </row>
    <row r="12" spans="1:14" x14ac:dyDescent="0.3">
      <c r="A12" s="2">
        <v>9</v>
      </c>
      <c r="B12" s="1" t="s">
        <v>3</v>
      </c>
      <c r="C12" s="1" t="str">
        <f t="shared" si="0"/>
        <v>XI</v>
      </c>
      <c r="D12" s="1" t="str">
        <f t="shared" si="1"/>
        <v>Fisika</v>
      </c>
      <c r="E12" s="1">
        <f t="shared" si="2"/>
        <v>80</v>
      </c>
      <c r="F12" s="5" t="str">
        <f t="shared" si="3"/>
        <v>Lulus</v>
      </c>
      <c r="G12" s="9"/>
      <c r="H12" s="10"/>
      <c r="K12" s="1" t="s">
        <v>5</v>
      </c>
      <c r="L12" s="1" t="s">
        <v>23</v>
      </c>
      <c r="M12" s="1" t="s">
        <v>26</v>
      </c>
      <c r="N12" s="1">
        <v>85</v>
      </c>
    </row>
    <row r="13" spans="1:14" x14ac:dyDescent="0.3">
      <c r="A13" s="2">
        <v>10</v>
      </c>
      <c r="B13" s="1" t="s">
        <v>4</v>
      </c>
      <c r="C13" s="1" t="str">
        <f t="shared" si="0"/>
        <v>X</v>
      </c>
      <c r="D13" s="1" t="str">
        <f t="shared" si="1"/>
        <v>IPA</v>
      </c>
      <c r="E13" s="1">
        <f t="shared" si="2"/>
        <v>85</v>
      </c>
      <c r="F13" s="5" t="str">
        <f t="shared" si="3"/>
        <v>Lulus</v>
      </c>
      <c r="G13" s="9"/>
      <c r="H13" s="10"/>
      <c r="K13" s="1" t="s">
        <v>6</v>
      </c>
      <c r="L13" s="1" t="s">
        <v>23</v>
      </c>
      <c r="M13" s="1" t="s">
        <v>28</v>
      </c>
      <c r="N13" s="1">
        <v>80</v>
      </c>
    </row>
    <row r="14" spans="1:14" x14ac:dyDescent="0.3">
      <c r="A14" s="2">
        <v>11</v>
      </c>
      <c r="B14" s="1" t="s">
        <v>5</v>
      </c>
      <c r="C14" s="1" t="str">
        <f t="shared" si="0"/>
        <v>X</v>
      </c>
      <c r="D14" s="1" t="str">
        <f t="shared" si="1"/>
        <v>B.indo</v>
      </c>
      <c r="E14" s="1">
        <f t="shared" si="2"/>
        <v>85</v>
      </c>
      <c r="F14" s="5" t="str">
        <f t="shared" si="3"/>
        <v>Lulus</v>
      </c>
      <c r="G14" s="9"/>
      <c r="H14" s="10"/>
      <c r="K14" s="1" t="s">
        <v>7</v>
      </c>
      <c r="L14" s="1" t="s">
        <v>23</v>
      </c>
      <c r="M14" s="1" t="s">
        <v>29</v>
      </c>
      <c r="N14" s="1">
        <v>90</v>
      </c>
    </row>
    <row r="15" spans="1:14" x14ac:dyDescent="0.3">
      <c r="A15" s="2">
        <v>12</v>
      </c>
      <c r="B15" s="1" t="s">
        <v>6</v>
      </c>
      <c r="C15" s="1" t="str">
        <f t="shared" si="0"/>
        <v>X</v>
      </c>
      <c r="D15" s="1" t="str">
        <f t="shared" si="1"/>
        <v>Budi pekerti</v>
      </c>
      <c r="E15" s="1">
        <f t="shared" si="2"/>
        <v>80</v>
      </c>
      <c r="F15" s="5" t="str">
        <f t="shared" si="3"/>
        <v>Lulus</v>
      </c>
      <c r="G15" s="9"/>
      <c r="H15" s="10"/>
      <c r="K15" s="1" t="s">
        <v>9</v>
      </c>
      <c r="L15" s="1" t="s">
        <v>23</v>
      </c>
      <c r="M15" s="1" t="s">
        <v>30</v>
      </c>
      <c r="N15" s="1">
        <v>80</v>
      </c>
    </row>
    <row r="16" spans="1:14" x14ac:dyDescent="0.3">
      <c r="A16" s="2">
        <v>13</v>
      </c>
      <c r="B16" s="1" t="s">
        <v>7</v>
      </c>
      <c r="C16" s="1" t="str">
        <f t="shared" si="0"/>
        <v>X</v>
      </c>
      <c r="D16" s="1" t="str">
        <f t="shared" si="1"/>
        <v>Agama</v>
      </c>
      <c r="E16" s="1">
        <f t="shared" si="2"/>
        <v>90</v>
      </c>
      <c r="F16" s="5" t="str">
        <f t="shared" si="3"/>
        <v>Lulus</v>
      </c>
      <c r="G16" s="9"/>
      <c r="H16" s="10"/>
      <c r="K16" s="1" t="s">
        <v>10</v>
      </c>
      <c r="L16" s="1" t="s">
        <v>25</v>
      </c>
      <c r="M16" s="1" t="s">
        <v>26</v>
      </c>
      <c r="N16" s="1">
        <v>70</v>
      </c>
    </row>
    <row r="17" spans="1:14" x14ac:dyDescent="0.3">
      <c r="A17" s="2">
        <v>14</v>
      </c>
      <c r="B17" s="1" t="s">
        <v>10</v>
      </c>
      <c r="C17" s="1" t="str">
        <f t="shared" si="0"/>
        <v>XII</v>
      </c>
      <c r="D17" s="1" t="str">
        <f t="shared" si="1"/>
        <v>B.indo</v>
      </c>
      <c r="E17" s="1">
        <f t="shared" si="2"/>
        <v>70</v>
      </c>
      <c r="F17" s="5" t="str">
        <f t="shared" si="3"/>
        <v>Tidak Lulus</v>
      </c>
      <c r="G17" s="9"/>
      <c r="H17" s="10"/>
      <c r="K17" s="1" t="s">
        <v>11</v>
      </c>
      <c r="L17" s="1" t="s">
        <v>24</v>
      </c>
      <c r="M17" s="1" t="s">
        <v>31</v>
      </c>
      <c r="N17" s="1">
        <v>70</v>
      </c>
    </row>
    <row r="18" spans="1:14" x14ac:dyDescent="0.3">
      <c r="A18" s="2">
        <v>15</v>
      </c>
      <c r="B18" s="1" t="s">
        <v>11</v>
      </c>
      <c r="C18" s="1" t="str">
        <f t="shared" si="0"/>
        <v>XI</v>
      </c>
      <c r="D18" s="1" t="str">
        <f t="shared" si="1"/>
        <v>Fisika</v>
      </c>
      <c r="E18" s="1">
        <f t="shared" si="2"/>
        <v>70</v>
      </c>
      <c r="F18" s="5" t="str">
        <f t="shared" si="3"/>
        <v>Tidak Lulus</v>
      </c>
      <c r="G18" s="9"/>
      <c r="H18" s="10"/>
      <c r="K18" s="1" t="s">
        <v>12</v>
      </c>
      <c r="L18" s="1" t="s">
        <v>23</v>
      </c>
      <c r="M18" s="1" t="s">
        <v>27</v>
      </c>
      <c r="N18" s="1">
        <v>80</v>
      </c>
    </row>
    <row r="19" spans="1:14" x14ac:dyDescent="0.3">
      <c r="A19" s="2">
        <v>16</v>
      </c>
      <c r="B19" s="1" t="s">
        <v>12</v>
      </c>
      <c r="C19" s="1" t="str">
        <f t="shared" si="0"/>
        <v>X</v>
      </c>
      <c r="D19" s="1" t="str">
        <f t="shared" si="1"/>
        <v>IPA</v>
      </c>
      <c r="E19" s="1">
        <f t="shared" si="2"/>
        <v>80</v>
      </c>
      <c r="F19" s="5" t="str">
        <f t="shared" si="3"/>
        <v>Lulus</v>
      </c>
      <c r="G19" s="9"/>
      <c r="H19" s="10"/>
      <c r="K19" s="1" t="s">
        <v>13</v>
      </c>
      <c r="L19" s="1" t="s">
        <v>24</v>
      </c>
      <c r="M19" s="1" t="s">
        <v>31</v>
      </c>
      <c r="N19" s="1">
        <v>90</v>
      </c>
    </row>
    <row r="20" spans="1:14" x14ac:dyDescent="0.3">
      <c r="A20" s="2">
        <v>17</v>
      </c>
      <c r="B20" s="1" t="s">
        <v>13</v>
      </c>
      <c r="C20" s="1" t="str">
        <f t="shared" si="0"/>
        <v>XI</v>
      </c>
      <c r="D20" s="1" t="str">
        <f t="shared" si="1"/>
        <v>Fisika</v>
      </c>
      <c r="E20" s="1">
        <f t="shared" si="2"/>
        <v>90</v>
      </c>
      <c r="F20" s="5" t="str">
        <f t="shared" si="3"/>
        <v>Lulus</v>
      </c>
      <c r="G20" s="9"/>
      <c r="H20" s="10"/>
      <c r="K20" s="1" t="s">
        <v>14</v>
      </c>
      <c r="L20" s="1" t="s">
        <v>25</v>
      </c>
      <c r="M20" s="1" t="s">
        <v>28</v>
      </c>
      <c r="N20" s="1">
        <v>70</v>
      </c>
    </row>
    <row r="21" spans="1:14" x14ac:dyDescent="0.3">
      <c r="A21" s="2">
        <v>18</v>
      </c>
      <c r="B21" s="1" t="s">
        <v>14</v>
      </c>
      <c r="C21" s="1" t="str">
        <f t="shared" si="0"/>
        <v>XII</v>
      </c>
      <c r="D21" s="1" t="str">
        <f t="shared" si="1"/>
        <v>Budi pekerti</v>
      </c>
      <c r="E21" s="1">
        <f t="shared" si="2"/>
        <v>70</v>
      </c>
      <c r="F21" s="5" t="str">
        <f t="shared" si="3"/>
        <v>Tidak Lulus</v>
      </c>
      <c r="G21" s="9"/>
      <c r="H21" s="10"/>
      <c r="K21" s="1" t="s">
        <v>15</v>
      </c>
      <c r="L21" s="1" t="s">
        <v>23</v>
      </c>
      <c r="M21" s="1" t="s">
        <v>29</v>
      </c>
      <c r="N21" s="1">
        <v>70</v>
      </c>
    </row>
    <row r="22" spans="1:14" x14ac:dyDescent="0.3">
      <c r="A22" s="2">
        <v>19</v>
      </c>
      <c r="B22" s="1" t="s">
        <v>15</v>
      </c>
      <c r="C22" s="1" t="str">
        <f t="shared" si="0"/>
        <v>X</v>
      </c>
      <c r="D22" s="1" t="str">
        <f t="shared" si="1"/>
        <v>Agama</v>
      </c>
      <c r="E22" s="1">
        <f t="shared" si="2"/>
        <v>70</v>
      </c>
      <c r="F22" s="5" t="str">
        <f t="shared" si="3"/>
        <v>Tidak Lulus</v>
      </c>
      <c r="G22" s="9"/>
      <c r="H22" s="10"/>
      <c r="K22" s="1" t="s">
        <v>16</v>
      </c>
      <c r="L22" s="1" t="s">
        <v>25</v>
      </c>
      <c r="M22" s="1" t="s">
        <v>30</v>
      </c>
      <c r="N22" s="1">
        <v>70</v>
      </c>
    </row>
    <row r="23" spans="1:14" x14ac:dyDescent="0.3">
      <c r="A23" s="2">
        <v>20</v>
      </c>
      <c r="B23" s="1" t="s">
        <v>16</v>
      </c>
      <c r="C23" s="1" t="str">
        <f t="shared" si="0"/>
        <v>XII</v>
      </c>
      <c r="D23" s="1" t="str">
        <f t="shared" si="1"/>
        <v>Sejarah</v>
      </c>
      <c r="E23" s="1">
        <f t="shared" si="2"/>
        <v>70</v>
      </c>
      <c r="F23" s="5" t="str">
        <f t="shared" si="3"/>
        <v>Tidak Lulus</v>
      </c>
      <c r="G23" s="11"/>
      <c r="H23" s="12"/>
      <c r="K23" s="1" t="s">
        <v>8</v>
      </c>
      <c r="L23" s="1" t="s">
        <v>23</v>
      </c>
      <c r="M23" s="1" t="s">
        <v>32</v>
      </c>
      <c r="N23" s="1">
        <v>70</v>
      </c>
    </row>
    <row r="24" spans="1:14" x14ac:dyDescent="0.3">
      <c r="F24" t="s">
        <v>33</v>
      </c>
      <c r="G24">
        <f>COUNTIF($F$4:$F$23,"Lulus")</f>
        <v>14</v>
      </c>
      <c r="H24">
        <f>COUNTIF($F$4:$F$23,"Tidak Lulus")</f>
        <v>6</v>
      </c>
    </row>
    <row r="26" spans="1:14" x14ac:dyDescent="0.3">
      <c r="A26" t="s">
        <v>35</v>
      </c>
    </row>
    <row r="27" spans="1:14" x14ac:dyDescent="0.3">
      <c r="A27" s="14" t="s">
        <v>36</v>
      </c>
      <c r="B27" s="14"/>
      <c r="C27" s="14"/>
      <c r="D27" s="14"/>
      <c r="E27" s="14"/>
    </row>
    <row r="28" spans="1:14" x14ac:dyDescent="0.3">
      <c r="A28" s="14" t="s">
        <v>37</v>
      </c>
      <c r="B28" s="14"/>
      <c r="C28" s="14"/>
      <c r="D28" s="14"/>
      <c r="E28" s="14"/>
      <c r="F28" s="14"/>
      <c r="G28" s="14"/>
    </row>
    <row r="29" spans="1:14" x14ac:dyDescent="0.3">
      <c r="A29" s="14" t="s">
        <v>38</v>
      </c>
      <c r="B29" s="14"/>
      <c r="C29" s="14"/>
      <c r="D29" s="14"/>
      <c r="E29" s="14"/>
      <c r="F29" s="14"/>
      <c r="G29" s="14"/>
      <c r="H29" s="14"/>
    </row>
  </sheetData>
  <mergeCells count="4">
    <mergeCell ref="D1:F1"/>
    <mergeCell ref="A27:E27"/>
    <mergeCell ref="A28:G28"/>
    <mergeCell ref="A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Favian Perwira</dc:creator>
  <cp:lastModifiedBy>Favian Perwira</cp:lastModifiedBy>
  <dcterms:created xsi:type="dcterms:W3CDTF">2023-10-24T06:59:27Z</dcterms:created>
  <dcterms:modified xsi:type="dcterms:W3CDTF">2023-10-24T07:29:04Z</dcterms:modified>
</cp:coreProperties>
</file>