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paulogarridogrijalva/programación I/proj-y-pib2code/"/>
    </mc:Choice>
  </mc:AlternateContent>
  <xr:revisionPtr revIDLastSave="0" documentId="13_ncr:1_{72259AB9-29AE-EA4B-BBFA-3DCFEFF6DD2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sultad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N4" i="2"/>
  <c r="N7" i="2" s="1"/>
  <c r="R7" i="2" s="1"/>
  <c r="M4" i="2"/>
  <c r="L4" i="2"/>
  <c r="N3" i="2"/>
  <c r="M3" i="2"/>
  <c r="L3" i="2"/>
  <c r="N2" i="2"/>
  <c r="M2" i="2"/>
  <c r="L2" i="2"/>
  <c r="L7" i="2" s="1"/>
  <c r="P7" i="2" s="1"/>
  <c r="M9" i="2" l="1"/>
  <c r="Q9" i="2" s="1"/>
  <c r="L8" i="2"/>
  <c r="P8" i="2" s="1"/>
  <c r="N9" i="2"/>
  <c r="R9" i="2" s="1"/>
  <c r="L6" i="2"/>
  <c r="P6" i="2" s="1"/>
  <c r="M7" i="2"/>
  <c r="Q7" i="2" s="1"/>
  <c r="M8" i="2"/>
  <c r="Q8" i="2" s="1"/>
  <c r="N8" i="2"/>
  <c r="R8" i="2" s="1"/>
  <c r="M6" i="2"/>
  <c r="Q6" i="2" s="1"/>
  <c r="L9" i="2"/>
  <c r="N6" i="2"/>
  <c r="R6" i="2" s="1"/>
  <c r="L13" i="2" l="1"/>
  <c r="P13" i="2" s="1"/>
  <c r="L10" i="2"/>
  <c r="P10" i="2" s="1"/>
  <c r="L11" i="2"/>
  <c r="P11" i="2" s="1"/>
  <c r="P9" i="2"/>
  <c r="N13" i="2"/>
  <c r="R13" i="2" s="1"/>
  <c r="N11" i="2"/>
  <c r="R11" i="2" s="1"/>
  <c r="N10" i="2"/>
  <c r="R10" i="2" s="1"/>
  <c r="N12" i="2"/>
  <c r="R12" i="2" s="1"/>
  <c r="M12" i="2"/>
  <c r="Q12" i="2" s="1"/>
  <c r="M11" i="2"/>
  <c r="Q11" i="2" s="1"/>
  <c r="M13" i="2"/>
  <c r="Q13" i="2" s="1"/>
  <c r="M10" i="2"/>
  <c r="Q10" i="2" s="1"/>
  <c r="L12" i="2"/>
  <c r="L14" i="2" l="1"/>
  <c r="P14" i="2" s="1"/>
  <c r="P12" i="2"/>
  <c r="N17" i="2"/>
  <c r="R17" i="2" s="1"/>
  <c r="N14" i="2"/>
  <c r="R14" i="2" s="1"/>
  <c r="N16" i="2"/>
  <c r="R16" i="2" s="1"/>
  <c r="N15" i="2"/>
  <c r="R15" i="2" s="1"/>
  <c r="L16" i="2"/>
  <c r="P16" i="2" s="1"/>
  <c r="M17" i="2"/>
  <c r="Q17" i="2" s="1"/>
  <c r="M14" i="2"/>
  <c r="Q14" i="2" s="1"/>
  <c r="M15" i="2"/>
  <c r="Q15" i="2" s="1"/>
  <c r="M16" i="2"/>
  <c r="Q16" i="2" s="1"/>
  <c r="L17" i="2"/>
  <c r="L15" i="2"/>
  <c r="L20" i="2" l="1"/>
  <c r="P20" i="2" s="1"/>
  <c r="P15" i="2"/>
  <c r="L19" i="2"/>
  <c r="P19" i="2" s="1"/>
  <c r="P17" i="2"/>
  <c r="M20" i="2"/>
  <c r="Q20" i="2" s="1"/>
  <c r="M18" i="2"/>
  <c r="Q18" i="2" s="1"/>
  <c r="M21" i="2"/>
  <c r="Q21" i="2" s="1"/>
  <c r="M19" i="2"/>
  <c r="Q19" i="2" s="1"/>
  <c r="L18" i="2"/>
  <c r="P18" i="2" s="1"/>
  <c r="N18" i="2"/>
  <c r="R18" i="2" s="1"/>
  <c r="N19" i="2"/>
  <c r="R19" i="2" s="1"/>
  <c r="N21" i="2"/>
  <c r="R21" i="2" s="1"/>
  <c r="N20" i="2"/>
  <c r="R20" i="2" s="1"/>
  <c r="L21" i="2"/>
  <c r="P21" i="2" s="1"/>
  <c r="N25" i="2" l="1"/>
  <c r="R25" i="2" s="1"/>
  <c r="N22" i="2"/>
  <c r="R22" i="2" s="1"/>
  <c r="N24" i="2"/>
  <c r="R24" i="2" s="1"/>
  <c r="N23" i="2"/>
  <c r="R23" i="2" s="1"/>
  <c r="L23" i="2"/>
  <c r="P23" i="2" s="1"/>
  <c r="L22" i="2"/>
  <c r="P22" i="2" s="1"/>
  <c r="L24" i="2"/>
  <c r="P24" i="2" s="1"/>
  <c r="L25" i="2"/>
  <c r="P25" i="2" s="1"/>
  <c r="M25" i="2"/>
  <c r="Q25" i="2" s="1"/>
  <c r="M22" i="2"/>
  <c r="Q22" i="2" s="1"/>
  <c r="M23" i="2"/>
  <c r="Q23" i="2" s="1"/>
  <c r="M24" i="2"/>
  <c r="Q24" i="2" s="1"/>
  <c r="L27" i="2" l="1"/>
  <c r="P27" i="2" s="1"/>
  <c r="L29" i="2"/>
  <c r="P29" i="2" s="1"/>
  <c r="L28" i="2"/>
  <c r="P28" i="2" s="1"/>
  <c r="L26" i="2"/>
  <c r="P26" i="2" s="1"/>
  <c r="N29" i="2"/>
  <c r="R29" i="2" s="1"/>
  <c r="N27" i="2"/>
  <c r="R27" i="2" s="1"/>
  <c r="N26" i="2"/>
  <c r="R26" i="2" s="1"/>
  <c r="N28" i="2"/>
  <c r="R28" i="2" s="1"/>
  <c r="M28" i="2"/>
  <c r="Q28" i="2" s="1"/>
  <c r="M29" i="2"/>
  <c r="Q29" i="2" s="1"/>
  <c r="M27" i="2"/>
  <c r="Q27" i="2" s="1"/>
  <c r="M26" i="2"/>
  <c r="Q26" i="2" s="1"/>
  <c r="M33" i="2" l="1"/>
  <c r="Q33" i="2" s="1"/>
  <c r="M30" i="2"/>
  <c r="Q30" i="2" s="1"/>
  <c r="M31" i="2"/>
  <c r="Q31" i="2" s="1"/>
  <c r="M32" i="2"/>
  <c r="Q32" i="2" s="1"/>
  <c r="L31" i="2"/>
  <c r="P31" i="2" s="1"/>
  <c r="L30" i="2"/>
  <c r="P30" i="2" s="1"/>
  <c r="L32" i="2"/>
  <c r="P32" i="2" s="1"/>
  <c r="L33" i="2"/>
  <c r="P33" i="2" s="1"/>
  <c r="N33" i="2"/>
  <c r="R33" i="2" s="1"/>
  <c r="N32" i="2"/>
  <c r="R32" i="2" s="1"/>
  <c r="N30" i="2"/>
  <c r="R30" i="2" s="1"/>
  <c r="N31" i="2"/>
  <c r="R31" i="2" s="1"/>
  <c r="N35" i="2" l="1"/>
  <c r="R35" i="2" s="1"/>
  <c r="N36" i="2"/>
  <c r="R36" i="2" s="1"/>
  <c r="N37" i="2"/>
  <c r="R37" i="2" s="1"/>
  <c r="N34" i="2"/>
  <c r="R34" i="2" s="1"/>
  <c r="L37" i="2"/>
  <c r="P37" i="2" s="1"/>
  <c r="L36" i="2"/>
  <c r="P36" i="2" s="1"/>
  <c r="L35" i="2"/>
  <c r="P35" i="2" s="1"/>
  <c r="L34" i="2"/>
  <c r="P34" i="2" s="1"/>
  <c r="M36" i="2"/>
  <c r="Q36" i="2" s="1"/>
  <c r="M37" i="2"/>
  <c r="Q37" i="2" s="1"/>
  <c r="M35" i="2"/>
  <c r="Q35" i="2" s="1"/>
  <c r="M34" i="2"/>
  <c r="Q34" i="2" s="1"/>
  <c r="N41" i="2" l="1"/>
  <c r="R41" i="2" s="1"/>
  <c r="N39" i="2"/>
  <c r="R39" i="2" s="1"/>
  <c r="N38" i="2"/>
  <c r="R38" i="2" s="1"/>
  <c r="N40" i="2"/>
  <c r="R40" i="2" s="1"/>
  <c r="M41" i="2"/>
  <c r="Q41" i="2" s="1"/>
  <c r="M38" i="2"/>
  <c r="Q38" i="2" s="1"/>
  <c r="M40" i="2"/>
  <c r="Q40" i="2" s="1"/>
  <c r="M39" i="2"/>
  <c r="Q39" i="2" s="1"/>
  <c r="L39" i="2"/>
  <c r="P39" i="2" s="1"/>
  <c r="L38" i="2"/>
  <c r="P38" i="2" s="1"/>
  <c r="L41" i="2"/>
  <c r="P41" i="2" s="1"/>
  <c r="L40" i="2"/>
  <c r="P40" i="2" s="1"/>
  <c r="L44" i="2" l="1"/>
  <c r="P44" i="2" s="1"/>
  <c r="L43" i="2"/>
  <c r="P43" i="2" s="1"/>
  <c r="L45" i="2"/>
  <c r="P45" i="2" s="1"/>
  <c r="L42" i="2"/>
  <c r="P42" i="2" s="1"/>
  <c r="N45" i="2"/>
  <c r="R45" i="2" s="1"/>
  <c r="N42" i="2"/>
  <c r="R42" i="2" s="1"/>
  <c r="N43" i="2"/>
  <c r="R43" i="2" s="1"/>
  <c r="N44" i="2"/>
  <c r="R44" i="2" s="1"/>
  <c r="M44" i="2"/>
  <c r="Q44" i="2" s="1"/>
  <c r="M43" i="2"/>
  <c r="Q43" i="2" s="1"/>
  <c r="M45" i="2"/>
  <c r="Q45" i="2" s="1"/>
  <c r="M42" i="2"/>
  <c r="Q42" i="2" s="1"/>
  <c r="L47" i="2" l="1"/>
  <c r="P47" i="2" s="1"/>
  <c r="L46" i="2"/>
  <c r="P46" i="2" s="1"/>
  <c r="L49" i="2"/>
  <c r="P49" i="2" s="1"/>
  <c r="L48" i="2"/>
  <c r="P48" i="2" s="1"/>
  <c r="N49" i="2"/>
  <c r="R49" i="2" s="1"/>
  <c r="N46" i="2"/>
  <c r="R46" i="2" s="1"/>
  <c r="N48" i="2"/>
  <c r="R48" i="2" s="1"/>
  <c r="N47" i="2"/>
  <c r="R47" i="2" s="1"/>
  <c r="M49" i="2"/>
  <c r="Q49" i="2" s="1"/>
  <c r="M46" i="2"/>
  <c r="Q46" i="2" s="1"/>
  <c r="M48" i="2"/>
  <c r="Q48" i="2" s="1"/>
  <c r="M47" i="2"/>
  <c r="Q47" i="2" s="1"/>
</calcChain>
</file>

<file path=xl/sharedStrings.xml><?xml version="1.0" encoding="utf-8"?>
<sst xmlns="http://schemas.openxmlformats.org/spreadsheetml/2006/main" count="66" uniqueCount="22">
  <si>
    <t>year</t>
  </si>
  <si>
    <t>quarter</t>
  </si>
  <si>
    <t>1T</t>
  </si>
  <si>
    <t>2T</t>
  </si>
  <si>
    <t>3T</t>
  </si>
  <si>
    <t>4T</t>
  </si>
  <si>
    <t>PIB_nominal</t>
  </si>
  <si>
    <t>Prim_nominal</t>
  </si>
  <si>
    <t>Sec_nominal</t>
  </si>
  <si>
    <t>Ter_nominal</t>
  </si>
  <si>
    <t>PIB_constante</t>
  </si>
  <si>
    <t>Prim_constante</t>
  </si>
  <si>
    <t>Sec_constante</t>
  </si>
  <si>
    <t>Ter_constante</t>
  </si>
  <si>
    <t>PIB_encadenado</t>
  </si>
  <si>
    <t>Prim_encadenado</t>
  </si>
  <si>
    <t>Sec_encadenado</t>
  </si>
  <si>
    <t>Ter_encadenado</t>
  </si>
  <si>
    <t>Var_PIB</t>
  </si>
  <si>
    <t>Var_Prim</t>
  </si>
  <si>
    <t>Var_Sec</t>
  </si>
  <si>
    <t>Var_Ter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</si>
</sst>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E7C7-17DE-474F-B13A-67F288B41B9B}">
  <dimension ref="A1:R49"/>
  <sheetViews>
    <sheetView tabSelected="1" zoomScale="113" workbookViewId="0">
      <selection activeCell="P8" sqref="P8"/>
    </sheetView>
  </sheetViews>
  <sheetFormatPr baseColWidth="10" defaultRowHeight="15" x14ac:dyDescent="0.2"/>
  <cols>
    <col min="1" max="1" width="5.1640625" bestFit="1" customWidth="1"/>
    <col min="2" max="2" width="7" bestFit="1" customWidth="1"/>
    <col min="3" max="7" width="12.1640625" bestFit="1" customWidth="1"/>
    <col min="8" max="8" width="13.33203125" bestFit="1" customWidth="1"/>
    <col min="9" max="9" width="12.33203125" bestFit="1" customWidth="1"/>
    <col min="10" max="10" width="12.1640625" bestFit="1" customWidth="1"/>
    <col min="11" max="11" width="14" bestFit="1" customWidth="1"/>
    <col min="12" max="12" width="15.1640625" bestFit="1" customWidth="1"/>
    <col min="13" max="13" width="14.1640625" bestFit="1" customWidth="1"/>
    <col min="14" max="14" width="14" bestFit="1" customWidth="1"/>
    <col min="15" max="15" width="7.1640625" bestFit="1" customWidth="1"/>
    <col min="16" max="16" width="10.33203125" bestFit="1" customWidth="1"/>
    <col min="17" max="17" width="7.1640625" bestFit="1" customWidth="1"/>
    <col min="18" max="18" width="7" bestFit="1" customWidth="1"/>
  </cols>
  <sheetData>
    <row r="1" spans="1:18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 x14ac:dyDescent="0.2">
      <c r="A2">
        <v>2013</v>
      </c>
      <c r="B2" t="s">
        <v>2</v>
      </c>
      <c r="C2" s="2">
        <v>97848.150170798952</v>
      </c>
      <c r="D2" s="2">
        <v>13710.136240303256</v>
      </c>
      <c r="E2" s="2">
        <v>22344.361642221855</v>
      </c>
      <c r="F2" s="2">
        <v>61793.65228827385</v>
      </c>
      <c r="G2" s="2">
        <v>97960.569390231365</v>
      </c>
      <c r="H2" s="2">
        <v>13201.161975861289</v>
      </c>
      <c r="I2" s="2">
        <v>22292.772089656726</v>
      </c>
      <c r="J2" s="2">
        <v>62466.635324713381</v>
      </c>
      <c r="K2" s="2">
        <v>97960.569390231365</v>
      </c>
      <c r="L2" s="2">
        <f t="shared" ref="L2:N5" si="0">H2</f>
        <v>13201.161975861289</v>
      </c>
      <c r="M2" s="2">
        <f t="shared" si="0"/>
        <v>22292.772089656726</v>
      </c>
      <c r="N2" s="2">
        <f t="shared" si="0"/>
        <v>62466.635324713381</v>
      </c>
    </row>
    <row r="3" spans="1:18" x14ac:dyDescent="0.2">
      <c r="A3">
        <v>2013</v>
      </c>
      <c r="B3" t="s">
        <v>3</v>
      </c>
      <c r="C3" s="2">
        <v>96195.177185076915</v>
      </c>
      <c r="D3" s="2">
        <v>12124.184577402364</v>
      </c>
      <c r="E3" s="2">
        <v>22306.964054135398</v>
      </c>
      <c r="F3" s="2">
        <v>61764.028553539145</v>
      </c>
      <c r="G3" s="2">
        <v>97208.447417132935</v>
      </c>
      <c r="H3" s="2">
        <v>12069.088687042868</v>
      </c>
      <c r="I3" s="2">
        <v>22356.68419300369</v>
      </c>
      <c r="J3" s="2">
        <v>62782.674537086372</v>
      </c>
      <c r="K3" s="2">
        <v>97208.447417132935</v>
      </c>
      <c r="L3" s="2">
        <f t="shared" si="0"/>
        <v>12069.088687042868</v>
      </c>
      <c r="M3" s="2">
        <f t="shared" si="0"/>
        <v>22356.68419300369</v>
      </c>
      <c r="N3" s="2">
        <f t="shared" si="0"/>
        <v>62782.674537086372</v>
      </c>
    </row>
    <row r="4" spans="1:18" x14ac:dyDescent="0.2">
      <c r="A4">
        <v>2013</v>
      </c>
      <c r="B4" t="s">
        <v>4</v>
      </c>
      <c r="C4" s="2">
        <v>96182.959815232171</v>
      </c>
      <c r="D4" s="2">
        <v>11251.317568529892</v>
      </c>
      <c r="E4" s="2">
        <v>21664.801565835347</v>
      </c>
      <c r="F4" s="2">
        <v>63266.84068086691</v>
      </c>
      <c r="G4" s="2">
        <v>96334.51096090574</v>
      </c>
      <c r="H4" s="2">
        <v>11408.670339133298</v>
      </c>
      <c r="I4" s="2">
        <v>21779.886926655818</v>
      </c>
      <c r="J4" s="2">
        <v>63145.953695116652</v>
      </c>
      <c r="K4" s="2">
        <v>96334.51096090574</v>
      </c>
      <c r="L4" s="2">
        <f t="shared" si="0"/>
        <v>11408.670339133298</v>
      </c>
      <c r="M4" s="2">
        <f t="shared" si="0"/>
        <v>21779.886926655818</v>
      </c>
      <c r="N4" s="2">
        <f t="shared" si="0"/>
        <v>63145.953695116652</v>
      </c>
    </row>
    <row r="5" spans="1:18" x14ac:dyDescent="0.2">
      <c r="A5">
        <v>2013</v>
      </c>
      <c r="B5" t="s">
        <v>5</v>
      </c>
      <c r="C5" s="2">
        <v>101791.881031278</v>
      </c>
      <c r="D5" s="2">
        <v>11862.586309764492</v>
      </c>
      <c r="E5" s="2">
        <v>23429.443355841198</v>
      </c>
      <c r="F5" s="2">
        <v>66499.851365672279</v>
      </c>
      <c r="G5" s="2">
        <v>100514.64043413693</v>
      </c>
      <c r="H5" s="2">
        <v>12269.303693962553</v>
      </c>
      <c r="I5" s="2">
        <v>23316.227408737774</v>
      </c>
      <c r="J5" s="2">
        <v>64929.109331436608</v>
      </c>
      <c r="K5" s="2">
        <v>100514.64043413693</v>
      </c>
      <c r="L5" s="2">
        <f t="shared" si="0"/>
        <v>12269.303693962553</v>
      </c>
      <c r="M5" s="2">
        <f t="shared" si="0"/>
        <v>23316.227408737774</v>
      </c>
      <c r="N5" s="2">
        <f t="shared" si="0"/>
        <v>64929.109331436608</v>
      </c>
    </row>
    <row r="6" spans="1:18" x14ac:dyDescent="0.2">
      <c r="A6">
        <v>2014</v>
      </c>
      <c r="B6" t="s">
        <v>2</v>
      </c>
      <c r="C6" s="2">
        <v>103062.51939687559</v>
      </c>
      <c r="D6" s="2">
        <v>13423.140903880949</v>
      </c>
      <c r="E6" s="2">
        <v>23975.354848892362</v>
      </c>
      <c r="F6" s="2">
        <v>65664.023644102272</v>
      </c>
      <c r="G6" s="2">
        <v>102121.26992765504</v>
      </c>
      <c r="H6" s="2">
        <v>13855.842436661114</v>
      </c>
      <c r="I6" s="2">
        <v>23465.931678837296</v>
      </c>
      <c r="J6" s="2">
        <v>64799.495812156609</v>
      </c>
      <c r="K6" s="2">
        <v>102121.26992766048</v>
      </c>
      <c r="L6" s="2">
        <f t="shared" ref="L6:N6" si="1">H6/AVERAGE(D2:D5)*AVERAGE(L2:L5)</f>
        <v>13855.842436661114</v>
      </c>
      <c r="M6" s="2">
        <f t="shared" si="1"/>
        <v>23465.931678842579</v>
      </c>
      <c r="N6" s="2">
        <f t="shared" si="1"/>
        <v>64799.49581215682</v>
      </c>
      <c r="O6">
        <f>ROUND(K6/K2*100-100,2)</f>
        <v>4.25</v>
      </c>
      <c r="P6">
        <f t="shared" ref="P6:R6" si="2">ROUND(L6/L2*100-100,2)</f>
        <v>4.96</v>
      </c>
      <c r="Q6">
        <f t="shared" si="2"/>
        <v>5.26</v>
      </c>
      <c r="R6">
        <f t="shared" si="2"/>
        <v>3.73</v>
      </c>
    </row>
    <row r="7" spans="1:18" x14ac:dyDescent="0.2">
      <c r="A7">
        <v>2014</v>
      </c>
      <c r="B7" t="s">
        <v>3</v>
      </c>
      <c r="C7" s="2">
        <v>102997.1075668401</v>
      </c>
      <c r="D7" s="2">
        <v>12851.380536592462</v>
      </c>
      <c r="E7" s="2">
        <v>24013.72282481394</v>
      </c>
      <c r="F7" s="2">
        <v>66132.004205433681</v>
      </c>
      <c r="G7" s="2">
        <v>101539.02818511381</v>
      </c>
      <c r="H7" s="2">
        <v>12943.267470675772</v>
      </c>
      <c r="I7" s="2">
        <v>23345.31193355468</v>
      </c>
      <c r="J7" s="2">
        <v>65250.448780883373</v>
      </c>
      <c r="K7" s="2">
        <v>101539.02818511924</v>
      </c>
      <c r="L7" s="2">
        <f t="shared" ref="L7:N7" si="3">H7/AVERAGE(D2:D5)*AVERAGE(L2:L5)</f>
        <v>12943.267470675772</v>
      </c>
      <c r="M7" s="2">
        <f t="shared" si="3"/>
        <v>23345.311933559933</v>
      </c>
      <c r="N7" s="2">
        <f t="shared" si="3"/>
        <v>65250.448780883584</v>
      </c>
      <c r="O7">
        <f t="shared" ref="O7:R7" si="4">ROUND(K7/K3*100-100,2)</f>
        <v>4.45</v>
      </c>
      <c r="P7">
        <f t="shared" si="4"/>
        <v>7.24</v>
      </c>
      <c r="Q7">
        <f t="shared" si="4"/>
        <v>4.42</v>
      </c>
      <c r="R7">
        <f t="shared" si="4"/>
        <v>3.93</v>
      </c>
    </row>
    <row r="8" spans="1:18" x14ac:dyDescent="0.2">
      <c r="A8">
        <v>2014</v>
      </c>
      <c r="B8" t="s">
        <v>4</v>
      </c>
      <c r="C8" s="2">
        <v>104833.39484437073</v>
      </c>
      <c r="D8" s="2">
        <v>13028.484532532028</v>
      </c>
      <c r="E8" s="2">
        <v>22994.38134569674</v>
      </c>
      <c r="F8" s="2">
        <v>68810.528966141967</v>
      </c>
      <c r="G8" s="2">
        <v>100542.99901257045</v>
      </c>
      <c r="H8" s="2">
        <v>12573.215251229987</v>
      </c>
      <c r="I8" s="2">
        <v>22520.979510375579</v>
      </c>
      <c r="J8" s="2">
        <v>65448.804250964888</v>
      </c>
      <c r="K8" s="2">
        <v>100542.99901257582</v>
      </c>
      <c r="L8" s="2">
        <f t="shared" ref="L8:N8" si="5">H8/AVERAGE(D2:D5)*AVERAGE(L2:L5)</f>
        <v>12573.215251229987</v>
      </c>
      <c r="M8" s="2">
        <f t="shared" si="5"/>
        <v>22520.979510380646</v>
      </c>
      <c r="N8" s="2">
        <f t="shared" si="5"/>
        <v>65448.804250965099</v>
      </c>
      <c r="O8">
        <f t="shared" ref="O8:R8" si="6">ROUND(K8/K4*100-100,2)</f>
        <v>4.37</v>
      </c>
      <c r="P8">
        <f t="shared" si="6"/>
        <v>10.210000000000001</v>
      </c>
      <c r="Q8">
        <f t="shared" si="6"/>
        <v>3.4</v>
      </c>
      <c r="R8">
        <f t="shared" si="6"/>
        <v>3.65</v>
      </c>
    </row>
    <row r="9" spans="1:18" x14ac:dyDescent="0.2">
      <c r="A9">
        <v>2014</v>
      </c>
      <c r="B9" t="s">
        <v>5</v>
      </c>
      <c r="C9" s="2">
        <v>110335.39370824692</v>
      </c>
      <c r="D9" s="2">
        <v>13135.50287599456</v>
      </c>
      <c r="E9" s="2">
        <v>25390.976827895189</v>
      </c>
      <c r="F9" s="2">
        <v>71808.914004357168</v>
      </c>
      <c r="G9" s="2">
        <v>105429.30378748814</v>
      </c>
      <c r="H9" s="2">
        <v>12984.527288433132</v>
      </c>
      <c r="I9" s="2">
        <v>24569.74195628053</v>
      </c>
      <c r="J9" s="2">
        <v>67875.034542774476</v>
      </c>
      <c r="K9" s="2">
        <v>105429.30378749376</v>
      </c>
      <c r="L9" s="2">
        <f t="shared" ref="L9:N9" si="7">H9/AVERAGE(D2:D5)*AVERAGE(L2:L5)</f>
        <v>12984.527288433132</v>
      </c>
      <c r="M9" s="2">
        <f t="shared" si="7"/>
        <v>24569.74195628606</v>
      </c>
      <c r="N9" s="2">
        <f t="shared" si="7"/>
        <v>67875.034542774709</v>
      </c>
      <c r="O9">
        <f t="shared" ref="O9:R9" si="8">ROUND(K9/K5*100-100,2)</f>
        <v>4.8899999999999997</v>
      </c>
      <c r="P9">
        <f t="shared" si="8"/>
        <v>5.83</v>
      </c>
      <c r="Q9">
        <f t="shared" si="8"/>
        <v>5.38</v>
      </c>
      <c r="R9">
        <f t="shared" si="8"/>
        <v>4.54</v>
      </c>
    </row>
    <row r="10" spans="1:18" x14ac:dyDescent="0.2">
      <c r="A10">
        <v>2015</v>
      </c>
      <c r="B10" t="s">
        <v>2</v>
      </c>
      <c r="C10" s="2">
        <v>111083.02420960358</v>
      </c>
      <c r="D10" s="2">
        <v>14681.012169838628</v>
      </c>
      <c r="E10" s="2">
        <v>25347.422051483914</v>
      </c>
      <c r="F10" s="2">
        <v>71054.589988281048</v>
      </c>
      <c r="G10" s="2">
        <v>109702.21038111813</v>
      </c>
      <c r="H10" s="2">
        <v>14586.708420548533</v>
      </c>
      <c r="I10" s="2">
        <v>24964.681549604444</v>
      </c>
      <c r="J10" s="2">
        <v>70150.820410965156</v>
      </c>
      <c r="K10" s="2">
        <v>106682.26574701135</v>
      </c>
      <c r="L10" s="2">
        <f t="shared" ref="L10" si="9">H10/AVERAGE(D6:D9)*AVERAGE(L6:L9)</f>
        <v>14563.994232964087</v>
      </c>
      <c r="M10" s="2">
        <f t="shared" ref="M10" si="10">I10/AVERAGE(E6:E9)*AVERAGE(M6:M9)</f>
        <v>24324.216629349627</v>
      </c>
      <c r="N10" s="2">
        <f t="shared" ref="N10" si="11">J10/AVERAGE(F6:F9)*AVERAGE(N6:N9)</f>
        <v>67822.458554595534</v>
      </c>
      <c r="O10">
        <f t="shared" ref="O10:R10" si="12">ROUND(K10/K6*100-100,2)</f>
        <v>4.47</v>
      </c>
      <c r="P10">
        <f t="shared" si="12"/>
        <v>5.1100000000000003</v>
      </c>
      <c r="Q10">
        <f t="shared" si="12"/>
        <v>3.66</v>
      </c>
      <c r="R10">
        <f t="shared" si="12"/>
        <v>4.67</v>
      </c>
    </row>
    <row r="11" spans="1:18" x14ac:dyDescent="0.2">
      <c r="A11">
        <v>2015</v>
      </c>
      <c r="B11" t="s">
        <v>3</v>
      </c>
      <c r="C11" s="2">
        <v>109340.02442934189</v>
      </c>
      <c r="D11" s="2">
        <v>13186.138087683457</v>
      </c>
      <c r="E11" s="2">
        <v>25021.727240100867</v>
      </c>
      <c r="F11" s="2">
        <v>71132.159101557598</v>
      </c>
      <c r="G11" s="2">
        <v>107318.06735156034</v>
      </c>
      <c r="H11" s="2">
        <v>13095.544970170033</v>
      </c>
      <c r="I11" s="2">
        <v>24149.25611367149</v>
      </c>
      <c r="J11" s="2">
        <v>70073.26626771882</v>
      </c>
      <c r="K11" s="2">
        <v>104363.75475826699</v>
      </c>
      <c r="L11" s="2">
        <f t="shared" ref="L11" si="13">H11/AVERAGE(D6:D9)*AVERAGE(L6:L9)</f>
        <v>13075.152798310757</v>
      </c>
      <c r="M11" s="2">
        <f t="shared" ref="M11" si="14">I11/AVERAGE(E6:E9)*AVERAGE(M6:M9)</f>
        <v>23529.710802816087</v>
      </c>
      <c r="N11" s="2">
        <f t="shared" ref="N11" si="15">J11/AVERAGE(F6:F9)*AVERAGE(N6:N9)</f>
        <v>67747.478495413801</v>
      </c>
      <c r="O11">
        <f t="shared" ref="O11:R11" si="16">ROUND(K11/K7*100-100,2)</f>
        <v>2.78</v>
      </c>
      <c r="P11">
        <f t="shared" si="16"/>
        <v>1.02</v>
      </c>
      <c r="Q11">
        <f t="shared" si="16"/>
        <v>0.79</v>
      </c>
      <c r="R11">
        <f t="shared" si="16"/>
        <v>3.83</v>
      </c>
    </row>
    <row r="12" spans="1:18" x14ac:dyDescent="0.2">
      <c r="A12">
        <v>2015</v>
      </c>
      <c r="B12" t="s">
        <v>4</v>
      </c>
      <c r="C12" s="2">
        <v>111780.57823838478</v>
      </c>
      <c r="D12" s="2">
        <v>12538.17800732332</v>
      </c>
      <c r="E12" s="2">
        <v>25319.857036987072</v>
      </c>
      <c r="F12" s="2">
        <v>73922.543194074402</v>
      </c>
      <c r="G12" s="2">
        <v>108203.47070106438</v>
      </c>
      <c r="H12" s="2">
        <v>12804.054872305534</v>
      </c>
      <c r="I12" s="2">
        <v>23736.777700094925</v>
      </c>
      <c r="J12" s="2">
        <v>71662.638128663952</v>
      </c>
      <c r="K12" s="2">
        <v>105224.78422245855</v>
      </c>
      <c r="L12" s="2">
        <f t="shared" ref="L12" si="17">H12/AVERAGE(D6:D9)*AVERAGE(L6:L9)</f>
        <v>12784.116604135219</v>
      </c>
      <c r="M12" s="2">
        <f t="shared" ref="M12" si="18">I12/AVERAGE(E6:E9)*AVERAGE(M6:M9)</f>
        <v>23127.814457099401</v>
      </c>
      <c r="N12" s="2">
        <f t="shared" ref="N12" si="19">J12/AVERAGE(F6:F9)*AVERAGE(N6:N9)</f>
        <v>69284.097832654545</v>
      </c>
      <c r="O12">
        <f t="shared" ref="O12:R12" si="20">ROUND(K12/K8*100-100,2)</f>
        <v>4.66</v>
      </c>
      <c r="P12">
        <f t="shared" si="20"/>
        <v>1.68</v>
      </c>
      <c r="Q12">
        <f t="shared" si="20"/>
        <v>2.69</v>
      </c>
      <c r="R12">
        <f t="shared" si="20"/>
        <v>5.86</v>
      </c>
    </row>
    <row r="13" spans="1:18" x14ac:dyDescent="0.2">
      <c r="A13">
        <v>2015</v>
      </c>
      <c r="B13" t="s">
        <v>5</v>
      </c>
      <c r="C13" s="2">
        <v>115988.63580391223</v>
      </c>
      <c r="D13" s="2">
        <v>12611.62581515459</v>
      </c>
      <c r="E13" s="2">
        <v>26974.990440230882</v>
      </c>
      <c r="F13" s="2">
        <v>76402.019548526747</v>
      </c>
      <c r="G13" s="2">
        <v>112599.71885352269</v>
      </c>
      <c r="H13" s="2">
        <v>13448.656896975905</v>
      </c>
      <c r="I13" s="2">
        <v>26230.485446610728</v>
      </c>
      <c r="J13" s="2">
        <v>72920.576509936058</v>
      </c>
      <c r="K13" s="2">
        <v>109500.00996368106</v>
      </c>
      <c r="L13" s="2">
        <f t="shared" ref="L13" si="21">H13/AVERAGE(D6:D9)*AVERAGE(L6:L9)</f>
        <v>13427.714864907421</v>
      </c>
      <c r="M13" s="2">
        <f t="shared" ref="M13" si="22">I13/AVERAGE(E6:E9)*AVERAGE(M6:M9)</f>
        <v>25557.546529427746</v>
      </c>
      <c r="N13" s="2">
        <f t="shared" ref="N13" si="23">J13/AVERAGE(F6:F9)*AVERAGE(N6:N9)</f>
        <v>70500.284232589023</v>
      </c>
      <c r="O13">
        <f t="shared" ref="O13:R13" si="24">ROUND(K13/K9*100-100,2)</f>
        <v>3.86</v>
      </c>
      <c r="P13">
        <f t="shared" si="24"/>
        <v>3.41</v>
      </c>
      <c r="Q13">
        <f t="shared" si="24"/>
        <v>4.0199999999999996</v>
      </c>
      <c r="R13">
        <f t="shared" si="24"/>
        <v>3.87</v>
      </c>
    </row>
    <row r="14" spans="1:18" x14ac:dyDescent="0.2">
      <c r="A14">
        <v>2016</v>
      </c>
      <c r="B14" t="s">
        <v>2</v>
      </c>
      <c r="C14" s="2">
        <v>116737.94591544344</v>
      </c>
      <c r="D14" s="2">
        <v>14550.675691658793</v>
      </c>
      <c r="E14" s="2">
        <v>25900.742660141288</v>
      </c>
      <c r="F14" s="2">
        <v>76286.52756364338</v>
      </c>
      <c r="G14" s="2">
        <v>114027.07457941533</v>
      </c>
      <c r="H14" s="2">
        <v>14376.602841216541</v>
      </c>
      <c r="I14" s="2">
        <v>25814.915664240223</v>
      </c>
      <c r="J14" s="2">
        <v>73835.556073958549</v>
      </c>
      <c r="K14" s="2">
        <v>108322.70987927655</v>
      </c>
      <c r="L14" s="2">
        <f t="shared" ref="L14" si="25">H14/AVERAGE(D10:D13)*AVERAGE(L10:L13)</f>
        <v>14602.765170962746</v>
      </c>
      <c r="M14" s="2">
        <f t="shared" ref="M14" si="26">I14/AVERAGE(E10:E13)*AVERAGE(M10:M13)</f>
        <v>24274.854547369698</v>
      </c>
      <c r="N14" s="2">
        <f t="shared" ref="N14" si="27">J14/AVERAGE(F10:F13)*AVERAGE(N10:N13)</f>
        <v>69504.796726928529</v>
      </c>
      <c r="O14">
        <f t="shared" ref="O14:R14" si="28">ROUND(K14/K10*100-100,2)</f>
        <v>1.54</v>
      </c>
      <c r="P14">
        <f t="shared" si="28"/>
        <v>0.27</v>
      </c>
      <c r="Q14">
        <f t="shared" si="28"/>
        <v>-0.2</v>
      </c>
      <c r="R14">
        <f t="shared" si="28"/>
        <v>2.48</v>
      </c>
    </row>
    <row r="15" spans="1:18" x14ac:dyDescent="0.2">
      <c r="A15">
        <v>2016</v>
      </c>
      <c r="B15" t="s">
        <v>3</v>
      </c>
      <c r="C15" s="2">
        <v>115444.96847461874</v>
      </c>
      <c r="D15" s="2">
        <v>13036.596014687837</v>
      </c>
      <c r="E15" s="2">
        <v>27212.151067981249</v>
      </c>
      <c r="F15" s="2">
        <v>75196.221391949657</v>
      </c>
      <c r="G15" s="2">
        <v>113930.50627571189</v>
      </c>
      <c r="H15" s="2">
        <v>13225.036139730117</v>
      </c>
      <c r="I15" s="2">
        <v>26148.644359642371</v>
      </c>
      <c r="J15" s="2">
        <v>74556.825776339407</v>
      </c>
      <c r="K15" s="2">
        <v>108230.9725407174</v>
      </c>
      <c r="L15" s="2">
        <f t="shared" ref="L15" si="29">H15/AVERAGE(D10:D13)*AVERAGE(L10:L13)</f>
        <v>13433.082854059887</v>
      </c>
      <c r="M15" s="2">
        <f t="shared" ref="M15" si="30">I15/AVERAGE(E10:E13)*AVERAGE(M10:M13)</f>
        <v>24588.673722475229</v>
      </c>
      <c r="N15" s="2">
        <f t="shared" ref="N15" si="31">J15/AVERAGE(F10:F13)*AVERAGE(N10:N13)</f>
        <v>70183.760991774834</v>
      </c>
      <c r="O15">
        <f t="shared" ref="O15:R15" si="32">ROUND(K15/K11*100-100,2)</f>
        <v>3.71</v>
      </c>
      <c r="P15">
        <f t="shared" si="32"/>
        <v>2.74</v>
      </c>
      <c r="Q15">
        <f t="shared" si="32"/>
        <v>4.5</v>
      </c>
      <c r="R15">
        <f t="shared" si="32"/>
        <v>3.6</v>
      </c>
    </row>
    <row r="16" spans="1:18" x14ac:dyDescent="0.2">
      <c r="A16">
        <v>2016</v>
      </c>
      <c r="B16" t="s">
        <v>4</v>
      </c>
      <c r="C16" s="2">
        <v>117267.86879853724</v>
      </c>
      <c r="D16" s="2">
        <v>12902.165216328684</v>
      </c>
      <c r="E16" s="2">
        <v>26309.29077158276</v>
      </c>
      <c r="F16" s="2">
        <v>78056.412810625799</v>
      </c>
      <c r="G16" s="2">
        <v>113178.19754514507</v>
      </c>
      <c r="H16" s="2">
        <v>12739.040532057481</v>
      </c>
      <c r="I16" s="2">
        <v>25488.563377190221</v>
      </c>
      <c r="J16" s="2">
        <v>74950.59363589737</v>
      </c>
      <c r="K16" s="2">
        <v>107516.29911196008</v>
      </c>
      <c r="L16" s="2">
        <f t="shared" ref="L16" si="33">H16/AVERAGE(D10:D13)*AVERAGE(L10:L13)</f>
        <v>12939.441914587267</v>
      </c>
      <c r="M16" s="2">
        <f t="shared" ref="M16" si="34">I16/AVERAGE(E10:E13)*AVERAGE(M10:M13)</f>
        <v>23967.971720310368</v>
      </c>
      <c r="N16" s="2">
        <f t="shared" ref="N16" si="35">J16/AVERAGE(F10:F13)*AVERAGE(N10:N13)</f>
        <v>70554.432745215134</v>
      </c>
      <c r="O16">
        <f t="shared" ref="O16:R16" si="36">ROUND(K16/K12*100-100,2)</f>
        <v>2.1800000000000002</v>
      </c>
      <c r="P16">
        <f t="shared" si="36"/>
        <v>1.21</v>
      </c>
      <c r="Q16">
        <f t="shared" si="36"/>
        <v>3.63</v>
      </c>
      <c r="R16">
        <f t="shared" si="36"/>
        <v>1.83</v>
      </c>
    </row>
    <row r="17" spans="1:18" x14ac:dyDescent="0.2">
      <c r="A17">
        <v>2016</v>
      </c>
      <c r="B17" t="s">
        <v>5</v>
      </c>
      <c r="C17" s="2">
        <v>123247.47580989091</v>
      </c>
      <c r="D17" s="2">
        <v>13087.467134324685</v>
      </c>
      <c r="E17" s="2">
        <v>29026.161561761015</v>
      </c>
      <c r="F17" s="2">
        <v>81133.847113805197</v>
      </c>
      <c r="G17" s="2">
        <v>118894.8589702321</v>
      </c>
      <c r="H17" s="2">
        <v>13304.440420995856</v>
      </c>
      <c r="I17" s="2">
        <v>27604.629931085692</v>
      </c>
      <c r="J17" s="2">
        <v>77985.788618150546</v>
      </c>
      <c r="K17" s="2">
        <v>112946.97651302308</v>
      </c>
      <c r="L17" s="2">
        <f t="shared" ref="L17" si="37">H17/AVERAGE(D10:D13)*AVERAGE(L10:L13)</f>
        <v>13513.736266114116</v>
      </c>
      <c r="M17" s="2">
        <f t="shared" ref="M17" si="38">I17/AVERAGE(E10:E13)*AVERAGE(M10:M13)</f>
        <v>25957.798395573234</v>
      </c>
      <c r="N17" s="2">
        <f t="shared" ref="N17" si="39">J17/AVERAGE(F10:F13)*AVERAGE(N10:N13)</f>
        <v>73411.60104576654</v>
      </c>
      <c r="O17">
        <f t="shared" ref="O17:R17" si="40">ROUND(K17/K13*100-100,2)</f>
        <v>3.15</v>
      </c>
      <c r="P17">
        <f t="shared" si="40"/>
        <v>0.64</v>
      </c>
      <c r="Q17">
        <f t="shared" si="40"/>
        <v>1.57</v>
      </c>
      <c r="R17">
        <f t="shared" si="40"/>
        <v>4.13</v>
      </c>
    </row>
    <row r="18" spans="1:18" x14ac:dyDescent="0.2">
      <c r="A18">
        <v>2017</v>
      </c>
      <c r="B18" t="s">
        <v>2</v>
      </c>
      <c r="C18" s="2">
        <v>123965.6780548345</v>
      </c>
      <c r="D18" s="2">
        <v>15253.119238230802</v>
      </c>
      <c r="E18" s="2">
        <v>27905.325831307462</v>
      </c>
      <c r="F18" s="2">
        <v>80807.232985296228</v>
      </c>
      <c r="G18" s="2">
        <v>122766.07019557952</v>
      </c>
      <c r="H18" s="2">
        <v>14917.141531480702</v>
      </c>
      <c r="I18" s="2">
        <v>27994.483787209974</v>
      </c>
      <c r="J18" s="2">
        <v>79854.444876888854</v>
      </c>
      <c r="K18" s="2">
        <v>113499.15834612719</v>
      </c>
      <c r="L18" s="2">
        <f t="shared" ref="L18" si="41">H18/AVERAGE(D14:D17)*AVERAGE(L14:L17)</f>
        <v>15171.099004873322</v>
      </c>
      <c r="M18" s="2">
        <f t="shared" ref="M18" si="42">I18/AVERAGE(E14:E17)*AVERAGE(M14:M17)</f>
        <v>25501.130376314497</v>
      </c>
      <c r="N18" s="2">
        <f t="shared" ref="N18" si="43">J18/AVERAGE(F14:F17)*AVERAGE(N14:N17)</f>
        <v>72909.71308850967</v>
      </c>
      <c r="O18">
        <f t="shared" ref="O18:R18" si="44">ROUND(K18/K14*100-100,2)</f>
        <v>4.78</v>
      </c>
      <c r="P18">
        <f t="shared" si="44"/>
        <v>3.89</v>
      </c>
      <c r="Q18">
        <f t="shared" si="44"/>
        <v>5.05</v>
      </c>
      <c r="R18">
        <f t="shared" si="44"/>
        <v>4.9000000000000004</v>
      </c>
    </row>
    <row r="19" spans="1:18" x14ac:dyDescent="0.2">
      <c r="A19">
        <v>2017</v>
      </c>
      <c r="B19" t="s">
        <v>3</v>
      </c>
      <c r="C19" s="2">
        <v>120064.85134609429</v>
      </c>
      <c r="D19" s="2">
        <v>13676.656887380783</v>
      </c>
      <c r="E19" s="2">
        <v>27416.444905280201</v>
      </c>
      <c r="F19" s="2">
        <v>78971.749553433314</v>
      </c>
      <c r="G19" s="2">
        <v>119928.63750639709</v>
      </c>
      <c r="H19" s="2">
        <v>13394.03879368243</v>
      </c>
      <c r="I19" s="2">
        <v>27465.13866431926</v>
      </c>
      <c r="J19" s="2">
        <v>79069.460048395413</v>
      </c>
      <c r="K19" s="2">
        <v>110875.90729986547</v>
      </c>
      <c r="L19" s="2">
        <f t="shared" ref="L19" si="45">H19/AVERAGE(D14:D17)*AVERAGE(L14:L17)</f>
        <v>13622.066143519387</v>
      </c>
      <c r="M19" s="2">
        <f t="shared" ref="M19" si="46">I19/AVERAGE(E14:E17)*AVERAGE(M14:M17)</f>
        <v>25018.931844078314</v>
      </c>
      <c r="N19" s="2">
        <f t="shared" ref="N19" si="47">J19/AVERAGE(F14:F17)*AVERAGE(N14:N17)</f>
        <v>72192.996333261734</v>
      </c>
      <c r="O19">
        <f t="shared" ref="O19:R19" si="48">ROUND(K19/K15*100-100,2)</f>
        <v>2.44</v>
      </c>
      <c r="P19">
        <f t="shared" si="48"/>
        <v>1.41</v>
      </c>
      <c r="Q19">
        <f t="shared" si="48"/>
        <v>1.75</v>
      </c>
      <c r="R19">
        <f t="shared" si="48"/>
        <v>2.86</v>
      </c>
    </row>
    <row r="20" spans="1:18" x14ac:dyDescent="0.2">
      <c r="A20">
        <v>2017</v>
      </c>
      <c r="B20" t="s">
        <v>4</v>
      </c>
      <c r="C20" s="2">
        <v>122651.24171069059</v>
      </c>
      <c r="D20" s="2">
        <v>12565.648656910398</v>
      </c>
      <c r="E20" s="2">
        <v>27826.501695948518</v>
      </c>
      <c r="F20" s="2">
        <v>82259.091357831669</v>
      </c>
      <c r="G20" s="2">
        <v>119820.44613132421</v>
      </c>
      <c r="H20" s="2">
        <v>12470.224961694415</v>
      </c>
      <c r="I20" s="2">
        <v>27694.663985081737</v>
      </c>
      <c r="J20" s="2">
        <v>79655.55718454803</v>
      </c>
      <c r="K20" s="2">
        <v>110775.88267586699</v>
      </c>
      <c r="L20" s="2">
        <f t="shared" ref="L20:N20" si="49">H20/AVERAGE(D14:D17)*AVERAGE(L14:L17)</f>
        <v>12682.524805952524</v>
      </c>
      <c r="M20" s="2">
        <f t="shared" si="49"/>
        <v>25228.0142895315</v>
      </c>
      <c r="N20" s="2">
        <f t="shared" si="49"/>
        <v>72728.122137526778</v>
      </c>
      <c r="O20">
        <f t="shared" ref="O20:R20" si="50">ROUND(K20/K16*100-100,2)</f>
        <v>3.03</v>
      </c>
      <c r="P20">
        <f t="shared" si="50"/>
        <v>-1.99</v>
      </c>
      <c r="Q20">
        <f t="shared" si="50"/>
        <v>5.26</v>
      </c>
      <c r="R20">
        <f t="shared" si="50"/>
        <v>3.08</v>
      </c>
    </row>
    <row r="21" spans="1:18" x14ac:dyDescent="0.2">
      <c r="A21">
        <v>2017</v>
      </c>
      <c r="B21" t="s">
        <v>5</v>
      </c>
      <c r="C21" s="2">
        <v>128631.76527666379</v>
      </c>
      <c r="D21" s="2">
        <v>13299.379086478019</v>
      </c>
      <c r="E21" s="2">
        <v>28439.565536051283</v>
      </c>
      <c r="F21" s="2">
        <v>86892.820654134484</v>
      </c>
      <c r="G21" s="2">
        <v>124366.19917331645</v>
      </c>
      <c r="H21" s="2">
        <v>12911.587552142453</v>
      </c>
      <c r="I21" s="2">
        <v>28840.048537850518</v>
      </c>
      <c r="J21" s="2">
        <v>82614.56308332349</v>
      </c>
      <c r="K21" s="2">
        <v>114978.50269533589</v>
      </c>
      <c r="L21" s="2">
        <f t="shared" ref="L21" si="51">H21/AVERAGE(D14:D17)*AVERAGE(L14:L17)</f>
        <v>13131.401391496984</v>
      </c>
      <c r="M21" s="2">
        <f t="shared" ref="M21" si="52">I21/AVERAGE(E14:E17)*AVERAGE(M14:M17)</f>
        <v>26271.384156009197</v>
      </c>
      <c r="N21" s="2">
        <f t="shared" ref="N21" si="53">J21/AVERAGE(F14:F17)*AVERAGE(N14:N17)</f>
        <v>75429.791048249695</v>
      </c>
      <c r="O21">
        <f t="shared" ref="O21:R21" si="54">ROUND(K21/K17*100-100,2)</f>
        <v>1.8</v>
      </c>
      <c r="P21">
        <f t="shared" si="54"/>
        <v>-2.83</v>
      </c>
      <c r="Q21">
        <f t="shared" si="54"/>
        <v>1.21</v>
      </c>
      <c r="R21">
        <f t="shared" si="54"/>
        <v>2.75</v>
      </c>
    </row>
    <row r="22" spans="1:18" x14ac:dyDescent="0.2">
      <c r="A22">
        <v>2018</v>
      </c>
      <c r="B22" t="s">
        <v>2</v>
      </c>
      <c r="C22" s="2">
        <v>128740.31349963276</v>
      </c>
      <c r="D22" s="2">
        <v>14824.958498266245</v>
      </c>
      <c r="E22" s="2">
        <v>28850.544708314774</v>
      </c>
      <c r="F22" s="2">
        <v>85064.810293051734</v>
      </c>
      <c r="G22" s="2">
        <v>128067.29205130567</v>
      </c>
      <c r="H22" s="2">
        <v>14846.034004580204</v>
      </c>
      <c r="I22" s="2">
        <v>28917.740806283065</v>
      </c>
      <c r="J22" s="2">
        <v>84303.517240442394</v>
      </c>
      <c r="K22" s="2">
        <v>116384.58396405081</v>
      </c>
      <c r="L22" s="2">
        <f t="shared" ref="L22" si="55">H22/AVERAGE(D18:D21)*AVERAGE(L18:L21)</f>
        <v>14795.175413890685</v>
      </c>
      <c r="M22" s="2">
        <f t="shared" ref="M22" si="56">I22/AVERAGE(E18:E21)*AVERAGE(M18:M21)</f>
        <v>26438.117042510887</v>
      </c>
      <c r="N22" s="2">
        <f t="shared" ref="N22" si="57">J22/AVERAGE(F18:F21)*AVERAGE(N18:N21)</f>
        <v>75161.38606471922</v>
      </c>
      <c r="O22">
        <f t="shared" ref="O22:R22" si="58">ROUND(K22/K18*100-100,2)</f>
        <v>2.54</v>
      </c>
      <c r="P22">
        <f t="shared" si="58"/>
        <v>-2.48</v>
      </c>
      <c r="Q22">
        <f t="shared" si="58"/>
        <v>3.67</v>
      </c>
      <c r="R22">
        <f t="shared" si="58"/>
        <v>3.09</v>
      </c>
    </row>
    <row r="23" spans="1:18" x14ac:dyDescent="0.2">
      <c r="A23">
        <v>2018</v>
      </c>
      <c r="B23" t="s">
        <v>3</v>
      </c>
      <c r="C23" s="2">
        <v>126352.72434997522</v>
      </c>
      <c r="D23" s="2">
        <v>13442.094666071247</v>
      </c>
      <c r="E23" s="2">
        <v>28634.718474928952</v>
      </c>
      <c r="F23" s="2">
        <v>84275.911208975012</v>
      </c>
      <c r="G23" s="2">
        <v>127059.51912014325</v>
      </c>
      <c r="H23" s="2">
        <v>13619.829327775413</v>
      </c>
      <c r="I23" s="2">
        <v>28763.321412501678</v>
      </c>
      <c r="J23" s="2">
        <v>84676.368379866166</v>
      </c>
      <c r="K23" s="2">
        <v>115468.74330368468</v>
      </c>
      <c r="L23" s="2">
        <f t="shared" ref="L23" si="59">H23/AVERAGE(D18:D21)*AVERAGE(L18:L21)</f>
        <v>13573.171390387641</v>
      </c>
      <c r="M23" s="2">
        <f t="shared" ref="M23" si="60">I23/AVERAGE(E18:E21)*AVERAGE(M18:M21)</f>
        <v>26296.938724544259</v>
      </c>
      <c r="N23" s="2">
        <f t="shared" ref="N23" si="61">J23/AVERAGE(F18:F21)*AVERAGE(N18:N21)</f>
        <v>75493.804086555392</v>
      </c>
      <c r="O23">
        <f t="shared" ref="O23:R23" si="62">ROUND(K23/K19*100-100,2)</f>
        <v>4.1399999999999997</v>
      </c>
      <c r="P23">
        <f t="shared" si="62"/>
        <v>-0.36</v>
      </c>
      <c r="Q23">
        <f t="shared" si="62"/>
        <v>5.1100000000000003</v>
      </c>
      <c r="R23">
        <f t="shared" si="62"/>
        <v>4.57</v>
      </c>
    </row>
    <row r="24" spans="1:18" x14ac:dyDescent="0.2">
      <c r="A24">
        <v>2018</v>
      </c>
      <c r="B24" t="s">
        <v>4</v>
      </c>
      <c r="C24" s="2">
        <v>128176.37032065078</v>
      </c>
      <c r="D24" s="2">
        <v>13219.531618728253</v>
      </c>
      <c r="E24" s="2">
        <v>28119.490679049079</v>
      </c>
      <c r="F24" s="2">
        <v>86837.348022873455</v>
      </c>
      <c r="G24" s="2">
        <v>125994.03666343221</v>
      </c>
      <c r="H24" s="2">
        <v>13098.399048096195</v>
      </c>
      <c r="I24" s="2">
        <v>28343.022669760838</v>
      </c>
      <c r="J24" s="2">
        <v>84552.614945575173</v>
      </c>
      <c r="K24" s="2">
        <v>114500.45756531182</v>
      </c>
      <c r="L24" s="2">
        <f t="shared" ref="L24" si="63">H24/AVERAGE(D18:D21)*AVERAGE(L18:L21)</f>
        <v>13053.527393102708</v>
      </c>
      <c r="M24" s="2">
        <f t="shared" ref="M24" si="64">I24/AVERAGE(E18:E21)*AVERAGE(M18:M21)</f>
        <v>25912.679545106974</v>
      </c>
      <c r="N24" s="2">
        <f t="shared" ref="N24" si="65">J24/AVERAGE(F18:F21)*AVERAGE(N18:N21)</f>
        <v>75383.470853067032</v>
      </c>
      <c r="O24">
        <f t="shared" ref="O24:R24" si="66">ROUND(K24/K20*100-100,2)</f>
        <v>3.36</v>
      </c>
      <c r="P24">
        <f t="shared" si="66"/>
        <v>2.93</v>
      </c>
      <c r="Q24">
        <f t="shared" si="66"/>
        <v>2.71</v>
      </c>
      <c r="R24">
        <f t="shared" si="66"/>
        <v>3.65</v>
      </c>
    </row>
    <row r="25" spans="1:18" x14ac:dyDescent="0.2">
      <c r="A25">
        <v>2018</v>
      </c>
      <c r="B25" t="s">
        <v>5</v>
      </c>
      <c r="C25" s="2">
        <v>134580.9067203447</v>
      </c>
      <c r="D25" s="2">
        <v>13519.342095934267</v>
      </c>
      <c r="E25" s="2">
        <v>29552.205720095779</v>
      </c>
      <c r="F25" s="2">
        <v>91509.358904314664</v>
      </c>
      <c r="G25" s="2">
        <v>130361.49600696762</v>
      </c>
      <c r="H25" s="2">
        <v>13346.229154548189</v>
      </c>
      <c r="I25" s="2">
        <v>29702.476340804897</v>
      </c>
      <c r="J25" s="2">
        <v>87312.790511614512</v>
      </c>
      <c r="K25" s="2">
        <v>118469.50329537725</v>
      </c>
      <c r="L25" s="2">
        <f t="shared" ref="L25" si="67">H25/AVERAGE(D18:D21)*AVERAGE(L18:L21)</f>
        <v>13300.508499078165</v>
      </c>
      <c r="M25" s="2">
        <f t="shared" ref="M25" si="68">I25/AVERAGE(E18:E21)*AVERAGE(M18:M21)</f>
        <v>27155.563472648257</v>
      </c>
      <c r="N25" s="2">
        <f t="shared" ref="N25" si="69">J25/AVERAGE(F18:F21)*AVERAGE(N18:N21)</f>
        <v>77844.324541220922</v>
      </c>
      <c r="O25">
        <f t="shared" ref="O25:R25" si="70">ROUND(K25/K21*100-100,2)</f>
        <v>3.04</v>
      </c>
      <c r="P25">
        <f t="shared" si="70"/>
        <v>1.29</v>
      </c>
      <c r="Q25">
        <f t="shared" si="70"/>
        <v>3.37</v>
      </c>
      <c r="R25">
        <f t="shared" si="70"/>
        <v>3.2</v>
      </c>
    </row>
    <row r="26" spans="1:18" x14ac:dyDescent="0.2">
      <c r="A26">
        <v>2019</v>
      </c>
      <c r="B26" t="s">
        <v>2</v>
      </c>
      <c r="C26" s="2">
        <v>135944.1003417001</v>
      </c>
      <c r="D26" s="2">
        <v>15417.040345722984</v>
      </c>
      <c r="E26" s="2">
        <v>30321.368573619027</v>
      </c>
      <c r="F26" s="2">
        <v>90205.691422358097</v>
      </c>
      <c r="G26" s="2">
        <v>134247.5170712836</v>
      </c>
      <c r="H26" s="2">
        <v>15255.510309578909</v>
      </c>
      <c r="I26" s="2">
        <v>29713.354925465133</v>
      </c>
      <c r="J26" s="2">
        <v>89278.651836239573</v>
      </c>
      <c r="K26" s="2">
        <v>120500.79050610063</v>
      </c>
      <c r="L26" s="2">
        <f t="shared" ref="L26" si="71">H26/AVERAGE(D22:D25)*AVERAGE(L22:L25)</f>
        <v>15176.871307467594</v>
      </c>
      <c r="M26" s="2">
        <f t="shared" ref="M26" si="72">I26/AVERAGE(E22:E25)*AVERAGE(M22:M25)</f>
        <v>27299.878187812927</v>
      </c>
      <c r="N26" s="2">
        <f t="shared" ref="N26" si="73">J26/AVERAGE(F22:F25)*AVERAGE(N22:N25)</f>
        <v>78030.61326677422</v>
      </c>
      <c r="O26">
        <f t="shared" ref="O26:R26" si="74">ROUND(K26/K22*100-100,2)</f>
        <v>3.54</v>
      </c>
      <c r="P26">
        <f t="shared" si="74"/>
        <v>2.58</v>
      </c>
      <c r="Q26">
        <f t="shared" si="74"/>
        <v>3.26</v>
      </c>
      <c r="R26">
        <f t="shared" si="74"/>
        <v>3.82</v>
      </c>
    </row>
    <row r="27" spans="1:18" x14ac:dyDescent="0.2">
      <c r="A27">
        <v>2019</v>
      </c>
      <c r="B27" t="s">
        <v>3</v>
      </c>
      <c r="C27" s="2">
        <v>136012.86698476723</v>
      </c>
      <c r="D27" s="2">
        <v>14494.179015912576</v>
      </c>
      <c r="E27" s="2">
        <v>31590.895888741987</v>
      </c>
      <c r="F27" s="2">
        <v>89927.792080112646</v>
      </c>
      <c r="G27" s="2">
        <v>133211.93165128771</v>
      </c>
      <c r="H27" s="2">
        <v>13733.549391853725</v>
      </c>
      <c r="I27" s="2">
        <v>30252.08657708075</v>
      </c>
      <c r="J27" s="2">
        <v>89226.295682353229</v>
      </c>
      <c r="K27" s="2">
        <v>119571.24734233519</v>
      </c>
      <c r="L27" s="2">
        <f t="shared" ref="L27" si="75">H27/AVERAGE(D22:D25)*AVERAGE(L22:L25)</f>
        <v>13662.755783661954</v>
      </c>
      <c r="M27" s="2">
        <f t="shared" ref="M27" si="76">I27/AVERAGE(E22:E25)*AVERAGE(M22:M25)</f>
        <v>27794.8511890751</v>
      </c>
      <c r="N27" s="2">
        <f t="shared" ref="N27" si="77">J27/AVERAGE(F22:F25)*AVERAGE(N22:N25)</f>
        <v>77984.853359875822</v>
      </c>
      <c r="O27">
        <f t="shared" ref="O27:R27" si="78">ROUND(K27/K23*100-100,2)</f>
        <v>3.55</v>
      </c>
      <c r="P27">
        <f t="shared" si="78"/>
        <v>0.66</v>
      </c>
      <c r="Q27">
        <f t="shared" si="78"/>
        <v>5.7</v>
      </c>
      <c r="R27">
        <f t="shared" si="78"/>
        <v>3.3</v>
      </c>
    </row>
    <row r="28" spans="1:18" x14ac:dyDescent="0.2">
      <c r="A28">
        <v>2019</v>
      </c>
      <c r="B28" t="s">
        <v>4</v>
      </c>
      <c r="C28" s="2">
        <v>138701.97496113001</v>
      </c>
      <c r="D28" s="2">
        <v>14026.739548325819</v>
      </c>
      <c r="E28" s="2">
        <v>31545.285715825063</v>
      </c>
      <c r="F28" s="2">
        <v>93129.949696979093</v>
      </c>
      <c r="G28" s="2">
        <v>132444.59580677279</v>
      </c>
      <c r="H28" s="2">
        <v>13394.045640202978</v>
      </c>
      <c r="I28" s="2">
        <v>29207.644650295199</v>
      </c>
      <c r="J28" s="2">
        <v>89842.905516274637</v>
      </c>
      <c r="K28" s="2">
        <v>118882.48543548654</v>
      </c>
      <c r="L28" s="2">
        <f t="shared" ref="L28" si="79">H28/AVERAGE(D22:D25)*AVERAGE(L22:L25)</f>
        <v>13325.002103670633</v>
      </c>
      <c r="M28" s="2">
        <f t="shared" ref="M28" si="80">I28/AVERAGE(E22:E25)*AVERAGE(M22:M25)</f>
        <v>26835.24439115496</v>
      </c>
      <c r="N28" s="2">
        <f t="shared" ref="N28" si="81">J28/AVERAGE(F22:F25)*AVERAGE(N22:N25)</f>
        <v>78523.7777555473</v>
      </c>
      <c r="O28">
        <f t="shared" ref="O28:R28" si="82">ROUND(K28/K24*100-100,2)</f>
        <v>3.83</v>
      </c>
      <c r="P28">
        <f t="shared" si="82"/>
        <v>2.08</v>
      </c>
      <c r="Q28">
        <f t="shared" si="82"/>
        <v>3.56</v>
      </c>
      <c r="R28">
        <f t="shared" si="82"/>
        <v>4.17</v>
      </c>
    </row>
    <row r="29" spans="1:18" x14ac:dyDescent="0.2">
      <c r="A29">
        <v>2019</v>
      </c>
      <c r="B29" t="s">
        <v>5</v>
      </c>
      <c r="C29" s="2">
        <v>146923.90459881377</v>
      </c>
      <c r="D29" s="2">
        <v>15108.819401038614</v>
      </c>
      <c r="E29" s="2">
        <v>33711.73848598465</v>
      </c>
      <c r="F29" s="2">
        <v>98103.346711790553</v>
      </c>
      <c r="G29" s="2">
        <v>137580.70307562721</v>
      </c>
      <c r="H29" s="2">
        <v>13606.942157364392</v>
      </c>
      <c r="I29" s="2">
        <v>30895.899169271888</v>
      </c>
      <c r="J29" s="2">
        <v>93077.861748990937</v>
      </c>
      <c r="K29" s="2">
        <v>123492.66370561764</v>
      </c>
      <c r="L29" s="2">
        <f t="shared" ref="L29" si="83">H29/AVERAGE(D22:D25)*AVERAGE(L22:L25)</f>
        <v>13536.80118329487</v>
      </c>
      <c r="M29" s="2">
        <f t="shared" ref="M29" si="84">I29/AVERAGE(E22:E25)*AVERAGE(M22:M25)</f>
        <v>28386.369897975088</v>
      </c>
      <c r="N29" s="2">
        <f t="shared" ref="N29" si="85">J29/AVERAGE(F22:F25)*AVERAGE(N22:N25)</f>
        <v>81351.168330318091</v>
      </c>
      <c r="O29">
        <f t="shared" ref="O29:R29" si="86">ROUND(K29/K25*100-100,2)</f>
        <v>4.24</v>
      </c>
      <c r="P29">
        <f t="shared" si="86"/>
        <v>1.78</v>
      </c>
      <c r="Q29">
        <f t="shared" si="86"/>
        <v>4.53</v>
      </c>
      <c r="R29">
        <f t="shared" si="86"/>
        <v>4.5</v>
      </c>
    </row>
    <row r="30" spans="1:18" x14ac:dyDescent="0.2">
      <c r="A30">
        <v>2020</v>
      </c>
      <c r="B30" t="s">
        <v>2</v>
      </c>
      <c r="C30" s="2">
        <v>142075.28217661558</v>
      </c>
      <c r="D30" s="2">
        <v>17245.437515513164</v>
      </c>
      <c r="E30" s="2">
        <v>32046.153929276417</v>
      </c>
      <c r="F30" s="2">
        <v>92783.690731825991</v>
      </c>
      <c r="G30" s="2">
        <v>140262.44784798595</v>
      </c>
      <c r="H30" s="2">
        <v>16179.379850387433</v>
      </c>
      <c r="I30" s="2">
        <v>31531.702662967335</v>
      </c>
      <c r="J30" s="2">
        <v>92551.365334631162</v>
      </c>
      <c r="K30" s="2">
        <v>121361.73804914989</v>
      </c>
      <c r="L30" s="2">
        <f t="shared" ref="L30" si="87">H30/AVERAGE(D26:D29)*AVERAGE(L26:L29)</f>
        <v>15262.722642553043</v>
      </c>
      <c r="M30" s="2">
        <f t="shared" ref="M30" si="88">I30/AVERAGE(E26:E29)*AVERAGE(M26:M29)</f>
        <v>27353.00467496159</v>
      </c>
      <c r="N30" s="2">
        <f t="shared" ref="N30" si="89">J30/AVERAGE(F26:F29)*AVERAGE(N26:N29)</f>
        <v>78725.644226042758</v>
      </c>
      <c r="O30">
        <f t="shared" ref="O30:R30" si="90">ROUND(K30/K26*100-100,2)</f>
        <v>0.71</v>
      </c>
      <c r="P30">
        <f t="shared" si="90"/>
        <v>0.56999999999999995</v>
      </c>
      <c r="Q30">
        <f t="shared" si="90"/>
        <v>0.19</v>
      </c>
      <c r="R30">
        <f t="shared" si="90"/>
        <v>0.89</v>
      </c>
    </row>
    <row r="31" spans="1:18" x14ac:dyDescent="0.2">
      <c r="A31">
        <v>2020</v>
      </c>
      <c r="B31" t="s">
        <v>3</v>
      </c>
      <c r="C31" s="2">
        <v>129190.69092959326</v>
      </c>
      <c r="D31" s="2">
        <v>15076.700891037744</v>
      </c>
      <c r="E31" s="2">
        <v>30317.119408321767</v>
      </c>
      <c r="F31" s="2">
        <v>83796.870630233752</v>
      </c>
      <c r="G31" s="2">
        <v>125991.56545308908</v>
      </c>
      <c r="H31" s="2">
        <v>14041.962941161075</v>
      </c>
      <c r="I31" s="2">
        <v>29322.540990113317</v>
      </c>
      <c r="J31" s="2">
        <v>82627.0615218147</v>
      </c>
      <c r="K31" s="2">
        <v>109013.89215374143</v>
      </c>
      <c r="L31" s="2">
        <f t="shared" ref="L31" si="91">H31/AVERAGE(D26:D29)*AVERAGE(L26:L29)</f>
        <v>13246.402996269215</v>
      </c>
      <c r="M31" s="2">
        <f t="shared" ref="M31" si="92">I31/AVERAGE(E26:E29)*AVERAGE(M26:M29)</f>
        <v>25436.609286764204</v>
      </c>
      <c r="N31" s="2">
        <f t="shared" ref="N31" si="93">J31/AVERAGE(F26:F29)*AVERAGE(N26:N29)</f>
        <v>70283.875611024821</v>
      </c>
      <c r="O31">
        <f t="shared" ref="O31:R31" si="94">ROUND(K31/K27*100-100,2)</f>
        <v>-8.83</v>
      </c>
      <c r="P31">
        <f t="shared" si="94"/>
        <v>-3.05</v>
      </c>
      <c r="Q31">
        <f t="shared" si="94"/>
        <v>-8.48</v>
      </c>
      <c r="R31">
        <f t="shared" si="94"/>
        <v>-9.8699999999999992</v>
      </c>
    </row>
    <row r="32" spans="1:18" x14ac:dyDescent="0.2">
      <c r="A32">
        <v>2020</v>
      </c>
      <c r="B32" t="s">
        <v>4</v>
      </c>
      <c r="C32" s="2">
        <v>141728.90568868973</v>
      </c>
      <c r="D32" s="2">
        <v>14889.191001915018</v>
      </c>
      <c r="E32" s="2">
        <v>33135.250948764093</v>
      </c>
      <c r="F32" s="2">
        <v>93704.463738010614</v>
      </c>
      <c r="G32" s="2">
        <v>135807.36598913989</v>
      </c>
      <c r="H32" s="2">
        <v>14171.358984371909</v>
      </c>
      <c r="I32" s="2">
        <v>31629.741170573372</v>
      </c>
      <c r="J32" s="2">
        <v>90006.265834194608</v>
      </c>
      <c r="K32" s="2">
        <v>117506.98942728946</v>
      </c>
      <c r="L32" s="2">
        <f t="shared" ref="L32" si="95">H32/AVERAGE(D26:D29)*AVERAGE(L26:L29)</f>
        <v>13368.467991147463</v>
      </c>
      <c r="M32" s="2">
        <f t="shared" ref="M32" si="96">I32/AVERAGE(E26:E29)*AVERAGE(M26:M29)</f>
        <v>27438.050756536621</v>
      </c>
      <c r="N32" s="2">
        <f t="shared" ref="N32" si="97">J32/AVERAGE(F26:F29)*AVERAGE(N26:N29)</f>
        <v>76560.742637969975</v>
      </c>
      <c r="O32">
        <f t="shared" ref="O32:R32" si="98">ROUND(K32/K28*100-100,2)</f>
        <v>-1.1599999999999999</v>
      </c>
      <c r="P32">
        <f t="shared" si="98"/>
        <v>0.33</v>
      </c>
      <c r="Q32">
        <f t="shared" si="98"/>
        <v>2.25</v>
      </c>
      <c r="R32">
        <f t="shared" si="98"/>
        <v>-2.5</v>
      </c>
    </row>
    <row r="33" spans="1:18" x14ac:dyDescent="0.2">
      <c r="A33">
        <v>2020</v>
      </c>
      <c r="B33" t="s">
        <v>5</v>
      </c>
      <c r="C33" s="2">
        <v>152825.27822929824</v>
      </c>
      <c r="D33" s="2">
        <v>15329.889760534068</v>
      </c>
      <c r="E33" s="2">
        <v>35534.468900584172</v>
      </c>
      <c r="F33" s="2">
        <v>101960.91956818003</v>
      </c>
      <c r="G33" s="2">
        <v>146504.32906011408</v>
      </c>
      <c r="H33" s="2">
        <v>14549.946949079589</v>
      </c>
      <c r="I33" s="2">
        <v>33661.049444742632</v>
      </c>
      <c r="J33" s="2">
        <v>98293.332666291855</v>
      </c>
      <c r="K33" s="2">
        <v>126762.51041711256</v>
      </c>
      <c r="L33" s="2">
        <f t="shared" ref="L33" si="99">H33/AVERAGE(D26:D29)*AVERAGE(L26:L29)</f>
        <v>13725.606716770721</v>
      </c>
      <c r="M33" s="2">
        <f t="shared" ref="M33" si="100">I33/AVERAGE(E26:E29)*AVERAGE(M26:M29)</f>
        <v>29200.16253697325</v>
      </c>
      <c r="N33" s="2">
        <f t="shared" ref="N33" si="101">J33/AVERAGE(F26:F29)*AVERAGE(N26:N29)</f>
        <v>83609.851775823059</v>
      </c>
      <c r="O33">
        <f t="shared" ref="O33:R33" si="102">ROUND(K33/K29*100-100,2)</f>
        <v>2.65</v>
      </c>
      <c r="P33">
        <f t="shared" si="102"/>
        <v>1.39</v>
      </c>
      <c r="Q33">
        <f t="shared" si="102"/>
        <v>2.87</v>
      </c>
      <c r="R33">
        <f t="shared" si="102"/>
        <v>2.78</v>
      </c>
    </row>
    <row r="34" spans="1:18" x14ac:dyDescent="0.2">
      <c r="A34">
        <v>2021</v>
      </c>
      <c r="B34" t="s">
        <v>2</v>
      </c>
      <c r="C34" s="2">
        <v>152414.73568371442</v>
      </c>
      <c r="D34" s="2">
        <v>17395.575091667222</v>
      </c>
      <c r="E34" s="2">
        <v>34726.464376289536</v>
      </c>
      <c r="F34" s="2">
        <v>100292.69621575763</v>
      </c>
      <c r="G34" s="2">
        <v>151021.34002273012</v>
      </c>
      <c r="H34" s="2">
        <v>17713.285902400206</v>
      </c>
      <c r="I34" s="2">
        <v>35163.654140886632</v>
      </c>
      <c r="J34" s="2">
        <v>98144.399979443289</v>
      </c>
      <c r="K34" s="2">
        <v>126686.0904213772</v>
      </c>
      <c r="L34" s="2">
        <f t="shared" ref="L34" si="103">H34/AVERAGE(D30:D33)*AVERAGE(L30:L33)</f>
        <v>15748.260074188765</v>
      </c>
      <c r="M34" s="2">
        <f t="shared" ref="M34" si="104">I34/AVERAGE(E30:E33)*AVERAGE(M30:M33)</f>
        <v>29365.75115476429</v>
      </c>
      <c r="N34" s="2">
        <f t="shared" ref="N34" si="105">J34/AVERAGE(F30:F33)*AVERAGE(N30:N33)</f>
        <v>81516.796175629526</v>
      </c>
      <c r="O34">
        <f t="shared" ref="O34:R34" si="106">ROUND(K34/K30*100-100,2)</f>
        <v>4.3899999999999997</v>
      </c>
      <c r="P34">
        <f t="shared" si="106"/>
        <v>3.18</v>
      </c>
      <c r="Q34">
        <f t="shared" si="106"/>
        <v>7.36</v>
      </c>
      <c r="R34">
        <f t="shared" si="106"/>
        <v>3.55</v>
      </c>
    </row>
    <row r="35" spans="1:18" x14ac:dyDescent="0.2">
      <c r="A35">
        <v>2021</v>
      </c>
      <c r="B35" t="s">
        <v>3</v>
      </c>
      <c r="C35" s="2">
        <v>151014.17326490532</v>
      </c>
      <c r="D35" s="2">
        <v>16007.480077393073</v>
      </c>
      <c r="E35" s="2">
        <v>36071.515400163524</v>
      </c>
      <c r="F35" s="2">
        <v>98935.177787348701</v>
      </c>
      <c r="G35" s="2">
        <v>149586.66950356463</v>
      </c>
      <c r="H35" s="2">
        <v>15915.373342757603</v>
      </c>
      <c r="I35" s="2">
        <v>35534.498371304035</v>
      </c>
      <c r="J35" s="2">
        <v>98136.797789503005</v>
      </c>
      <c r="K35" s="2">
        <v>125482.5995830061</v>
      </c>
      <c r="L35" s="2">
        <f t="shared" ref="L35" si="107">H35/AVERAGE(D30:D33)*AVERAGE(L30:L33)</f>
        <v>14149.799193699873</v>
      </c>
      <c r="M35" s="2">
        <f t="shared" ref="M35" si="108">I35/AVERAGE(E30:E33)*AVERAGE(M30:M33)</f>
        <v>29675.449326176888</v>
      </c>
      <c r="N35" s="2">
        <f t="shared" ref="N35" si="109">J35/AVERAGE(F30:F33)*AVERAGE(N30:N33)</f>
        <v>81510.481947125605</v>
      </c>
      <c r="O35">
        <f t="shared" ref="O35:R35" si="110">ROUND(K35/K31*100-100,2)</f>
        <v>15.11</v>
      </c>
      <c r="P35">
        <f t="shared" si="110"/>
        <v>6.82</v>
      </c>
      <c r="Q35">
        <f t="shared" si="110"/>
        <v>16.66</v>
      </c>
      <c r="R35">
        <f t="shared" si="110"/>
        <v>15.97</v>
      </c>
    </row>
    <row r="36" spans="1:18" x14ac:dyDescent="0.2">
      <c r="A36">
        <v>2021</v>
      </c>
      <c r="B36" t="s">
        <v>4</v>
      </c>
      <c r="C36" s="2">
        <v>155744.20759039733</v>
      </c>
      <c r="D36" s="2">
        <v>15495.615574603111</v>
      </c>
      <c r="E36" s="2">
        <v>36365.235854864986</v>
      </c>
      <c r="F36" s="2">
        <v>103883.35616092922</v>
      </c>
      <c r="G36" s="2">
        <v>151122.36695889491</v>
      </c>
      <c r="H36" s="2">
        <v>15639.83693873984</v>
      </c>
      <c r="I36" s="2">
        <v>35099.435013995455</v>
      </c>
      <c r="J36" s="2">
        <v>100383.09500615961</v>
      </c>
      <c r="K36" s="2">
        <v>126770.83809722248</v>
      </c>
      <c r="L36" s="2">
        <f t="shared" ref="L36" si="111">H36/AVERAGE(D30:D33)*AVERAGE(L30:L33)</f>
        <v>13904.829458875545</v>
      </c>
      <c r="M36" s="2">
        <f t="shared" ref="M36" si="112">I36/AVERAGE(E30:E33)*AVERAGE(M30:M33)</f>
        <v>29312.12069610642</v>
      </c>
      <c r="N36" s="2">
        <f t="shared" ref="N36" si="113">J36/AVERAGE(F30:F33)*AVERAGE(N30:N33)</f>
        <v>83376.211957176449</v>
      </c>
      <c r="O36">
        <f t="shared" ref="O36:R36" si="114">ROUND(K36/K32*100-100,2)</f>
        <v>7.88</v>
      </c>
      <c r="P36">
        <f t="shared" si="114"/>
        <v>4.01</v>
      </c>
      <c r="Q36">
        <f t="shared" si="114"/>
        <v>6.83</v>
      </c>
      <c r="R36">
        <f t="shared" si="114"/>
        <v>8.9</v>
      </c>
    </row>
    <row r="37" spans="1:18" x14ac:dyDescent="0.2">
      <c r="A37">
        <v>2021</v>
      </c>
      <c r="B37" t="s">
        <v>5</v>
      </c>
      <c r="C37" s="2">
        <v>165207.92040334456</v>
      </c>
      <c r="D37" s="2">
        <v>16116.117291336594</v>
      </c>
      <c r="E37" s="2">
        <v>37891.604521415458</v>
      </c>
      <c r="F37" s="2">
        <v>111200.19859059252</v>
      </c>
      <c r="G37" s="2">
        <v>158378.04708998831</v>
      </c>
      <c r="H37" s="2">
        <v>16064.393328102356</v>
      </c>
      <c r="I37" s="2">
        <v>36419.936497582756</v>
      </c>
      <c r="J37" s="2">
        <v>105893.71726430321</v>
      </c>
      <c r="K37" s="2">
        <v>132857.35374473257</v>
      </c>
      <c r="L37" s="2">
        <f t="shared" ref="L37" si="115">H37/AVERAGE(D30:D33)*AVERAGE(L30:L33)</f>
        <v>14282.287626303052</v>
      </c>
      <c r="M37" s="2">
        <f t="shared" ref="M37" si="116">I37/AVERAGE(E30:E33)*AVERAGE(M30:M33)</f>
        <v>30414.893400307064</v>
      </c>
      <c r="N37" s="2">
        <f t="shared" ref="N37" si="117">J37/AVERAGE(F30:F33)*AVERAGE(N30:N33)</f>
        <v>87953.225740052163</v>
      </c>
      <c r="O37">
        <f t="shared" ref="O37:R37" si="118">ROUND(K37/K33*100-100,2)</f>
        <v>4.8099999999999996</v>
      </c>
      <c r="P37">
        <f t="shared" si="118"/>
        <v>4.0599999999999996</v>
      </c>
      <c r="Q37">
        <f t="shared" si="118"/>
        <v>4.16</v>
      </c>
      <c r="R37">
        <f t="shared" si="118"/>
        <v>5.19</v>
      </c>
    </row>
    <row r="38" spans="1:18" x14ac:dyDescent="0.2">
      <c r="A38">
        <v>2022</v>
      </c>
      <c r="B38" t="s">
        <v>2</v>
      </c>
      <c r="C38" s="2">
        <v>167010.99967256116</v>
      </c>
      <c r="D38" s="2">
        <v>18661.606716070917</v>
      </c>
      <c r="E38" s="2">
        <v>37811.121316119985</v>
      </c>
      <c r="F38" s="2">
        <v>110538.27164037024</v>
      </c>
      <c r="G38" s="2">
        <v>162196.36236495848</v>
      </c>
      <c r="H38" s="2">
        <v>18272.560335277205</v>
      </c>
      <c r="I38" s="2">
        <v>37638.771546794436</v>
      </c>
      <c r="J38" s="2">
        <v>106285.03048288685</v>
      </c>
      <c r="K38" s="2">
        <v>132950.21404192256</v>
      </c>
      <c r="L38" s="2">
        <f t="shared" ref="L38" si="119">H38/AVERAGE(D34:D37)*AVERAGE(L34:L37)</f>
        <v>16324.976541110364</v>
      </c>
      <c r="M38" s="2">
        <f t="shared" ref="M38" si="120">I38/AVERAGE(E34:E37)*AVERAGE(M34:M37)</f>
        <v>30817.932770457275</v>
      </c>
      <c r="N38" s="2">
        <f t="shared" ref="N38" si="121">J38/AVERAGE(F34:F37)*AVERAGE(N34:N37)</f>
        <v>85773.916109206388</v>
      </c>
      <c r="O38">
        <f t="shared" ref="O38:R38" si="122">ROUND(K38/K34*100-100,2)</f>
        <v>4.9400000000000004</v>
      </c>
      <c r="P38">
        <f t="shared" si="122"/>
        <v>3.66</v>
      </c>
      <c r="Q38">
        <f t="shared" si="122"/>
        <v>4.95</v>
      </c>
      <c r="R38">
        <f t="shared" si="122"/>
        <v>5.22</v>
      </c>
    </row>
    <row r="39" spans="1:18" x14ac:dyDescent="0.2">
      <c r="A39">
        <v>2022</v>
      </c>
      <c r="B39" t="s">
        <v>3</v>
      </c>
      <c r="C39" s="2">
        <v>168124.88193274708</v>
      </c>
      <c r="D39" s="2">
        <v>17342.834320080023</v>
      </c>
      <c r="E39" s="2">
        <v>40114.305565495815</v>
      </c>
      <c r="F39" s="2">
        <v>110667.74204717131</v>
      </c>
      <c r="G39" s="2">
        <v>160944.44424683019</v>
      </c>
      <c r="H39" s="2">
        <v>16352.077804225626</v>
      </c>
      <c r="I39" s="2">
        <v>37772.941220748893</v>
      </c>
      <c r="J39" s="2">
        <v>106819.42522185562</v>
      </c>
      <c r="K39" s="2">
        <v>131924.03331048542</v>
      </c>
      <c r="L39" s="2">
        <f t="shared" ref="L39" si="123">H39/AVERAGE(D34:D37)*AVERAGE(L34:L37)</f>
        <v>14609.188950769176</v>
      </c>
      <c r="M39" s="2">
        <f t="shared" ref="M39" si="124">I39/AVERAGE(E34:E37)*AVERAGE(M34:M37)</f>
        <v>30927.78842785093</v>
      </c>
      <c r="N39" s="2">
        <f t="shared" ref="N39" si="125">J39/AVERAGE(F34:F37)*AVERAGE(N34:N37)</f>
        <v>86205.182199089948</v>
      </c>
      <c r="O39">
        <f t="shared" ref="O39:R39" si="126">ROUND(K39/K35*100-100,2)</f>
        <v>5.13</v>
      </c>
      <c r="P39">
        <f t="shared" si="126"/>
        <v>3.25</v>
      </c>
      <c r="Q39">
        <f t="shared" si="126"/>
        <v>4.22</v>
      </c>
      <c r="R39">
        <f t="shared" si="126"/>
        <v>5.76</v>
      </c>
    </row>
    <row r="40" spans="1:18" x14ac:dyDescent="0.2">
      <c r="A40">
        <v>2022</v>
      </c>
      <c r="B40" t="s">
        <v>4</v>
      </c>
      <c r="C40" s="2">
        <v>173877.27866080884</v>
      </c>
      <c r="D40" s="2">
        <v>17526.397037530809</v>
      </c>
      <c r="E40" s="2">
        <v>41395.170158867273</v>
      </c>
      <c r="F40" s="2">
        <v>114955.71146441074</v>
      </c>
      <c r="G40" s="2">
        <v>161146.69166567593</v>
      </c>
      <c r="H40" s="2">
        <v>15763.856207532064</v>
      </c>
      <c r="I40" s="2">
        <v>37587.089305646208</v>
      </c>
      <c r="J40" s="2">
        <v>107795.74615249765</v>
      </c>
      <c r="K40" s="2">
        <v>132089.81284606134</v>
      </c>
      <c r="L40" s="2">
        <f t="shared" ref="L40" si="127">H40/AVERAGE(D34:D37)*AVERAGE(L34:L37)</f>
        <v>14083.663047950959</v>
      </c>
      <c r="M40" s="2">
        <f t="shared" ref="M40" si="128">I40/AVERAGE(E34:E37)*AVERAGE(M34:M37)</f>
        <v>30775.616303482457</v>
      </c>
      <c r="N40" s="2">
        <f t="shared" ref="N40" si="129">J40/AVERAGE(F34:F37)*AVERAGE(N34:N37)</f>
        <v>86993.090611216088</v>
      </c>
      <c r="O40">
        <f t="shared" ref="O40:R40" si="130">ROUND(K40/K36*100-100,2)</f>
        <v>4.2</v>
      </c>
      <c r="P40">
        <f t="shared" si="130"/>
        <v>1.29</v>
      </c>
      <c r="Q40">
        <f t="shared" si="130"/>
        <v>4.99</v>
      </c>
      <c r="R40">
        <f t="shared" si="130"/>
        <v>4.34</v>
      </c>
    </row>
    <row r="41" spans="1:18" x14ac:dyDescent="0.2">
      <c r="A41">
        <v>2022</v>
      </c>
      <c r="B41" t="s">
        <v>5</v>
      </c>
      <c r="C41" s="2">
        <v>183543.09156990668</v>
      </c>
      <c r="D41" s="2">
        <v>17998.778412318261</v>
      </c>
      <c r="E41" s="2">
        <v>44158.240117433437</v>
      </c>
      <c r="F41" s="2">
        <v>121386.07304015498</v>
      </c>
      <c r="G41" s="2">
        <v>167589.82146558273</v>
      </c>
      <c r="H41" s="2">
        <v>16032.477846965108</v>
      </c>
      <c r="I41" s="2">
        <v>39441.134192595302</v>
      </c>
      <c r="J41" s="2">
        <v>112116.20942602234</v>
      </c>
      <c r="K41" s="2">
        <v>137371.16116674704</v>
      </c>
      <c r="L41" s="2">
        <f t="shared" ref="L41" si="131">H41/AVERAGE(D34:D37)*AVERAGE(L34:L37)</f>
        <v>14323.653606565387</v>
      </c>
      <c r="M41" s="2">
        <f t="shared" ref="M41" si="132">I41/AVERAGE(E34:E37)*AVERAGE(M34:M37)</f>
        <v>32293.674102164081</v>
      </c>
      <c r="N41" s="2">
        <f t="shared" ref="N41" si="133">J41/AVERAGE(F34:F37)*AVERAGE(N34:N37)</f>
        <v>90479.781565648111</v>
      </c>
      <c r="O41">
        <f t="shared" ref="O41:R41" si="134">ROUND(K41/K37*100-100,2)</f>
        <v>3.4</v>
      </c>
      <c r="P41">
        <f t="shared" si="134"/>
        <v>0.28999999999999998</v>
      </c>
      <c r="Q41">
        <f t="shared" si="134"/>
        <v>6.18</v>
      </c>
      <c r="R41">
        <f t="shared" si="134"/>
        <v>2.87</v>
      </c>
    </row>
    <row r="42" spans="1:18" x14ac:dyDescent="0.2">
      <c r="A42">
        <v>2023</v>
      </c>
      <c r="B42" t="s">
        <v>2</v>
      </c>
      <c r="C42" s="2">
        <v>187384.1210121958</v>
      </c>
      <c r="D42" s="2">
        <v>22285.419271114057</v>
      </c>
      <c r="E42" s="2">
        <v>42851.825616577087</v>
      </c>
      <c r="F42" s="2">
        <v>122246.87612450469</v>
      </c>
      <c r="G42" s="2">
        <v>178978.21826701521</v>
      </c>
      <c r="H42" s="2">
        <v>20001.957263020337</v>
      </c>
      <c r="I42" s="2">
        <v>42258.473050232176</v>
      </c>
      <c r="J42" s="2">
        <v>116717.78795376269</v>
      </c>
      <c r="K42" s="2">
        <v>138088.9503541741</v>
      </c>
      <c r="L42" s="2">
        <f t="shared" ref="L42" si="135">H42/AVERAGE(D38:D41)*AVERAGE(L38:L41)</f>
        <v>16593.767003473411</v>
      </c>
      <c r="M42" s="2">
        <f t="shared" ref="M42" si="136">I42/AVERAGE(E38:E41)*AVERAGE(M38:M41)</f>
        <v>32264.06485284153</v>
      </c>
      <c r="N42" s="2">
        <f t="shared" ref="N42" si="137">J42/AVERAGE(F38:F41)*AVERAGE(N38:N41)</f>
        <v>89143.169636642982</v>
      </c>
      <c r="O42">
        <f t="shared" ref="O42:R42" si="138">ROUND(K42/K38*100-100,2)</f>
        <v>3.87</v>
      </c>
      <c r="P42">
        <f t="shared" si="138"/>
        <v>1.65</v>
      </c>
      <c r="Q42">
        <f t="shared" si="138"/>
        <v>4.6900000000000004</v>
      </c>
      <c r="R42">
        <f t="shared" si="138"/>
        <v>3.93</v>
      </c>
    </row>
    <row r="43" spans="1:18" x14ac:dyDescent="0.2">
      <c r="A43">
        <v>2023</v>
      </c>
      <c r="B43" t="s">
        <v>3</v>
      </c>
      <c r="C43" s="2">
        <v>186760.21718349977</v>
      </c>
      <c r="D43" s="2">
        <v>20039.689597697543</v>
      </c>
      <c r="E43" s="2">
        <v>44783.185500408945</v>
      </c>
      <c r="F43" s="2">
        <v>121937.34208539335</v>
      </c>
      <c r="G43" s="2">
        <v>177200.66305850132</v>
      </c>
      <c r="H43" s="2">
        <v>17849.755156457351</v>
      </c>
      <c r="I43" s="2">
        <v>41732.727004412176</v>
      </c>
      <c r="J43" s="2">
        <v>117618.18089763177</v>
      </c>
      <c r="K43" s="2">
        <v>136717.49445681972</v>
      </c>
      <c r="L43" s="2">
        <f t="shared" ref="L43" si="139">H43/AVERAGE(D38:D41)*AVERAGE(L38:L41)</f>
        <v>14808.284721361082</v>
      </c>
      <c r="M43" s="2">
        <f t="shared" ref="M43" si="140">I43/AVERAGE(E38:E41)*AVERAGE(M38:M41)</f>
        <v>31862.661221946062</v>
      </c>
      <c r="N43" s="2">
        <f t="shared" ref="N43" si="141">J43/AVERAGE(F38:F41)*AVERAGE(N38:N41)</f>
        <v>89830.844431908597</v>
      </c>
      <c r="O43">
        <f t="shared" ref="O43:R43" si="142">ROUND(K43/K39*100-100,2)</f>
        <v>3.63</v>
      </c>
      <c r="P43">
        <f t="shared" si="142"/>
        <v>1.36</v>
      </c>
      <c r="Q43">
        <f t="shared" si="142"/>
        <v>3.02</v>
      </c>
      <c r="R43">
        <f t="shared" si="142"/>
        <v>4.21</v>
      </c>
    </row>
    <row r="44" spans="1:18" x14ac:dyDescent="0.2">
      <c r="A44">
        <v>2023</v>
      </c>
      <c r="B44" t="s">
        <v>4</v>
      </c>
      <c r="C44" s="2">
        <v>189870.0964810788</v>
      </c>
      <c r="D44" s="2">
        <v>19869.845414510623</v>
      </c>
      <c r="E44" s="2">
        <v>44497.068092869347</v>
      </c>
      <c r="F44" s="2">
        <v>125503.18297369883</v>
      </c>
      <c r="G44" s="2">
        <v>176965.98639171815</v>
      </c>
      <c r="H44" s="2">
        <v>17133.957568883699</v>
      </c>
      <c r="I44" s="2">
        <v>40667.281806609069</v>
      </c>
      <c r="J44" s="2">
        <v>119164.74701622536</v>
      </c>
      <c r="K44" s="2">
        <v>136536.43189567412</v>
      </c>
      <c r="L44" s="2">
        <f t="shared" ref="L44" si="143">H44/AVERAGE(D38:D41)*AVERAGE(L38:L41)</f>
        <v>14214.453916022587</v>
      </c>
      <c r="M44" s="2">
        <f t="shared" ref="M44" si="144">I44/AVERAGE(E38:E41)*AVERAGE(M38:M41)</f>
        <v>31049.200855827152</v>
      </c>
      <c r="N44" s="2">
        <f t="shared" ref="N44" si="145">J44/AVERAGE(F38:F41)*AVERAGE(N38:N41)</f>
        <v>91012.033762867199</v>
      </c>
      <c r="O44">
        <f t="shared" ref="O44:R44" si="146">ROUND(K44/K40*100-100,2)</f>
        <v>3.37</v>
      </c>
      <c r="P44">
        <f t="shared" si="146"/>
        <v>0.93</v>
      </c>
      <c r="Q44">
        <f t="shared" si="146"/>
        <v>0.89</v>
      </c>
      <c r="R44">
        <f t="shared" si="146"/>
        <v>4.62</v>
      </c>
    </row>
    <row r="45" spans="1:18" x14ac:dyDescent="0.2">
      <c r="A45">
        <v>2023</v>
      </c>
      <c r="B45" t="s">
        <v>5</v>
      </c>
      <c r="C45" s="2">
        <v>199419.73469973</v>
      </c>
      <c r="D45" s="2">
        <v>20803.257123677766</v>
      </c>
      <c r="E45" s="2">
        <v>46385.965392859594</v>
      </c>
      <c r="F45" s="2">
        <v>132230.51218319268</v>
      </c>
      <c r="G45" s="2">
        <v>180856.39278279344</v>
      </c>
      <c r="H45" s="2">
        <v>16911.94511663861</v>
      </c>
      <c r="I45" s="2">
        <v>41486.799144205899</v>
      </c>
      <c r="J45" s="2">
        <v>122457.64852194893</v>
      </c>
      <c r="K45" s="2">
        <v>139538.03812573105</v>
      </c>
      <c r="L45" s="2">
        <f t="shared" ref="L45" si="147">H45/AVERAGE(D38:D41)*AVERAGE(L38:L41)</f>
        <v>14030.270795541881</v>
      </c>
      <c r="M45" s="2">
        <f t="shared" ref="M45" si="148">I45/AVERAGE(E38:E41)*AVERAGE(M38:M41)</f>
        <v>31674.896926218102</v>
      </c>
      <c r="N45" s="2">
        <f t="shared" ref="N45" si="149">J45/AVERAGE(F38:F41)*AVERAGE(N38:N41)</f>
        <v>93526.986133604005</v>
      </c>
      <c r="O45">
        <f t="shared" ref="O45:R45" si="150">ROUND(K45/K41*100-100,2)</f>
        <v>1.58</v>
      </c>
      <c r="P45">
        <f t="shared" si="150"/>
        <v>-2.0499999999999998</v>
      </c>
      <c r="Q45">
        <f t="shared" si="150"/>
        <v>-1.92</v>
      </c>
      <c r="R45">
        <f t="shared" si="150"/>
        <v>3.37</v>
      </c>
    </row>
    <row r="46" spans="1:18" x14ac:dyDescent="0.2">
      <c r="A46">
        <v>2024</v>
      </c>
      <c r="B46" t="s">
        <v>2</v>
      </c>
      <c r="C46" s="2">
        <v>199701.7261358017</v>
      </c>
      <c r="D46" s="2">
        <v>23323.520421595211</v>
      </c>
      <c r="E46" s="2">
        <v>45044.499873544395</v>
      </c>
      <c r="F46" s="2">
        <v>131333.70584066206</v>
      </c>
      <c r="G46" s="2">
        <v>196264.65351704424</v>
      </c>
      <c r="H46" s="2">
        <v>22879.761901393882</v>
      </c>
      <c r="I46" s="2">
        <v>45604.450268892564</v>
      </c>
      <c r="J46" s="2">
        <v>127780.44134675777</v>
      </c>
      <c r="K46" s="2">
        <v>141621.18518618747</v>
      </c>
      <c r="L46" s="2">
        <f t="shared" ref="L46" si="151">H46/AVERAGE(D42:D45)*AVERAGE(L42:L45)</f>
        <v>16442.57171227887</v>
      </c>
      <c r="M46" s="2">
        <f t="shared" ref="M46" si="152">I46/AVERAGE(E42:E45)*AVERAGE(M42:M45)</f>
        <v>32405.475317753982</v>
      </c>
      <c r="N46" s="2">
        <f t="shared" ref="N46" si="153">J46/AVERAGE(F42:F45)*AVERAGE(N42:N45)</f>
        <v>92544.726295522996</v>
      </c>
      <c r="O46">
        <f t="shared" ref="O46:R46" si="154">ROUND(K46/K42*100-100,2)</f>
        <v>2.56</v>
      </c>
      <c r="P46">
        <f t="shared" si="154"/>
        <v>-0.91</v>
      </c>
      <c r="Q46">
        <f t="shared" si="154"/>
        <v>0.44</v>
      </c>
      <c r="R46">
        <f t="shared" si="154"/>
        <v>3.82</v>
      </c>
    </row>
    <row r="47" spans="1:18" x14ac:dyDescent="0.2">
      <c r="A47">
        <v>2024</v>
      </c>
      <c r="B47" t="s">
        <v>3</v>
      </c>
      <c r="C47" s="2">
        <v>198456.76615300961</v>
      </c>
      <c r="D47" s="2">
        <v>21471.560079519499</v>
      </c>
      <c r="E47" s="2">
        <v>46681.171926828487</v>
      </c>
      <c r="F47" s="2">
        <v>130304.03414666165</v>
      </c>
      <c r="G47" s="2">
        <v>195891.38221070907</v>
      </c>
      <c r="H47" s="2">
        <v>20382.873214057287</v>
      </c>
      <c r="I47" s="2">
        <v>45981.932395996468</v>
      </c>
      <c r="J47" s="2">
        <v>129526.57660065532</v>
      </c>
      <c r="K47" s="2">
        <v>141351.83905660233</v>
      </c>
      <c r="L47" s="2">
        <f t="shared" ref="L47" si="155">H47/AVERAGE(D42:D45)*AVERAGE(L42:L45)</f>
        <v>14648.179293509482</v>
      </c>
      <c r="M47" s="2">
        <f t="shared" ref="M47" si="156">I47/AVERAGE(E42:E45)*AVERAGE(M42:M45)</f>
        <v>32673.705450572896</v>
      </c>
      <c r="N47" s="2">
        <f t="shared" ref="N47" si="157">J47/AVERAGE(F42:F45)*AVERAGE(N42:N45)</f>
        <v>93809.361222775973</v>
      </c>
      <c r="O47">
        <f t="shared" ref="O47:R47" si="158">ROUND(K47/K43*100-100,2)</f>
        <v>3.39</v>
      </c>
      <c r="P47">
        <f t="shared" si="158"/>
        <v>-1.08</v>
      </c>
      <c r="Q47">
        <f t="shared" si="158"/>
        <v>2.5499999999999998</v>
      </c>
      <c r="R47">
        <f t="shared" si="158"/>
        <v>4.43</v>
      </c>
    </row>
    <row r="48" spans="1:18" x14ac:dyDescent="0.2">
      <c r="A48">
        <v>2024</v>
      </c>
      <c r="B48" t="s">
        <v>4</v>
      </c>
      <c r="C48" s="2">
        <v>204593.86430725164</v>
      </c>
      <c r="D48" s="2">
        <v>22678.542930389172</v>
      </c>
      <c r="E48" s="2">
        <v>46528.834255660637</v>
      </c>
      <c r="F48" s="2">
        <v>135386.48712120188</v>
      </c>
      <c r="G48" s="2">
        <v>195627.87293335929</v>
      </c>
      <c r="H48" s="2">
        <v>19780.361369028804</v>
      </c>
      <c r="I48" s="2">
        <v>44853.87216994584</v>
      </c>
      <c r="J48" s="2">
        <v>130993.63939438466</v>
      </c>
      <c r="K48" s="2">
        <v>141161.69531193367</v>
      </c>
      <c r="L48" s="2">
        <f t="shared" ref="L48" si="159">H48/AVERAGE(D42:D45)*AVERAGE(L42:L45)</f>
        <v>14215.183344422496</v>
      </c>
      <c r="M48" s="2">
        <f t="shared" ref="M48" si="160">I48/AVERAGE(E42:E45)*AVERAGE(M42:M45)</f>
        <v>31872.131753341895</v>
      </c>
      <c r="N48" s="2">
        <f t="shared" ref="N48" si="161">J48/AVERAGE(F42:F45)*AVERAGE(N42:N45)</f>
        <v>94871.878484988207</v>
      </c>
      <c r="O48">
        <f t="shared" ref="O48:R48" si="162">ROUND(K48/K44*100-100,2)</f>
        <v>3.39</v>
      </c>
      <c r="P48">
        <f t="shared" si="162"/>
        <v>0.01</v>
      </c>
      <c r="Q48">
        <f t="shared" si="162"/>
        <v>2.65</v>
      </c>
      <c r="R48">
        <f t="shared" si="162"/>
        <v>4.24</v>
      </c>
    </row>
    <row r="49" spans="1:18" x14ac:dyDescent="0.2">
      <c r="A49">
        <v>2024</v>
      </c>
      <c r="B49" t="s">
        <v>5</v>
      </c>
      <c r="C49" s="2">
        <v>217146.16224553017</v>
      </c>
      <c r="D49" s="2">
        <v>22163.031936660042</v>
      </c>
      <c r="E49" s="2">
        <v>48890.529496728894</v>
      </c>
      <c r="F49" s="2">
        <v>146092.60081214132</v>
      </c>
      <c r="G49" s="2">
        <v>201795.96801289916</v>
      </c>
      <c r="H49" s="2">
        <v>19923.674094907939</v>
      </c>
      <c r="I49" s="2">
        <v>45754.910015567708</v>
      </c>
      <c r="J49" s="2">
        <v>136117.38390242346</v>
      </c>
      <c r="K49" s="2">
        <v>145612.48622029083</v>
      </c>
      <c r="L49" s="2">
        <f t="shared" ref="L49" si="163">H49/AVERAGE(D42:D45)*AVERAGE(L42:L45)</f>
        <v>14318.175227935335</v>
      </c>
      <c r="M49" s="2">
        <f t="shared" ref="M49" si="164">I49/AVERAGE(E42:E45)*AVERAGE(M42:M45)</f>
        <v>32512.388559300554</v>
      </c>
      <c r="N49" s="2">
        <f t="shared" ref="N49" si="165">J49/AVERAGE(F42:F45)*AVERAGE(N42:N45)</f>
        <v>98582.740085613535</v>
      </c>
      <c r="O49">
        <f t="shared" ref="O49:R49" si="166">ROUND(K49/K45*100-100,2)</f>
        <v>4.3499999999999996</v>
      </c>
      <c r="P49">
        <f t="shared" si="166"/>
        <v>2.0499999999999998</v>
      </c>
      <c r="Q49">
        <f t="shared" si="166"/>
        <v>2.64</v>
      </c>
      <c r="R49">
        <f t="shared" si="166"/>
        <v>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AUGUSTO GARRIDO GRIJALVA</cp:lastModifiedBy>
  <dcterms:created xsi:type="dcterms:W3CDTF">2025-09-24T04:29:47Z</dcterms:created>
  <dcterms:modified xsi:type="dcterms:W3CDTF">2025-09-25T02:18:35Z</dcterms:modified>
</cp:coreProperties>
</file>