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nfosystechnologies-my.sharepoint.com/personal/petchimuthu_m02_ad_infosys_com/Documents/SAP/Pm/Study material/"/>
    </mc:Choice>
  </mc:AlternateContent>
  <xr:revisionPtr revIDLastSave="235" documentId="11_F25DC773A252ABDACC1048F6019D6AF85BDE58EE" xr6:coauthVersionLast="47" xr6:coauthVersionMax="47" xr10:uidLastSave="{49D97C2C-EA9A-4BDC-BED8-2C6FA3957B75}"/>
  <bookViews>
    <workbookView xWindow="-120" yWindow="-120" windowWidth="20730" windowHeight="11160" xr2:uid="{00000000-000D-0000-FFFF-FFFF00000000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C20" i="1"/>
  <c r="C19" i="1"/>
  <c r="C18" i="1"/>
  <c r="C17" i="1"/>
  <c r="N9" i="1"/>
  <c r="R9" i="1" s="1"/>
  <c r="O9" i="1"/>
  <c r="S9" i="1" s="1"/>
  <c r="N11" i="1"/>
  <c r="R11" i="1" s="1"/>
  <c r="O11" i="1"/>
  <c r="S11" i="1" s="1"/>
  <c r="N12" i="1"/>
  <c r="O12" i="1"/>
  <c r="S12" i="1" s="1"/>
  <c r="N6" i="1"/>
  <c r="R6" i="1" s="1"/>
  <c r="O6" i="1"/>
  <c r="S6" i="1" s="1"/>
  <c r="N8" i="1"/>
  <c r="R8" i="1" s="1"/>
  <c r="O8" i="1"/>
  <c r="S8" i="1" s="1"/>
  <c r="N14" i="1"/>
  <c r="R14" i="1" s="1"/>
  <c r="O14" i="1"/>
  <c r="S14" i="1" s="1"/>
  <c r="N5" i="1"/>
  <c r="R5" i="1" s="1"/>
  <c r="O5" i="1"/>
  <c r="S5" i="1" s="1"/>
  <c r="N10" i="1"/>
  <c r="R10" i="1" s="1"/>
  <c r="O10" i="1"/>
  <c r="S10" i="1" s="1"/>
  <c r="N7" i="1"/>
  <c r="R7" i="1" s="1"/>
  <c r="O7" i="1"/>
  <c r="S7" i="1" s="1"/>
  <c r="N13" i="1"/>
  <c r="R13" i="1" s="1"/>
  <c r="O13" i="1"/>
  <c r="S13" i="1" s="1"/>
  <c r="M9" i="1"/>
  <c r="M11" i="1"/>
  <c r="Q11" i="1" s="1"/>
  <c r="M12" i="1"/>
  <c r="Q12" i="1" s="1"/>
  <c r="M6" i="1"/>
  <c r="Q6" i="1" s="1"/>
  <c r="M8" i="1"/>
  <c r="Q8" i="1" s="1"/>
  <c r="M14" i="1"/>
  <c r="Q14" i="1" s="1"/>
  <c r="M5" i="1"/>
  <c r="Q5" i="1" s="1"/>
  <c r="M10" i="1"/>
  <c r="Q10" i="1" s="1"/>
  <c r="M7" i="1"/>
  <c r="Q7" i="1" s="1"/>
  <c r="M13" i="1"/>
  <c r="Q13" i="1" s="1"/>
  <c r="L11" i="1"/>
  <c r="P11" i="1" s="1"/>
  <c r="L12" i="1"/>
  <c r="P12" i="1" s="1"/>
  <c r="L6" i="1"/>
  <c r="P6" i="1" s="1"/>
  <c r="L8" i="1"/>
  <c r="P8" i="1" s="1"/>
  <c r="L14" i="1"/>
  <c r="P14" i="1" s="1"/>
  <c r="L5" i="1"/>
  <c r="P5" i="1" s="1"/>
  <c r="L10" i="1"/>
  <c r="P10" i="1" s="1"/>
  <c r="L7" i="1"/>
  <c r="P7" i="1" s="1"/>
  <c r="L13" i="1"/>
  <c r="P13" i="1" s="1"/>
  <c r="L9" i="1"/>
  <c r="I9" i="1"/>
  <c r="J9" i="1"/>
  <c r="K9" i="1"/>
  <c r="I11" i="1"/>
  <c r="J11" i="1"/>
  <c r="K11" i="1"/>
  <c r="I12" i="1"/>
  <c r="J12" i="1"/>
  <c r="K12" i="1"/>
  <c r="I6" i="1"/>
  <c r="J6" i="1"/>
  <c r="K6" i="1"/>
  <c r="I8" i="1"/>
  <c r="J8" i="1"/>
  <c r="K8" i="1"/>
  <c r="I14" i="1"/>
  <c r="J14" i="1"/>
  <c r="K14" i="1"/>
  <c r="I5" i="1"/>
  <c r="J5" i="1"/>
  <c r="K5" i="1"/>
  <c r="I10" i="1"/>
  <c r="J10" i="1"/>
  <c r="K10" i="1"/>
  <c r="I7" i="1"/>
  <c r="J7" i="1"/>
  <c r="K7" i="1"/>
  <c r="I13" i="1"/>
  <c r="J13" i="1"/>
  <c r="K13" i="1"/>
  <c r="H11" i="1"/>
  <c r="T11" i="1" s="1"/>
  <c r="H12" i="1"/>
  <c r="T12" i="1" s="1"/>
  <c r="H6" i="1"/>
  <c r="T6" i="1" s="1"/>
  <c r="H8" i="1"/>
  <c r="T8" i="1" s="1"/>
  <c r="H14" i="1"/>
  <c r="T14" i="1" s="1"/>
  <c r="H5" i="1"/>
  <c r="T5" i="1" s="1"/>
  <c r="H10" i="1"/>
  <c r="H7" i="1"/>
  <c r="H13" i="1"/>
  <c r="T13" i="1" s="1"/>
  <c r="H9" i="1"/>
  <c r="Q4" i="1"/>
  <c r="R4" i="1" s="1"/>
  <c r="S4" i="1" s="1"/>
  <c r="M4" i="1"/>
  <c r="N4" i="1" s="1"/>
  <c r="O4" i="1" s="1"/>
  <c r="I4" i="1"/>
  <c r="J4" i="1" s="1"/>
  <c r="K4" i="1" s="1"/>
  <c r="E4" i="1"/>
  <c r="F4" i="1" s="1"/>
  <c r="G4" i="1" s="1"/>
  <c r="H19" i="1" l="1"/>
  <c r="I18" i="1"/>
  <c r="M19" i="1"/>
  <c r="N18" i="1"/>
  <c r="J17" i="1"/>
  <c r="K18" i="1"/>
  <c r="N17" i="1"/>
  <c r="L17" i="1"/>
  <c r="I17" i="1"/>
  <c r="J19" i="1"/>
  <c r="I20" i="1"/>
  <c r="H20" i="1"/>
  <c r="I19" i="1"/>
  <c r="J18" i="1"/>
  <c r="K17" i="1"/>
  <c r="S18" i="1"/>
  <c r="S19" i="1"/>
  <c r="S17" i="1"/>
  <c r="S20" i="1"/>
  <c r="T10" i="1"/>
  <c r="O20" i="1"/>
  <c r="O19" i="1"/>
  <c r="H18" i="1"/>
  <c r="R12" i="1"/>
  <c r="R19" i="1" s="1"/>
  <c r="M20" i="1"/>
  <c r="N19" i="1"/>
  <c r="O18" i="1"/>
  <c r="H17" i="1"/>
  <c r="L20" i="1"/>
  <c r="K20" i="1"/>
  <c r="L19" i="1"/>
  <c r="M18" i="1"/>
  <c r="T7" i="1"/>
  <c r="N20" i="1"/>
  <c r="O17" i="1"/>
  <c r="P9" i="1"/>
  <c r="T9" i="1" s="1"/>
  <c r="J20" i="1"/>
  <c r="K19" i="1"/>
  <c r="L18" i="1"/>
  <c r="M17" i="1"/>
  <c r="Q9" i="1"/>
  <c r="R18" i="1" l="1"/>
  <c r="Q20" i="1"/>
  <c r="Q18" i="1"/>
  <c r="Q17" i="1"/>
  <c r="Q19" i="1"/>
  <c r="R20" i="1"/>
  <c r="T17" i="1"/>
  <c r="T18" i="1"/>
  <c r="T20" i="1"/>
  <c r="T19" i="1"/>
  <c r="P17" i="1"/>
  <c r="P18" i="1"/>
  <c r="P19" i="1"/>
  <c r="P20" i="1"/>
  <c r="R17" i="1"/>
</calcChain>
</file>

<file path=xl/sharedStrings.xml><?xml version="1.0" encoding="utf-8"?>
<sst xmlns="http://schemas.openxmlformats.org/spreadsheetml/2006/main" count="33" uniqueCount="33">
  <si>
    <t>Payroll Application</t>
  </si>
  <si>
    <t>Firstname</t>
  </si>
  <si>
    <t>Lastname</t>
  </si>
  <si>
    <t>Hours worked</t>
  </si>
  <si>
    <t>Pay per hour</t>
  </si>
  <si>
    <t>Pay</t>
  </si>
  <si>
    <t>Over time hours</t>
  </si>
  <si>
    <t>Over time bonus</t>
  </si>
  <si>
    <t>Liam</t>
  </si>
  <si>
    <t>Olivia</t>
  </si>
  <si>
    <t>Noah</t>
  </si>
  <si>
    <t>Emma</t>
  </si>
  <si>
    <t>Oliver</t>
  </si>
  <si>
    <t>Charlotte</t>
  </si>
  <si>
    <t>Elijah</t>
  </si>
  <si>
    <t>Amelia</t>
  </si>
  <si>
    <t>James</t>
  </si>
  <si>
    <t>Ava</t>
  </si>
  <si>
    <t>William</t>
  </si>
  <si>
    <t>Sophia</t>
  </si>
  <si>
    <t>Benjamin</t>
  </si>
  <si>
    <t>Isabella</t>
  </si>
  <si>
    <t>Lucas</t>
  </si>
  <si>
    <t>Mia</t>
  </si>
  <si>
    <t>Henry</t>
  </si>
  <si>
    <t>Evelyn</t>
  </si>
  <si>
    <t>Theodore</t>
  </si>
  <si>
    <t>Harper</t>
  </si>
  <si>
    <t>Maximum</t>
  </si>
  <si>
    <t>Minimum</t>
  </si>
  <si>
    <t>Average</t>
  </si>
  <si>
    <t>Total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</si>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</sst>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44" fontId="0" fillId="5" borderId="1" xfId="1" applyFont="1" applyFill="1" applyBorder="1"/>
    <xf numFmtId="0" fontId="0" fillId="6" borderId="1" xfId="0" applyFill="1" applyBorder="1"/>
    <xf numFmtId="44" fontId="0" fillId="7" borderId="1" xfId="1" applyFont="1" applyFill="1" applyBorder="1"/>
    <xf numFmtId="0" fontId="0" fillId="3" borderId="1" xfId="1" applyNumberFormat="1" applyFont="1" applyFill="1" applyBorder="1"/>
    <xf numFmtId="44" fontId="0" fillId="8" borderId="1" xfId="0" applyNumberFormat="1" applyFill="1" applyBorder="1"/>
    <xf numFmtId="0" fontId="2" fillId="2" borderId="0" xfId="0" applyFont="1" applyFill="1" applyAlignment="1">
      <alignment horizontal="left"/>
    </xf>
    <xf numFmtId="44" fontId="0" fillId="6" borderId="1" xfId="0" applyNumberFormat="1" applyFill="1" applyBorder="1"/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Payroll!$A$5:$A$14</c:f>
              <c:strCache>
                <c:ptCount val="10"/>
                <c:pt idx="0">
                  <c:v>Benjamin</c:v>
                </c:pt>
                <c:pt idx="1">
                  <c:v>Elijah</c:v>
                </c:pt>
                <c:pt idx="2">
                  <c:v>Henry</c:v>
                </c:pt>
                <c:pt idx="3">
                  <c:v>James</c:v>
                </c:pt>
                <c:pt idx="4">
                  <c:v>Liam</c:v>
                </c:pt>
                <c:pt idx="5">
                  <c:v>Lucas</c:v>
                </c:pt>
                <c:pt idx="6">
                  <c:v>Noah</c:v>
                </c:pt>
                <c:pt idx="7">
                  <c:v>Oliver</c:v>
                </c:pt>
                <c:pt idx="8">
                  <c:v>Theodore</c:v>
                </c:pt>
                <c:pt idx="9">
                  <c:v>William</c:v>
                </c:pt>
              </c:strCache>
            </c:strRef>
          </c:cat>
          <c:val>
            <c:numRef>
              <c:f>Payroll!$T$5:$T$14</c:f>
              <c:numCache>
                <c:formatCode>_("$"* #,##0.00_);_("$"* \(#,##0.00\);_("$"* "-"??_);_(@_)</c:formatCode>
                <c:ptCount val="10"/>
                <c:pt idx="0">
                  <c:v>565.25</c:v>
                </c:pt>
                <c:pt idx="1">
                  <c:v>362.6</c:v>
                </c:pt>
                <c:pt idx="2">
                  <c:v>323.7</c:v>
                </c:pt>
                <c:pt idx="3">
                  <c:v>791.19999999999993</c:v>
                </c:pt>
                <c:pt idx="4">
                  <c:v>630.79999999999995</c:v>
                </c:pt>
                <c:pt idx="5">
                  <c:v>186.20000000000002</c:v>
                </c:pt>
                <c:pt idx="6">
                  <c:v>494</c:v>
                </c:pt>
                <c:pt idx="7">
                  <c:v>307.5</c:v>
                </c:pt>
                <c:pt idx="8">
                  <c:v>241.5</c:v>
                </c:pt>
                <c:pt idx="9">
                  <c:v>253.70000000000002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7-4ABC-AE44-A376B721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9643551"/>
        <c:axId val="1979638975"/>
      </c:barChart>
      <c:catAx>
        <c:axId val="197964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38975"/>
        <c:crosses val="autoZero"/>
        <c:auto val="1"/>
        <c:lblAlgn val="ctr"/>
        <c:lblOffset val="100"/>
        <c:noMultiLvlLbl val="0"/>
      </c:catAx>
      <c:valAx>
        <c:axId val="19796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4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10582</xdr:colOff>
      <xdr:row>4</xdr:row>
      <xdr:rowOff>14815</xdr:rowOff>
    </xdr:from>
    <xdr:to>
      <xdr:col>28</xdr:col>
      <xdr:colOff>285749</xdr:colOff>
      <xdr:row>20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C07F-0450-41FE-A211-264776A1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zoomScale="90" zoomScaleNormal="90" workbookViewId="0">
      <selection activeCell="AE16" sqref="AE16"/>
    </sheetView>
  </sheetViews>
  <sheetFormatPr defaultRowHeight="15" x14ac:dyDescent="0.25"/>
  <cols>
    <col min="1" max="1" width="9.85546875" bestFit="1" customWidth="1"/>
    <col min="2" max="2" width="9.5703125" bestFit="1" customWidth="1"/>
    <col min="3" max="3" width="12.140625" customWidth="1"/>
    <col min="4" max="7" width="9.5703125" bestFit="1" customWidth="1"/>
    <col min="8" max="11" width="11.140625" bestFit="1" customWidth="1"/>
    <col min="12" max="13" width="5.5703125" bestFit="1" customWidth="1"/>
    <col min="14" max="15" width="6.7109375" bestFit="1" customWidth="1"/>
    <col min="16" max="16" width="9.5703125" bestFit="1" customWidth="1"/>
    <col min="17" max="17" width="8.42578125" bestFit="1" customWidth="1"/>
    <col min="18" max="18" width="9.5703125" bestFit="1" customWidth="1"/>
    <col min="19" max="19" width="8.42578125" bestFit="1" customWidth="1"/>
    <col min="20" max="20" width="11.140625" bestFit="1" customWidth="1"/>
  </cols>
  <sheetData>
    <row r="1" spans="1:20" ht="18.75" x14ac:dyDescent="0.3">
      <c r="A1" s="7" t="s">
        <v>0</v>
      </c>
      <c r="B1" s="7"/>
      <c r="C1" s="7"/>
    </row>
    <row r="3" spans="1:20" x14ac:dyDescent="0.25">
      <c r="A3" s="9" t="s">
        <v>1</v>
      </c>
      <c r="B3" s="9" t="s">
        <v>2</v>
      </c>
      <c r="C3" s="9" t="s">
        <v>4</v>
      </c>
      <c r="D3" s="10" t="s">
        <v>3</v>
      </c>
      <c r="E3" s="11"/>
      <c r="F3" s="11"/>
      <c r="G3" s="12"/>
      <c r="H3" s="10" t="s">
        <v>5</v>
      </c>
      <c r="I3" s="11"/>
      <c r="J3" s="11"/>
      <c r="K3" s="12"/>
      <c r="L3" s="10" t="s">
        <v>6</v>
      </c>
      <c r="M3" s="11"/>
      <c r="N3" s="11"/>
      <c r="O3" s="12"/>
      <c r="P3" s="10" t="s">
        <v>7</v>
      </c>
      <c r="Q3" s="11"/>
      <c r="R3" s="11"/>
      <c r="S3" s="12"/>
      <c r="T3" s="9" t="s">
        <v>32</v>
      </c>
    </row>
    <row r="4" spans="1:20" x14ac:dyDescent="0.25">
      <c r="A4" s="13"/>
      <c r="B4" s="13"/>
      <c r="C4" s="13"/>
      <c r="D4" s="14">
        <v>44562</v>
      </c>
      <c r="E4" s="14">
        <f>D4+7</f>
        <v>44569</v>
      </c>
      <c r="F4" s="14">
        <f t="shared" ref="F4:G4" si="0">E4+7</f>
        <v>44576</v>
      </c>
      <c r="G4" s="14">
        <f t="shared" si="0"/>
        <v>44583</v>
      </c>
      <c r="H4" s="14">
        <v>44562</v>
      </c>
      <c r="I4" s="14">
        <f>H4+7</f>
        <v>44569</v>
      </c>
      <c r="J4" s="14">
        <f t="shared" ref="J4:K4" si="1">I4+7</f>
        <v>44576</v>
      </c>
      <c r="K4" s="14">
        <f t="shared" si="1"/>
        <v>44583</v>
      </c>
      <c r="L4" s="14">
        <v>44562</v>
      </c>
      <c r="M4" s="14">
        <f>L4+7</f>
        <v>44569</v>
      </c>
      <c r="N4" s="14">
        <f>M4+7</f>
        <v>44576</v>
      </c>
      <c r="O4" s="14">
        <f>N4+7</f>
        <v>44583</v>
      </c>
      <c r="P4" s="14">
        <v>44562</v>
      </c>
      <c r="Q4" s="14">
        <f>P4+7</f>
        <v>44569</v>
      </c>
      <c r="R4" s="14">
        <f t="shared" ref="R4:S4" si="2">Q4+7</f>
        <v>44576</v>
      </c>
      <c r="S4" s="14">
        <f t="shared" si="2"/>
        <v>44583</v>
      </c>
      <c r="T4" s="13"/>
    </row>
    <row r="5" spans="1:20" x14ac:dyDescent="0.25">
      <c r="A5" s="1" t="s">
        <v>20</v>
      </c>
      <c r="B5" s="1" t="s">
        <v>21</v>
      </c>
      <c r="C5" s="3">
        <v>11.9</v>
      </c>
      <c r="D5" s="2">
        <v>45</v>
      </c>
      <c r="E5" s="2">
        <v>46</v>
      </c>
      <c r="F5" s="2">
        <v>41</v>
      </c>
      <c r="G5" s="2">
        <v>14</v>
      </c>
      <c r="H5" s="4">
        <f>$C5*D5</f>
        <v>535.5</v>
      </c>
      <c r="I5" s="4">
        <f>$C5*E5</f>
        <v>547.4</v>
      </c>
      <c r="J5" s="4">
        <f>$C5*F5</f>
        <v>487.90000000000003</v>
      </c>
      <c r="K5" s="4">
        <f>$C5*G5</f>
        <v>166.6</v>
      </c>
      <c r="L5" s="5">
        <f>IF(D5&gt;40,D5-40,0)</f>
        <v>5</v>
      </c>
      <c r="M5" s="5">
        <f>IF(E5&gt;40,E5-40,0)</f>
        <v>6</v>
      </c>
      <c r="N5" s="5">
        <f>IF(F5&gt;40,F5-40,0)</f>
        <v>1</v>
      </c>
      <c r="O5" s="5">
        <f>IF(G5&gt;40,G5-40,0)</f>
        <v>0</v>
      </c>
      <c r="P5" s="6">
        <f>0.5*$C5*L5</f>
        <v>29.75</v>
      </c>
      <c r="Q5" s="6">
        <f>0.5*$C5*M5</f>
        <v>35.700000000000003</v>
      </c>
      <c r="R5" s="6">
        <f>0.5*$C5*N5</f>
        <v>5.95</v>
      </c>
      <c r="S5" s="6">
        <f>0.5*$C5*O5</f>
        <v>0</v>
      </c>
      <c r="T5" s="8">
        <f>SUM(H5,P5)</f>
        <v>565.25</v>
      </c>
    </row>
    <row r="6" spans="1:20" x14ac:dyDescent="0.25">
      <c r="A6" s="1" t="s">
        <v>14</v>
      </c>
      <c r="B6" s="1" t="s">
        <v>15</v>
      </c>
      <c r="C6" s="3">
        <v>7.4</v>
      </c>
      <c r="D6" s="2">
        <v>46</v>
      </c>
      <c r="E6" s="2">
        <v>41</v>
      </c>
      <c r="F6" s="2">
        <v>41</v>
      </c>
      <c r="G6" s="2">
        <v>41</v>
      </c>
      <c r="H6" s="4">
        <f>$C6*D6</f>
        <v>340.40000000000003</v>
      </c>
      <c r="I6" s="4">
        <f>$C6*E6</f>
        <v>303.40000000000003</v>
      </c>
      <c r="J6" s="4">
        <f>$C6*F6</f>
        <v>303.40000000000003</v>
      </c>
      <c r="K6" s="4">
        <f>$C6*G6</f>
        <v>303.40000000000003</v>
      </c>
      <c r="L6" s="5">
        <f>IF(D6&gt;40,D6-40,0)</f>
        <v>6</v>
      </c>
      <c r="M6" s="5">
        <f>IF(E6&gt;40,E6-40,0)</f>
        <v>1</v>
      </c>
      <c r="N6" s="5">
        <f>IF(F6&gt;40,F6-40,0)</f>
        <v>1</v>
      </c>
      <c r="O6" s="5">
        <f>IF(G6&gt;40,G6-40,0)</f>
        <v>1</v>
      </c>
      <c r="P6" s="6">
        <f>0.5*$C6*L6</f>
        <v>22.200000000000003</v>
      </c>
      <c r="Q6" s="6">
        <f>0.5*$C6*M6</f>
        <v>3.7</v>
      </c>
      <c r="R6" s="6">
        <f>0.5*$C6*N6</f>
        <v>3.7</v>
      </c>
      <c r="S6" s="6">
        <f>0.5*$C6*O6</f>
        <v>3.7</v>
      </c>
      <c r="T6" s="8">
        <f>SUM(H6,P6)</f>
        <v>362.6</v>
      </c>
    </row>
    <row r="7" spans="1:20" x14ac:dyDescent="0.25">
      <c r="A7" s="1" t="s">
        <v>24</v>
      </c>
      <c r="B7" s="1" t="s">
        <v>25</v>
      </c>
      <c r="C7" s="3">
        <v>7.8</v>
      </c>
      <c r="D7" s="2">
        <v>41</v>
      </c>
      <c r="E7" s="2">
        <v>46</v>
      </c>
      <c r="F7" s="2">
        <v>25</v>
      </c>
      <c r="G7" s="2">
        <v>46</v>
      </c>
      <c r="H7" s="4">
        <f>$C7*D7</f>
        <v>319.8</v>
      </c>
      <c r="I7" s="4">
        <f>$C7*E7</f>
        <v>358.8</v>
      </c>
      <c r="J7" s="4">
        <f>$C7*F7</f>
        <v>195</v>
      </c>
      <c r="K7" s="4">
        <f>$C7*G7</f>
        <v>358.8</v>
      </c>
      <c r="L7" s="5">
        <f>IF(D7&gt;40,D7-40,0)</f>
        <v>1</v>
      </c>
      <c r="M7" s="5">
        <f>IF(E7&gt;40,E7-40,0)</f>
        <v>6</v>
      </c>
      <c r="N7" s="5">
        <f>IF(F7&gt;40,F7-40,0)</f>
        <v>0</v>
      </c>
      <c r="O7" s="5">
        <f>IF(G7&gt;40,G7-40,0)</f>
        <v>6</v>
      </c>
      <c r="P7" s="6">
        <f>0.5*$C7*L7</f>
        <v>3.9</v>
      </c>
      <c r="Q7" s="6">
        <f>0.5*$C7*M7</f>
        <v>23.4</v>
      </c>
      <c r="R7" s="6">
        <f>0.5*$C7*N7</f>
        <v>0</v>
      </c>
      <c r="S7" s="6">
        <f>0.5*$C7*O7</f>
        <v>23.4</v>
      </c>
      <c r="T7" s="8">
        <f>SUM(H7,P7)</f>
        <v>323.7</v>
      </c>
    </row>
    <row r="8" spans="1:20" x14ac:dyDescent="0.25">
      <c r="A8" s="1" t="s">
        <v>16</v>
      </c>
      <c r="B8" s="1" t="s">
        <v>17</v>
      </c>
      <c r="C8" s="3">
        <v>17.2</v>
      </c>
      <c r="D8" s="2">
        <v>44</v>
      </c>
      <c r="E8" s="2">
        <v>23</v>
      </c>
      <c r="F8" s="2">
        <v>46</v>
      </c>
      <c r="G8" s="2">
        <v>32</v>
      </c>
      <c r="H8" s="4">
        <f>$C8*D8</f>
        <v>756.8</v>
      </c>
      <c r="I8" s="4">
        <f>$C8*E8</f>
        <v>395.59999999999997</v>
      </c>
      <c r="J8" s="4">
        <f>$C8*F8</f>
        <v>791.19999999999993</v>
      </c>
      <c r="K8" s="4">
        <f>$C8*G8</f>
        <v>550.4</v>
      </c>
      <c r="L8" s="5">
        <f>IF(D8&gt;40,D8-40,0)</f>
        <v>4</v>
      </c>
      <c r="M8" s="5">
        <f>IF(E8&gt;40,E8-40,0)</f>
        <v>0</v>
      </c>
      <c r="N8" s="5">
        <f>IF(F8&gt;40,F8-40,0)</f>
        <v>6</v>
      </c>
      <c r="O8" s="5">
        <f>IF(G8&gt;40,G8-40,0)</f>
        <v>0</v>
      </c>
      <c r="P8" s="6">
        <f>0.5*$C8*L8</f>
        <v>34.4</v>
      </c>
      <c r="Q8" s="6">
        <f>0.5*$C8*M8</f>
        <v>0</v>
      </c>
      <c r="R8" s="6">
        <f>0.5*$C8*N8</f>
        <v>51.599999999999994</v>
      </c>
      <c r="S8" s="6">
        <f>0.5*$C8*O8</f>
        <v>0</v>
      </c>
      <c r="T8" s="8">
        <f>SUM(H8,P8)</f>
        <v>791.19999999999993</v>
      </c>
    </row>
    <row r="9" spans="1:20" x14ac:dyDescent="0.25">
      <c r="A9" s="1" t="s">
        <v>8</v>
      </c>
      <c r="B9" s="1" t="s">
        <v>9</v>
      </c>
      <c r="C9" s="3">
        <v>15.2</v>
      </c>
      <c r="D9" s="2">
        <v>41</v>
      </c>
      <c r="E9" s="2">
        <v>32</v>
      </c>
      <c r="F9" s="2">
        <v>41</v>
      </c>
      <c r="G9" s="2">
        <v>46</v>
      </c>
      <c r="H9" s="4">
        <f>$C9*D9</f>
        <v>623.19999999999993</v>
      </c>
      <c r="I9" s="4">
        <f>$C9*E9</f>
        <v>486.4</v>
      </c>
      <c r="J9" s="4">
        <f>$C9*F9</f>
        <v>623.19999999999993</v>
      </c>
      <c r="K9" s="4">
        <f>$C9*G9</f>
        <v>699.19999999999993</v>
      </c>
      <c r="L9" s="5">
        <f>IF(D9&gt;40,D9-40,0)</f>
        <v>1</v>
      </c>
      <c r="M9" s="5">
        <f>IF(E9&gt;40,E9-40,0)</f>
        <v>0</v>
      </c>
      <c r="N9" s="5">
        <f>IF(F9&gt;40,F9-40,0)</f>
        <v>1</v>
      </c>
      <c r="O9" s="5">
        <f>IF(G9&gt;40,G9-40,0)</f>
        <v>6</v>
      </c>
      <c r="P9" s="6">
        <f>0.5*$C9*L9</f>
        <v>7.6</v>
      </c>
      <c r="Q9" s="6">
        <f>0.5*$C9*M9</f>
        <v>0</v>
      </c>
      <c r="R9" s="6">
        <f>0.5*$C9*N9</f>
        <v>7.6</v>
      </c>
      <c r="S9" s="6">
        <f>0.5*$C9*O9</f>
        <v>45.599999999999994</v>
      </c>
      <c r="T9" s="8">
        <f>SUM(H9,P9)</f>
        <v>630.79999999999995</v>
      </c>
    </row>
    <row r="10" spans="1:20" x14ac:dyDescent="0.25">
      <c r="A10" s="1" t="s">
        <v>22</v>
      </c>
      <c r="B10" s="1" t="s">
        <v>23</v>
      </c>
      <c r="C10" s="3">
        <v>13.3</v>
      </c>
      <c r="D10" s="2">
        <v>14</v>
      </c>
      <c r="E10" s="2">
        <v>25</v>
      </c>
      <c r="F10" s="2">
        <v>46</v>
      </c>
      <c r="G10" s="2">
        <v>41</v>
      </c>
      <c r="H10" s="4">
        <f>$C10*D10</f>
        <v>186.20000000000002</v>
      </c>
      <c r="I10" s="4">
        <f>$C10*E10</f>
        <v>332.5</v>
      </c>
      <c r="J10" s="4">
        <f>$C10*F10</f>
        <v>611.80000000000007</v>
      </c>
      <c r="K10" s="4">
        <f>$C10*G10</f>
        <v>545.30000000000007</v>
      </c>
      <c r="L10" s="5">
        <f>IF(D10&gt;40,D10-40,0)</f>
        <v>0</v>
      </c>
      <c r="M10" s="5">
        <f>IF(E10&gt;40,E10-40,0)</f>
        <v>0</v>
      </c>
      <c r="N10" s="5">
        <f>IF(F10&gt;40,F10-40,0)</f>
        <v>6</v>
      </c>
      <c r="O10" s="5">
        <f>IF(G10&gt;40,G10-40,0)</f>
        <v>1</v>
      </c>
      <c r="P10" s="6">
        <f>0.5*$C10*L10</f>
        <v>0</v>
      </c>
      <c r="Q10" s="6">
        <f>0.5*$C10*M10</f>
        <v>0</v>
      </c>
      <c r="R10" s="6">
        <f>0.5*$C10*N10</f>
        <v>39.900000000000006</v>
      </c>
      <c r="S10" s="6">
        <f>0.5*$C10*O10</f>
        <v>6.65</v>
      </c>
      <c r="T10" s="8">
        <f>SUM(H10,P10)</f>
        <v>186.20000000000002</v>
      </c>
    </row>
    <row r="11" spans="1:20" x14ac:dyDescent="0.25">
      <c r="A11" s="1" t="s">
        <v>10</v>
      </c>
      <c r="B11" s="1" t="s">
        <v>11</v>
      </c>
      <c r="C11" s="3">
        <v>9.5</v>
      </c>
      <c r="D11" s="2">
        <v>48</v>
      </c>
      <c r="E11" s="2">
        <v>42</v>
      </c>
      <c r="F11" s="2">
        <v>46</v>
      </c>
      <c r="G11" s="2">
        <v>34</v>
      </c>
      <c r="H11" s="4">
        <f>$C11*D11</f>
        <v>456</v>
      </c>
      <c r="I11" s="4">
        <f>$C11*E11</f>
        <v>399</v>
      </c>
      <c r="J11" s="4">
        <f>$C11*F11</f>
        <v>437</v>
      </c>
      <c r="K11" s="4">
        <f>$C11*G11</f>
        <v>323</v>
      </c>
      <c r="L11" s="5">
        <f>IF(D11&gt;40,D11-40,0)</f>
        <v>8</v>
      </c>
      <c r="M11" s="5">
        <f>IF(E11&gt;40,E11-40,0)</f>
        <v>2</v>
      </c>
      <c r="N11" s="5">
        <f>IF(F11&gt;40,F11-40,0)</f>
        <v>6</v>
      </c>
      <c r="O11" s="5">
        <f>IF(G11&gt;40,G11-40,0)</f>
        <v>0</v>
      </c>
      <c r="P11" s="6">
        <f>0.5*$C11*L11</f>
        <v>38</v>
      </c>
      <c r="Q11" s="6">
        <f>0.5*$C11*M11</f>
        <v>9.5</v>
      </c>
      <c r="R11" s="6">
        <f>0.5*$C11*N11</f>
        <v>28.5</v>
      </c>
      <c r="S11" s="6">
        <f>0.5*$C11*O11</f>
        <v>0</v>
      </c>
      <c r="T11" s="8">
        <f>SUM(H11,P11)</f>
        <v>494</v>
      </c>
    </row>
    <row r="12" spans="1:20" x14ac:dyDescent="0.25">
      <c r="A12" s="1" t="s">
        <v>12</v>
      </c>
      <c r="B12" s="1" t="s">
        <v>13</v>
      </c>
      <c r="C12" s="3">
        <v>12.3</v>
      </c>
      <c r="D12" s="2">
        <v>25</v>
      </c>
      <c r="E12" s="2">
        <v>14</v>
      </c>
      <c r="F12" s="2">
        <v>25</v>
      </c>
      <c r="G12" s="2">
        <v>14</v>
      </c>
      <c r="H12" s="4">
        <f>$C12*D12</f>
        <v>307.5</v>
      </c>
      <c r="I12" s="4">
        <f>$C12*E12</f>
        <v>172.20000000000002</v>
      </c>
      <c r="J12" s="4">
        <f>$C12*F12</f>
        <v>307.5</v>
      </c>
      <c r="K12" s="4">
        <f>$C12*G12</f>
        <v>172.20000000000002</v>
      </c>
      <c r="L12" s="5">
        <f>IF(D12&gt;40,D12-40,0)</f>
        <v>0</v>
      </c>
      <c r="M12" s="5">
        <f>IF(E12&gt;40,E12-40,0)</f>
        <v>0</v>
      </c>
      <c r="N12" s="5">
        <f>IF(F12&gt;40,F12-40,0)</f>
        <v>0</v>
      </c>
      <c r="O12" s="5">
        <f>IF(G12&gt;40,G12-40,0)</f>
        <v>0</v>
      </c>
      <c r="P12" s="6">
        <f>0.5*$C12*L12</f>
        <v>0</v>
      </c>
      <c r="Q12" s="6">
        <f>0.5*$C12*M12</f>
        <v>0</v>
      </c>
      <c r="R12" s="6">
        <f>0.5*$C12*N12</f>
        <v>0</v>
      </c>
      <c r="S12" s="6">
        <f>0.5*$C12*O12</f>
        <v>0</v>
      </c>
      <c r="T12" s="8">
        <f>SUM(H12,P12)</f>
        <v>307.5</v>
      </c>
    </row>
    <row r="13" spans="1:20" x14ac:dyDescent="0.25">
      <c r="A13" s="1" t="s">
        <v>26</v>
      </c>
      <c r="B13" s="1" t="s">
        <v>27</v>
      </c>
      <c r="C13" s="3">
        <v>10.5</v>
      </c>
      <c r="D13" s="2">
        <v>23</v>
      </c>
      <c r="E13" s="2">
        <v>34</v>
      </c>
      <c r="F13" s="2">
        <v>46</v>
      </c>
      <c r="G13" s="2">
        <v>25</v>
      </c>
      <c r="H13" s="4">
        <f>$C13*D13</f>
        <v>241.5</v>
      </c>
      <c r="I13" s="4">
        <f>$C13*E13</f>
        <v>357</v>
      </c>
      <c r="J13" s="4">
        <f>$C13*F13</f>
        <v>483</v>
      </c>
      <c r="K13" s="4">
        <f>$C13*G13</f>
        <v>262.5</v>
      </c>
      <c r="L13" s="5">
        <f>IF(D13&gt;40,D13-40,0)</f>
        <v>0</v>
      </c>
      <c r="M13" s="5">
        <f>IF(E13&gt;40,E13-40,0)</f>
        <v>0</v>
      </c>
      <c r="N13" s="5">
        <f>IF(F13&gt;40,F13-40,0)</f>
        <v>6</v>
      </c>
      <c r="O13" s="5">
        <f>IF(G13&gt;40,G13-40,0)</f>
        <v>0</v>
      </c>
      <c r="P13" s="6">
        <f>0.5*$C13*L13</f>
        <v>0</v>
      </c>
      <c r="Q13" s="6">
        <f>0.5*$C13*M13</f>
        <v>0</v>
      </c>
      <c r="R13" s="6">
        <f>0.5*$C13*N13</f>
        <v>31.5</v>
      </c>
      <c r="S13" s="6">
        <f>0.5*$C13*O13</f>
        <v>0</v>
      </c>
      <c r="T13" s="8">
        <f>SUM(H13,P13)</f>
        <v>241.5</v>
      </c>
    </row>
    <row r="14" spans="1:20" x14ac:dyDescent="0.25">
      <c r="A14" s="1" t="s">
        <v>18</v>
      </c>
      <c r="B14" s="1" t="s">
        <v>19</v>
      </c>
      <c r="C14" s="3">
        <v>5.9</v>
      </c>
      <c r="D14" s="2">
        <v>42</v>
      </c>
      <c r="E14" s="2">
        <v>41</v>
      </c>
      <c r="F14" s="2">
        <v>25</v>
      </c>
      <c r="G14" s="2">
        <v>42</v>
      </c>
      <c r="H14" s="4">
        <f>$C14*D14</f>
        <v>247.8</v>
      </c>
      <c r="I14" s="4">
        <f>$C14*E14</f>
        <v>241.9</v>
      </c>
      <c r="J14" s="4">
        <f>$C14*F14</f>
        <v>147.5</v>
      </c>
      <c r="K14" s="4">
        <f>$C14*G14</f>
        <v>247.8</v>
      </c>
      <c r="L14" s="5">
        <f>IF(D14&gt;40,D14-40,0)</f>
        <v>2</v>
      </c>
      <c r="M14" s="5">
        <f>IF(E14&gt;40,E14-40,0)</f>
        <v>1</v>
      </c>
      <c r="N14" s="5">
        <f>IF(F14&gt;40,F14-40,0)</f>
        <v>0</v>
      </c>
      <c r="O14" s="5">
        <f>IF(G14&gt;40,G14-40,0)</f>
        <v>2</v>
      </c>
      <c r="P14" s="6">
        <f>0.5*$C14*L14</f>
        <v>5.9</v>
      </c>
      <c r="Q14" s="6">
        <f>0.5*$C14*M14</f>
        <v>2.95</v>
      </c>
      <c r="R14" s="6">
        <f>0.5*$C14*N14</f>
        <v>0</v>
      </c>
      <c r="S14" s="6">
        <f>0.5*$C14*O14</f>
        <v>5.9</v>
      </c>
      <c r="T14" s="8">
        <f>SUM(H14,P14)</f>
        <v>253.70000000000002</v>
      </c>
    </row>
    <row r="17" spans="1:20" x14ac:dyDescent="0.25">
      <c r="A17" s="15" t="s">
        <v>28</v>
      </c>
      <c r="B17" s="16"/>
      <c r="C17" s="3">
        <f>MAX(C5:C14)</f>
        <v>17.2</v>
      </c>
      <c r="D17" s="2">
        <f t="shared" ref="D17:T17" si="3">MAX(D5:D14)</f>
        <v>48</v>
      </c>
      <c r="E17" s="2">
        <f t="shared" si="3"/>
        <v>46</v>
      </c>
      <c r="F17" s="2">
        <f t="shared" si="3"/>
        <v>46</v>
      </c>
      <c r="G17" s="2">
        <f t="shared" si="3"/>
        <v>46</v>
      </c>
      <c r="H17" s="4">
        <f t="shared" si="3"/>
        <v>756.8</v>
      </c>
      <c r="I17" s="4">
        <f t="shared" si="3"/>
        <v>547.4</v>
      </c>
      <c r="J17" s="4">
        <f t="shared" si="3"/>
        <v>791.19999999999993</v>
      </c>
      <c r="K17" s="4">
        <f t="shared" si="3"/>
        <v>699.19999999999993</v>
      </c>
      <c r="L17" s="5">
        <f t="shared" si="3"/>
        <v>8</v>
      </c>
      <c r="M17" s="5">
        <f t="shared" si="3"/>
        <v>6</v>
      </c>
      <c r="N17" s="5">
        <f t="shared" si="3"/>
        <v>6</v>
      </c>
      <c r="O17" s="5">
        <f t="shared" si="3"/>
        <v>6</v>
      </c>
      <c r="P17" s="6">
        <f t="shared" si="3"/>
        <v>38</v>
      </c>
      <c r="Q17" s="6">
        <f t="shared" si="3"/>
        <v>35.700000000000003</v>
      </c>
      <c r="R17" s="6">
        <f t="shared" si="3"/>
        <v>51.599999999999994</v>
      </c>
      <c r="S17" s="6">
        <f t="shared" si="3"/>
        <v>45.599999999999994</v>
      </c>
      <c r="T17" s="8">
        <f>MAX(T5:T14)</f>
        <v>791.19999999999993</v>
      </c>
    </row>
    <row r="18" spans="1:20" x14ac:dyDescent="0.25">
      <c r="A18" s="15" t="s">
        <v>29</v>
      </c>
      <c r="B18" s="16"/>
      <c r="C18" s="3">
        <f>MIN(C5:C14)</f>
        <v>5.9</v>
      </c>
      <c r="D18" s="2">
        <f t="shared" ref="D18:T18" si="4">MIN(D5:D14)</f>
        <v>14</v>
      </c>
      <c r="E18" s="2">
        <f t="shared" si="4"/>
        <v>14</v>
      </c>
      <c r="F18" s="2">
        <f t="shared" si="4"/>
        <v>25</v>
      </c>
      <c r="G18" s="2">
        <f t="shared" si="4"/>
        <v>14</v>
      </c>
      <c r="H18" s="4">
        <f t="shared" si="4"/>
        <v>186.20000000000002</v>
      </c>
      <c r="I18" s="4">
        <f t="shared" si="4"/>
        <v>172.20000000000002</v>
      </c>
      <c r="J18" s="4">
        <f t="shared" si="4"/>
        <v>147.5</v>
      </c>
      <c r="K18" s="4">
        <f t="shared" si="4"/>
        <v>166.6</v>
      </c>
      <c r="L18" s="5">
        <f t="shared" si="4"/>
        <v>0</v>
      </c>
      <c r="M18" s="5">
        <f t="shared" si="4"/>
        <v>0</v>
      </c>
      <c r="N18" s="5">
        <f t="shared" si="4"/>
        <v>0</v>
      </c>
      <c r="O18" s="5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8">
        <f>MIN(T5:T14)</f>
        <v>186.20000000000002</v>
      </c>
    </row>
    <row r="19" spans="1:20" x14ac:dyDescent="0.25">
      <c r="A19" s="15" t="s">
        <v>30</v>
      </c>
      <c r="B19" s="16"/>
      <c r="C19" s="3">
        <f>AVERAGE(C5:C14)</f>
        <v>11.1</v>
      </c>
      <c r="D19" s="2">
        <f t="shared" ref="D19:T19" si="5">AVERAGE(D5:D14)</f>
        <v>36.9</v>
      </c>
      <c r="E19" s="2">
        <f t="shared" si="5"/>
        <v>34.4</v>
      </c>
      <c r="F19" s="2">
        <f t="shared" si="5"/>
        <v>38.200000000000003</v>
      </c>
      <c r="G19" s="2">
        <f t="shared" si="5"/>
        <v>33.5</v>
      </c>
      <c r="H19" s="4">
        <f t="shared" si="5"/>
        <v>401.46999999999997</v>
      </c>
      <c r="I19" s="4">
        <f t="shared" si="5"/>
        <v>359.41999999999996</v>
      </c>
      <c r="J19" s="4">
        <f t="shared" si="5"/>
        <v>438.75</v>
      </c>
      <c r="K19" s="4">
        <f t="shared" si="5"/>
        <v>362.91999999999996</v>
      </c>
      <c r="L19" s="5">
        <f t="shared" si="5"/>
        <v>2.7</v>
      </c>
      <c r="M19" s="5">
        <f t="shared" si="5"/>
        <v>1.6</v>
      </c>
      <c r="N19" s="5">
        <f t="shared" si="5"/>
        <v>2.7</v>
      </c>
      <c r="O19" s="5">
        <f t="shared" si="5"/>
        <v>1.6</v>
      </c>
      <c r="P19" s="6">
        <f t="shared" si="5"/>
        <v>14.175000000000001</v>
      </c>
      <c r="Q19" s="6">
        <f t="shared" si="5"/>
        <v>7.5250000000000012</v>
      </c>
      <c r="R19" s="6">
        <f t="shared" si="5"/>
        <v>16.875</v>
      </c>
      <c r="S19" s="6">
        <f t="shared" si="5"/>
        <v>8.5250000000000004</v>
      </c>
      <c r="T19" s="8">
        <f>AVERAGE(T5:T14)</f>
        <v>415.64499999999998</v>
      </c>
    </row>
    <row r="20" spans="1:20" x14ac:dyDescent="0.25">
      <c r="A20" s="15" t="s">
        <v>31</v>
      </c>
      <c r="B20" s="16"/>
      <c r="C20" s="3">
        <f>SUM(C5:C14)</f>
        <v>111</v>
      </c>
      <c r="D20" s="2">
        <f t="shared" ref="D20:T20" si="6">SUM(D5:D14)</f>
        <v>369</v>
      </c>
      <c r="E20" s="2">
        <f t="shared" si="6"/>
        <v>344</v>
      </c>
      <c r="F20" s="2">
        <f t="shared" si="6"/>
        <v>382</v>
      </c>
      <c r="G20" s="2">
        <f t="shared" si="6"/>
        <v>335</v>
      </c>
      <c r="H20" s="4">
        <f t="shared" si="6"/>
        <v>4014.7</v>
      </c>
      <c r="I20" s="4">
        <f t="shared" si="6"/>
        <v>3594.2</v>
      </c>
      <c r="J20" s="4">
        <f t="shared" si="6"/>
        <v>4387.5</v>
      </c>
      <c r="K20" s="4">
        <f t="shared" si="6"/>
        <v>3629.2</v>
      </c>
      <c r="L20" s="5">
        <f t="shared" si="6"/>
        <v>27</v>
      </c>
      <c r="M20" s="5">
        <f t="shared" si="6"/>
        <v>16</v>
      </c>
      <c r="N20" s="5">
        <f t="shared" si="6"/>
        <v>27</v>
      </c>
      <c r="O20" s="5">
        <f t="shared" si="6"/>
        <v>16</v>
      </c>
      <c r="P20" s="6">
        <f t="shared" si="6"/>
        <v>141.75</v>
      </c>
      <c r="Q20" s="6">
        <f t="shared" si="6"/>
        <v>75.250000000000014</v>
      </c>
      <c r="R20" s="6">
        <f t="shared" si="6"/>
        <v>168.75</v>
      </c>
      <c r="S20" s="6">
        <f t="shared" si="6"/>
        <v>85.25</v>
      </c>
      <c r="T20" s="8">
        <f>SUM(T5:T14)</f>
        <v>4156.45</v>
      </c>
    </row>
  </sheetData>
  <sortState xmlns:xlrd2="http://schemas.microsoft.com/office/spreadsheetml/2017/richdata2" ref="A5:T14">
    <sortCondition ref="A5:A14"/>
  </sortState>
  <mergeCells count="13">
    <mergeCell ref="A1:C1"/>
    <mergeCell ref="T3:T4"/>
    <mergeCell ref="A20:B20"/>
    <mergeCell ref="D3:G3"/>
    <mergeCell ref="H3:K3"/>
    <mergeCell ref="L3:O3"/>
    <mergeCell ref="P3:S3"/>
    <mergeCell ref="A3:A4"/>
    <mergeCell ref="B3:B4"/>
    <mergeCell ref="C3:C4"/>
    <mergeCell ref="A17:B17"/>
    <mergeCell ref="A18:B18"/>
    <mergeCell ref="A19:B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Petchimuthu M</dc:creator>
  <cp:lastModifiedBy>Petchimuthu M</cp:lastModifiedBy>
  <dcterms:created xsi:type="dcterms:W3CDTF">2015-06-05T18:17:20Z</dcterms:created>
  <dcterms:modified xsi:type="dcterms:W3CDTF">2022-08-16T16:33:53Z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2022-08-16T15:45:04Z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787940c4-dde8-4ee2-ade8-b14864efb198</vt:lpwstr>
  </property>
  <property fmtid="{D5CDD505-2E9C-101B-9397-08002B2CF9AE}" pid="8" name="MSIP_Label_a0819fa7-4367-4500-ba88-dd630d977609_ContentBits">
    <vt:lpwstr>0</vt:lpwstr>
  </property>
</Properties>
</file>