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ndre\Documents\IoTWebApiDOCS\Seeds\"/>
    </mc:Choice>
  </mc:AlternateContent>
  <bookViews>
    <workbookView xWindow="0" yWindow="0" windowWidth="19200" windowHeight="11595"/>
  </bookViews>
  <sheets>
    <sheet name="School" sheetId="1" r:id="rId1"/>
    <sheet name="Room" sheetId="6" r:id="rId2"/>
    <sheet name="Degree" sheetId="4" r:id="rId3"/>
    <sheet name="Course" sheetId="2" r:id="rId4"/>
    <sheet name="Discipline" sheetId="5" r:id="rId5"/>
    <sheet name="CourseDiscipline" sheetId="7" r:id="rId6"/>
    <sheet name="Project" sheetId="8" r:id="rId7"/>
    <sheet name="School_Year" sheetId="10" r:id="rId8"/>
    <sheet name="Couses_School_Year" sheetId="11" r:id="rId9"/>
    <sheet name="Attach" sheetId="12" r:id="rId10"/>
    <sheet name="School_class" sheetId="9" r:id="rId11"/>
    <sheet name="Summary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3" l="1"/>
  <c r="T4" i="13"/>
  <c r="T5" i="13"/>
  <c r="T6" i="13"/>
  <c r="T7" i="13"/>
  <c r="T8" i="13"/>
  <c r="T9" i="13"/>
  <c r="T10" i="13"/>
  <c r="T11" i="13"/>
  <c r="T12" i="13"/>
  <c r="T2" i="13"/>
  <c r="H3" i="13"/>
  <c r="V3" i="13" s="1"/>
  <c r="H4" i="13"/>
  <c r="V4" i="13" s="1"/>
  <c r="H5" i="13"/>
  <c r="V5" i="13" s="1"/>
  <c r="H6" i="13"/>
  <c r="V6" i="13" s="1"/>
  <c r="H7" i="13"/>
  <c r="V7" i="13" s="1"/>
  <c r="H8" i="13"/>
  <c r="V8" i="13" s="1"/>
  <c r="H9" i="13"/>
  <c r="V9" i="13" s="1"/>
  <c r="H10" i="13"/>
  <c r="V10" i="13" s="1"/>
  <c r="H11" i="13"/>
  <c r="V11" i="13" s="1"/>
  <c r="H12" i="13"/>
  <c r="V12" i="13" s="1"/>
  <c r="H2" i="13"/>
  <c r="V2" i="13" s="1"/>
  <c r="Q158" i="6"/>
  <c r="Z4" i="12"/>
  <c r="Z8" i="12"/>
  <c r="Z9" i="12"/>
  <c r="Z6" i="12"/>
  <c r="T3" i="12"/>
  <c r="T4" i="12"/>
  <c r="T5" i="12"/>
  <c r="T6" i="12"/>
  <c r="T7" i="12"/>
  <c r="T8" i="12"/>
  <c r="T9" i="12"/>
  <c r="T10" i="12"/>
  <c r="Z10" i="12" s="1"/>
  <c r="T11" i="12"/>
  <c r="T12" i="12"/>
  <c r="T2" i="12"/>
  <c r="Z2" i="12" s="1"/>
  <c r="Z12" i="12"/>
  <c r="Z11" i="12"/>
  <c r="Z7" i="12"/>
  <c r="Z5" i="12"/>
  <c r="Z3" i="12"/>
  <c r="Z3" i="8" l="1"/>
  <c r="Z4" i="8"/>
  <c r="Z5" i="8"/>
  <c r="Z6" i="8"/>
  <c r="Z7" i="8"/>
  <c r="Z8" i="8"/>
  <c r="Z9" i="8"/>
  <c r="Z10" i="8"/>
  <c r="Z11" i="8"/>
  <c r="Z12" i="8"/>
  <c r="Z2" i="8"/>
  <c r="X3" i="8"/>
  <c r="X4" i="8"/>
  <c r="X5" i="8"/>
  <c r="X6" i="8"/>
  <c r="X7" i="8"/>
  <c r="X8" i="8"/>
  <c r="X9" i="8"/>
  <c r="X10" i="8"/>
  <c r="X11" i="8"/>
  <c r="X12" i="8"/>
  <c r="X2" i="8"/>
  <c r="AP3" i="9"/>
  <c r="AP4" i="9"/>
  <c r="AP5" i="9"/>
  <c r="AP6" i="9"/>
  <c r="AP7" i="9"/>
  <c r="AP8" i="9"/>
  <c r="AP9" i="9"/>
  <c r="AP10" i="9"/>
  <c r="AP11" i="9"/>
  <c r="AP12" i="9"/>
  <c r="AP2" i="9"/>
  <c r="AN3" i="9"/>
  <c r="AN4" i="9"/>
  <c r="AN5" i="9"/>
  <c r="AN6" i="9"/>
  <c r="AN7" i="9"/>
  <c r="AN8" i="9"/>
  <c r="AN9" i="9"/>
  <c r="AN10" i="9"/>
  <c r="AN11" i="9"/>
  <c r="AN12" i="9"/>
  <c r="AN2" i="9"/>
  <c r="E2" i="11"/>
  <c r="E31" i="11"/>
  <c r="E25" i="11"/>
  <c r="E26" i="11"/>
  <c r="E27" i="11"/>
  <c r="E28" i="11"/>
  <c r="E29" i="11"/>
  <c r="E30" i="11"/>
  <c r="E24" i="11"/>
  <c r="E22" i="11"/>
  <c r="E23" i="11"/>
  <c r="E14" i="11"/>
  <c r="E15" i="11"/>
  <c r="E16" i="11"/>
  <c r="E17" i="11"/>
  <c r="E18" i="11"/>
  <c r="E19" i="11"/>
  <c r="E20" i="11"/>
  <c r="E21" i="11"/>
  <c r="E13" i="11"/>
  <c r="E3" i="11"/>
  <c r="E4" i="11"/>
  <c r="E5" i="11"/>
  <c r="E6" i="11"/>
  <c r="E7" i="11"/>
  <c r="E8" i="11"/>
  <c r="E9" i="11"/>
  <c r="E10" i="11"/>
  <c r="E11" i="11"/>
  <c r="E12" i="11"/>
  <c r="B31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" i="11"/>
  <c r="B2" i="11"/>
  <c r="F31" i="11" l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R3" i="10"/>
  <c r="R4" i="10"/>
  <c r="R5" i="10"/>
  <c r="R6" i="10"/>
  <c r="R7" i="10"/>
  <c r="R8" i="10"/>
  <c r="R9" i="10"/>
  <c r="R10" i="10"/>
  <c r="R11" i="10"/>
  <c r="R12" i="10"/>
  <c r="R2" i="10"/>
  <c r="AF3" i="9"/>
  <c r="AF4" i="9"/>
  <c r="AF5" i="9"/>
  <c r="AF6" i="9"/>
  <c r="AF7" i="9"/>
  <c r="AF8" i="9"/>
  <c r="AF9" i="9"/>
  <c r="AF10" i="9"/>
  <c r="AF11" i="9"/>
  <c r="AF12" i="9"/>
  <c r="AF2" i="9"/>
  <c r="AJ2" i="9"/>
  <c r="AJ12" i="9"/>
  <c r="AJ11" i="9"/>
  <c r="AJ10" i="9"/>
  <c r="AJ9" i="9"/>
  <c r="AJ8" i="9"/>
  <c r="AJ7" i="9"/>
  <c r="AJ6" i="9"/>
  <c r="AJ5" i="9"/>
  <c r="AJ4" i="9"/>
  <c r="AJ3" i="9"/>
  <c r="T3" i="8"/>
  <c r="T4" i="8"/>
  <c r="T5" i="8"/>
  <c r="T6" i="8"/>
  <c r="T7" i="8"/>
  <c r="T8" i="8"/>
  <c r="T9" i="8"/>
  <c r="T10" i="8"/>
  <c r="T11" i="8"/>
  <c r="T12" i="8"/>
  <c r="T2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2" i="2"/>
  <c r="M87" i="2" l="1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Q159" i="6" l="1"/>
  <c r="M159" i="6"/>
  <c r="M158" i="6"/>
  <c r="Q157" i="6"/>
  <c r="M157" i="6"/>
  <c r="Q156" i="6"/>
  <c r="M156" i="6"/>
  <c r="Q155" i="6"/>
  <c r="M155" i="6"/>
  <c r="Q154" i="6"/>
  <c r="M154" i="6"/>
  <c r="Q153" i="6"/>
  <c r="M153" i="6"/>
  <c r="Q152" i="6"/>
  <c r="M152" i="6"/>
  <c r="Q151" i="6"/>
  <c r="M151" i="6"/>
  <c r="Q150" i="6"/>
  <c r="M150" i="6"/>
  <c r="Q149" i="6"/>
  <c r="M149" i="6"/>
  <c r="Q148" i="6"/>
  <c r="M148" i="6"/>
  <c r="Q147" i="6"/>
  <c r="M147" i="6"/>
  <c r="Q146" i="6"/>
  <c r="M146" i="6"/>
  <c r="Q145" i="6"/>
  <c r="M145" i="6"/>
  <c r="Q144" i="6"/>
  <c r="M144" i="6"/>
  <c r="Q143" i="6"/>
  <c r="M143" i="6"/>
  <c r="Q142" i="6"/>
  <c r="M142" i="6"/>
  <c r="Q141" i="6"/>
  <c r="M141" i="6"/>
  <c r="Q140" i="6"/>
  <c r="M140" i="6"/>
  <c r="Q139" i="6"/>
  <c r="M139" i="6"/>
  <c r="Q138" i="6"/>
  <c r="M138" i="6"/>
  <c r="Q137" i="6"/>
  <c r="M137" i="6"/>
  <c r="Q136" i="6"/>
  <c r="M136" i="6"/>
  <c r="Q135" i="6"/>
  <c r="M135" i="6"/>
  <c r="Q134" i="6"/>
  <c r="M134" i="6"/>
  <c r="Q133" i="6"/>
  <c r="M133" i="6"/>
  <c r="Q132" i="6"/>
  <c r="M132" i="6"/>
  <c r="Q131" i="6"/>
  <c r="M131" i="6"/>
  <c r="Q130" i="6"/>
  <c r="M130" i="6"/>
  <c r="Q129" i="6"/>
  <c r="M129" i="6"/>
  <c r="Q128" i="6"/>
  <c r="M128" i="6"/>
  <c r="Q127" i="6"/>
  <c r="M127" i="6"/>
  <c r="Q126" i="6"/>
  <c r="M126" i="6"/>
  <c r="Q125" i="6"/>
  <c r="M125" i="6"/>
  <c r="Q124" i="6"/>
  <c r="M124" i="6"/>
  <c r="Q123" i="6"/>
  <c r="M123" i="6"/>
  <c r="Q122" i="6"/>
  <c r="M122" i="6"/>
  <c r="Q121" i="6"/>
  <c r="M121" i="6"/>
  <c r="Q120" i="6"/>
  <c r="M120" i="6"/>
  <c r="Q119" i="6"/>
  <c r="M119" i="6"/>
  <c r="Q118" i="6"/>
  <c r="M118" i="6"/>
  <c r="Q117" i="6"/>
  <c r="M117" i="6"/>
  <c r="Q116" i="6"/>
  <c r="M116" i="6"/>
  <c r="Q115" i="6"/>
  <c r="M115" i="6"/>
  <c r="Q114" i="6"/>
  <c r="M114" i="6"/>
  <c r="Q113" i="6"/>
  <c r="M113" i="6"/>
  <c r="Q112" i="6"/>
  <c r="M112" i="6"/>
  <c r="Q111" i="6"/>
  <c r="M111" i="6"/>
  <c r="Q110" i="6"/>
  <c r="M110" i="6"/>
  <c r="Q109" i="6"/>
  <c r="M109" i="6"/>
  <c r="Q108" i="6"/>
  <c r="M108" i="6"/>
  <c r="Q107" i="6"/>
  <c r="M107" i="6"/>
  <c r="Q106" i="6"/>
  <c r="M106" i="6"/>
  <c r="Q105" i="6"/>
  <c r="M105" i="6"/>
  <c r="M51" i="6"/>
  <c r="Q51" i="6"/>
  <c r="M52" i="6"/>
  <c r="Q52" i="6"/>
  <c r="M53" i="6"/>
  <c r="Q53" i="6"/>
  <c r="M54" i="6"/>
  <c r="Q54" i="6"/>
  <c r="M55" i="6"/>
  <c r="Q55" i="6"/>
  <c r="M56" i="6"/>
  <c r="Q56" i="6"/>
  <c r="M57" i="6"/>
  <c r="Q57" i="6"/>
  <c r="M58" i="6"/>
  <c r="Q58" i="6"/>
  <c r="M59" i="6"/>
  <c r="Q59" i="6"/>
  <c r="M60" i="6"/>
  <c r="Q60" i="6"/>
  <c r="M61" i="6"/>
  <c r="Q61" i="6"/>
  <c r="M62" i="6"/>
  <c r="Q62" i="6"/>
  <c r="M63" i="6"/>
  <c r="Q63" i="6"/>
  <c r="M64" i="6"/>
  <c r="Q64" i="6"/>
  <c r="M65" i="6"/>
  <c r="Q65" i="6"/>
  <c r="M66" i="6"/>
  <c r="Q66" i="6"/>
  <c r="M67" i="6"/>
  <c r="Q67" i="6"/>
  <c r="M68" i="6"/>
  <c r="Q68" i="6"/>
  <c r="M69" i="6"/>
  <c r="Q69" i="6"/>
  <c r="M70" i="6"/>
  <c r="Q70" i="6"/>
  <c r="M71" i="6"/>
  <c r="Q71" i="6"/>
  <c r="M72" i="6"/>
  <c r="Q72" i="6"/>
  <c r="M73" i="6"/>
  <c r="Q73" i="6"/>
  <c r="M74" i="6"/>
  <c r="Q74" i="6"/>
  <c r="M75" i="6"/>
  <c r="Q75" i="6"/>
  <c r="M76" i="6"/>
  <c r="Q76" i="6"/>
  <c r="M77" i="6"/>
  <c r="Q77" i="6"/>
  <c r="M78" i="6"/>
  <c r="Q78" i="6"/>
  <c r="M79" i="6"/>
  <c r="Q79" i="6"/>
  <c r="M80" i="6"/>
  <c r="Q80" i="6"/>
  <c r="M81" i="6"/>
  <c r="Q81" i="6"/>
  <c r="M82" i="6"/>
  <c r="Q82" i="6"/>
  <c r="M83" i="6"/>
  <c r="Q83" i="6"/>
  <c r="M84" i="6"/>
  <c r="Q84" i="6"/>
  <c r="M85" i="6"/>
  <c r="Q85" i="6"/>
  <c r="M86" i="6"/>
  <c r="Q86" i="6"/>
  <c r="M87" i="6"/>
  <c r="Q87" i="6"/>
  <c r="M88" i="6"/>
  <c r="Q88" i="6"/>
  <c r="M89" i="6"/>
  <c r="Q89" i="6"/>
  <c r="M90" i="6"/>
  <c r="Q90" i="6"/>
  <c r="M91" i="6"/>
  <c r="Q91" i="6"/>
  <c r="M92" i="6"/>
  <c r="Q92" i="6"/>
  <c r="M93" i="6"/>
  <c r="Q93" i="6"/>
  <c r="M94" i="6"/>
  <c r="Q94" i="6"/>
  <c r="M95" i="6"/>
  <c r="Q95" i="6"/>
  <c r="M96" i="6"/>
  <c r="Q96" i="6"/>
  <c r="M97" i="6"/>
  <c r="Q97" i="6"/>
  <c r="M98" i="6"/>
  <c r="Q98" i="6"/>
  <c r="M99" i="6"/>
  <c r="Q99" i="6"/>
  <c r="M100" i="6"/>
  <c r="Q100" i="6"/>
  <c r="M101" i="6"/>
  <c r="Q101" i="6"/>
  <c r="M102" i="6"/>
  <c r="Q102" i="6"/>
  <c r="M103" i="6"/>
  <c r="Q103" i="6"/>
  <c r="M104" i="6"/>
  <c r="Q104" i="6"/>
  <c r="M50" i="6"/>
  <c r="Q50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2" i="6"/>
  <c r="AH2" i="1"/>
  <c r="S106" i="6" l="1"/>
  <c r="S110" i="6"/>
  <c r="S114" i="6"/>
  <c r="S118" i="6"/>
  <c r="S122" i="6"/>
  <c r="S126" i="6"/>
  <c r="S134" i="6"/>
  <c r="S138" i="6"/>
  <c r="S142" i="6"/>
  <c r="S146" i="6"/>
  <c r="S150" i="6"/>
  <c r="S154" i="6"/>
  <c r="S130" i="6"/>
  <c r="S158" i="6"/>
  <c r="S20" i="6"/>
  <c r="S12" i="6"/>
  <c r="S4" i="6"/>
  <c r="S102" i="6"/>
  <c r="S98" i="6"/>
  <c r="S94" i="6"/>
  <c r="S25" i="6"/>
  <c r="S17" i="6"/>
  <c r="S90" i="6"/>
  <c r="S9" i="6"/>
  <c r="S86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23" i="6"/>
  <c r="S82" i="6"/>
  <c r="S15" i="6"/>
  <c r="S7" i="6"/>
  <c r="S78" i="6"/>
  <c r="S108" i="6"/>
  <c r="S112" i="6"/>
  <c r="S116" i="6"/>
  <c r="S120" i="6"/>
  <c r="S124" i="6"/>
  <c r="S128" i="6"/>
  <c r="S132" i="6"/>
  <c r="S136" i="6"/>
  <c r="S140" i="6"/>
  <c r="S144" i="6"/>
  <c r="S148" i="6"/>
  <c r="S152" i="6"/>
  <c r="S156" i="6"/>
  <c r="S74" i="6"/>
  <c r="S70" i="6"/>
  <c r="S66" i="6"/>
  <c r="S62" i="6"/>
  <c r="S58" i="6"/>
  <c r="S54" i="6"/>
  <c r="S22" i="6"/>
  <c r="S14" i="6"/>
  <c r="S6" i="6"/>
  <c r="S45" i="6"/>
  <c r="S37" i="6"/>
  <c r="S29" i="6"/>
  <c r="S103" i="6"/>
  <c r="S99" i="6"/>
  <c r="S95" i="6"/>
  <c r="S91" i="6"/>
  <c r="S87" i="6"/>
  <c r="S83" i="6"/>
  <c r="S79" i="6"/>
  <c r="S75" i="6"/>
  <c r="S71" i="6"/>
  <c r="S67" i="6"/>
  <c r="S63" i="6"/>
  <c r="S59" i="6"/>
  <c r="S55" i="6"/>
  <c r="S51" i="6"/>
  <c r="S46" i="6"/>
  <c r="S21" i="6"/>
  <c r="S13" i="6"/>
  <c r="S5" i="6"/>
  <c r="S44" i="6"/>
  <c r="S36" i="6"/>
  <c r="S28" i="6"/>
  <c r="S105" i="6"/>
  <c r="S109" i="6"/>
  <c r="S113" i="6"/>
  <c r="S117" i="6"/>
  <c r="S121" i="6"/>
  <c r="S125" i="6"/>
  <c r="S129" i="6"/>
  <c r="S133" i="6"/>
  <c r="S137" i="6"/>
  <c r="S141" i="6"/>
  <c r="S145" i="6"/>
  <c r="S149" i="6"/>
  <c r="S153" i="6"/>
  <c r="S157" i="6"/>
  <c r="S38" i="6"/>
  <c r="S35" i="6"/>
  <c r="S11" i="6"/>
  <c r="S42" i="6"/>
  <c r="S43" i="6"/>
  <c r="S27" i="6"/>
  <c r="S19" i="6"/>
  <c r="S3" i="6"/>
  <c r="S34" i="6"/>
  <c r="S26" i="6"/>
  <c r="S18" i="6"/>
  <c r="S10" i="6"/>
  <c r="S49" i="6"/>
  <c r="S41" i="6"/>
  <c r="S33" i="6"/>
  <c r="S50" i="6"/>
  <c r="S101" i="6"/>
  <c r="S97" i="6"/>
  <c r="S93" i="6"/>
  <c r="S89" i="6"/>
  <c r="S85" i="6"/>
  <c r="S81" i="6"/>
  <c r="S77" i="6"/>
  <c r="S73" i="6"/>
  <c r="S69" i="6"/>
  <c r="S65" i="6"/>
  <c r="S61" i="6"/>
  <c r="S57" i="6"/>
  <c r="S53" i="6"/>
  <c r="S30" i="6"/>
  <c r="S32" i="6"/>
  <c r="S48" i="6"/>
  <c r="S40" i="6"/>
  <c r="S24" i="6"/>
  <c r="S16" i="6"/>
  <c r="S8" i="6"/>
  <c r="S47" i="6"/>
  <c r="S39" i="6"/>
  <c r="S31" i="6"/>
  <c r="S104" i="6"/>
  <c r="S100" i="6"/>
  <c r="S96" i="6"/>
  <c r="S92" i="6"/>
  <c r="S88" i="6"/>
  <c r="S84" i="6"/>
  <c r="S80" i="6"/>
  <c r="S76" i="6"/>
  <c r="S72" i="6"/>
  <c r="S68" i="6"/>
  <c r="S64" i="6"/>
  <c r="S60" i="6"/>
  <c r="S56" i="6"/>
  <c r="S52" i="6"/>
  <c r="S2" i="6"/>
  <c r="J3" i="4"/>
  <c r="J4" i="4"/>
  <c r="J5" i="4"/>
  <c r="J6" i="4"/>
  <c r="J7" i="4"/>
  <c r="J2" i="4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<sst xmlns="http://schemas.openxmlformats.org/spreadsheetml/2006/main" count="7104" uniqueCount="786">
  <si>
    <t>name</t>
  </si>
  <si>
    <t>',</t>
  </si>
  <si>
    <t>:'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</si>
  <si>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</si>
  <si>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</si>
  <si>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</si>
  <si>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</si>
  <si>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</si>
  <si>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</si>
  <si>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</si>
  <si>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</si>
  <si>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</si>
  <si>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</si>
  <si>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</si>
  <si>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</si>
  <si>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</si>
  <si>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</si>
  <si>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</si>
  <si>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</si>
  <si>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</si>
  <si>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</si>
  <si>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</si>
  <si>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</si>
  <si>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</si>
  <si>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</si>
  <si>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</si>
  <si>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</si>
  <si>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</si>
  <si>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</si>
  <si>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</si>
  <si>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</si>
  <si>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</si>
  <si>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</si>
  <si>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</si>
  <si>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</si>
  <si>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</si>
  <si>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</si>
  <si>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</si>
  <si>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</si>
  <si>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</si>
  <si>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</si>
  <si>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</si>
  <si>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</si>
  <si>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</si>
  <si>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</si>
  <si>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</si>
  <si>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</si>
  <si>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</si>
  <si>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</si>
  <si>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</si>
  <si>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</si>
  <si>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</si>
  <si>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</si>
  <si>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</si>
  <si>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</si>
  <si>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</si>
  <si>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</si>
  <si>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</si>
  <si>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</si>
  <si>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</si>
  <si>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</si>
  <si>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</si>
  <si>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</si>
  <si>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</si>
  <si>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</si>
  <si>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</si>
  <si>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</si>
  <si>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</si>
  <si>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</si>
  <si>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</si>
  <si>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</si>
  <si>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</si>
  <si>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</si>
  <si>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</si>
  <si>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</si>
  <si>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</si>
  <si>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</si>
  <si>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</si>
  <si>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</si>
  <si>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</si>
  <si>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</si>
  <si>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</si>
  <si>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</si>
  <si>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</si>
  <si>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</si>
  <si>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</si>
  <si>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</si>
  <si>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</si>
  <si>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</si>
  <si>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</si>
  <si>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</si>
  <si>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</si>
  <si>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</si>
  <si>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</si>
  <si>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</si>
  <si>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</si>
  <si>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</si>
  <si>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</si>
  <si>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</si>
  <si>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</si>
  <si>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</si>
  <si>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</si>
  <si>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</si>
  <si>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</si>
  <si>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</si>
  <si>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</si>
  <si>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</si>
  <si>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</si>
  <si>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</si>
  <si>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</si>
  <si>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</si>
  <si>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</si>
  <si>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</si>
  <si>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</si>
  <si>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</si>
  <si>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</si>
  <si>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</si>
  <si>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</si>
  <si>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</si>
  <si>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</si>
  <si>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</si>
  <si>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s1</t>
  </si>
  <si>
    <t>s2</t>
  </si>
  <si>
    <t>s3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</si>
  <si>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</si>
  <si>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</si>
  <si>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</si>
  <si>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</si>
  <si>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</si>
  <si>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</si>
  <si>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</si>
  <si>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</si>
  <si>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</si>
  <si>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</si>
  <si>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</si>
  <si>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</si>
  <si>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</si>
  <si>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</si>
  <si>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</si>
  <si>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</si>
  <si>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</si>
  <si>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</si>
  <si>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</si>
  <si>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</si>
  <si>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</si>
  <si>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</si>
  <si>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</si>
  <si>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</si>
  <si>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</si>
  <si>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</si>
  <si>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</si>
  <si>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</si>
  <si>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</si>
  <si>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</si>
  <si>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</si>
  <si>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</si>
  <si>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</si>
  <si>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</si>
  <si>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</si>
  <si>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</si>
  <si>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</si>
  <si>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</si>
  <si>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</si>
  <si>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</si>
  <si>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</si>
  <si>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</si>
  <si>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</si>
  <si>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</si>
  <si>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</si>
  <si>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</si>
  <si>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</si>
  <si>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</si>
  <si>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</si>
  <si>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</si>
  <si>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</si>
  <si>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</si>
  <si>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</si>
  <si>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</si>
  <si>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</si>
  <si>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</si>
  <si>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</si>
  <si>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</si>
  <si>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</si>
  <si>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</si>
  <si>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</si>
  <si>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</si>
  <si>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</si>
  <si>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</si>
  <si>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</si>
  <si>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</si>
  <si>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</si>
  <si>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</si>
  <si>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</si>
  <si>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</si>
  <si>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</si>
  <si>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</si>
  <si>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</si>
  <si>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</si>
  <si>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</si>
  <si>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</si>
  <si>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</si>
  <si>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</si>
  <si>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</si>
  <si>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</si>
  <si>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</si>
  <si>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</si>
  <si>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</si>
  <si>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</si>
  <si>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</si>
  <si>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</si>
  <si>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</si>
  <si>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</si>
  <si>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</si>
  <si>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</si>
  <si>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</si>
  <si>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</si>
  <si>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</si>
  <si>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</si>
  <si>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</si>
  <si>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</si>
  <si>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</si>
  <si>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</si>
  <si>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</si>
  <si>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</si>
  <si>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</si>
  <si>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</si>
  <si>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</si>
  <si>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</si>
  <si>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</si>
  <si>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</si>
  <si>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</si>
  <si>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</si>
  <si>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</si>
  <si>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</si>
  <si>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</si>
  <si>
    <t>Degree</t>
  </si>
  <si>
    <t>:</t>
  </si>
  <si>
    <t>)</t>
  </si>
  <si>
    <t>courses</t>
  </si>
  <si>
    <t>Álgebra</t>
  </si>
  <si>
    <t>Introdução à Programação</t>
  </si>
  <si>
    <t>Introdução à Tecnologia</t>
  </si>
  <si>
    <t>Sistemas Digitais</t>
  </si>
  <si>
    <t>Análise Matemática II</t>
  </si>
  <si>
    <t>Introdução à Electrónica Digital</t>
  </si>
  <si>
    <t>Lógica e Computação</t>
  </si>
  <si>
    <t>Programação Orientada a Objectos</t>
  </si>
  <si>
    <t>Tecnologias da Internet I</t>
  </si>
  <si>
    <t>Análise Matemática I</t>
  </si>
  <si>
    <t>Arquitectura de Computadores I</t>
  </si>
  <si>
    <t>Bases de Dados I</t>
  </si>
  <si>
    <t>Estruturas de Dados e Algoritmos</t>
  </si>
  <si>
    <t>Introdução às Telecomunicações</t>
  </si>
  <si>
    <t>Probabilidades e Estatística</t>
  </si>
  <si>
    <t>Bases de Dados II</t>
  </si>
  <si>
    <t>Microprocessadores</t>
  </si>
  <si>
    <t>Redes de Dados I</t>
  </si>
  <si>
    <t>Sistemas Operativos</t>
  </si>
  <si>
    <t>Tecnologias da Internet II</t>
  </si>
  <si>
    <t>Análise de Sistemas</t>
  </si>
  <si>
    <t>Arquitectura de Computadores II</t>
  </si>
  <si>
    <t>Gestão e Segurança de Redes Informáticas</t>
  </si>
  <si>
    <t>Redes de Dados II</t>
  </si>
  <si>
    <t>Sistemas Distribuídos</t>
  </si>
  <si>
    <t>Empreendedorismo</t>
  </si>
  <si>
    <t>Projecto de Redes</t>
  </si>
  <si>
    <t>Projecto de Sistemas de Informação</t>
  </si>
  <si>
    <t>Projecto Final</t>
  </si>
  <si>
    <t>Sistemas de Informação nas Organizações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</si>
  <si>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</si>
  <si>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</si>
  <si>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</si>
  <si>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</si>
  <si>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</si>
  <si>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</si>
  <si>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</si>
  <si>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</si>
  <si>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</si>
  <si>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</si>
  <si>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course11</t>
  </si>
  <si>
    <t>course12</t>
  </si>
  <si>
    <t>course13</t>
  </si>
  <si>
    <t>course14</t>
  </si>
  <si>
    <t>course15</t>
  </si>
  <si>
    <t>course16</t>
  </si>
  <si>
    <t>course17</t>
  </si>
  <si>
    <t>course18</t>
  </si>
  <si>
    <t>course19</t>
  </si>
  <si>
    <t>course20</t>
  </si>
  <si>
    <t>course21</t>
  </si>
  <si>
    <t>course22</t>
  </si>
  <si>
    <t>course23</t>
  </si>
  <si>
    <t>course24</t>
  </si>
  <si>
    <t>course25</t>
  </si>
  <si>
    <t>course26</t>
  </si>
  <si>
    <t>course27</t>
  </si>
  <si>
    <t>course28</t>
  </si>
  <si>
    <t>course29</t>
  </si>
  <si>
    <t>course30</t>
  </si>
  <si>
    <t>course31</t>
  </si>
  <si>
    <t>course32</t>
  </si>
  <si>
    <t>course33</t>
  </si>
  <si>
    <t>course34</t>
  </si>
  <si>
    <t>course35</t>
  </si>
  <si>
    <t>course36</t>
  </si>
  <si>
    <t>course37</t>
  </si>
  <si>
    <t>course38</t>
  </si>
  <si>
    <t>course39</t>
  </si>
  <si>
    <t>course40</t>
  </si>
  <si>
    <t>course41</t>
  </si>
  <si>
    <t>course42</t>
  </si>
  <si>
    <t>course43</t>
  </si>
  <si>
    <t>course44</t>
  </si>
  <si>
    <t>course45</t>
  </si>
  <si>
    <t>course46</t>
  </si>
  <si>
    <t>course47</t>
  </si>
  <si>
    <t>course48</t>
  </si>
  <si>
    <t>course49</t>
  </si>
  <si>
    <t>course50</t>
  </si>
  <si>
    <t>course51</t>
  </si>
  <si>
    <t>course52</t>
  </si>
  <si>
    <t>course53</t>
  </si>
  <si>
    <t>course54</t>
  </si>
  <si>
    <t>course55</t>
  </si>
  <si>
    <t>course56</t>
  </si>
  <si>
    <t>course57</t>
  </si>
  <si>
    <t>course58</t>
  </si>
  <si>
    <t>course59</t>
  </si>
  <si>
    <t>course60</t>
  </si>
  <si>
    <t>course61</t>
  </si>
  <si>
    <t>course62</t>
  </si>
  <si>
    <t>course63</t>
  </si>
  <si>
    <t>course64</t>
  </si>
  <si>
    <t>course65</t>
  </si>
  <si>
    <t>course66</t>
  </si>
  <si>
    <t>course67</t>
  </si>
  <si>
    <t>course68</t>
  </si>
  <si>
    <t>course69</t>
  </si>
  <si>
    <t>course70</t>
  </si>
  <si>
    <t>course71</t>
  </si>
  <si>
    <t>course72</t>
  </si>
  <si>
    <t>course73</t>
  </si>
  <si>
    <t>course74</t>
  </si>
  <si>
    <t>course75</t>
  </si>
  <si>
    <t>course76</t>
  </si>
  <si>
    <t>course77</t>
  </si>
  <si>
    <t>course78</t>
  </si>
  <si>
    <t>course79</t>
  </si>
  <si>
    <t>course80</t>
  </si>
  <si>
    <t>course81</t>
  </si>
  <si>
    <t>course82</t>
  </si>
  <si>
    <t>course83</t>
  </si>
  <si>
    <t>course84</t>
  </si>
  <si>
    <t>course85</t>
  </si>
  <si>
    <t>course86</t>
  </si>
  <si>
    <t>discipline1</t>
  </si>
  <si>
    <t>discipline2</t>
  </si>
  <si>
    <t>discipline3</t>
  </si>
  <si>
    <t>discipline4</t>
  </si>
  <si>
    <t>discipline5</t>
  </si>
  <si>
    <t>discipline6</t>
  </si>
  <si>
    <t>discipline7</t>
  </si>
  <si>
    <t>discipline8</t>
  </si>
  <si>
    <t>discipline9</t>
  </si>
  <si>
    <t>discipline10</t>
  </si>
  <si>
    <t>discipline11</t>
  </si>
  <si>
    <t>discipline12</t>
  </si>
  <si>
    <t>discipline13</t>
  </si>
  <si>
    <t>discipline14</t>
  </si>
  <si>
    <t>discipline15</t>
  </si>
  <si>
    <t>discipline16</t>
  </si>
  <si>
    <t>discipline17</t>
  </si>
  <si>
    <t>discipline18</t>
  </si>
  <si>
    <t>discipline19</t>
  </si>
  <si>
    <t>discipline20</t>
  </si>
  <si>
    <t>discipline21</t>
  </si>
  <si>
    <t>discipline22</t>
  </si>
  <si>
    <t>discipline23</t>
  </si>
  <si>
    <t>discipline24</t>
  </si>
  <si>
    <t>discipline25</t>
  </si>
  <si>
    <t>discipline26</t>
  </si>
  <si>
    <t>discipline27</t>
  </si>
  <si>
    <t>discipline28</t>
  </si>
  <si>
    <t>discipline29</t>
  </si>
  <si>
    <t>discipline30</t>
  </si>
  <si>
    <t>discipline31</t>
  </si>
  <si>
    <t>discipline32</t>
  </si>
  <si>
    <t>discipline33</t>
  </si>
  <si>
    <t>discipline34</t>
  </si>
  <si>
    <t>discipline35</t>
  </si>
  <si>
    <t>discipline36</t>
  </si>
  <si>
    <t>discipline37</t>
  </si>
  <si>
    <t>discipline38</t>
  </si>
  <si>
    <t>discipline39</t>
  </si>
  <si>
    <t>discipline40</t>
  </si>
  <si>
    <t>discipline41</t>
  </si>
  <si>
    <t>discipline42</t>
  </si>
  <si>
    <t>discipline43</t>
  </si>
  <si>
    <t>discipline44</t>
  </si>
  <si>
    <t>discipline45</t>
  </si>
  <si>
    <t>discipline46</t>
  </si>
  <si>
    <t>discipline47</t>
  </si>
  <si>
    <t>discipline48</t>
  </si>
  <si>
    <t>discipline49</t>
  </si>
  <si>
    <t>discipline50</t>
  </si>
  <si>
    <t>discipline51</t>
  </si>
  <si>
    <t>discipline52</t>
  </si>
  <si>
    <t>discipline53</t>
  </si>
  <si>
    <t>discipline54</t>
  </si>
  <si>
    <t>discipline55</t>
  </si>
  <si>
    <t>discipline56</t>
  </si>
  <si>
    <t>discipline57</t>
  </si>
  <si>
    <t>discipline58</t>
  </si>
  <si>
    <t>discipline59</t>
  </si>
  <si>
    <t>discipline60</t>
  </si>
  <si>
    <t>discipline61</t>
  </si>
  <si>
    <t>discipline62</t>
  </si>
  <si>
    <t>discipline63</t>
  </si>
  <si>
    <t>discipline64</t>
  </si>
  <si>
    <t>discipline65</t>
  </si>
  <si>
    <t>discipline66</t>
  </si>
  <si>
    <t>discipline67</t>
  </si>
  <si>
    <t>discipline68</t>
  </si>
  <si>
    <t>discipline69</t>
  </si>
  <si>
    <t>discipline70</t>
  </si>
  <si>
    <t>discipline71</t>
  </si>
  <si>
    <t>discipline72</t>
  </si>
  <si>
    <t>discipline73</t>
  </si>
  <si>
    <t>discipline74</t>
  </si>
  <si>
    <t>discipline75</t>
  </si>
  <si>
    <t>discipline76</t>
  </si>
  <si>
    <t>discipline77</t>
  </si>
  <si>
    <t>discipline78</t>
  </si>
  <si>
    <t>discipline79</t>
  </si>
  <si>
    <t>discipline80</t>
  </si>
  <si>
    <t>discipline81</t>
  </si>
  <si>
    <t>discipline82</t>
  </si>
  <si>
    <t>discipline83</t>
  </si>
  <si>
    <t>discipline84</t>
  </si>
  <si>
    <t>discipline85</t>
  </si>
  <si>
    <t>discipline86</t>
  </si>
  <si>
    <t>.disciplines</t>
  </si>
  <si>
    <t>@discipline1</t>
  </si>
  <si>
    <t>@discipline2</t>
  </si>
  <si>
    <t>@discipline3</t>
  </si>
  <si>
    <t>@discipline4</t>
  </si>
  <si>
    <t>@discipline5</t>
  </si>
  <si>
    <t>@discipline6</t>
  </si>
  <si>
    <t>@discipline7</t>
  </si>
  <si>
    <t>@discipline8</t>
  </si>
  <si>
    <t>@discipline9</t>
  </si>
  <si>
    <t>@discipline10</t>
  </si>
  <si>
    <t>@discipline11</t>
  </si>
  <si>
    <t>@discipline12</t>
  </si>
  <si>
    <t>@discipline13</t>
  </si>
  <si>
    <t>@discipline14</t>
  </si>
  <si>
    <t>@discipline15</t>
  </si>
  <si>
    <t>@discipline16</t>
  </si>
  <si>
    <t>@discipline17</t>
  </si>
  <si>
    <t>@discipline18</t>
  </si>
  <si>
    <t>@discipline19</t>
  </si>
  <si>
    <t>@discipline20</t>
  </si>
  <si>
    <t>@discipline21</t>
  </si>
  <si>
    <t>@discipline22</t>
  </si>
  <si>
    <t>@discipline23</t>
  </si>
  <si>
    <t>@discipline24</t>
  </si>
  <si>
    <t>@discipline25</t>
  </si>
  <si>
    <t>@discipline26</t>
  </si>
  <si>
    <t>@discipline27</t>
  </si>
  <si>
    <t>@discipline28</t>
  </si>
  <si>
    <t>@discipline29</t>
  </si>
  <si>
    <t>@discipline30</t>
  </si>
  <si>
    <t>Discipline</t>
  </si>
  <si>
    <t xml:space="preserve"> &lt;&lt; </t>
  </si>
  <si>
    <t>grade</t>
  </si>
  <si>
    <t>project1</t>
  </si>
  <si>
    <t>Descr Proj 1</t>
  </si>
  <si>
    <t>Prj1</t>
  </si>
  <si>
    <t>project2</t>
  </si>
  <si>
    <t>Prj2</t>
  </si>
  <si>
    <t>Descr Proj 2</t>
  </si>
  <si>
    <t>project3</t>
  </si>
  <si>
    <t>Prj3</t>
  </si>
  <si>
    <t>Descr Proj 3</t>
  </si>
  <si>
    <t>project4</t>
  </si>
  <si>
    <t>Prj4</t>
  </si>
  <si>
    <t>Descr Proj 4</t>
  </si>
  <si>
    <t>project5</t>
  </si>
  <si>
    <t>Prj5</t>
  </si>
  <si>
    <t>Descr Proj 5</t>
  </si>
  <si>
    <t>project6</t>
  </si>
  <si>
    <t>Prj6</t>
  </si>
  <si>
    <t>Descr Proj 6</t>
  </si>
  <si>
    <t>project7</t>
  </si>
  <si>
    <t>Prj7</t>
  </si>
  <si>
    <t>Descr Proj 7</t>
  </si>
  <si>
    <t>project8</t>
  </si>
  <si>
    <t>Prj8</t>
  </si>
  <si>
    <t>Descr Proj 8</t>
  </si>
  <si>
    <t>project9</t>
  </si>
  <si>
    <t>Prj9</t>
  </si>
  <si>
    <t>Descr Proj 9</t>
  </si>
  <si>
    <t>project10</t>
  </si>
  <si>
    <t>Prj10</t>
  </si>
  <si>
    <t>Descr Proj 10</t>
  </si>
  <si>
    <t>project11</t>
  </si>
  <si>
    <t>Prj11</t>
  </si>
  <si>
    <t>Descr Proj 11</t>
  </si>
  <si>
    <t>,</t>
  </si>
  <si>
    <t>discipline</t>
  </si>
  <si>
    <t>Project</t>
  </si>
  <si>
    <t>DateTime.now</t>
  </si>
  <si>
    <t>SchoolClass1</t>
  </si>
  <si>
    <t>SchoolClass3</t>
  </si>
  <si>
    <t>SchoolClass4</t>
  </si>
  <si>
    <t>SchoolClass5</t>
  </si>
  <si>
    <t>SchoolClass6</t>
  </si>
  <si>
    <t>SchoolClass7</t>
  </si>
  <si>
    <t>SchoolClass8</t>
  </si>
  <si>
    <t>SchoolClass9</t>
  </si>
  <si>
    <t>SchoolClass10</t>
  </si>
  <si>
    <t>SchoolClass11</t>
  </si>
  <si>
    <t>SchoolClass2</t>
  </si>
  <si>
    <t>A</t>
  </si>
  <si>
    <t>B</t>
  </si>
  <si>
    <t>C</t>
  </si>
  <si>
    <t>D</t>
  </si>
  <si>
    <t>T</t>
  </si>
  <si>
    <t>T+TP</t>
  </si>
  <si>
    <t>SchoolClass</t>
  </si>
  <si>
    <t>professor</t>
  </si>
  <si>
    <t>Prof1</t>
  </si>
  <si>
    <t>Prof2</t>
  </si>
  <si>
    <t>Prof3</t>
  </si>
  <si>
    <t>Prof4</t>
  </si>
  <si>
    <t>Prof5</t>
  </si>
  <si>
    <t>Prof6</t>
  </si>
  <si>
    <t>Prof7</t>
  </si>
  <si>
    <t>Prof8</t>
  </si>
  <si>
    <t>Prof9</t>
  </si>
  <si>
    <t>Prof10</t>
  </si>
  <si>
    <t>Prof11</t>
  </si>
  <si>
    <t>room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</si>
  <si>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</si>
  <si>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</si>
  <si>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</si>
  <si>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</si>
  <si>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</si>
  <si>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</si>
  <si>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</si>
  <si>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</si>
  <si>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</si>
  <si>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</si>
  <si>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</si>
  <si>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room12</t>
  </si>
  <si>
    <t>room13</t>
  </si>
  <si>
    <t>room14</t>
  </si>
  <si>
    <t>room15</t>
  </si>
  <si>
    <t>room16</t>
  </si>
  <si>
    <t>room17</t>
  </si>
  <si>
    <t>room18</t>
  </si>
  <si>
    <t>room19</t>
  </si>
  <si>
    <t>room20</t>
  </si>
  <si>
    <t>room21</t>
  </si>
  <si>
    <t>room22</t>
  </si>
  <si>
    <t>room23</t>
  </si>
  <si>
    <t>room24</t>
  </si>
  <si>
    <t>room25</t>
  </si>
  <si>
    <t>room26</t>
  </si>
  <si>
    <t>room27</t>
  </si>
  <si>
    <t>room28</t>
  </si>
  <si>
    <t>room29</t>
  </si>
  <si>
    <t>room30</t>
  </si>
  <si>
    <t>room31</t>
  </si>
  <si>
    <t>room32</t>
  </si>
  <si>
    <t>room33</t>
  </si>
  <si>
    <t>room34</t>
  </si>
  <si>
    <t>room35</t>
  </si>
  <si>
    <t>room36</t>
  </si>
  <si>
    <t>room37</t>
  </si>
  <si>
    <t>room38</t>
  </si>
  <si>
    <t>room39</t>
  </si>
  <si>
    <t>room40</t>
  </si>
  <si>
    <t>room41</t>
  </si>
  <si>
    <t>room42</t>
  </si>
  <si>
    <t>room43</t>
  </si>
  <si>
    <t>room44</t>
  </si>
  <si>
    <t>room45</t>
  </si>
  <si>
    <t>room46</t>
  </si>
  <si>
    <t>room47</t>
  </si>
  <si>
    <t>room48</t>
  </si>
  <si>
    <t>room49</t>
  </si>
  <si>
    <t>room50</t>
  </si>
  <si>
    <t>room51</t>
  </si>
  <si>
    <t>room52</t>
  </si>
  <si>
    <t>room53</t>
  </si>
  <si>
    <t>room54</t>
  </si>
  <si>
    <t>room55</t>
  </si>
  <si>
    <t>room56</t>
  </si>
  <si>
    <t>room57</t>
  </si>
  <si>
    <t>room58</t>
  </si>
  <si>
    <t>room59</t>
  </si>
  <si>
    <t>room60</t>
  </si>
  <si>
    <t>room61</t>
  </si>
  <si>
    <t>room62</t>
  </si>
  <si>
    <t>room63</t>
  </si>
  <si>
    <t>room64</t>
  </si>
  <si>
    <t>room65</t>
  </si>
  <si>
    <t>room66</t>
  </si>
  <si>
    <t>room67</t>
  </si>
  <si>
    <t>room68</t>
  </si>
  <si>
    <t>room69</t>
  </si>
  <si>
    <t>room70</t>
  </si>
  <si>
    <t>room71</t>
  </si>
  <si>
    <t>room72</t>
  </si>
  <si>
    <t>room73</t>
  </si>
  <si>
    <t>room74</t>
  </si>
  <si>
    <t>room75</t>
  </si>
  <si>
    <t>room76</t>
  </si>
  <si>
    <t>room77</t>
  </si>
  <si>
    <t>room78</t>
  </si>
  <si>
    <t>room79</t>
  </si>
  <si>
    <t>room80</t>
  </si>
  <si>
    <t>room81</t>
  </si>
  <si>
    <t>room82</t>
  </si>
  <si>
    <t>room83</t>
  </si>
  <si>
    <t>room84</t>
  </si>
  <si>
    <t>room85</t>
  </si>
  <si>
    <t>room86</t>
  </si>
  <si>
    <t>room87</t>
  </si>
  <si>
    <t>room88</t>
  </si>
  <si>
    <t>room89</t>
  </si>
  <si>
    <t>room90</t>
  </si>
  <si>
    <t>room91</t>
  </si>
  <si>
    <t>room92</t>
  </si>
  <si>
    <t>room93</t>
  </si>
  <si>
    <t>room94</t>
  </si>
  <si>
    <t>room95</t>
  </si>
  <si>
    <t>room96</t>
  </si>
  <si>
    <t>room97</t>
  </si>
  <si>
    <t>room98</t>
  </si>
  <si>
    <t>room99</t>
  </si>
  <si>
    <t>room100</t>
  </si>
  <si>
    <t>room101</t>
  </si>
  <si>
    <t>room102</t>
  </si>
  <si>
    <t>room103</t>
  </si>
  <si>
    <t>room104</t>
  </si>
  <si>
    <t>room105</t>
  </si>
  <si>
    <t>room106</t>
  </si>
  <si>
    <t>room107</t>
  </si>
  <si>
    <t>room108</t>
  </si>
  <si>
    <t>room109</t>
  </si>
  <si>
    <t>room110</t>
  </si>
  <si>
    <t>room111</t>
  </si>
  <si>
    <t>room112</t>
  </si>
  <si>
    <t>room113</t>
  </si>
  <si>
    <t>room114</t>
  </si>
  <si>
    <t>room115</t>
  </si>
  <si>
    <t>room116</t>
  </si>
  <si>
    <t>room117</t>
  </si>
  <si>
    <t>room118</t>
  </si>
  <si>
    <t>room119</t>
  </si>
  <si>
    <t>room120</t>
  </si>
  <si>
    <t>room121</t>
  </si>
  <si>
    <t>room122</t>
  </si>
  <si>
    <t>room123</t>
  </si>
  <si>
    <t>room124</t>
  </si>
  <si>
    <t>room125</t>
  </si>
  <si>
    <t>room126</t>
  </si>
  <si>
    <t>room127</t>
  </si>
  <si>
    <t>room128</t>
  </si>
  <si>
    <t>room129</t>
  </si>
  <si>
    <t>room130</t>
  </si>
  <si>
    <t>room131</t>
  </si>
  <si>
    <t>room132</t>
  </si>
  <si>
    <t>room133</t>
  </si>
  <si>
    <t>room134</t>
  </si>
  <si>
    <t>room135</t>
  </si>
  <si>
    <t>room136</t>
  </si>
  <si>
    <t>room137</t>
  </si>
  <si>
    <t>room138</t>
  </si>
  <si>
    <t>room139</t>
  </si>
  <si>
    <t>room140</t>
  </si>
  <si>
    <t>room141</t>
  </si>
  <si>
    <t>room142</t>
  </si>
  <si>
    <t>room143</t>
  </si>
  <si>
    <t>room144</t>
  </si>
  <si>
    <t>room145</t>
  </si>
  <si>
    <t>room146</t>
  </si>
  <si>
    <t>room147</t>
  </si>
  <si>
    <t>room148</t>
  </si>
  <si>
    <t>room149</t>
  </si>
  <si>
    <t>room150</t>
  </si>
  <si>
    <t>room151</t>
  </si>
  <si>
    <t>room152</t>
  </si>
  <si>
    <t>room153</t>
  </si>
  <si>
    <t>room154</t>
  </si>
  <si>
    <t>room155</t>
  </si>
  <si>
    <t>room156</t>
  </si>
  <si>
    <t>room157</t>
  </si>
  <si>
    <t>room158</t>
  </si>
  <si>
    <t>SchoolYear1</t>
  </si>
  <si>
    <t>SchoolYear2</t>
  </si>
  <si>
    <t>SchoolYear3</t>
  </si>
  <si>
    <t>SchoolYear4</t>
  </si>
  <si>
    <t>SchoolYear5</t>
  </si>
  <si>
    <t>SchoolYear6</t>
  </si>
  <si>
    <t>SchoolYear7</t>
  </si>
  <si>
    <t>SchoolYear8</t>
  </si>
  <si>
    <t>SchoolYear9</t>
  </si>
  <si>
    <t>SchoolYear10</t>
  </si>
  <si>
    <t>SchoolYear11</t>
  </si>
  <si>
    <t>SchoolYear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</si>
  <si>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</si>
  <si>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</si>
  <si>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</si>
  <si>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</si>
  <si>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</si>
  <si>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</si>
  <si>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</si>
  <si>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</si>
  <si>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</si>
  <si>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</si>
  <si>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</si>
  <si>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.school_years</t>
  </si>
  <si>
    <t>school_year</t>
  </si>
  <si>
    <t>start_time</t>
  </si>
  <si>
    <t>end_time</t>
  </si>
  <si>
    <t>class_letter</t>
  </si>
  <si>
    <t>class_type</t>
  </si>
  <si>
    <t>attach1</t>
  </si>
  <si>
    <t>attach2</t>
  </si>
  <si>
    <t>attach3</t>
  </si>
  <si>
    <t>attach4</t>
  </si>
  <si>
    <t>attach5</t>
  </si>
  <si>
    <t>attach6</t>
  </si>
  <si>
    <t>attach7</t>
  </si>
  <si>
    <t>attach8</t>
  </si>
  <si>
    <t>attach9</t>
  </si>
  <si>
    <t>attach10</t>
  </si>
  <si>
    <t>attach11</t>
  </si>
  <si>
    <t>Attach</t>
  </si>
  <si>
    <t>Desc attach 1</t>
  </si>
  <si>
    <t>Desc attach 2</t>
  </si>
  <si>
    <t>Desc attach 3</t>
  </si>
  <si>
    <t>Desc attach 4</t>
  </si>
  <si>
    <t>Desc attach 5</t>
  </si>
  <si>
    <t>Desc attach 6</t>
  </si>
  <si>
    <t>Desc attach 7</t>
  </si>
  <si>
    <t>Desc attach 8</t>
  </si>
  <si>
    <t>Desc attach 9</t>
  </si>
  <si>
    <t>Desc attach 10</t>
  </si>
  <si>
    <t>Desc attach 11</t>
  </si>
  <si>
    <t>data</t>
  </si>
  <si>
    <t>project</t>
  </si>
  <si>
    <t>data_type</t>
  </si>
  <si>
    <t>jhgfjegfegrglerhgr+ir+qerg</t>
  </si>
  <si>
    <t>jpg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</si>
  <si>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</si>
  <si>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</si>
  <si>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</si>
  <si>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</si>
  <si>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</si>
  <si>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</si>
  <si>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</si>
  <si>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</si>
  <si>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</si>
  <si>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</si>
  <si>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summary11</t>
  </si>
  <si>
    <t>Summary</t>
  </si>
  <si>
    <t>number_students</t>
  </si>
  <si>
    <t>date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</si>
  <si>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</si>
  <si>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</si>
  <si>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</si>
  <si>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</si>
  <si>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</si>
  <si>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</si>
  <si>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</si>
  <si>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</si>
  <si>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</si>
  <si>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</si>
  <si>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Summary11</t>
  </si>
  <si>
    <t>school_class</t>
  </si>
  <si>
    <t>address_details</t>
  </si>
  <si>
    <t>post_code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</si>
</sst>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  <xf numFmtId="0" fontId="0" fillId="2" borderId="0" xfId="0" applyFont="1" applyFill="1"/>
    <xf numFmtId="0" fontId="0" fillId="2" borderId="0" xfId="0" quotePrefix="1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workbookViewId="0">
      <selection activeCell="A2" sqref="A2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23</v>
      </c>
      <c r="D1" t="s">
        <v>24</v>
      </c>
      <c r="H1" t="s">
        <v>3</v>
      </c>
      <c r="L1" t="s">
        <v>7</v>
      </c>
      <c r="P1" t="s">
        <v>8</v>
      </c>
      <c r="T1" t="s">
        <v>15</v>
      </c>
      <c r="X1" t="s">
        <v>10</v>
      </c>
      <c r="AB1" t="s">
        <v>11</v>
      </c>
      <c r="AF1" t="s">
        <v>12</v>
      </c>
    </row>
    <row r="2" spans="1:37" x14ac:dyDescent="0.25">
      <c r="A2" s="1" t="s">
        <v>22</v>
      </c>
      <c r="B2" s="5" t="s">
        <v>121</v>
      </c>
      <c r="C2" t="s">
        <v>19</v>
      </c>
      <c r="D2" s="5" t="s">
        <v>20</v>
      </c>
      <c r="E2" s="1" t="s">
        <v>21</v>
      </c>
      <c r="F2" t="s">
        <v>0</v>
      </c>
      <c r="G2" t="s">
        <v>2</v>
      </c>
      <c r="H2" s="5" t="s">
        <v>60</v>
      </c>
      <c r="I2" s="1" t="s">
        <v>1</v>
      </c>
      <c r="J2" t="s">
        <v>4</v>
      </c>
      <c r="K2" t="s">
        <v>2</v>
      </c>
      <c r="L2" s="5" t="s">
        <v>5</v>
      </c>
      <c r="M2" s="1" t="s">
        <v>1</v>
      </c>
      <c r="N2" t="s">
        <v>13</v>
      </c>
      <c r="O2" t="s">
        <v>2</v>
      </c>
      <c r="P2" s="5" t="s">
        <v>16</v>
      </c>
      <c r="Q2" s="1" t="s">
        <v>1</v>
      </c>
      <c r="R2" s="1" t="s">
        <v>6</v>
      </c>
      <c r="S2" t="s">
        <v>2</v>
      </c>
      <c r="T2" s="5" t="s">
        <v>17</v>
      </c>
      <c r="U2" s="1" t="s">
        <v>1</v>
      </c>
      <c r="V2" t="s">
        <v>14</v>
      </c>
      <c r="W2" t="s">
        <v>2</v>
      </c>
      <c r="X2" s="5" t="s">
        <v>17</v>
      </c>
      <c r="Y2" s="1" t="s">
        <v>1</v>
      </c>
      <c r="Z2" t="s">
        <v>785</v>
      </c>
      <c r="AA2" t="s">
        <v>2</v>
      </c>
      <c r="AB2" s="5">
        <v>2300</v>
      </c>
      <c r="AC2" s="1" t="s">
        <v>1</v>
      </c>
      <c r="AD2" t="s">
        <v>784</v>
      </c>
      <c r="AE2" t="s">
        <v>2</v>
      </c>
      <c r="AF2" s="5"/>
      <c r="AG2" s="1" t="s">
        <v>9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Tomar',country:'Portugal',district:'Santarém',city:'Tomar',county:'Tomar',post_code:'2300',address_details:'')</v>
      </c>
      <c r="AK2" s="1"/>
    </row>
    <row r="3" spans="1:37" x14ac:dyDescent="0.25">
      <c r="A3" s="1" t="s">
        <v>22</v>
      </c>
      <c r="B3" s="5" t="s">
        <v>122</v>
      </c>
      <c r="C3" t="s">
        <v>19</v>
      </c>
      <c r="D3" s="5" t="s">
        <v>20</v>
      </c>
      <c r="E3" s="1" t="s">
        <v>21</v>
      </c>
      <c r="F3" t="s">
        <v>0</v>
      </c>
      <c r="G3" t="s">
        <v>2</v>
      </c>
      <c r="H3" s="5" t="s">
        <v>61</v>
      </c>
      <c r="I3" s="1" t="s">
        <v>1</v>
      </c>
      <c r="J3" t="s">
        <v>4</v>
      </c>
      <c r="K3" t="s">
        <v>2</v>
      </c>
      <c r="L3" s="5" t="s">
        <v>5</v>
      </c>
      <c r="M3" s="1" t="s">
        <v>1</v>
      </c>
      <c r="N3" t="s">
        <v>13</v>
      </c>
      <c r="O3" t="s">
        <v>2</v>
      </c>
      <c r="P3" s="5" t="s">
        <v>16</v>
      </c>
      <c r="Q3" s="1" t="s">
        <v>1</v>
      </c>
      <c r="R3" s="1" t="s">
        <v>6</v>
      </c>
      <c r="S3" t="s">
        <v>2</v>
      </c>
      <c r="T3" s="5" t="s">
        <v>17</v>
      </c>
      <c r="U3" s="1" t="s">
        <v>1</v>
      </c>
      <c r="V3" t="s">
        <v>14</v>
      </c>
      <c r="W3" t="s">
        <v>2</v>
      </c>
      <c r="X3" s="5" t="s">
        <v>17</v>
      </c>
      <c r="Y3" s="1" t="s">
        <v>1</v>
      </c>
      <c r="Z3" t="s">
        <v>785</v>
      </c>
      <c r="AA3" t="s">
        <v>2</v>
      </c>
      <c r="AB3" s="5">
        <v>2300</v>
      </c>
      <c r="AC3" s="1" t="s">
        <v>1</v>
      </c>
      <c r="AD3" t="s">
        <v>784</v>
      </c>
      <c r="AE3" t="s">
        <v>2</v>
      </c>
      <c r="AF3" s="5"/>
      <c r="AG3" s="4" t="s">
        <v>9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Tomar',country:'Portugal',district:'Santarém',city:'Tomar',county:'Tomar',post_code:'2300',address_details:'')</v>
      </c>
    </row>
    <row r="4" spans="1:37" x14ac:dyDescent="0.25">
      <c r="A4" s="1" t="s">
        <v>22</v>
      </c>
      <c r="B4" s="5" t="s">
        <v>123</v>
      </c>
      <c r="C4" t="s">
        <v>19</v>
      </c>
      <c r="D4" s="5" t="s">
        <v>20</v>
      </c>
      <c r="E4" s="1" t="s">
        <v>21</v>
      </c>
      <c r="F4" t="s">
        <v>0</v>
      </c>
      <c r="G4" t="s">
        <v>2</v>
      </c>
      <c r="H4" s="5" t="s">
        <v>62</v>
      </c>
      <c r="I4" s="1" t="s">
        <v>1</v>
      </c>
      <c r="J4" t="s">
        <v>4</v>
      </c>
      <c r="K4" t="s">
        <v>2</v>
      </c>
      <c r="L4" s="5" t="s">
        <v>5</v>
      </c>
      <c r="M4" s="1" t="s">
        <v>1</v>
      </c>
      <c r="N4" t="s">
        <v>13</v>
      </c>
      <c r="O4" t="s">
        <v>2</v>
      </c>
      <c r="P4" s="5" t="s">
        <v>16</v>
      </c>
      <c r="Q4" s="1" t="s">
        <v>1</v>
      </c>
      <c r="R4" s="1" t="s">
        <v>6</v>
      </c>
      <c r="S4" t="s">
        <v>2</v>
      </c>
      <c r="T4" s="5" t="s">
        <v>17</v>
      </c>
      <c r="U4" s="1" t="s">
        <v>1</v>
      </c>
      <c r="V4" t="s">
        <v>14</v>
      </c>
      <c r="W4" t="s">
        <v>2</v>
      </c>
      <c r="X4" s="5" t="s">
        <v>17</v>
      </c>
      <c r="Y4" s="1" t="s">
        <v>1</v>
      </c>
      <c r="Z4" t="s">
        <v>785</v>
      </c>
      <c r="AA4" t="s">
        <v>2</v>
      </c>
      <c r="AB4" s="5">
        <v>2300</v>
      </c>
      <c r="AC4" s="1" t="s">
        <v>1</v>
      </c>
      <c r="AD4" t="s">
        <v>784</v>
      </c>
      <c r="AE4" t="s">
        <v>2</v>
      </c>
      <c r="AF4" s="5"/>
      <c r="AG4" s="4" t="s">
        <v>9</v>
      </c>
      <c r="AH4" s="2" t="str">
        <f t="shared" si="0"/>
        <v>@s3 = School.create(name:'Escola Superior de Tecnologia de Abrantes',country:'Portugal',district:'Santarém',city:'Tomar',county:'Tomar',post_code:'2300',address_details:'')</v>
      </c>
    </row>
    <row r="5" spans="1:37" x14ac:dyDescent="0.25">
      <c r="A5" s="1" t="s">
        <v>22</v>
      </c>
      <c r="B5" s="5" t="s">
        <v>18</v>
      </c>
      <c r="C5" t="s">
        <v>19</v>
      </c>
      <c r="D5" s="5" t="s">
        <v>20</v>
      </c>
      <c r="E5" s="1" t="s">
        <v>21</v>
      </c>
      <c r="F5" t="s">
        <v>0</v>
      </c>
      <c r="G5" t="s">
        <v>2</v>
      </c>
      <c r="H5" s="5"/>
      <c r="I5" s="1" t="s">
        <v>1</v>
      </c>
      <c r="J5" t="s">
        <v>4</v>
      </c>
      <c r="K5" t="s">
        <v>2</v>
      </c>
      <c r="L5" s="5" t="s">
        <v>5</v>
      </c>
      <c r="M5" s="1" t="s">
        <v>1</v>
      </c>
      <c r="N5" t="s">
        <v>13</v>
      </c>
      <c r="O5" t="s">
        <v>2</v>
      </c>
      <c r="P5" s="5" t="s">
        <v>16</v>
      </c>
      <c r="Q5" s="1" t="s">
        <v>1</v>
      </c>
      <c r="R5" s="1" t="s">
        <v>6</v>
      </c>
      <c r="S5" t="s">
        <v>2</v>
      </c>
      <c r="T5" s="5" t="s">
        <v>17</v>
      </c>
      <c r="U5" s="1" t="s">
        <v>1</v>
      </c>
      <c r="V5" t="s">
        <v>14</v>
      </c>
      <c r="W5" t="s">
        <v>2</v>
      </c>
      <c r="X5" s="5" t="s">
        <v>17</v>
      </c>
      <c r="Y5" s="1" t="s">
        <v>1</v>
      </c>
      <c r="Z5" t="s">
        <v>785</v>
      </c>
      <c r="AA5" t="s">
        <v>2</v>
      </c>
      <c r="AB5" s="5">
        <v>2300</v>
      </c>
      <c r="AC5" s="1" t="s">
        <v>1</v>
      </c>
      <c r="AD5" t="s">
        <v>784</v>
      </c>
      <c r="AE5" t="s">
        <v>2</v>
      </c>
      <c r="AF5" s="5"/>
      <c r="AG5" s="4" t="s">
        <v>9</v>
      </c>
      <c r="AH5" s="2" t="str">
        <f t="shared" si="0"/>
        <v/>
      </c>
    </row>
    <row r="6" spans="1:37" x14ac:dyDescent="0.25">
      <c r="A6" s="1" t="s">
        <v>22</v>
      </c>
      <c r="B6" s="5" t="s">
        <v>18</v>
      </c>
      <c r="C6" t="s">
        <v>19</v>
      </c>
      <c r="D6" s="5" t="s">
        <v>20</v>
      </c>
      <c r="E6" s="1" t="s">
        <v>21</v>
      </c>
      <c r="F6" t="s">
        <v>0</v>
      </c>
      <c r="G6" t="s">
        <v>2</v>
      </c>
      <c r="H6" s="5"/>
      <c r="I6" s="1" t="s">
        <v>1</v>
      </c>
      <c r="J6" t="s">
        <v>4</v>
      </c>
      <c r="K6" t="s">
        <v>2</v>
      </c>
      <c r="L6" s="5" t="s">
        <v>5</v>
      </c>
      <c r="M6" s="1" t="s">
        <v>1</v>
      </c>
      <c r="N6" t="s">
        <v>13</v>
      </c>
      <c r="O6" t="s">
        <v>2</v>
      </c>
      <c r="P6" s="5" t="s">
        <v>16</v>
      </c>
      <c r="Q6" s="1" t="s">
        <v>1</v>
      </c>
      <c r="R6" s="1" t="s">
        <v>6</v>
      </c>
      <c r="S6" t="s">
        <v>2</v>
      </c>
      <c r="T6" s="5" t="s">
        <v>17</v>
      </c>
      <c r="U6" s="1" t="s">
        <v>1</v>
      </c>
      <c r="V6" t="s">
        <v>14</v>
      </c>
      <c r="W6" t="s">
        <v>2</v>
      </c>
      <c r="X6" s="5" t="s">
        <v>17</v>
      </c>
      <c r="Y6" s="1" t="s">
        <v>1</v>
      </c>
      <c r="Z6" t="s">
        <v>785</v>
      </c>
      <c r="AA6" t="s">
        <v>2</v>
      </c>
      <c r="AB6" s="5">
        <v>2300</v>
      </c>
      <c r="AC6" s="1" t="s">
        <v>1</v>
      </c>
      <c r="AD6" t="s">
        <v>784</v>
      </c>
      <c r="AE6" t="s">
        <v>2</v>
      </c>
      <c r="AF6" s="5"/>
      <c r="AG6" s="4" t="s">
        <v>9</v>
      </c>
      <c r="AH6" s="2" t="str">
        <f t="shared" si="0"/>
        <v/>
      </c>
    </row>
    <row r="7" spans="1:37" x14ac:dyDescent="0.25">
      <c r="A7" s="1" t="s">
        <v>22</v>
      </c>
      <c r="B7" s="5" t="s">
        <v>18</v>
      </c>
      <c r="C7" t="s">
        <v>19</v>
      </c>
      <c r="D7" s="5" t="s">
        <v>20</v>
      </c>
      <c r="E7" s="1" t="s">
        <v>21</v>
      </c>
      <c r="F7" t="s">
        <v>0</v>
      </c>
      <c r="G7" t="s">
        <v>2</v>
      </c>
      <c r="H7" s="5"/>
      <c r="I7" s="1" t="s">
        <v>1</v>
      </c>
      <c r="J7" t="s">
        <v>4</v>
      </c>
      <c r="K7" t="s">
        <v>2</v>
      </c>
      <c r="L7" s="5" t="s">
        <v>5</v>
      </c>
      <c r="M7" s="1" t="s">
        <v>1</v>
      </c>
      <c r="N7" t="s">
        <v>13</v>
      </c>
      <c r="O7" t="s">
        <v>2</v>
      </c>
      <c r="P7" s="5" t="s">
        <v>16</v>
      </c>
      <c r="Q7" s="1" t="s">
        <v>1</v>
      </c>
      <c r="R7" s="1" t="s">
        <v>6</v>
      </c>
      <c r="S7" t="s">
        <v>2</v>
      </c>
      <c r="T7" s="5" t="s">
        <v>17</v>
      </c>
      <c r="U7" s="1" t="s">
        <v>1</v>
      </c>
      <c r="V7" t="s">
        <v>14</v>
      </c>
      <c r="W7" t="s">
        <v>2</v>
      </c>
      <c r="X7" s="5" t="s">
        <v>17</v>
      </c>
      <c r="Y7" s="1" t="s">
        <v>1</v>
      </c>
      <c r="Z7" t="s">
        <v>785</v>
      </c>
      <c r="AA7" t="s">
        <v>2</v>
      </c>
      <c r="AB7" s="5">
        <v>2300</v>
      </c>
      <c r="AC7" s="1" t="s">
        <v>1</v>
      </c>
      <c r="AD7" t="s">
        <v>784</v>
      </c>
      <c r="AE7" t="s">
        <v>2</v>
      </c>
      <c r="AF7" s="5"/>
      <c r="AG7" s="4" t="s">
        <v>9</v>
      </c>
      <c r="AH7" s="2" t="str">
        <f t="shared" si="0"/>
        <v/>
      </c>
    </row>
    <row r="8" spans="1:37" x14ac:dyDescent="0.25">
      <c r="A8" s="1" t="s">
        <v>22</v>
      </c>
      <c r="B8" s="5" t="s">
        <v>18</v>
      </c>
      <c r="C8" t="s">
        <v>19</v>
      </c>
      <c r="D8" s="5" t="s">
        <v>20</v>
      </c>
      <c r="E8" s="1" t="s">
        <v>21</v>
      </c>
      <c r="F8" t="s">
        <v>0</v>
      </c>
      <c r="G8" t="s">
        <v>2</v>
      </c>
      <c r="H8" s="5"/>
      <c r="I8" s="1" t="s">
        <v>1</v>
      </c>
      <c r="J8" t="s">
        <v>4</v>
      </c>
      <c r="K8" t="s">
        <v>2</v>
      </c>
      <c r="L8" s="5" t="s">
        <v>5</v>
      </c>
      <c r="M8" s="1" t="s">
        <v>1</v>
      </c>
      <c r="N8" t="s">
        <v>13</v>
      </c>
      <c r="O8" t="s">
        <v>2</v>
      </c>
      <c r="P8" s="5" t="s">
        <v>16</v>
      </c>
      <c r="Q8" s="1" t="s">
        <v>1</v>
      </c>
      <c r="R8" s="1" t="s">
        <v>6</v>
      </c>
      <c r="S8" t="s">
        <v>2</v>
      </c>
      <c r="T8" s="5" t="s">
        <v>17</v>
      </c>
      <c r="U8" s="1" t="s">
        <v>1</v>
      </c>
      <c r="V8" t="s">
        <v>14</v>
      </c>
      <c r="W8" t="s">
        <v>2</v>
      </c>
      <c r="X8" s="5" t="s">
        <v>17</v>
      </c>
      <c r="Y8" s="1" t="s">
        <v>1</v>
      </c>
      <c r="Z8" t="s">
        <v>785</v>
      </c>
      <c r="AA8" t="s">
        <v>2</v>
      </c>
      <c r="AB8" s="5">
        <v>2300</v>
      </c>
      <c r="AC8" s="1" t="s">
        <v>1</v>
      </c>
      <c r="AD8" t="s">
        <v>784</v>
      </c>
      <c r="AE8" t="s">
        <v>2</v>
      </c>
      <c r="AF8" s="5"/>
      <c r="AG8" s="4" t="s">
        <v>9</v>
      </c>
      <c r="AH8" s="2" t="str">
        <f t="shared" si="0"/>
        <v/>
      </c>
    </row>
    <row r="9" spans="1:37" x14ac:dyDescent="0.25">
      <c r="A9" s="1" t="s">
        <v>22</v>
      </c>
      <c r="B9" s="5" t="s">
        <v>18</v>
      </c>
      <c r="C9" t="s">
        <v>19</v>
      </c>
      <c r="D9" s="5" t="s">
        <v>20</v>
      </c>
      <c r="E9" s="1" t="s">
        <v>21</v>
      </c>
      <c r="F9" t="s">
        <v>0</v>
      </c>
      <c r="G9" t="s">
        <v>2</v>
      </c>
      <c r="H9" s="5"/>
      <c r="I9" s="1" t="s">
        <v>1</v>
      </c>
      <c r="J9" t="s">
        <v>4</v>
      </c>
      <c r="K9" t="s">
        <v>2</v>
      </c>
      <c r="L9" s="5" t="s">
        <v>5</v>
      </c>
      <c r="M9" s="1" t="s">
        <v>1</v>
      </c>
      <c r="N9" s="3" t="s">
        <v>13</v>
      </c>
      <c r="O9" t="s">
        <v>2</v>
      </c>
      <c r="P9" s="5" t="s">
        <v>16</v>
      </c>
      <c r="Q9" s="1" t="s">
        <v>1</v>
      </c>
      <c r="R9" s="1" t="s">
        <v>6</v>
      </c>
      <c r="S9" t="s">
        <v>2</v>
      </c>
      <c r="T9" s="5" t="s">
        <v>17</v>
      </c>
      <c r="U9" s="1" t="s">
        <v>1</v>
      </c>
      <c r="V9" t="s">
        <v>14</v>
      </c>
      <c r="W9" t="s">
        <v>2</v>
      </c>
      <c r="X9" s="5" t="s">
        <v>17</v>
      </c>
      <c r="Y9" s="1" t="s">
        <v>1</v>
      </c>
      <c r="Z9" t="s">
        <v>785</v>
      </c>
      <c r="AA9" t="s">
        <v>2</v>
      </c>
      <c r="AB9" s="5">
        <v>2300</v>
      </c>
      <c r="AC9" s="1" t="s">
        <v>1</v>
      </c>
      <c r="AD9" t="s">
        <v>784</v>
      </c>
      <c r="AE9" t="s">
        <v>2</v>
      </c>
      <c r="AF9" s="5"/>
      <c r="AG9" s="4" t="s">
        <v>9</v>
      </c>
      <c r="AH9" s="2" t="str">
        <f t="shared" si="0"/>
        <v/>
      </c>
    </row>
    <row r="10" spans="1:37" x14ac:dyDescent="0.25">
      <c r="A10" s="1" t="s">
        <v>22</v>
      </c>
      <c r="B10" s="5" t="s">
        <v>18</v>
      </c>
      <c r="C10" t="s">
        <v>19</v>
      </c>
      <c r="D10" s="5" t="s">
        <v>20</v>
      </c>
      <c r="E10" s="1" t="s">
        <v>21</v>
      </c>
      <c r="F10" t="s">
        <v>0</v>
      </c>
      <c r="G10" t="s">
        <v>2</v>
      </c>
      <c r="H10" s="5"/>
      <c r="I10" s="1" t="s">
        <v>1</v>
      </c>
      <c r="J10" t="s">
        <v>4</v>
      </c>
      <c r="K10" t="s">
        <v>2</v>
      </c>
      <c r="L10" s="5" t="s">
        <v>5</v>
      </c>
      <c r="M10" s="1" t="s">
        <v>1</v>
      </c>
      <c r="N10" t="s">
        <v>13</v>
      </c>
      <c r="O10" t="s">
        <v>2</v>
      </c>
      <c r="P10" s="5" t="s">
        <v>16</v>
      </c>
      <c r="Q10" s="1" t="s">
        <v>1</v>
      </c>
      <c r="R10" s="1" t="s">
        <v>6</v>
      </c>
      <c r="S10" t="s">
        <v>2</v>
      </c>
      <c r="T10" s="5" t="s">
        <v>17</v>
      </c>
      <c r="U10" s="1" t="s">
        <v>1</v>
      </c>
      <c r="V10" t="s">
        <v>14</v>
      </c>
      <c r="W10" t="s">
        <v>2</v>
      </c>
      <c r="X10" s="5" t="s">
        <v>17</v>
      </c>
      <c r="Y10" s="1" t="s">
        <v>1</v>
      </c>
      <c r="Z10" t="s">
        <v>785</v>
      </c>
      <c r="AA10" t="s">
        <v>2</v>
      </c>
      <c r="AB10" s="5">
        <v>2300</v>
      </c>
      <c r="AC10" s="1" t="s">
        <v>1</v>
      </c>
      <c r="AD10" t="s">
        <v>784</v>
      </c>
      <c r="AE10" t="s">
        <v>2</v>
      </c>
      <c r="AF10" s="5"/>
      <c r="AG10" s="4" t="s">
        <v>9</v>
      </c>
      <c r="AH10" s="2" t="str">
        <f t="shared" si="0"/>
        <v/>
      </c>
    </row>
    <row r="11" spans="1:37" x14ac:dyDescent="0.25">
      <c r="A11" s="1" t="s">
        <v>22</v>
      </c>
      <c r="B11" s="5" t="s">
        <v>18</v>
      </c>
      <c r="C11" t="s">
        <v>19</v>
      </c>
      <c r="D11" s="5" t="s">
        <v>20</v>
      </c>
      <c r="E11" s="1" t="s">
        <v>21</v>
      </c>
      <c r="F11" t="s">
        <v>0</v>
      </c>
      <c r="G11" t="s">
        <v>2</v>
      </c>
      <c r="H11" s="5"/>
      <c r="I11" s="1" t="s">
        <v>1</v>
      </c>
      <c r="J11" t="s">
        <v>4</v>
      </c>
      <c r="K11" t="s">
        <v>2</v>
      </c>
      <c r="L11" s="5" t="s">
        <v>5</v>
      </c>
      <c r="M11" s="1" t="s">
        <v>1</v>
      </c>
      <c r="N11" t="s">
        <v>13</v>
      </c>
      <c r="O11" t="s">
        <v>2</v>
      </c>
      <c r="P11" s="5" t="s">
        <v>16</v>
      </c>
      <c r="Q11" s="1" t="s">
        <v>1</v>
      </c>
      <c r="R11" s="1" t="s">
        <v>6</v>
      </c>
      <c r="S11" t="s">
        <v>2</v>
      </c>
      <c r="T11" s="5" t="s">
        <v>17</v>
      </c>
      <c r="U11" s="1" t="s">
        <v>1</v>
      </c>
      <c r="V11" t="s">
        <v>14</v>
      </c>
      <c r="W11" t="s">
        <v>2</v>
      </c>
      <c r="X11" s="5" t="s">
        <v>17</v>
      </c>
      <c r="Y11" s="1" t="s">
        <v>1</v>
      </c>
      <c r="Z11" t="s">
        <v>785</v>
      </c>
      <c r="AA11" t="s">
        <v>2</v>
      </c>
      <c r="AB11" s="5">
        <v>2300</v>
      </c>
      <c r="AC11" s="1" t="s">
        <v>1</v>
      </c>
      <c r="AD11" t="s">
        <v>784</v>
      </c>
      <c r="AE11" t="s">
        <v>2</v>
      </c>
      <c r="AF11" s="5"/>
      <c r="AG11" s="4" t="s">
        <v>9</v>
      </c>
      <c r="AH11" s="2" t="str">
        <f t="shared" si="0"/>
        <v/>
      </c>
    </row>
    <row r="12" spans="1:37" x14ac:dyDescent="0.25">
      <c r="A12" s="1" t="s">
        <v>22</v>
      </c>
      <c r="B12" s="5" t="s">
        <v>18</v>
      </c>
      <c r="C12" t="s">
        <v>19</v>
      </c>
      <c r="D12" s="5" t="s">
        <v>20</v>
      </c>
      <c r="E12" s="1" t="s">
        <v>21</v>
      </c>
      <c r="F12" t="s">
        <v>0</v>
      </c>
      <c r="G12" t="s">
        <v>2</v>
      </c>
      <c r="H12" s="5"/>
      <c r="I12" s="1" t="s">
        <v>1</v>
      </c>
      <c r="J12" t="s">
        <v>4</v>
      </c>
      <c r="K12" t="s">
        <v>2</v>
      </c>
      <c r="L12" s="5" t="s">
        <v>5</v>
      </c>
      <c r="M12" s="1" t="s">
        <v>1</v>
      </c>
      <c r="N12" t="s">
        <v>13</v>
      </c>
      <c r="O12" t="s">
        <v>2</v>
      </c>
      <c r="P12" s="5" t="s">
        <v>16</v>
      </c>
      <c r="Q12" s="1" t="s">
        <v>1</v>
      </c>
      <c r="R12" s="1" t="s">
        <v>6</v>
      </c>
      <c r="S12" t="s">
        <v>2</v>
      </c>
      <c r="T12" s="5" t="s">
        <v>17</v>
      </c>
      <c r="U12" s="1" t="s">
        <v>1</v>
      </c>
      <c r="V12" t="s">
        <v>14</v>
      </c>
      <c r="W12" t="s">
        <v>2</v>
      </c>
      <c r="X12" s="5" t="s">
        <v>17</v>
      </c>
      <c r="Y12" s="1" t="s">
        <v>1</v>
      </c>
      <c r="Z12" t="s">
        <v>785</v>
      </c>
      <c r="AA12" t="s">
        <v>2</v>
      </c>
      <c r="AB12" s="5">
        <v>2300</v>
      </c>
      <c r="AC12" s="1" t="s">
        <v>1</v>
      </c>
      <c r="AD12" t="s">
        <v>784</v>
      </c>
      <c r="AE12" t="s">
        <v>2</v>
      </c>
      <c r="AF12" s="5"/>
      <c r="AG12" s="4" t="s">
        <v>9</v>
      </c>
      <c r="AH12" s="2" t="str">
        <f t="shared" si="0"/>
        <v/>
      </c>
    </row>
    <row r="13" spans="1:37" x14ac:dyDescent="0.25">
      <c r="A13" s="1" t="s">
        <v>22</v>
      </c>
      <c r="B13" s="5" t="s">
        <v>18</v>
      </c>
      <c r="C13" t="s">
        <v>19</v>
      </c>
      <c r="D13" s="5" t="s">
        <v>20</v>
      </c>
      <c r="E13" s="1" t="s">
        <v>21</v>
      </c>
      <c r="F13" t="s">
        <v>0</v>
      </c>
      <c r="G13" t="s">
        <v>2</v>
      </c>
      <c r="H13" s="5"/>
      <c r="I13" s="1" t="s">
        <v>1</v>
      </c>
      <c r="J13" t="s">
        <v>4</v>
      </c>
      <c r="K13" t="s">
        <v>2</v>
      </c>
      <c r="L13" s="5" t="s">
        <v>5</v>
      </c>
      <c r="M13" s="1" t="s">
        <v>1</v>
      </c>
      <c r="N13" t="s">
        <v>13</v>
      </c>
      <c r="O13" t="s">
        <v>2</v>
      </c>
      <c r="P13" s="5" t="s">
        <v>16</v>
      </c>
      <c r="Q13" s="1" t="s">
        <v>1</v>
      </c>
      <c r="R13" s="1" t="s">
        <v>6</v>
      </c>
      <c r="S13" t="s">
        <v>2</v>
      </c>
      <c r="T13" s="5" t="s">
        <v>17</v>
      </c>
      <c r="U13" s="1" t="s">
        <v>1</v>
      </c>
      <c r="V13" t="s">
        <v>14</v>
      </c>
      <c r="W13" t="s">
        <v>2</v>
      </c>
      <c r="X13" s="5" t="s">
        <v>17</v>
      </c>
      <c r="Y13" s="1" t="s">
        <v>1</v>
      </c>
      <c r="Z13" t="s">
        <v>785</v>
      </c>
      <c r="AA13" t="s">
        <v>2</v>
      </c>
      <c r="AB13" s="5">
        <v>2300</v>
      </c>
      <c r="AC13" s="1" t="s">
        <v>1</v>
      </c>
      <c r="AD13" t="s">
        <v>784</v>
      </c>
      <c r="AE13" t="s">
        <v>2</v>
      </c>
      <c r="AF13" s="5"/>
      <c r="AG13" s="4" t="s">
        <v>9</v>
      </c>
      <c r="AH13" s="2" t="str">
        <f t="shared" si="0"/>
        <v/>
      </c>
    </row>
    <row r="14" spans="1:37" x14ac:dyDescent="0.25">
      <c r="A14" s="1" t="s">
        <v>22</v>
      </c>
      <c r="B14" s="5" t="s">
        <v>18</v>
      </c>
      <c r="C14" t="s">
        <v>19</v>
      </c>
      <c r="D14" s="5" t="s">
        <v>20</v>
      </c>
      <c r="E14" s="1" t="s">
        <v>21</v>
      </c>
      <c r="F14" t="s">
        <v>0</v>
      </c>
      <c r="G14" t="s">
        <v>2</v>
      </c>
      <c r="H14" s="5"/>
      <c r="I14" s="1" t="s">
        <v>1</v>
      </c>
      <c r="J14" t="s">
        <v>4</v>
      </c>
      <c r="K14" t="s">
        <v>2</v>
      </c>
      <c r="L14" s="5" t="s">
        <v>5</v>
      </c>
      <c r="M14" s="1" t="s">
        <v>1</v>
      </c>
      <c r="N14" t="s">
        <v>13</v>
      </c>
      <c r="O14" t="s">
        <v>2</v>
      </c>
      <c r="P14" s="5" t="s">
        <v>16</v>
      </c>
      <c r="Q14" s="1" t="s">
        <v>1</v>
      </c>
      <c r="R14" s="1" t="s">
        <v>6</v>
      </c>
      <c r="S14" t="s">
        <v>2</v>
      </c>
      <c r="T14" s="5" t="s">
        <v>17</v>
      </c>
      <c r="U14" s="1" t="s">
        <v>1</v>
      </c>
      <c r="V14" t="s">
        <v>14</v>
      </c>
      <c r="W14" t="s">
        <v>2</v>
      </c>
      <c r="X14" s="5" t="s">
        <v>17</v>
      </c>
      <c r="Y14" s="1" t="s">
        <v>1</v>
      </c>
      <c r="Z14" t="s">
        <v>785</v>
      </c>
      <c r="AA14" t="s">
        <v>2</v>
      </c>
      <c r="AB14" s="5">
        <v>2300</v>
      </c>
      <c r="AC14" s="1" t="s">
        <v>1</v>
      </c>
      <c r="AD14" t="s">
        <v>784</v>
      </c>
      <c r="AE14" t="s">
        <v>2</v>
      </c>
      <c r="AF14" s="5"/>
      <c r="AG14" s="4" t="s">
        <v>9</v>
      </c>
      <c r="AH14" s="2" t="str">
        <f t="shared" si="0"/>
        <v/>
      </c>
    </row>
    <row r="15" spans="1:37" x14ac:dyDescent="0.25">
      <c r="A15" s="1" t="s">
        <v>22</v>
      </c>
      <c r="B15" s="5" t="s">
        <v>18</v>
      </c>
      <c r="C15" t="s">
        <v>19</v>
      </c>
      <c r="D15" s="5" t="s">
        <v>20</v>
      </c>
      <c r="E15" s="1" t="s">
        <v>21</v>
      </c>
      <c r="F15" t="s">
        <v>0</v>
      </c>
      <c r="G15" t="s">
        <v>2</v>
      </c>
      <c r="H15" s="5"/>
      <c r="I15" s="1" t="s">
        <v>1</v>
      </c>
      <c r="J15" t="s">
        <v>4</v>
      </c>
      <c r="K15" t="s">
        <v>2</v>
      </c>
      <c r="L15" s="5" t="s">
        <v>5</v>
      </c>
      <c r="M15" s="1" t="s">
        <v>1</v>
      </c>
      <c r="N15" t="s">
        <v>13</v>
      </c>
      <c r="O15" t="s">
        <v>2</v>
      </c>
      <c r="P15" s="5" t="s">
        <v>16</v>
      </c>
      <c r="Q15" s="1" t="s">
        <v>1</v>
      </c>
      <c r="R15" s="1" t="s">
        <v>6</v>
      </c>
      <c r="S15" t="s">
        <v>2</v>
      </c>
      <c r="T15" s="5" t="s">
        <v>17</v>
      </c>
      <c r="U15" s="1" t="s">
        <v>1</v>
      </c>
      <c r="V15" t="s">
        <v>14</v>
      </c>
      <c r="W15" t="s">
        <v>2</v>
      </c>
      <c r="X15" s="5" t="s">
        <v>17</v>
      </c>
      <c r="Y15" s="1" t="s">
        <v>1</v>
      </c>
      <c r="Z15" t="s">
        <v>785</v>
      </c>
      <c r="AA15" t="s">
        <v>2</v>
      </c>
      <c r="AB15" s="5">
        <v>2300</v>
      </c>
      <c r="AC15" s="1" t="s">
        <v>1</v>
      </c>
      <c r="AD15" t="s">
        <v>784</v>
      </c>
      <c r="AE15" t="s">
        <v>2</v>
      </c>
      <c r="AF15" s="5"/>
      <c r="AG15" s="4" t="s">
        <v>9</v>
      </c>
      <c r="AH15" s="2" t="str">
        <f t="shared" si="0"/>
        <v/>
      </c>
    </row>
    <row r="16" spans="1:37" x14ac:dyDescent="0.25">
      <c r="A16" s="1" t="s">
        <v>22</v>
      </c>
      <c r="B16" s="5" t="s">
        <v>18</v>
      </c>
      <c r="C16" t="s">
        <v>19</v>
      </c>
      <c r="D16" s="5" t="s">
        <v>20</v>
      </c>
      <c r="E16" s="1" t="s">
        <v>21</v>
      </c>
      <c r="F16" t="s">
        <v>0</v>
      </c>
      <c r="G16" t="s">
        <v>2</v>
      </c>
      <c r="H16" s="5"/>
      <c r="I16" s="1" t="s">
        <v>1</v>
      </c>
      <c r="J16" t="s">
        <v>4</v>
      </c>
      <c r="K16" t="s">
        <v>2</v>
      </c>
      <c r="L16" s="5" t="s">
        <v>5</v>
      </c>
      <c r="M16" s="1" t="s">
        <v>1</v>
      </c>
      <c r="N16" t="s">
        <v>13</v>
      </c>
      <c r="O16" t="s">
        <v>2</v>
      </c>
      <c r="P16" s="5" t="s">
        <v>16</v>
      </c>
      <c r="Q16" s="1" t="s">
        <v>1</v>
      </c>
      <c r="R16" s="1" t="s">
        <v>6</v>
      </c>
      <c r="S16" t="s">
        <v>2</v>
      </c>
      <c r="T16" s="5" t="s">
        <v>17</v>
      </c>
      <c r="U16" s="1" t="s">
        <v>1</v>
      </c>
      <c r="V16" t="s">
        <v>14</v>
      </c>
      <c r="W16" t="s">
        <v>2</v>
      </c>
      <c r="X16" s="5" t="s">
        <v>17</v>
      </c>
      <c r="Y16" s="1" t="s">
        <v>1</v>
      </c>
      <c r="Z16" t="s">
        <v>785</v>
      </c>
      <c r="AA16" t="s">
        <v>2</v>
      </c>
      <c r="AB16" s="5">
        <v>2300</v>
      </c>
      <c r="AC16" s="1" t="s">
        <v>1</v>
      </c>
      <c r="AD16" t="s">
        <v>784</v>
      </c>
      <c r="AE16" t="s">
        <v>2</v>
      </c>
      <c r="AF16" s="5"/>
      <c r="AG16" s="4" t="s">
        <v>9</v>
      </c>
      <c r="AH16" s="2" t="str">
        <f t="shared" si="0"/>
        <v/>
      </c>
    </row>
    <row r="17" spans="1:34" x14ac:dyDescent="0.25">
      <c r="A17" s="1" t="s">
        <v>22</v>
      </c>
      <c r="B17" s="5" t="s">
        <v>18</v>
      </c>
      <c r="C17" t="s">
        <v>19</v>
      </c>
      <c r="D17" s="5" t="s">
        <v>20</v>
      </c>
      <c r="E17" s="1" t="s">
        <v>21</v>
      </c>
      <c r="F17" t="s">
        <v>0</v>
      </c>
      <c r="G17" t="s">
        <v>2</v>
      </c>
      <c r="H17" s="5"/>
      <c r="I17" s="1" t="s">
        <v>1</v>
      </c>
      <c r="J17" t="s">
        <v>4</v>
      </c>
      <c r="K17" t="s">
        <v>2</v>
      </c>
      <c r="L17" s="5" t="s">
        <v>5</v>
      </c>
      <c r="M17" s="1" t="s">
        <v>1</v>
      </c>
      <c r="N17" t="s">
        <v>13</v>
      </c>
      <c r="O17" t="s">
        <v>2</v>
      </c>
      <c r="P17" s="5" t="s">
        <v>16</v>
      </c>
      <c r="Q17" s="1" t="s">
        <v>1</v>
      </c>
      <c r="R17" s="1" t="s">
        <v>6</v>
      </c>
      <c r="S17" t="s">
        <v>2</v>
      </c>
      <c r="T17" s="5" t="s">
        <v>17</v>
      </c>
      <c r="U17" s="1" t="s">
        <v>1</v>
      </c>
      <c r="V17" t="s">
        <v>14</v>
      </c>
      <c r="W17" t="s">
        <v>2</v>
      </c>
      <c r="X17" s="5" t="s">
        <v>17</v>
      </c>
      <c r="Y17" s="1" t="s">
        <v>1</v>
      </c>
      <c r="Z17" t="s">
        <v>785</v>
      </c>
      <c r="AA17" t="s">
        <v>2</v>
      </c>
      <c r="AB17" s="5">
        <v>2300</v>
      </c>
      <c r="AC17" s="1" t="s">
        <v>1</v>
      </c>
      <c r="AD17" t="s">
        <v>784</v>
      </c>
      <c r="AE17" t="s">
        <v>2</v>
      </c>
      <c r="AF17" s="5"/>
      <c r="AG17" s="4" t="s">
        <v>9</v>
      </c>
      <c r="AH17" s="2" t="str">
        <f t="shared" si="0"/>
        <v/>
      </c>
    </row>
    <row r="18" spans="1:34" x14ac:dyDescent="0.25">
      <c r="A18" s="1" t="s">
        <v>22</v>
      </c>
      <c r="B18" s="5" t="s">
        <v>18</v>
      </c>
      <c r="C18" t="s">
        <v>19</v>
      </c>
      <c r="D18" s="5" t="s">
        <v>20</v>
      </c>
      <c r="E18" s="1" t="s">
        <v>21</v>
      </c>
      <c r="F18" t="s">
        <v>0</v>
      </c>
      <c r="G18" t="s">
        <v>2</v>
      </c>
      <c r="H18" s="5"/>
      <c r="I18" s="1" t="s">
        <v>1</v>
      </c>
      <c r="J18" t="s">
        <v>4</v>
      </c>
      <c r="K18" t="s">
        <v>2</v>
      </c>
      <c r="L18" s="5" t="s">
        <v>5</v>
      </c>
      <c r="M18" s="1" t="s">
        <v>1</v>
      </c>
      <c r="N18" t="s">
        <v>13</v>
      </c>
      <c r="O18" t="s">
        <v>2</v>
      </c>
      <c r="P18" s="5" t="s">
        <v>16</v>
      </c>
      <c r="Q18" s="1" t="s">
        <v>1</v>
      </c>
      <c r="R18" s="1" t="s">
        <v>6</v>
      </c>
      <c r="S18" t="s">
        <v>2</v>
      </c>
      <c r="T18" s="5" t="s">
        <v>17</v>
      </c>
      <c r="U18" s="1" t="s">
        <v>1</v>
      </c>
      <c r="V18" t="s">
        <v>14</v>
      </c>
      <c r="W18" t="s">
        <v>2</v>
      </c>
      <c r="X18" s="5" t="s">
        <v>17</v>
      </c>
      <c r="Y18" s="1" t="s">
        <v>1</v>
      </c>
      <c r="Z18" t="s">
        <v>785</v>
      </c>
      <c r="AA18" t="s">
        <v>2</v>
      </c>
      <c r="AB18" s="5">
        <v>2300</v>
      </c>
      <c r="AC18" s="1" t="s">
        <v>1</v>
      </c>
      <c r="AD18" t="s">
        <v>784</v>
      </c>
      <c r="AE18" t="s">
        <v>2</v>
      </c>
      <c r="AF18" s="5"/>
      <c r="AG18" s="4" t="s">
        <v>9</v>
      </c>
      <c r="AH18" s="2" t="str">
        <f t="shared" si="0"/>
        <v/>
      </c>
    </row>
    <row r="19" spans="1:34" x14ac:dyDescent="0.25">
      <c r="A19" s="1" t="s">
        <v>22</v>
      </c>
      <c r="B19" s="5" t="s">
        <v>18</v>
      </c>
      <c r="C19" t="s">
        <v>19</v>
      </c>
      <c r="D19" s="5" t="s">
        <v>20</v>
      </c>
      <c r="E19" s="1" t="s">
        <v>21</v>
      </c>
      <c r="F19" t="s">
        <v>0</v>
      </c>
      <c r="G19" t="s">
        <v>2</v>
      </c>
      <c r="H19" s="5"/>
      <c r="I19" s="1" t="s">
        <v>1</v>
      </c>
      <c r="J19" t="s">
        <v>4</v>
      </c>
      <c r="K19" t="s">
        <v>2</v>
      </c>
      <c r="L19" s="5" t="s">
        <v>5</v>
      </c>
      <c r="M19" s="1" t="s">
        <v>1</v>
      </c>
      <c r="N19" t="s">
        <v>13</v>
      </c>
      <c r="O19" t="s">
        <v>2</v>
      </c>
      <c r="P19" s="5" t="s">
        <v>16</v>
      </c>
      <c r="Q19" s="1" t="s">
        <v>1</v>
      </c>
      <c r="R19" s="1" t="s">
        <v>6</v>
      </c>
      <c r="S19" t="s">
        <v>2</v>
      </c>
      <c r="T19" s="5" t="s">
        <v>17</v>
      </c>
      <c r="U19" s="1" t="s">
        <v>1</v>
      </c>
      <c r="V19" t="s">
        <v>14</v>
      </c>
      <c r="W19" t="s">
        <v>2</v>
      </c>
      <c r="X19" s="5" t="s">
        <v>17</v>
      </c>
      <c r="Y19" s="1" t="s">
        <v>1</v>
      </c>
      <c r="Z19" t="s">
        <v>785</v>
      </c>
      <c r="AA19" t="s">
        <v>2</v>
      </c>
      <c r="AB19" s="5">
        <v>2300</v>
      </c>
      <c r="AC19" s="1" t="s">
        <v>1</v>
      </c>
      <c r="AD19" t="s">
        <v>784</v>
      </c>
      <c r="AE19" t="s">
        <v>2</v>
      </c>
      <c r="AF19" s="5"/>
      <c r="AG19" s="4" t="s">
        <v>9</v>
      </c>
      <c r="AH19" s="2" t="str">
        <f t="shared" si="0"/>
        <v/>
      </c>
    </row>
    <row r="20" spans="1:34" x14ac:dyDescent="0.25">
      <c r="A20" s="1" t="s">
        <v>22</v>
      </c>
      <c r="B20" s="5" t="s">
        <v>18</v>
      </c>
      <c r="C20" t="s">
        <v>19</v>
      </c>
      <c r="D20" s="5" t="s">
        <v>20</v>
      </c>
      <c r="E20" s="1" t="s">
        <v>21</v>
      </c>
      <c r="F20" t="s">
        <v>0</v>
      </c>
      <c r="G20" t="s">
        <v>2</v>
      </c>
      <c r="H20" s="5"/>
      <c r="I20" s="1" t="s">
        <v>1</v>
      </c>
      <c r="J20" t="s">
        <v>4</v>
      </c>
      <c r="K20" t="s">
        <v>2</v>
      </c>
      <c r="L20" s="5" t="s">
        <v>5</v>
      </c>
      <c r="M20" s="1" t="s">
        <v>1</v>
      </c>
      <c r="N20" t="s">
        <v>13</v>
      </c>
      <c r="O20" t="s">
        <v>2</v>
      </c>
      <c r="P20" s="5" t="s">
        <v>16</v>
      </c>
      <c r="Q20" s="1" t="s">
        <v>1</v>
      </c>
      <c r="R20" s="1" t="s">
        <v>6</v>
      </c>
      <c r="S20" t="s">
        <v>2</v>
      </c>
      <c r="T20" s="5" t="s">
        <v>17</v>
      </c>
      <c r="U20" s="1" t="s">
        <v>1</v>
      </c>
      <c r="V20" t="s">
        <v>14</v>
      </c>
      <c r="W20" t="s">
        <v>2</v>
      </c>
      <c r="X20" s="5" t="s">
        <v>17</v>
      </c>
      <c r="Y20" s="1" t="s">
        <v>1</v>
      </c>
      <c r="Z20" t="s">
        <v>785</v>
      </c>
      <c r="AA20" t="s">
        <v>2</v>
      </c>
      <c r="AB20" s="5">
        <v>2300</v>
      </c>
      <c r="AC20" s="1" t="s">
        <v>1</v>
      </c>
      <c r="AD20" t="s">
        <v>784</v>
      </c>
      <c r="AE20" t="s">
        <v>2</v>
      </c>
      <c r="AF20" s="5"/>
      <c r="AG20" s="4" t="s">
        <v>9</v>
      </c>
      <c r="AH20" s="2" t="str">
        <f t="shared" si="0"/>
        <v/>
      </c>
    </row>
    <row r="21" spans="1:34" x14ac:dyDescent="0.25">
      <c r="A21" s="1" t="s">
        <v>22</v>
      </c>
      <c r="B21" s="5" t="s">
        <v>18</v>
      </c>
      <c r="C21" t="s">
        <v>19</v>
      </c>
      <c r="D21" s="5" t="s">
        <v>20</v>
      </c>
      <c r="E21" s="1" t="s">
        <v>21</v>
      </c>
      <c r="F21" t="s">
        <v>0</v>
      </c>
      <c r="G21" t="s">
        <v>2</v>
      </c>
      <c r="H21" s="5"/>
      <c r="I21" s="1" t="s">
        <v>1</v>
      </c>
      <c r="J21" t="s">
        <v>4</v>
      </c>
      <c r="K21" t="s">
        <v>2</v>
      </c>
      <c r="L21" s="5" t="s">
        <v>5</v>
      </c>
      <c r="M21" s="1" t="s">
        <v>1</v>
      </c>
      <c r="N21" t="s">
        <v>13</v>
      </c>
      <c r="O21" t="s">
        <v>2</v>
      </c>
      <c r="P21" s="5" t="s">
        <v>16</v>
      </c>
      <c r="Q21" s="1" t="s">
        <v>1</v>
      </c>
      <c r="R21" s="1" t="s">
        <v>6</v>
      </c>
      <c r="S21" t="s">
        <v>2</v>
      </c>
      <c r="T21" s="5" t="s">
        <v>17</v>
      </c>
      <c r="U21" s="1" t="s">
        <v>1</v>
      </c>
      <c r="V21" t="s">
        <v>14</v>
      </c>
      <c r="W21" t="s">
        <v>2</v>
      </c>
      <c r="X21" s="5" t="s">
        <v>17</v>
      </c>
      <c r="Y21" s="1" t="s">
        <v>1</v>
      </c>
      <c r="Z21" t="s">
        <v>785</v>
      </c>
      <c r="AA21" t="s">
        <v>2</v>
      </c>
      <c r="AB21" s="5">
        <v>2300</v>
      </c>
      <c r="AC21" s="1" t="s">
        <v>1</v>
      </c>
      <c r="AD21" t="s">
        <v>784</v>
      </c>
      <c r="AE21" t="s">
        <v>2</v>
      </c>
      <c r="AF21" s="5"/>
      <c r="AG21" s="4" t="s">
        <v>9</v>
      </c>
      <c r="AH21" s="2" t="str">
        <f t="shared" si="0"/>
        <v/>
      </c>
    </row>
    <row r="22" spans="1:34" x14ac:dyDescent="0.25">
      <c r="A22" s="1" t="s">
        <v>22</v>
      </c>
      <c r="B22" s="5" t="s">
        <v>18</v>
      </c>
      <c r="C22" t="s">
        <v>19</v>
      </c>
      <c r="D22" s="5" t="s">
        <v>20</v>
      </c>
      <c r="E22" s="1" t="s">
        <v>21</v>
      </c>
      <c r="F22" t="s">
        <v>0</v>
      </c>
      <c r="G22" t="s">
        <v>2</v>
      </c>
      <c r="H22" s="5"/>
      <c r="I22" s="1" t="s">
        <v>1</v>
      </c>
      <c r="J22" t="s">
        <v>4</v>
      </c>
      <c r="K22" t="s">
        <v>2</v>
      </c>
      <c r="L22" s="5" t="s">
        <v>5</v>
      </c>
      <c r="M22" s="1" t="s">
        <v>1</v>
      </c>
      <c r="N22" t="s">
        <v>13</v>
      </c>
      <c r="O22" t="s">
        <v>2</v>
      </c>
      <c r="P22" s="5" t="s">
        <v>16</v>
      </c>
      <c r="Q22" s="1" t="s">
        <v>1</v>
      </c>
      <c r="R22" s="1" t="s">
        <v>6</v>
      </c>
      <c r="S22" t="s">
        <v>2</v>
      </c>
      <c r="T22" s="5" t="s">
        <v>17</v>
      </c>
      <c r="U22" s="1" t="s">
        <v>1</v>
      </c>
      <c r="V22" t="s">
        <v>14</v>
      </c>
      <c r="W22" t="s">
        <v>2</v>
      </c>
      <c r="X22" s="5" t="s">
        <v>17</v>
      </c>
      <c r="Y22" s="1" t="s">
        <v>1</v>
      </c>
      <c r="Z22" t="s">
        <v>785</v>
      </c>
      <c r="AA22" t="s">
        <v>2</v>
      </c>
      <c r="AB22" s="5">
        <v>2300</v>
      </c>
      <c r="AC22" s="1" t="s">
        <v>1</v>
      </c>
      <c r="AD22" t="s">
        <v>784</v>
      </c>
      <c r="AE22" t="s">
        <v>2</v>
      </c>
      <c r="AF22" s="5"/>
      <c r="AG22" s="4" t="s">
        <v>9</v>
      </c>
      <c r="AH22" s="2" t="str">
        <f t="shared" si="0"/>
        <v/>
      </c>
    </row>
    <row r="23" spans="1:34" x14ac:dyDescent="0.25">
      <c r="A23" s="1" t="s">
        <v>22</v>
      </c>
      <c r="B23" s="5" t="s">
        <v>18</v>
      </c>
      <c r="C23" t="s">
        <v>19</v>
      </c>
      <c r="D23" s="5" t="s">
        <v>20</v>
      </c>
      <c r="E23" s="1" t="s">
        <v>21</v>
      </c>
      <c r="F23" t="s">
        <v>0</v>
      </c>
      <c r="G23" t="s">
        <v>2</v>
      </c>
      <c r="H23" s="5"/>
      <c r="I23" s="1" t="s">
        <v>1</v>
      </c>
      <c r="J23" t="s">
        <v>4</v>
      </c>
      <c r="K23" t="s">
        <v>2</v>
      </c>
      <c r="L23" s="5" t="s">
        <v>5</v>
      </c>
      <c r="M23" s="1" t="s">
        <v>1</v>
      </c>
      <c r="N23" t="s">
        <v>13</v>
      </c>
      <c r="O23" t="s">
        <v>2</v>
      </c>
      <c r="P23" s="5" t="s">
        <v>16</v>
      </c>
      <c r="Q23" s="1" t="s">
        <v>1</v>
      </c>
      <c r="R23" s="1" t="s">
        <v>6</v>
      </c>
      <c r="S23" t="s">
        <v>2</v>
      </c>
      <c r="T23" s="5" t="s">
        <v>17</v>
      </c>
      <c r="U23" s="1" t="s">
        <v>1</v>
      </c>
      <c r="V23" t="s">
        <v>14</v>
      </c>
      <c r="W23" t="s">
        <v>2</v>
      </c>
      <c r="X23" s="5" t="s">
        <v>17</v>
      </c>
      <c r="Y23" s="1" t="s">
        <v>1</v>
      </c>
      <c r="Z23" t="s">
        <v>785</v>
      </c>
      <c r="AA23" t="s">
        <v>2</v>
      </c>
      <c r="AB23" s="5">
        <v>2300</v>
      </c>
      <c r="AC23" s="1" t="s">
        <v>1</v>
      </c>
      <c r="AD23" t="s">
        <v>784</v>
      </c>
      <c r="AE23" t="s">
        <v>2</v>
      </c>
      <c r="AF23" s="5"/>
      <c r="AG23" s="4" t="s">
        <v>9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22</v>
      </c>
      <c r="B24" s="5" t="s">
        <v>18</v>
      </c>
      <c r="C24" t="s">
        <v>19</v>
      </c>
      <c r="D24" s="5" t="s">
        <v>20</v>
      </c>
      <c r="E24" s="1" t="s">
        <v>21</v>
      </c>
      <c r="F24" t="s">
        <v>0</v>
      </c>
      <c r="G24" t="s">
        <v>2</v>
      </c>
      <c r="H24" s="5"/>
      <c r="I24" s="1" t="s">
        <v>1</v>
      </c>
      <c r="J24" t="s">
        <v>4</v>
      </c>
      <c r="K24" t="s">
        <v>2</v>
      </c>
      <c r="L24" s="5" t="s">
        <v>5</v>
      </c>
      <c r="M24" s="1" t="s">
        <v>1</v>
      </c>
      <c r="N24" t="s">
        <v>13</v>
      </c>
      <c r="O24" t="s">
        <v>2</v>
      </c>
      <c r="P24" s="5" t="s">
        <v>16</v>
      </c>
      <c r="Q24" s="1" t="s">
        <v>1</v>
      </c>
      <c r="R24" s="1" t="s">
        <v>6</v>
      </c>
      <c r="S24" t="s">
        <v>2</v>
      </c>
      <c r="T24" s="5" t="s">
        <v>17</v>
      </c>
      <c r="U24" s="1" t="s">
        <v>1</v>
      </c>
      <c r="V24" t="s">
        <v>14</v>
      </c>
      <c r="W24" t="s">
        <v>2</v>
      </c>
      <c r="X24" s="5" t="s">
        <v>17</v>
      </c>
      <c r="Y24" s="1" t="s">
        <v>1</v>
      </c>
      <c r="Z24" t="s">
        <v>785</v>
      </c>
      <c r="AA24" t="s">
        <v>2</v>
      </c>
      <c r="AB24" s="5">
        <v>2300</v>
      </c>
      <c r="AC24" s="1" t="s">
        <v>1</v>
      </c>
      <c r="AD24" t="s">
        <v>784</v>
      </c>
      <c r="AE24" t="s">
        <v>2</v>
      </c>
      <c r="AF24" s="5"/>
      <c r="AG24" s="4" t="s">
        <v>9</v>
      </c>
      <c r="AH24" s="2" t="str">
        <f t="shared" si="0"/>
        <v/>
      </c>
    </row>
    <row r="25" spans="1:34" x14ac:dyDescent="0.25">
      <c r="A25" s="1" t="s">
        <v>22</v>
      </c>
      <c r="B25" s="5" t="s">
        <v>18</v>
      </c>
      <c r="C25" t="s">
        <v>19</v>
      </c>
      <c r="D25" s="5" t="s">
        <v>20</v>
      </c>
      <c r="E25" s="1" t="s">
        <v>21</v>
      </c>
      <c r="F25" t="s">
        <v>0</v>
      </c>
      <c r="G25" t="s">
        <v>2</v>
      </c>
      <c r="H25" s="5"/>
      <c r="I25" s="1" t="s">
        <v>1</v>
      </c>
      <c r="J25" t="s">
        <v>4</v>
      </c>
      <c r="K25" t="s">
        <v>2</v>
      </c>
      <c r="L25" s="5" t="s">
        <v>5</v>
      </c>
      <c r="M25" s="1" t="s">
        <v>1</v>
      </c>
      <c r="N25" t="s">
        <v>13</v>
      </c>
      <c r="O25" t="s">
        <v>2</v>
      </c>
      <c r="P25" s="5" t="s">
        <v>16</v>
      </c>
      <c r="Q25" s="1" t="s">
        <v>1</v>
      </c>
      <c r="R25" s="1" t="s">
        <v>6</v>
      </c>
      <c r="S25" t="s">
        <v>2</v>
      </c>
      <c r="T25" s="5" t="s">
        <v>17</v>
      </c>
      <c r="U25" s="1" t="s">
        <v>1</v>
      </c>
      <c r="V25" t="s">
        <v>14</v>
      </c>
      <c r="W25" t="s">
        <v>2</v>
      </c>
      <c r="X25" s="5" t="s">
        <v>17</v>
      </c>
      <c r="Y25" s="1" t="s">
        <v>1</v>
      </c>
      <c r="Z25" t="s">
        <v>785</v>
      </c>
      <c r="AA25" t="s">
        <v>2</v>
      </c>
      <c r="AB25" s="5">
        <v>2300</v>
      </c>
      <c r="AC25" s="1" t="s">
        <v>1</v>
      </c>
      <c r="AD25" t="s">
        <v>784</v>
      </c>
      <c r="AE25" t="s">
        <v>2</v>
      </c>
      <c r="AF25" s="5"/>
      <c r="AG25" s="4" t="s">
        <v>9</v>
      </c>
      <c r="AH25" s="2" t="str">
        <f t="shared" si="0"/>
        <v/>
      </c>
    </row>
    <row r="26" spans="1:34" x14ac:dyDescent="0.25">
      <c r="A26" s="1" t="s">
        <v>22</v>
      </c>
      <c r="B26" s="5" t="s">
        <v>18</v>
      </c>
      <c r="C26" t="s">
        <v>19</v>
      </c>
      <c r="D26" s="5" t="s">
        <v>20</v>
      </c>
      <c r="E26" s="1" t="s">
        <v>21</v>
      </c>
      <c r="F26" t="s">
        <v>0</v>
      </c>
      <c r="G26" t="s">
        <v>2</v>
      </c>
      <c r="H26" s="5"/>
      <c r="I26" s="1" t="s">
        <v>1</v>
      </c>
      <c r="J26" t="s">
        <v>4</v>
      </c>
      <c r="K26" t="s">
        <v>2</v>
      </c>
      <c r="L26" s="5" t="s">
        <v>5</v>
      </c>
      <c r="M26" s="1" t="s">
        <v>1</v>
      </c>
      <c r="N26" t="s">
        <v>13</v>
      </c>
      <c r="O26" t="s">
        <v>2</v>
      </c>
      <c r="P26" s="5" t="s">
        <v>16</v>
      </c>
      <c r="Q26" s="1" t="s">
        <v>1</v>
      </c>
      <c r="R26" s="1" t="s">
        <v>6</v>
      </c>
      <c r="S26" t="s">
        <v>2</v>
      </c>
      <c r="T26" s="5" t="s">
        <v>17</v>
      </c>
      <c r="U26" s="1" t="s">
        <v>1</v>
      </c>
      <c r="V26" t="s">
        <v>14</v>
      </c>
      <c r="W26" t="s">
        <v>2</v>
      </c>
      <c r="X26" s="5" t="s">
        <v>17</v>
      </c>
      <c r="Y26" s="1" t="s">
        <v>1</v>
      </c>
      <c r="Z26" t="s">
        <v>785</v>
      </c>
      <c r="AA26" t="s">
        <v>2</v>
      </c>
      <c r="AB26" s="5">
        <v>2300</v>
      </c>
      <c r="AC26" s="1" t="s">
        <v>1</v>
      </c>
      <c r="AD26" t="s">
        <v>784</v>
      </c>
      <c r="AE26" t="s">
        <v>2</v>
      </c>
      <c r="AF26" s="5"/>
      <c r="AG26" s="4" t="s">
        <v>9</v>
      </c>
      <c r="AH26" s="2" t="str">
        <f t="shared" si="0"/>
        <v/>
      </c>
    </row>
    <row r="27" spans="1:34" x14ac:dyDescent="0.25">
      <c r="A27" s="1" t="s">
        <v>22</v>
      </c>
      <c r="B27" s="5" t="s">
        <v>18</v>
      </c>
      <c r="C27" t="s">
        <v>19</v>
      </c>
      <c r="D27" s="5" t="s">
        <v>20</v>
      </c>
      <c r="E27" s="1" t="s">
        <v>21</v>
      </c>
      <c r="F27" t="s">
        <v>0</v>
      </c>
      <c r="G27" t="s">
        <v>2</v>
      </c>
      <c r="H27" s="5"/>
      <c r="I27" s="1" t="s">
        <v>1</v>
      </c>
      <c r="J27" t="s">
        <v>4</v>
      </c>
      <c r="K27" t="s">
        <v>2</v>
      </c>
      <c r="L27" s="5" t="s">
        <v>5</v>
      </c>
      <c r="M27" s="1" t="s">
        <v>1</v>
      </c>
      <c r="N27" t="s">
        <v>13</v>
      </c>
      <c r="O27" t="s">
        <v>2</v>
      </c>
      <c r="P27" s="5" t="s">
        <v>16</v>
      </c>
      <c r="Q27" s="1" t="s">
        <v>1</v>
      </c>
      <c r="R27" s="1" t="s">
        <v>6</v>
      </c>
      <c r="S27" t="s">
        <v>2</v>
      </c>
      <c r="T27" s="5" t="s">
        <v>17</v>
      </c>
      <c r="U27" s="1" t="s">
        <v>1</v>
      </c>
      <c r="V27" t="s">
        <v>14</v>
      </c>
      <c r="W27" t="s">
        <v>2</v>
      </c>
      <c r="X27" s="5" t="s">
        <v>17</v>
      </c>
      <c r="Y27" s="1" t="s">
        <v>1</v>
      </c>
      <c r="Z27" t="s">
        <v>785</v>
      </c>
      <c r="AA27" t="s">
        <v>2</v>
      </c>
      <c r="AB27" s="5">
        <v>2300</v>
      </c>
      <c r="AC27" s="1" t="s">
        <v>1</v>
      </c>
      <c r="AD27" t="s">
        <v>784</v>
      </c>
      <c r="AE27" t="s">
        <v>2</v>
      </c>
      <c r="AF27" s="5"/>
      <c r="AG27" s="4" t="s">
        <v>9</v>
      </c>
      <c r="AH27" s="2" t="str">
        <f t="shared" si="0"/>
        <v/>
      </c>
    </row>
    <row r="28" spans="1:34" x14ac:dyDescent="0.25">
      <c r="A28" s="1" t="s">
        <v>22</v>
      </c>
      <c r="B28" s="5" t="s">
        <v>18</v>
      </c>
      <c r="C28" t="s">
        <v>19</v>
      </c>
      <c r="D28" s="5" t="s">
        <v>20</v>
      </c>
      <c r="E28" s="1" t="s">
        <v>21</v>
      </c>
      <c r="F28" t="s">
        <v>0</v>
      </c>
      <c r="G28" t="s">
        <v>2</v>
      </c>
      <c r="H28" s="5"/>
      <c r="I28" s="1" t="s">
        <v>1</v>
      </c>
      <c r="J28" t="s">
        <v>4</v>
      </c>
      <c r="K28" t="s">
        <v>2</v>
      </c>
      <c r="L28" s="5" t="s">
        <v>5</v>
      </c>
      <c r="M28" s="1" t="s">
        <v>1</v>
      </c>
      <c r="N28" t="s">
        <v>13</v>
      </c>
      <c r="O28" t="s">
        <v>2</v>
      </c>
      <c r="P28" s="5" t="s">
        <v>16</v>
      </c>
      <c r="Q28" s="1" t="s">
        <v>1</v>
      </c>
      <c r="R28" s="1" t="s">
        <v>6</v>
      </c>
      <c r="S28" t="s">
        <v>2</v>
      </c>
      <c r="T28" s="5" t="s">
        <v>17</v>
      </c>
      <c r="U28" s="1" t="s">
        <v>1</v>
      </c>
      <c r="V28" t="s">
        <v>14</v>
      </c>
      <c r="W28" t="s">
        <v>2</v>
      </c>
      <c r="X28" s="5" t="s">
        <v>17</v>
      </c>
      <c r="Y28" s="1" t="s">
        <v>1</v>
      </c>
      <c r="Z28" t="s">
        <v>785</v>
      </c>
      <c r="AA28" t="s">
        <v>2</v>
      </c>
      <c r="AB28" s="5">
        <v>2300</v>
      </c>
      <c r="AC28" s="1" t="s">
        <v>1</v>
      </c>
      <c r="AD28" t="s">
        <v>784</v>
      </c>
      <c r="AE28" t="s">
        <v>2</v>
      </c>
      <c r="AF28" s="5"/>
      <c r="AG28" s="4" t="s">
        <v>9</v>
      </c>
      <c r="AH28" s="2" t="str">
        <f t="shared" si="0"/>
        <v/>
      </c>
    </row>
    <row r="29" spans="1:34" x14ac:dyDescent="0.25">
      <c r="A29" s="1" t="s">
        <v>22</v>
      </c>
      <c r="B29" s="5" t="s">
        <v>18</v>
      </c>
      <c r="C29" t="s">
        <v>19</v>
      </c>
      <c r="D29" s="5" t="s">
        <v>20</v>
      </c>
      <c r="E29" s="1" t="s">
        <v>21</v>
      </c>
      <c r="F29" t="s">
        <v>0</v>
      </c>
      <c r="G29" t="s">
        <v>2</v>
      </c>
      <c r="H29" s="5"/>
      <c r="I29" s="1" t="s">
        <v>1</v>
      </c>
      <c r="J29" t="s">
        <v>4</v>
      </c>
      <c r="K29" t="s">
        <v>2</v>
      </c>
      <c r="L29" s="5" t="s">
        <v>5</v>
      </c>
      <c r="M29" s="1" t="s">
        <v>1</v>
      </c>
      <c r="N29" t="s">
        <v>13</v>
      </c>
      <c r="O29" t="s">
        <v>2</v>
      </c>
      <c r="P29" s="5" t="s">
        <v>16</v>
      </c>
      <c r="Q29" s="1" t="s">
        <v>1</v>
      </c>
      <c r="R29" s="1" t="s">
        <v>6</v>
      </c>
      <c r="S29" t="s">
        <v>2</v>
      </c>
      <c r="T29" s="5" t="s">
        <v>17</v>
      </c>
      <c r="U29" s="1" t="s">
        <v>1</v>
      </c>
      <c r="V29" t="s">
        <v>14</v>
      </c>
      <c r="W29" t="s">
        <v>2</v>
      </c>
      <c r="X29" s="5" t="s">
        <v>17</v>
      </c>
      <c r="Y29" s="1" t="s">
        <v>1</v>
      </c>
      <c r="Z29" t="s">
        <v>785</v>
      </c>
      <c r="AA29" t="s">
        <v>2</v>
      </c>
      <c r="AB29" s="5">
        <v>2300</v>
      </c>
      <c r="AC29" s="1" t="s">
        <v>1</v>
      </c>
      <c r="AD29" t="s">
        <v>784</v>
      </c>
      <c r="AE29" t="s">
        <v>2</v>
      </c>
      <c r="AF29" s="5"/>
      <c r="AG29" s="4" t="s">
        <v>9</v>
      </c>
      <c r="AH29" s="2" t="str">
        <f t="shared" si="0"/>
        <v/>
      </c>
    </row>
    <row r="30" spans="1:34" x14ac:dyDescent="0.25">
      <c r="A30" s="1" t="s">
        <v>22</v>
      </c>
      <c r="B30" s="5" t="s">
        <v>18</v>
      </c>
      <c r="C30" t="s">
        <v>19</v>
      </c>
      <c r="D30" s="5" t="s">
        <v>20</v>
      </c>
      <c r="E30" s="1" t="s">
        <v>21</v>
      </c>
      <c r="F30" t="s">
        <v>0</v>
      </c>
      <c r="G30" t="s">
        <v>2</v>
      </c>
      <c r="H30" s="5"/>
      <c r="I30" s="1" t="s">
        <v>1</v>
      </c>
      <c r="J30" t="s">
        <v>4</v>
      </c>
      <c r="K30" t="s">
        <v>2</v>
      </c>
      <c r="L30" s="5" t="s">
        <v>5</v>
      </c>
      <c r="M30" s="1" t="s">
        <v>1</v>
      </c>
      <c r="N30" t="s">
        <v>13</v>
      </c>
      <c r="O30" t="s">
        <v>2</v>
      </c>
      <c r="P30" s="5" t="s">
        <v>16</v>
      </c>
      <c r="Q30" s="1" t="s">
        <v>1</v>
      </c>
      <c r="R30" s="1" t="s">
        <v>6</v>
      </c>
      <c r="S30" t="s">
        <v>2</v>
      </c>
      <c r="T30" s="5" t="s">
        <v>17</v>
      </c>
      <c r="U30" s="1" t="s">
        <v>1</v>
      </c>
      <c r="V30" t="s">
        <v>14</v>
      </c>
      <c r="W30" t="s">
        <v>2</v>
      </c>
      <c r="X30" s="5" t="s">
        <v>17</v>
      </c>
      <c r="Y30" s="1" t="s">
        <v>1</v>
      </c>
      <c r="Z30" t="s">
        <v>785</v>
      </c>
      <c r="AA30" t="s">
        <v>2</v>
      </c>
      <c r="AB30" s="5">
        <v>2300</v>
      </c>
      <c r="AC30" s="1" t="s">
        <v>1</v>
      </c>
      <c r="AD30" t="s">
        <v>784</v>
      </c>
      <c r="AE30" t="s">
        <v>2</v>
      </c>
      <c r="AF30" s="5"/>
      <c r="AG30" s="4" t="s">
        <v>9</v>
      </c>
      <c r="AH30" s="2" t="str">
        <f t="shared" si="0"/>
        <v/>
      </c>
    </row>
    <row r="31" spans="1:34" x14ac:dyDescent="0.25">
      <c r="A31" s="1" t="s">
        <v>22</v>
      </c>
      <c r="B31" s="5" t="s">
        <v>18</v>
      </c>
      <c r="C31" t="s">
        <v>19</v>
      </c>
      <c r="D31" s="5" t="s">
        <v>20</v>
      </c>
      <c r="E31" s="1" t="s">
        <v>21</v>
      </c>
      <c r="F31" t="s">
        <v>0</v>
      </c>
      <c r="G31" t="s">
        <v>2</v>
      </c>
      <c r="H31" s="5"/>
      <c r="I31" s="1" t="s">
        <v>1</v>
      </c>
      <c r="J31" t="s">
        <v>4</v>
      </c>
      <c r="K31" t="s">
        <v>2</v>
      </c>
      <c r="L31" s="5" t="s">
        <v>5</v>
      </c>
      <c r="M31" s="1" t="s">
        <v>1</v>
      </c>
      <c r="N31" t="s">
        <v>13</v>
      </c>
      <c r="O31" t="s">
        <v>2</v>
      </c>
      <c r="P31" s="5" t="s">
        <v>16</v>
      </c>
      <c r="Q31" s="1" t="s">
        <v>1</v>
      </c>
      <c r="R31" s="1" t="s">
        <v>6</v>
      </c>
      <c r="S31" t="s">
        <v>2</v>
      </c>
      <c r="T31" s="5" t="s">
        <v>17</v>
      </c>
      <c r="U31" s="1" t="s">
        <v>1</v>
      </c>
      <c r="V31" t="s">
        <v>14</v>
      </c>
      <c r="W31" t="s">
        <v>2</v>
      </c>
      <c r="X31" s="5" t="s">
        <v>17</v>
      </c>
      <c r="Y31" s="1" t="s">
        <v>1</v>
      </c>
      <c r="Z31" t="s">
        <v>785</v>
      </c>
      <c r="AA31" t="s">
        <v>2</v>
      </c>
      <c r="AB31" s="5">
        <v>2300</v>
      </c>
      <c r="AC31" s="1" t="s">
        <v>1</v>
      </c>
      <c r="AD31" t="s">
        <v>784</v>
      </c>
      <c r="AE31" t="s">
        <v>2</v>
      </c>
      <c r="AF31" s="5"/>
      <c r="AG31" s="4" t="s">
        <v>9</v>
      </c>
      <c r="AH31" s="2" t="str">
        <f t="shared" si="0"/>
        <v/>
      </c>
    </row>
    <row r="32" spans="1:34" x14ac:dyDescent="0.25">
      <c r="A32" s="1" t="s">
        <v>22</v>
      </c>
      <c r="B32" s="5" t="s">
        <v>18</v>
      </c>
      <c r="C32" t="s">
        <v>19</v>
      </c>
      <c r="D32" s="5" t="s">
        <v>20</v>
      </c>
      <c r="E32" s="1" t="s">
        <v>21</v>
      </c>
      <c r="F32" t="s">
        <v>0</v>
      </c>
      <c r="G32" t="s">
        <v>2</v>
      </c>
      <c r="H32" s="5"/>
      <c r="I32" s="1" t="s">
        <v>1</v>
      </c>
      <c r="J32" t="s">
        <v>4</v>
      </c>
      <c r="K32" t="s">
        <v>2</v>
      </c>
      <c r="L32" s="5" t="s">
        <v>5</v>
      </c>
      <c r="M32" s="1" t="s">
        <v>1</v>
      </c>
      <c r="N32" t="s">
        <v>13</v>
      </c>
      <c r="O32" t="s">
        <v>2</v>
      </c>
      <c r="P32" s="5" t="s">
        <v>16</v>
      </c>
      <c r="Q32" s="1" t="s">
        <v>1</v>
      </c>
      <c r="R32" s="1" t="s">
        <v>6</v>
      </c>
      <c r="S32" t="s">
        <v>2</v>
      </c>
      <c r="T32" s="5" t="s">
        <v>17</v>
      </c>
      <c r="U32" s="1" t="s">
        <v>1</v>
      </c>
      <c r="V32" t="s">
        <v>14</v>
      </c>
      <c r="W32" t="s">
        <v>2</v>
      </c>
      <c r="X32" s="5" t="s">
        <v>17</v>
      </c>
      <c r="Y32" s="1" t="s">
        <v>1</v>
      </c>
      <c r="Z32" t="s">
        <v>785</v>
      </c>
      <c r="AA32" t="s">
        <v>2</v>
      </c>
      <c r="AB32" s="5">
        <v>2300</v>
      </c>
      <c r="AC32" s="1" t="s">
        <v>1</v>
      </c>
      <c r="AD32" t="s">
        <v>784</v>
      </c>
      <c r="AE32" t="s">
        <v>2</v>
      </c>
      <c r="AF32" s="5"/>
      <c r="AG32" s="4" t="s">
        <v>9</v>
      </c>
      <c r="AH32" s="2" t="str">
        <f t="shared" si="0"/>
        <v/>
      </c>
    </row>
    <row r="33" spans="1:34" x14ac:dyDescent="0.25">
      <c r="A33" s="1" t="s">
        <v>22</v>
      </c>
      <c r="B33" s="5" t="s">
        <v>18</v>
      </c>
      <c r="C33" t="s">
        <v>19</v>
      </c>
      <c r="D33" s="5" t="s">
        <v>20</v>
      </c>
      <c r="E33" s="1" t="s">
        <v>21</v>
      </c>
      <c r="F33" t="s">
        <v>0</v>
      </c>
      <c r="G33" t="s">
        <v>2</v>
      </c>
      <c r="H33" s="5"/>
      <c r="I33" s="1" t="s">
        <v>1</v>
      </c>
      <c r="J33" t="s">
        <v>4</v>
      </c>
      <c r="K33" t="s">
        <v>2</v>
      </c>
      <c r="L33" s="5" t="s">
        <v>5</v>
      </c>
      <c r="M33" s="1" t="s">
        <v>1</v>
      </c>
      <c r="N33" t="s">
        <v>13</v>
      </c>
      <c r="O33" t="s">
        <v>2</v>
      </c>
      <c r="P33" s="5" t="s">
        <v>16</v>
      </c>
      <c r="Q33" s="1" t="s">
        <v>1</v>
      </c>
      <c r="R33" s="1" t="s">
        <v>6</v>
      </c>
      <c r="S33" t="s">
        <v>2</v>
      </c>
      <c r="T33" s="5" t="s">
        <v>17</v>
      </c>
      <c r="U33" s="1" t="s">
        <v>1</v>
      </c>
      <c r="V33" t="s">
        <v>14</v>
      </c>
      <c r="W33" t="s">
        <v>2</v>
      </c>
      <c r="X33" s="5" t="s">
        <v>17</v>
      </c>
      <c r="Y33" s="1" t="s">
        <v>1</v>
      </c>
      <c r="Z33" t="s">
        <v>785</v>
      </c>
      <c r="AA33" t="s">
        <v>2</v>
      </c>
      <c r="AB33" s="5">
        <v>2300</v>
      </c>
      <c r="AC33" s="1" t="s">
        <v>1</v>
      </c>
      <c r="AD33" t="s">
        <v>784</v>
      </c>
      <c r="AE33" t="s">
        <v>2</v>
      </c>
      <c r="AF33" s="5"/>
      <c r="AG33" s="4" t="s">
        <v>9</v>
      </c>
      <c r="AH33" s="2" t="str">
        <f t="shared" si="0"/>
        <v/>
      </c>
    </row>
    <row r="34" spans="1:34" x14ac:dyDescent="0.25">
      <c r="A34" s="1" t="s">
        <v>22</v>
      </c>
      <c r="B34" s="5" t="s">
        <v>18</v>
      </c>
      <c r="C34" t="s">
        <v>19</v>
      </c>
      <c r="D34" s="5" t="s">
        <v>20</v>
      </c>
      <c r="E34" s="1" t="s">
        <v>21</v>
      </c>
      <c r="F34" t="s">
        <v>0</v>
      </c>
      <c r="G34" t="s">
        <v>2</v>
      </c>
      <c r="H34" s="5"/>
      <c r="I34" s="1" t="s">
        <v>1</v>
      </c>
      <c r="J34" t="s">
        <v>4</v>
      </c>
      <c r="K34" t="s">
        <v>2</v>
      </c>
      <c r="L34" s="5" t="s">
        <v>5</v>
      </c>
      <c r="M34" s="1" t="s">
        <v>1</v>
      </c>
      <c r="N34" t="s">
        <v>13</v>
      </c>
      <c r="O34" t="s">
        <v>2</v>
      </c>
      <c r="P34" s="5" t="s">
        <v>16</v>
      </c>
      <c r="Q34" s="1" t="s">
        <v>1</v>
      </c>
      <c r="R34" s="1" t="s">
        <v>6</v>
      </c>
      <c r="S34" t="s">
        <v>2</v>
      </c>
      <c r="T34" s="5" t="s">
        <v>17</v>
      </c>
      <c r="U34" s="1" t="s">
        <v>1</v>
      </c>
      <c r="V34" t="s">
        <v>14</v>
      </c>
      <c r="W34" t="s">
        <v>2</v>
      </c>
      <c r="X34" s="5" t="s">
        <v>17</v>
      </c>
      <c r="Y34" s="1" t="s">
        <v>1</v>
      </c>
      <c r="Z34" t="s">
        <v>785</v>
      </c>
      <c r="AA34" t="s">
        <v>2</v>
      </c>
      <c r="AB34" s="5">
        <v>2300</v>
      </c>
      <c r="AC34" s="1" t="s">
        <v>1</v>
      </c>
      <c r="AD34" t="s">
        <v>784</v>
      </c>
      <c r="AE34" t="s">
        <v>2</v>
      </c>
      <c r="AF34" s="5"/>
      <c r="AG34" s="4" t="s">
        <v>9</v>
      </c>
      <c r="AH34" s="2" t="str">
        <f t="shared" si="0"/>
        <v/>
      </c>
    </row>
    <row r="35" spans="1:34" x14ac:dyDescent="0.25">
      <c r="A35" s="1" t="s">
        <v>22</v>
      </c>
      <c r="B35" s="5" t="s">
        <v>18</v>
      </c>
      <c r="C35" t="s">
        <v>19</v>
      </c>
      <c r="D35" s="5" t="s">
        <v>20</v>
      </c>
      <c r="E35" s="1" t="s">
        <v>21</v>
      </c>
      <c r="F35" t="s">
        <v>0</v>
      </c>
      <c r="G35" t="s">
        <v>2</v>
      </c>
      <c r="H35" s="5"/>
      <c r="I35" s="1" t="s">
        <v>1</v>
      </c>
      <c r="J35" t="s">
        <v>4</v>
      </c>
      <c r="K35" t="s">
        <v>2</v>
      </c>
      <c r="L35" s="5" t="s">
        <v>5</v>
      </c>
      <c r="M35" s="1" t="s">
        <v>1</v>
      </c>
      <c r="N35" t="s">
        <v>13</v>
      </c>
      <c r="O35" t="s">
        <v>2</v>
      </c>
      <c r="P35" s="5" t="s">
        <v>16</v>
      </c>
      <c r="Q35" s="1" t="s">
        <v>1</v>
      </c>
      <c r="R35" s="1" t="s">
        <v>6</v>
      </c>
      <c r="S35" t="s">
        <v>2</v>
      </c>
      <c r="T35" s="5" t="s">
        <v>17</v>
      </c>
      <c r="U35" s="1" t="s">
        <v>1</v>
      </c>
      <c r="V35" t="s">
        <v>14</v>
      </c>
      <c r="W35" t="s">
        <v>2</v>
      </c>
      <c r="X35" s="5" t="s">
        <v>17</v>
      </c>
      <c r="Y35" s="1" t="s">
        <v>1</v>
      </c>
      <c r="Z35" t="s">
        <v>785</v>
      </c>
      <c r="AA35" t="s">
        <v>2</v>
      </c>
      <c r="AB35" s="5">
        <v>2300</v>
      </c>
      <c r="AC35" s="1" t="s">
        <v>1</v>
      </c>
      <c r="AD35" t="s">
        <v>784</v>
      </c>
      <c r="AE35" t="s">
        <v>2</v>
      </c>
      <c r="AF35" s="5"/>
      <c r="AG35" s="4" t="s">
        <v>9</v>
      </c>
      <c r="AH35" s="2" t="str">
        <f t="shared" si="0"/>
        <v/>
      </c>
    </row>
    <row r="36" spans="1:34" x14ac:dyDescent="0.25">
      <c r="A36" s="1" t="s">
        <v>22</v>
      </c>
      <c r="B36" s="5" t="s">
        <v>18</v>
      </c>
      <c r="C36" t="s">
        <v>19</v>
      </c>
      <c r="D36" s="5" t="s">
        <v>20</v>
      </c>
      <c r="E36" s="1" t="s">
        <v>21</v>
      </c>
      <c r="F36" t="s">
        <v>0</v>
      </c>
      <c r="G36" t="s">
        <v>2</v>
      </c>
      <c r="H36" s="5"/>
      <c r="I36" s="1" t="s">
        <v>1</v>
      </c>
      <c r="J36" t="s">
        <v>4</v>
      </c>
      <c r="K36" t="s">
        <v>2</v>
      </c>
      <c r="L36" s="5" t="s">
        <v>5</v>
      </c>
      <c r="M36" s="1" t="s">
        <v>1</v>
      </c>
      <c r="N36" t="s">
        <v>13</v>
      </c>
      <c r="O36" t="s">
        <v>2</v>
      </c>
      <c r="P36" s="5" t="s">
        <v>16</v>
      </c>
      <c r="Q36" s="1" t="s">
        <v>1</v>
      </c>
      <c r="R36" s="1" t="s">
        <v>6</v>
      </c>
      <c r="S36" t="s">
        <v>2</v>
      </c>
      <c r="T36" s="5" t="s">
        <v>17</v>
      </c>
      <c r="U36" s="1" t="s">
        <v>1</v>
      </c>
      <c r="V36" t="s">
        <v>14</v>
      </c>
      <c r="W36" t="s">
        <v>2</v>
      </c>
      <c r="X36" s="5" t="s">
        <v>17</v>
      </c>
      <c r="Y36" s="1" t="s">
        <v>1</v>
      </c>
      <c r="Z36" t="s">
        <v>785</v>
      </c>
      <c r="AA36" t="s">
        <v>2</v>
      </c>
      <c r="AB36" s="5">
        <v>2300</v>
      </c>
      <c r="AC36" s="1" t="s">
        <v>1</v>
      </c>
      <c r="AD36" t="s">
        <v>784</v>
      </c>
      <c r="AE36" t="s">
        <v>2</v>
      </c>
      <c r="AF36" s="5"/>
      <c r="AG36" s="4" t="s">
        <v>9</v>
      </c>
      <c r="AH36" s="2" t="str">
        <f t="shared" si="0"/>
        <v/>
      </c>
    </row>
    <row r="37" spans="1:34" x14ac:dyDescent="0.25">
      <c r="A37" s="1" t="s">
        <v>22</v>
      </c>
      <c r="B37" s="5" t="s">
        <v>18</v>
      </c>
      <c r="C37" t="s">
        <v>19</v>
      </c>
      <c r="D37" s="5" t="s">
        <v>20</v>
      </c>
      <c r="E37" s="1" t="s">
        <v>21</v>
      </c>
      <c r="F37" t="s">
        <v>0</v>
      </c>
      <c r="G37" t="s">
        <v>2</v>
      </c>
      <c r="H37" s="5"/>
      <c r="I37" s="1" t="s">
        <v>1</v>
      </c>
      <c r="J37" t="s">
        <v>4</v>
      </c>
      <c r="K37" t="s">
        <v>2</v>
      </c>
      <c r="L37" s="5" t="s">
        <v>5</v>
      </c>
      <c r="M37" s="1" t="s">
        <v>1</v>
      </c>
      <c r="N37" t="s">
        <v>13</v>
      </c>
      <c r="O37" t="s">
        <v>2</v>
      </c>
      <c r="P37" s="5" t="s">
        <v>16</v>
      </c>
      <c r="Q37" s="1" t="s">
        <v>1</v>
      </c>
      <c r="R37" s="1" t="s">
        <v>6</v>
      </c>
      <c r="S37" t="s">
        <v>2</v>
      </c>
      <c r="T37" s="5" t="s">
        <v>17</v>
      </c>
      <c r="U37" s="1" t="s">
        <v>1</v>
      </c>
      <c r="V37" t="s">
        <v>14</v>
      </c>
      <c r="W37" t="s">
        <v>2</v>
      </c>
      <c r="X37" s="5" t="s">
        <v>17</v>
      </c>
      <c r="Y37" s="1" t="s">
        <v>1</v>
      </c>
      <c r="Z37" t="s">
        <v>785</v>
      </c>
      <c r="AA37" t="s">
        <v>2</v>
      </c>
      <c r="AB37" s="5">
        <v>2300</v>
      </c>
      <c r="AC37" s="1" t="s">
        <v>1</v>
      </c>
      <c r="AD37" t="s">
        <v>784</v>
      </c>
      <c r="AE37" t="s">
        <v>2</v>
      </c>
      <c r="AF37" s="5"/>
      <c r="AG37" s="4" t="s">
        <v>9</v>
      </c>
      <c r="AH37" s="2" t="str">
        <f t="shared" si="0"/>
        <v/>
      </c>
    </row>
    <row r="38" spans="1:34" x14ac:dyDescent="0.25">
      <c r="A38" s="1" t="s">
        <v>22</v>
      </c>
      <c r="B38" s="5" t="s">
        <v>18</v>
      </c>
      <c r="C38" t="s">
        <v>19</v>
      </c>
      <c r="D38" s="5" t="s">
        <v>20</v>
      </c>
      <c r="E38" s="1" t="s">
        <v>21</v>
      </c>
      <c r="F38" t="s">
        <v>0</v>
      </c>
      <c r="G38" t="s">
        <v>2</v>
      </c>
      <c r="H38" s="5"/>
      <c r="I38" s="1" t="s">
        <v>1</v>
      </c>
      <c r="J38" t="s">
        <v>4</v>
      </c>
      <c r="K38" t="s">
        <v>2</v>
      </c>
      <c r="L38" s="5" t="s">
        <v>5</v>
      </c>
      <c r="M38" s="1" t="s">
        <v>1</v>
      </c>
      <c r="N38" t="s">
        <v>13</v>
      </c>
      <c r="O38" t="s">
        <v>2</v>
      </c>
      <c r="P38" s="5" t="s">
        <v>16</v>
      </c>
      <c r="Q38" s="1" t="s">
        <v>1</v>
      </c>
      <c r="R38" s="1" t="s">
        <v>6</v>
      </c>
      <c r="S38" t="s">
        <v>2</v>
      </c>
      <c r="T38" s="5" t="s">
        <v>17</v>
      </c>
      <c r="U38" s="1" t="s">
        <v>1</v>
      </c>
      <c r="V38" t="s">
        <v>14</v>
      </c>
      <c r="W38" t="s">
        <v>2</v>
      </c>
      <c r="X38" s="5" t="s">
        <v>17</v>
      </c>
      <c r="Y38" s="1" t="s">
        <v>1</v>
      </c>
      <c r="Z38" t="s">
        <v>785</v>
      </c>
      <c r="AA38" t="s">
        <v>2</v>
      </c>
      <c r="AB38" s="5">
        <v>2300</v>
      </c>
      <c r="AC38" s="1" t="s">
        <v>1</v>
      </c>
      <c r="AD38" t="s">
        <v>784</v>
      </c>
      <c r="AE38" t="s">
        <v>2</v>
      </c>
      <c r="AF38" s="5"/>
      <c r="AG38" s="4" t="s">
        <v>9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workbookViewId="0">
      <selection activeCell="Z2" sqref="A2:Z12"/>
    </sheetView>
  </sheetViews>
  <sheetFormatPr defaultRowHeight="15" x14ac:dyDescent="0.25"/>
  <cols>
    <col min="1" max="1" width="2.85546875" bestFit="1" customWidth="1"/>
    <col min="2" max="2" width="8.42578125" bestFit="1" customWidth="1"/>
    <col min="3" max="3" width="2.85546875" bestFit="1" customWidth="1"/>
    <col min="4" max="4" width="6.7109375" bestFit="1" customWidth="1"/>
    <col min="5" max="5" width="7.85546875" bestFit="1" customWidth="1"/>
    <col min="6" max="6" width="6" bestFit="1" customWidth="1"/>
    <col min="7" max="7" width="2" bestFit="1" customWidth="1"/>
    <col min="9" max="9" width="2" bestFit="1" customWidth="1"/>
    <col min="10" max="10" width="11" bestFit="1" customWidth="1"/>
    <col min="11" max="11" width="2" bestFit="1" customWidth="1"/>
    <col min="12" max="12" width="13.5703125" bestFit="1" customWidth="1"/>
    <col min="13" max="13" width="2" bestFit="1" customWidth="1"/>
    <col min="14" max="14" width="6" bestFit="1" customWidth="1"/>
    <col min="15" max="15" width="1.5703125" bestFit="1" customWidth="1"/>
    <col min="16" max="16" width="3" bestFit="1" customWidth="1"/>
    <col min="17" max="17" width="1.5703125" bestFit="1" customWidth="1"/>
    <col min="18" max="18" width="9.5703125" bestFit="1" customWidth="1"/>
    <col min="19" max="19" width="1.5703125" bestFit="1" customWidth="1"/>
    <col min="20" max="20" width="13.5703125" bestFit="1" customWidth="1"/>
    <col min="21" max="21" width="1.5703125" bestFit="1" customWidth="1"/>
    <col min="22" max="22" width="9.85546875" bestFit="1" customWidth="1"/>
    <col min="23" max="23" width="1.5703125" bestFit="1" customWidth="1"/>
    <col min="24" max="24" width="4.28515625" bestFit="1" customWidth="1"/>
    <col min="25" max="25" width="1.7109375" bestFit="1" customWidth="1"/>
    <col min="26" max="26" width="128.5703125" bestFit="1" customWidth="1"/>
  </cols>
  <sheetData>
    <row r="2" spans="1:26" x14ac:dyDescent="0.25">
      <c r="A2" s="1" t="s">
        <v>22</v>
      </c>
      <c r="B2" s="11" t="s">
        <v>730</v>
      </c>
      <c r="C2" t="s">
        <v>19</v>
      </c>
      <c r="D2" s="5" t="s">
        <v>741</v>
      </c>
      <c r="E2" s="1" t="s">
        <v>21</v>
      </c>
      <c r="F2" t="s">
        <v>0</v>
      </c>
      <c r="G2" t="s">
        <v>2</v>
      </c>
      <c r="H2" t="s">
        <v>730</v>
      </c>
      <c r="I2" s="1" t="s">
        <v>1</v>
      </c>
      <c r="J2" t="s">
        <v>233</v>
      </c>
      <c r="K2" t="s">
        <v>2</v>
      </c>
      <c r="L2" s="1" t="s">
        <v>742</v>
      </c>
      <c r="M2" s="1" t="s">
        <v>1</v>
      </c>
      <c r="N2" t="s">
        <v>753</v>
      </c>
      <c r="O2" t="s">
        <v>2</v>
      </c>
      <c r="P2" t="s">
        <v>756</v>
      </c>
      <c r="Q2" s="1" t="s">
        <v>1</v>
      </c>
      <c r="R2" t="s">
        <v>754</v>
      </c>
      <c r="S2" t="s">
        <v>236</v>
      </c>
      <c r="T2" s="3" t="str">
        <f>Project!A2&amp;Project!B2</f>
        <v>@project1</v>
      </c>
      <c r="U2" s="1" t="s">
        <v>508</v>
      </c>
      <c r="V2" t="s">
        <v>755</v>
      </c>
      <c r="W2" t="s">
        <v>2</v>
      </c>
      <c r="X2" s="3" t="s">
        <v>757</v>
      </c>
      <c r="Y2" s="1" t="s">
        <v>9</v>
      </c>
      <c r="Z2" s="13" t="str">
        <f>IF(ISBLANK(G2),"",CONCATENATE(A2,B2,C2,D2,E2,F2,G2,H2,I2,J2,K2,L2,M2,N2,O2,P2,Q2,R2,S2,T2,U2,V2,W2,X2,Y2))</f>
        <v>@attach1 = Attach.create(name:'attach1',description:'Desc attach 1',data:'jhgfjegfegrglerhgr+ir+qerg',project:@project1,data_type:'jpg')</v>
      </c>
    </row>
    <row r="3" spans="1:26" x14ac:dyDescent="0.25">
      <c r="A3" s="1" t="s">
        <v>22</v>
      </c>
      <c r="B3" s="11" t="s">
        <v>731</v>
      </c>
      <c r="C3" t="s">
        <v>19</v>
      </c>
      <c r="D3" s="5" t="s">
        <v>741</v>
      </c>
      <c r="E3" s="1" t="s">
        <v>21</v>
      </c>
      <c r="F3" t="s">
        <v>0</v>
      </c>
      <c r="G3" t="s">
        <v>2</v>
      </c>
      <c r="H3" t="s">
        <v>731</v>
      </c>
      <c r="I3" s="1" t="s">
        <v>1</v>
      </c>
      <c r="J3" t="s">
        <v>233</v>
      </c>
      <c r="K3" t="s">
        <v>2</v>
      </c>
      <c r="L3" s="1" t="s">
        <v>743</v>
      </c>
      <c r="M3" s="1" t="s">
        <v>1</v>
      </c>
      <c r="N3" t="s">
        <v>753</v>
      </c>
      <c r="O3" t="s">
        <v>2</v>
      </c>
      <c r="P3" t="s">
        <v>756</v>
      </c>
      <c r="Q3" s="1" t="s">
        <v>1</v>
      </c>
      <c r="R3" t="s">
        <v>754</v>
      </c>
      <c r="S3" t="s">
        <v>236</v>
      </c>
      <c r="T3" s="3" t="str">
        <f>Project!A3&amp;Project!B3</f>
        <v>@project2</v>
      </c>
      <c r="U3" s="1" t="s">
        <v>508</v>
      </c>
      <c r="V3" t="s">
        <v>755</v>
      </c>
      <c r="W3" t="s">
        <v>2</v>
      </c>
      <c r="X3" s="3" t="s">
        <v>757</v>
      </c>
      <c r="Y3" s="1" t="s">
        <v>9</v>
      </c>
      <c r="Z3" s="13" t="str">
        <f t="shared" ref="Z3:Z12" si="0">IF(ISBLANK(G3),"",CONCATENATE(A3,B3,C3,D3,E3,F3,G3,H3,I3,J3,K3,L3,M3,N3,O3,P3,Q3,R3,S3,T3,U3,V3,W3,X3,Y3))</f>
        <v>@attach2 = Attach.create(name:'attach2',description:'Desc attach 2',data:'jhgfjegfegrglerhgr+ir+qerg',project:@project2,data_type:'jpg')</v>
      </c>
    </row>
    <row r="4" spans="1:26" x14ac:dyDescent="0.25">
      <c r="A4" s="1" t="s">
        <v>22</v>
      </c>
      <c r="B4" s="11" t="s">
        <v>732</v>
      </c>
      <c r="C4" t="s">
        <v>19</v>
      </c>
      <c r="D4" s="5" t="s">
        <v>741</v>
      </c>
      <c r="E4" s="1" t="s">
        <v>21</v>
      </c>
      <c r="F4" t="s">
        <v>0</v>
      </c>
      <c r="G4" t="s">
        <v>2</v>
      </c>
      <c r="H4" t="s">
        <v>732</v>
      </c>
      <c r="I4" s="1" t="s">
        <v>1</v>
      </c>
      <c r="J4" t="s">
        <v>233</v>
      </c>
      <c r="K4" t="s">
        <v>2</v>
      </c>
      <c r="L4" s="1" t="s">
        <v>744</v>
      </c>
      <c r="M4" s="1" t="s">
        <v>1</v>
      </c>
      <c r="N4" t="s">
        <v>753</v>
      </c>
      <c r="O4" t="s">
        <v>2</v>
      </c>
      <c r="P4" t="s">
        <v>756</v>
      </c>
      <c r="Q4" s="1" t="s">
        <v>1</v>
      </c>
      <c r="R4" t="s">
        <v>754</v>
      </c>
      <c r="S4" t="s">
        <v>236</v>
      </c>
      <c r="T4" s="3" t="str">
        <f>Project!A4&amp;Project!B4</f>
        <v>@project3</v>
      </c>
      <c r="U4" s="1" t="s">
        <v>508</v>
      </c>
      <c r="V4" t="s">
        <v>755</v>
      </c>
      <c r="W4" t="s">
        <v>2</v>
      </c>
      <c r="X4" s="3" t="s">
        <v>757</v>
      </c>
      <c r="Y4" s="1" t="s">
        <v>9</v>
      </c>
      <c r="Z4" s="13" t="str">
        <f t="shared" si="0"/>
        <v>@attach3 = Attach.create(name:'attach3',description:'Desc attach 3',data:'jhgfjegfegrglerhgr+ir+qerg',project:@project3,data_type:'jpg')</v>
      </c>
    </row>
    <row r="5" spans="1:26" x14ac:dyDescent="0.25">
      <c r="A5" s="1" t="s">
        <v>22</v>
      </c>
      <c r="B5" s="11" t="s">
        <v>733</v>
      </c>
      <c r="C5" t="s">
        <v>19</v>
      </c>
      <c r="D5" s="5" t="s">
        <v>741</v>
      </c>
      <c r="E5" s="1" t="s">
        <v>21</v>
      </c>
      <c r="F5" t="s">
        <v>0</v>
      </c>
      <c r="G5" t="s">
        <v>2</v>
      </c>
      <c r="H5" t="s">
        <v>733</v>
      </c>
      <c r="I5" s="1" t="s">
        <v>1</v>
      </c>
      <c r="J5" t="s">
        <v>233</v>
      </c>
      <c r="K5" t="s">
        <v>2</v>
      </c>
      <c r="L5" s="1" t="s">
        <v>745</v>
      </c>
      <c r="M5" s="1" t="s">
        <v>1</v>
      </c>
      <c r="N5" t="s">
        <v>753</v>
      </c>
      <c r="O5" t="s">
        <v>2</v>
      </c>
      <c r="P5" t="s">
        <v>756</v>
      </c>
      <c r="Q5" s="1" t="s">
        <v>1</v>
      </c>
      <c r="R5" t="s">
        <v>754</v>
      </c>
      <c r="S5" t="s">
        <v>236</v>
      </c>
      <c r="T5" s="3" t="str">
        <f>Project!A5&amp;Project!B5</f>
        <v>@project4</v>
      </c>
      <c r="U5" s="1" t="s">
        <v>508</v>
      </c>
      <c r="V5" t="s">
        <v>755</v>
      </c>
      <c r="W5" t="s">
        <v>2</v>
      </c>
      <c r="X5" s="3" t="s">
        <v>757</v>
      </c>
      <c r="Y5" s="1" t="s">
        <v>9</v>
      </c>
      <c r="Z5" s="13" t="str">
        <f t="shared" si="0"/>
        <v>@attach4 = Attach.create(name:'attach4',description:'Desc attach 4',data:'jhgfjegfegrglerhgr+ir+qerg',project:@project4,data_type:'jpg')</v>
      </c>
    </row>
    <row r="6" spans="1:26" x14ac:dyDescent="0.25">
      <c r="A6" s="1" t="s">
        <v>22</v>
      </c>
      <c r="B6" s="11" t="s">
        <v>734</v>
      </c>
      <c r="C6" t="s">
        <v>19</v>
      </c>
      <c r="D6" s="5" t="s">
        <v>741</v>
      </c>
      <c r="E6" s="1" t="s">
        <v>21</v>
      </c>
      <c r="F6" t="s">
        <v>0</v>
      </c>
      <c r="G6" t="s">
        <v>2</v>
      </c>
      <c r="H6" t="s">
        <v>734</v>
      </c>
      <c r="I6" s="1" t="s">
        <v>1</v>
      </c>
      <c r="J6" t="s">
        <v>233</v>
      </c>
      <c r="K6" t="s">
        <v>2</v>
      </c>
      <c r="L6" s="1" t="s">
        <v>746</v>
      </c>
      <c r="M6" s="1" t="s">
        <v>1</v>
      </c>
      <c r="N6" t="s">
        <v>753</v>
      </c>
      <c r="O6" t="s">
        <v>2</v>
      </c>
      <c r="P6" t="s">
        <v>756</v>
      </c>
      <c r="Q6" s="1" t="s">
        <v>1</v>
      </c>
      <c r="R6" t="s">
        <v>754</v>
      </c>
      <c r="S6" t="s">
        <v>236</v>
      </c>
      <c r="T6" s="3" t="str">
        <f>Project!A6&amp;Project!B6</f>
        <v>@project5</v>
      </c>
      <c r="U6" s="1" t="s">
        <v>508</v>
      </c>
      <c r="V6" t="s">
        <v>755</v>
      </c>
      <c r="W6" t="s">
        <v>2</v>
      </c>
      <c r="X6" s="3" t="s">
        <v>757</v>
      </c>
      <c r="Y6" s="1" t="s">
        <v>9</v>
      </c>
      <c r="Z6" s="13" t="str">
        <f t="shared" si="0"/>
        <v>@attach5 = Attach.create(name:'attach5',description:'Desc attach 5',data:'jhgfjegfegrglerhgr+ir+qerg',project:@project5,data_type:'jpg')</v>
      </c>
    </row>
    <row r="7" spans="1:26" x14ac:dyDescent="0.25">
      <c r="A7" s="1" t="s">
        <v>22</v>
      </c>
      <c r="B7" s="11" t="s">
        <v>735</v>
      </c>
      <c r="C7" t="s">
        <v>19</v>
      </c>
      <c r="D7" s="5" t="s">
        <v>741</v>
      </c>
      <c r="E7" s="1" t="s">
        <v>21</v>
      </c>
      <c r="F7" t="s">
        <v>0</v>
      </c>
      <c r="G7" t="s">
        <v>2</v>
      </c>
      <c r="H7" t="s">
        <v>735</v>
      </c>
      <c r="I7" s="1" t="s">
        <v>1</v>
      </c>
      <c r="J7" t="s">
        <v>233</v>
      </c>
      <c r="K7" t="s">
        <v>2</v>
      </c>
      <c r="L7" s="1" t="s">
        <v>747</v>
      </c>
      <c r="M7" s="1" t="s">
        <v>1</v>
      </c>
      <c r="N7" t="s">
        <v>753</v>
      </c>
      <c r="O7" t="s">
        <v>2</v>
      </c>
      <c r="P7" t="s">
        <v>756</v>
      </c>
      <c r="Q7" s="1" t="s">
        <v>1</v>
      </c>
      <c r="R7" t="s">
        <v>754</v>
      </c>
      <c r="S7" t="s">
        <v>236</v>
      </c>
      <c r="T7" s="3" t="str">
        <f>Project!A7&amp;Project!B7</f>
        <v>@project6</v>
      </c>
      <c r="U7" s="1" t="s">
        <v>508</v>
      </c>
      <c r="V7" t="s">
        <v>755</v>
      </c>
      <c r="W7" t="s">
        <v>2</v>
      </c>
      <c r="X7" s="3" t="s">
        <v>757</v>
      </c>
      <c r="Y7" s="1" t="s">
        <v>9</v>
      </c>
      <c r="Z7" s="13" t="str">
        <f t="shared" si="0"/>
        <v>@attach6 = Attach.create(name:'attach6',description:'Desc attach 6',data:'jhgfjegfegrglerhgr+ir+qerg',project:@project6,data_type:'jpg')</v>
      </c>
    </row>
    <row r="8" spans="1:26" x14ac:dyDescent="0.25">
      <c r="A8" s="1" t="s">
        <v>22</v>
      </c>
      <c r="B8" s="11" t="s">
        <v>736</v>
      </c>
      <c r="C8" t="s">
        <v>19</v>
      </c>
      <c r="D8" s="5" t="s">
        <v>741</v>
      </c>
      <c r="E8" s="1" t="s">
        <v>21</v>
      </c>
      <c r="F8" t="s">
        <v>0</v>
      </c>
      <c r="G8" t="s">
        <v>2</v>
      </c>
      <c r="H8" t="s">
        <v>736</v>
      </c>
      <c r="I8" s="1" t="s">
        <v>1</v>
      </c>
      <c r="J8" t="s">
        <v>233</v>
      </c>
      <c r="K8" t="s">
        <v>2</v>
      </c>
      <c r="L8" s="1" t="s">
        <v>748</v>
      </c>
      <c r="M8" s="1" t="s">
        <v>1</v>
      </c>
      <c r="N8" t="s">
        <v>753</v>
      </c>
      <c r="O8" t="s">
        <v>2</v>
      </c>
      <c r="P8" t="s">
        <v>756</v>
      </c>
      <c r="Q8" s="1" t="s">
        <v>1</v>
      </c>
      <c r="R8" t="s">
        <v>754</v>
      </c>
      <c r="S8" t="s">
        <v>236</v>
      </c>
      <c r="T8" s="3" t="str">
        <f>Project!A8&amp;Project!B8</f>
        <v>@project7</v>
      </c>
      <c r="U8" s="1" t="s">
        <v>508</v>
      </c>
      <c r="V8" t="s">
        <v>755</v>
      </c>
      <c r="W8" t="s">
        <v>2</v>
      </c>
      <c r="X8" s="3" t="s">
        <v>757</v>
      </c>
      <c r="Y8" s="1" t="s">
        <v>9</v>
      </c>
      <c r="Z8" s="13" t="str">
        <f t="shared" si="0"/>
        <v>@attach7 = Attach.create(name:'attach7',description:'Desc attach 7',data:'jhgfjegfegrglerhgr+ir+qerg',project:@project7,data_type:'jpg')</v>
      </c>
    </row>
    <row r="9" spans="1:26" x14ac:dyDescent="0.25">
      <c r="A9" s="1" t="s">
        <v>22</v>
      </c>
      <c r="B9" s="11" t="s">
        <v>737</v>
      </c>
      <c r="C9" t="s">
        <v>19</v>
      </c>
      <c r="D9" s="5" t="s">
        <v>741</v>
      </c>
      <c r="E9" s="1" t="s">
        <v>21</v>
      </c>
      <c r="F9" t="s">
        <v>0</v>
      </c>
      <c r="G9" t="s">
        <v>2</v>
      </c>
      <c r="H9" t="s">
        <v>737</v>
      </c>
      <c r="I9" s="1" t="s">
        <v>1</v>
      </c>
      <c r="J9" t="s">
        <v>233</v>
      </c>
      <c r="K9" t="s">
        <v>2</v>
      </c>
      <c r="L9" s="1" t="s">
        <v>749</v>
      </c>
      <c r="M9" s="1" t="s">
        <v>1</v>
      </c>
      <c r="N9" t="s">
        <v>753</v>
      </c>
      <c r="O9" t="s">
        <v>2</v>
      </c>
      <c r="P9" t="s">
        <v>756</v>
      </c>
      <c r="Q9" s="1" t="s">
        <v>1</v>
      </c>
      <c r="R9" t="s">
        <v>754</v>
      </c>
      <c r="S9" t="s">
        <v>236</v>
      </c>
      <c r="T9" s="3" t="str">
        <f>Project!A9&amp;Project!B9</f>
        <v>@project8</v>
      </c>
      <c r="U9" s="1" t="s">
        <v>508</v>
      </c>
      <c r="V9" t="s">
        <v>755</v>
      </c>
      <c r="W9" t="s">
        <v>2</v>
      </c>
      <c r="X9" s="3" t="s">
        <v>757</v>
      </c>
      <c r="Y9" s="1" t="s">
        <v>9</v>
      </c>
      <c r="Z9" s="13" t="str">
        <f t="shared" si="0"/>
        <v>@attach8 = Attach.create(name:'attach8',description:'Desc attach 8',data:'jhgfjegfegrglerhgr+ir+qerg',project:@project8,data_type:'jpg')</v>
      </c>
    </row>
    <row r="10" spans="1:26" x14ac:dyDescent="0.25">
      <c r="A10" s="1" t="s">
        <v>22</v>
      </c>
      <c r="B10" s="11" t="s">
        <v>738</v>
      </c>
      <c r="C10" t="s">
        <v>19</v>
      </c>
      <c r="D10" s="5" t="s">
        <v>741</v>
      </c>
      <c r="E10" s="1" t="s">
        <v>21</v>
      </c>
      <c r="F10" t="s">
        <v>0</v>
      </c>
      <c r="G10" t="s">
        <v>2</v>
      </c>
      <c r="H10" t="s">
        <v>738</v>
      </c>
      <c r="I10" s="1" t="s">
        <v>1</v>
      </c>
      <c r="J10" t="s">
        <v>233</v>
      </c>
      <c r="K10" t="s">
        <v>2</v>
      </c>
      <c r="L10" s="1" t="s">
        <v>750</v>
      </c>
      <c r="M10" s="1" t="s">
        <v>1</v>
      </c>
      <c r="N10" t="s">
        <v>753</v>
      </c>
      <c r="O10" t="s">
        <v>2</v>
      </c>
      <c r="P10" t="s">
        <v>756</v>
      </c>
      <c r="Q10" s="1" t="s">
        <v>1</v>
      </c>
      <c r="R10" t="s">
        <v>754</v>
      </c>
      <c r="S10" t="s">
        <v>236</v>
      </c>
      <c r="T10" s="3" t="str">
        <f>Project!A10&amp;Project!B10</f>
        <v>@project9</v>
      </c>
      <c r="U10" s="1" t="s">
        <v>508</v>
      </c>
      <c r="V10" t="s">
        <v>755</v>
      </c>
      <c r="W10" t="s">
        <v>2</v>
      </c>
      <c r="X10" s="3" t="s">
        <v>757</v>
      </c>
      <c r="Y10" s="1" t="s">
        <v>9</v>
      </c>
      <c r="Z10" s="13" t="str">
        <f t="shared" si="0"/>
        <v>@attach9 = Attach.create(name:'attach9',description:'Desc attach 9',data:'jhgfjegfegrglerhgr+ir+qerg',project:@project9,data_type:'jpg')</v>
      </c>
    </row>
    <row r="11" spans="1:26" x14ac:dyDescent="0.25">
      <c r="A11" s="1" t="s">
        <v>22</v>
      </c>
      <c r="B11" s="11" t="s">
        <v>739</v>
      </c>
      <c r="C11" t="s">
        <v>19</v>
      </c>
      <c r="D11" s="5" t="s">
        <v>741</v>
      </c>
      <c r="E11" s="1" t="s">
        <v>21</v>
      </c>
      <c r="F11" t="s">
        <v>0</v>
      </c>
      <c r="G11" t="s">
        <v>2</v>
      </c>
      <c r="H11" t="s">
        <v>739</v>
      </c>
      <c r="I11" s="1" t="s">
        <v>1</v>
      </c>
      <c r="J11" t="s">
        <v>233</v>
      </c>
      <c r="K11" t="s">
        <v>2</v>
      </c>
      <c r="L11" s="1" t="s">
        <v>751</v>
      </c>
      <c r="M11" s="1" t="s">
        <v>1</v>
      </c>
      <c r="N11" t="s">
        <v>753</v>
      </c>
      <c r="O11" t="s">
        <v>2</v>
      </c>
      <c r="P11" t="s">
        <v>756</v>
      </c>
      <c r="Q11" s="1" t="s">
        <v>1</v>
      </c>
      <c r="R11" t="s">
        <v>754</v>
      </c>
      <c r="S11" t="s">
        <v>236</v>
      </c>
      <c r="T11" s="3" t="str">
        <f>Project!A11&amp;Project!B11</f>
        <v>@project10</v>
      </c>
      <c r="U11" s="1" t="s">
        <v>508</v>
      </c>
      <c r="V11" t="s">
        <v>755</v>
      </c>
      <c r="W11" t="s">
        <v>2</v>
      </c>
      <c r="X11" s="3" t="s">
        <v>757</v>
      </c>
      <c r="Y11" s="1" t="s">
        <v>9</v>
      </c>
      <c r="Z11" s="13" t="str">
        <f t="shared" si="0"/>
        <v>@attach10 = Attach.create(name:'attach10',description:'Desc attach 10',data:'jhgfjegfegrglerhgr+ir+qerg',project:@project10,data_type:'jpg')</v>
      </c>
    </row>
    <row r="12" spans="1:26" x14ac:dyDescent="0.25">
      <c r="A12" s="1" t="s">
        <v>22</v>
      </c>
      <c r="B12" s="11" t="s">
        <v>740</v>
      </c>
      <c r="C12" t="s">
        <v>19</v>
      </c>
      <c r="D12" s="5" t="s">
        <v>741</v>
      </c>
      <c r="E12" s="1" t="s">
        <v>21</v>
      </c>
      <c r="F12" t="s">
        <v>0</v>
      </c>
      <c r="G12" t="s">
        <v>2</v>
      </c>
      <c r="H12" t="s">
        <v>740</v>
      </c>
      <c r="I12" s="1" t="s">
        <v>1</v>
      </c>
      <c r="J12" t="s">
        <v>233</v>
      </c>
      <c r="K12" t="s">
        <v>2</v>
      </c>
      <c r="L12" s="1" t="s">
        <v>752</v>
      </c>
      <c r="M12" s="1" t="s">
        <v>1</v>
      </c>
      <c r="N12" t="s">
        <v>753</v>
      </c>
      <c r="O12" t="s">
        <v>2</v>
      </c>
      <c r="P12" t="s">
        <v>756</v>
      </c>
      <c r="Q12" s="1" t="s">
        <v>1</v>
      </c>
      <c r="R12" t="s">
        <v>754</v>
      </c>
      <c r="S12" t="s">
        <v>236</v>
      </c>
      <c r="T12" s="3" t="str">
        <f>Project!A12&amp;Project!B12</f>
        <v>@project11</v>
      </c>
      <c r="U12" s="1" t="s">
        <v>508</v>
      </c>
      <c r="V12" t="s">
        <v>755</v>
      </c>
      <c r="W12" t="s">
        <v>2</v>
      </c>
      <c r="X12" s="3" t="s">
        <v>757</v>
      </c>
      <c r="Y12" s="1" t="s">
        <v>9</v>
      </c>
      <c r="Z12" s="13" t="str">
        <f t="shared" si="0"/>
        <v>@attach11 = Attach.create(name:'attach11',description:'Desc attach 11',data:'jhgfjegfegrglerhgr+ir+qerg',project:@project11,data_type:'jpg')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2"/>
  <sheetViews>
    <sheetView topLeftCell="AK1" workbookViewId="0">
      <selection activeCell="AP2" sqref="AP2"/>
    </sheetView>
  </sheetViews>
  <sheetFormatPr defaultRowHeight="15" x14ac:dyDescent="0.25"/>
  <cols>
    <col min="1" max="1" width="2.85546875" bestFit="1" customWidth="1"/>
    <col min="2" max="2" width="14" bestFit="1" customWidth="1"/>
    <col min="3" max="3" width="2.85546875" bestFit="1" customWidth="1"/>
    <col min="4" max="4" width="12" bestFit="1" customWidth="1"/>
    <col min="5" max="5" width="7.85546875" bestFit="1" customWidth="1"/>
    <col min="6" max="6" width="6" bestFit="1" customWidth="1"/>
    <col min="7" max="7" width="2" bestFit="1" customWidth="1"/>
    <col min="8" max="8" width="13.42578125" bestFit="1" customWidth="1"/>
    <col min="9" max="9" width="2" bestFit="1" customWidth="1"/>
    <col min="10" max="10" width="9.42578125" bestFit="1" customWidth="1"/>
    <col min="11" max="11" width="2" bestFit="1" customWidth="1"/>
    <col min="12" max="12" width="14.140625" bestFit="1" customWidth="1"/>
    <col min="13" max="13" width="2" bestFit="1" customWidth="1"/>
    <col min="14" max="14" width="8.85546875" bestFit="1" customWidth="1"/>
    <col min="15" max="15" width="1.5703125" bestFit="1" customWidth="1"/>
    <col min="16" max="16" width="14.140625" bestFit="1" customWidth="1"/>
    <col min="17" max="17" width="1.5703125" bestFit="1" customWidth="1"/>
    <col min="18" max="18" width="11" bestFit="1" customWidth="1"/>
    <col min="19" max="19" width="2" bestFit="1" customWidth="1"/>
    <col min="20" max="20" width="2.28515625" bestFit="1" customWidth="1"/>
    <col min="21" max="21" width="2" bestFit="1" customWidth="1"/>
    <col min="22" max="22" width="9.42578125" bestFit="1" customWidth="1"/>
    <col min="23" max="23" width="2" customWidth="1"/>
    <col min="24" max="24" width="5.140625" bestFit="1" customWidth="1"/>
    <col min="25" max="25" width="2" customWidth="1"/>
    <col min="26" max="26" width="9.42578125" bestFit="1" customWidth="1"/>
    <col min="27" max="27" width="2" customWidth="1"/>
    <col min="28" max="28" width="6.7109375" bestFit="1" customWidth="1"/>
    <col min="29" max="29" width="2" customWidth="1"/>
    <col min="30" max="30" width="5.7109375" bestFit="1" customWidth="1"/>
    <col min="31" max="31" width="2" customWidth="1"/>
    <col min="32" max="32" width="4.5703125" bestFit="1" customWidth="1"/>
    <col min="33" max="33" width="2" customWidth="1"/>
    <col min="34" max="34" width="9.5703125" bestFit="1" customWidth="1"/>
    <col min="35" max="35" width="2.5703125" customWidth="1"/>
    <col min="36" max="36" width="13.5703125" bestFit="1" customWidth="1"/>
    <col min="37" max="37" width="3" customWidth="1"/>
    <col min="38" max="38" width="11.5703125" bestFit="1" customWidth="1"/>
    <col min="39" max="39" width="1.5703125" bestFit="1" customWidth="1"/>
    <col min="40" max="40" width="14.7109375" bestFit="1" customWidth="1"/>
    <col min="41" max="41" width="1.7109375" bestFit="1" customWidth="1"/>
    <col min="42" max="42" width="152.5703125" bestFit="1" customWidth="1"/>
  </cols>
  <sheetData>
    <row r="2" spans="1:42" x14ac:dyDescent="0.25">
      <c r="A2" s="1" t="s">
        <v>22</v>
      </c>
      <c r="B2" s="11" t="s">
        <v>512</v>
      </c>
      <c r="C2" t="s">
        <v>19</v>
      </c>
      <c r="D2" s="5" t="s">
        <v>529</v>
      </c>
      <c r="E2" s="1" t="s">
        <v>21</v>
      </c>
      <c r="F2" t="s">
        <v>233</v>
      </c>
      <c r="G2" t="s">
        <v>2</v>
      </c>
      <c r="H2" s="1" t="s">
        <v>512</v>
      </c>
      <c r="I2" s="1" t="s">
        <v>1</v>
      </c>
      <c r="J2" t="s">
        <v>726</v>
      </c>
      <c r="K2" t="s">
        <v>236</v>
      </c>
      <c r="L2" s="1" t="s">
        <v>511</v>
      </c>
      <c r="M2" s="1" t="s">
        <v>508</v>
      </c>
      <c r="N2" t="s">
        <v>727</v>
      </c>
      <c r="O2" t="s">
        <v>236</v>
      </c>
      <c r="P2" s="1" t="s">
        <v>511</v>
      </c>
      <c r="Q2" s="1" t="s">
        <v>508</v>
      </c>
      <c r="R2" t="s">
        <v>728</v>
      </c>
      <c r="S2" t="s">
        <v>2</v>
      </c>
      <c r="T2" s="1" t="s">
        <v>523</v>
      </c>
      <c r="U2" s="1" t="s">
        <v>1</v>
      </c>
      <c r="V2" t="s">
        <v>729</v>
      </c>
      <c r="W2" t="s">
        <v>2</v>
      </c>
      <c r="X2" s="1" t="s">
        <v>527</v>
      </c>
      <c r="Y2" s="1" t="s">
        <v>1</v>
      </c>
      <c r="Z2" t="s">
        <v>530</v>
      </c>
      <c r="AA2" t="s">
        <v>2</v>
      </c>
      <c r="AB2" s="1" t="s">
        <v>531</v>
      </c>
      <c r="AC2" s="1" t="s">
        <v>1</v>
      </c>
      <c r="AD2" t="s">
        <v>542</v>
      </c>
      <c r="AE2" t="s">
        <v>236</v>
      </c>
      <c r="AF2" s="1" t="str">
        <f>Room!A2&amp;Room!B2</f>
        <v>@room1</v>
      </c>
      <c r="AG2" s="1" t="s">
        <v>508</v>
      </c>
      <c r="AH2" t="s">
        <v>509</v>
      </c>
      <c r="AI2" t="s">
        <v>236</v>
      </c>
      <c r="AJ2" s="3" t="str">
        <f>Discipline!A2&amp;Discipline!B2</f>
        <v>@discipline1</v>
      </c>
      <c r="AK2" s="1" t="s">
        <v>508</v>
      </c>
      <c r="AL2" t="s">
        <v>725</v>
      </c>
      <c r="AM2" t="s">
        <v>236</v>
      </c>
      <c r="AN2" s="3" t="str">
        <f>School_Year!A2&amp;School_Year!B2</f>
        <v>@SchoolYear1</v>
      </c>
      <c r="AO2" s="1" t="s">
        <v>237</v>
      </c>
      <c r="AP2" s="13" t="str">
        <f>IF(ISBLANK(G2),"",CONCATENATE(A2,B2,C2,D2,E2,F2,G2,H2,I2,J2,K2,L2,M2,N2,O2,P2,Q2,R2,S2,T2,U2,V2,W2,X2,Y2,Z2,AA2,AB2,AC2,AD2,AE2,AF2,AG2,AH2,AI2,AJ2,AK2,AL2,AM2,AN2,AO2))</f>
        <v>@SchoolClass1 = SchoolClass.create(description:'SchoolClass1',start_time:DateTime.now,end_time:DateTime.now,class_letter:'A',class_type:'T',professor:'Prof1',room:@room1,discipline:@discipline1,school_year:@SchoolYear1)</v>
      </c>
    </row>
    <row r="3" spans="1:42" x14ac:dyDescent="0.25">
      <c r="A3" s="1" t="s">
        <v>22</v>
      </c>
      <c r="B3" s="11" t="s">
        <v>522</v>
      </c>
      <c r="C3" t="s">
        <v>19</v>
      </c>
      <c r="D3" s="5" t="s">
        <v>529</v>
      </c>
      <c r="E3" s="1" t="s">
        <v>21</v>
      </c>
      <c r="F3" t="s">
        <v>233</v>
      </c>
      <c r="G3" t="s">
        <v>2</v>
      </c>
      <c r="H3" s="1" t="s">
        <v>522</v>
      </c>
      <c r="I3" s="1" t="s">
        <v>1</v>
      </c>
      <c r="J3" t="s">
        <v>726</v>
      </c>
      <c r="K3" t="s">
        <v>236</v>
      </c>
      <c r="L3" s="1" t="s">
        <v>511</v>
      </c>
      <c r="M3" s="1" t="s">
        <v>508</v>
      </c>
      <c r="N3" t="s">
        <v>727</v>
      </c>
      <c r="O3" t="s">
        <v>236</v>
      </c>
      <c r="P3" s="1" t="s">
        <v>511</v>
      </c>
      <c r="Q3" s="1" t="s">
        <v>508</v>
      </c>
      <c r="R3" t="s">
        <v>728</v>
      </c>
      <c r="S3" t="s">
        <v>2</v>
      </c>
      <c r="T3" s="1" t="s">
        <v>523</v>
      </c>
      <c r="U3" s="1" t="s">
        <v>1</v>
      </c>
      <c r="V3" t="s">
        <v>729</v>
      </c>
      <c r="W3" t="s">
        <v>2</v>
      </c>
      <c r="X3" s="1" t="s">
        <v>527</v>
      </c>
      <c r="Y3" s="1" t="s">
        <v>1</v>
      </c>
      <c r="Z3" t="s">
        <v>530</v>
      </c>
      <c r="AA3" t="s">
        <v>2</v>
      </c>
      <c r="AB3" s="1" t="s">
        <v>532</v>
      </c>
      <c r="AC3" s="1" t="s">
        <v>1</v>
      </c>
      <c r="AD3" t="s">
        <v>542</v>
      </c>
      <c r="AE3" t="s">
        <v>236</v>
      </c>
      <c r="AF3" s="1" t="str">
        <f>Room!A3&amp;Room!B3</f>
        <v>@room2</v>
      </c>
      <c r="AG3" s="1" t="s">
        <v>508</v>
      </c>
      <c r="AH3" t="s">
        <v>509</v>
      </c>
      <c r="AI3" t="s">
        <v>236</v>
      </c>
      <c r="AJ3" s="3" t="str">
        <f>Discipline!A3&amp;Discipline!B3</f>
        <v>@discipline2</v>
      </c>
      <c r="AK3" s="1" t="s">
        <v>508</v>
      </c>
      <c r="AL3" t="s">
        <v>725</v>
      </c>
      <c r="AM3" t="s">
        <v>236</v>
      </c>
      <c r="AN3" s="3" t="str">
        <f>School_Year!A3&amp;School_Year!B3</f>
        <v>@SchoolYear2</v>
      </c>
      <c r="AO3" s="1" t="s">
        <v>237</v>
      </c>
      <c r="AP3" s="13" t="str">
        <f t="shared" ref="AP3:AP12" si="0">IF(ISBLANK(G3),"",CONCATENATE(A3,B3,C3,D3,E3,F3,G3,H3,I3,J3,K3,L3,M3,N3,O3,P3,Q3,R3,S3,T3,U3,V3,W3,X3,Y3,Z3,AA3,AB3,AC3,AD3,AE3,AF3,AG3,AH3,AI3,AJ3,AK3,AL3,AM3,AN3,AO3))</f>
        <v>@SchoolClass2 = SchoolClass.create(description:'SchoolClass2',start_time:DateTime.now,end_time:DateTime.now,class_letter:'A',class_type:'T',professor:'Prof2',room:@room2,discipline:@discipline2,school_year:@SchoolYear2)</v>
      </c>
    </row>
    <row r="4" spans="1:42" x14ac:dyDescent="0.25">
      <c r="A4" s="1" t="s">
        <v>22</v>
      </c>
      <c r="B4" s="11" t="s">
        <v>513</v>
      </c>
      <c r="C4" t="s">
        <v>19</v>
      </c>
      <c r="D4" s="5" t="s">
        <v>529</v>
      </c>
      <c r="E4" s="1" t="s">
        <v>21</v>
      </c>
      <c r="F4" t="s">
        <v>233</v>
      </c>
      <c r="G4" t="s">
        <v>2</v>
      </c>
      <c r="H4" s="1" t="s">
        <v>513</v>
      </c>
      <c r="I4" s="1" t="s">
        <v>1</v>
      </c>
      <c r="J4" t="s">
        <v>726</v>
      </c>
      <c r="K4" t="s">
        <v>236</v>
      </c>
      <c r="L4" s="1" t="s">
        <v>511</v>
      </c>
      <c r="M4" s="1" t="s">
        <v>508</v>
      </c>
      <c r="N4" t="s">
        <v>727</v>
      </c>
      <c r="O4" t="s">
        <v>236</v>
      </c>
      <c r="P4" s="1" t="s">
        <v>511</v>
      </c>
      <c r="Q4" s="1" t="s">
        <v>508</v>
      </c>
      <c r="R4" t="s">
        <v>728</v>
      </c>
      <c r="S4" t="s">
        <v>2</v>
      </c>
      <c r="T4" s="1" t="s">
        <v>523</v>
      </c>
      <c r="U4" s="1" t="s">
        <v>1</v>
      </c>
      <c r="V4" t="s">
        <v>729</v>
      </c>
      <c r="W4" t="s">
        <v>2</v>
      </c>
      <c r="X4" s="1" t="s">
        <v>528</v>
      </c>
      <c r="Y4" s="1" t="s">
        <v>1</v>
      </c>
      <c r="Z4" t="s">
        <v>530</v>
      </c>
      <c r="AA4" t="s">
        <v>2</v>
      </c>
      <c r="AB4" s="1" t="s">
        <v>533</v>
      </c>
      <c r="AC4" s="1" t="s">
        <v>1</v>
      </c>
      <c r="AD4" t="s">
        <v>542</v>
      </c>
      <c r="AE4" t="s">
        <v>236</v>
      </c>
      <c r="AF4" s="1" t="str">
        <f>Room!A4&amp;Room!B4</f>
        <v>@room3</v>
      </c>
      <c r="AG4" s="1" t="s">
        <v>508</v>
      </c>
      <c r="AH4" t="s">
        <v>509</v>
      </c>
      <c r="AI4" t="s">
        <v>236</v>
      </c>
      <c r="AJ4" s="3" t="str">
        <f>Discipline!A4&amp;Discipline!B4</f>
        <v>@discipline3</v>
      </c>
      <c r="AK4" s="1" t="s">
        <v>508</v>
      </c>
      <c r="AL4" t="s">
        <v>725</v>
      </c>
      <c r="AM4" t="s">
        <v>236</v>
      </c>
      <c r="AN4" s="3" t="str">
        <f>School_Year!A4&amp;School_Year!B4</f>
        <v>@SchoolYear3</v>
      </c>
      <c r="AO4" s="1" t="s">
        <v>237</v>
      </c>
      <c r="AP4" s="13" t="str">
        <f t="shared" si="0"/>
        <v>@SchoolClass3 = SchoolClass.create(description:'SchoolClass3',start_time:DateTime.now,end_time:DateTime.now,class_letter:'A',class_type:'T+TP',professor:'Prof3',room:@room3,discipline:@discipline3,school_year:@SchoolYear3)</v>
      </c>
    </row>
    <row r="5" spans="1:42" x14ac:dyDescent="0.25">
      <c r="A5" s="1" t="s">
        <v>22</v>
      </c>
      <c r="B5" s="11" t="s">
        <v>514</v>
      </c>
      <c r="C5" t="s">
        <v>19</v>
      </c>
      <c r="D5" s="5" t="s">
        <v>529</v>
      </c>
      <c r="E5" s="1" t="s">
        <v>21</v>
      </c>
      <c r="F5" t="s">
        <v>233</v>
      </c>
      <c r="G5" t="s">
        <v>2</v>
      </c>
      <c r="H5" s="1" t="s">
        <v>514</v>
      </c>
      <c r="I5" s="1" t="s">
        <v>1</v>
      </c>
      <c r="J5" t="s">
        <v>726</v>
      </c>
      <c r="K5" t="s">
        <v>236</v>
      </c>
      <c r="L5" s="1" t="s">
        <v>511</v>
      </c>
      <c r="M5" s="1" t="s">
        <v>508</v>
      </c>
      <c r="N5" t="s">
        <v>727</v>
      </c>
      <c r="O5" t="s">
        <v>236</v>
      </c>
      <c r="P5" s="1" t="s">
        <v>511</v>
      </c>
      <c r="Q5" s="1" t="s">
        <v>508</v>
      </c>
      <c r="R5" t="s">
        <v>728</v>
      </c>
      <c r="S5" t="s">
        <v>2</v>
      </c>
      <c r="T5" s="1" t="s">
        <v>524</v>
      </c>
      <c r="U5" s="1" t="s">
        <v>1</v>
      </c>
      <c r="V5" t="s">
        <v>729</v>
      </c>
      <c r="W5" t="s">
        <v>2</v>
      </c>
      <c r="X5" s="1" t="s">
        <v>527</v>
      </c>
      <c r="Y5" s="1" t="s">
        <v>1</v>
      </c>
      <c r="Z5" t="s">
        <v>530</v>
      </c>
      <c r="AA5" t="s">
        <v>2</v>
      </c>
      <c r="AB5" s="1" t="s">
        <v>534</v>
      </c>
      <c r="AC5" s="1" t="s">
        <v>1</v>
      </c>
      <c r="AD5" t="s">
        <v>542</v>
      </c>
      <c r="AE5" t="s">
        <v>236</v>
      </c>
      <c r="AF5" s="1" t="str">
        <f>Room!A5&amp;Room!B5</f>
        <v>@room4</v>
      </c>
      <c r="AG5" s="1" t="s">
        <v>508</v>
      </c>
      <c r="AH5" t="s">
        <v>509</v>
      </c>
      <c r="AI5" t="s">
        <v>236</v>
      </c>
      <c r="AJ5" s="3" t="str">
        <f>Discipline!A5&amp;Discipline!B5</f>
        <v>@discipline4</v>
      </c>
      <c r="AK5" s="1" t="s">
        <v>508</v>
      </c>
      <c r="AL5" t="s">
        <v>725</v>
      </c>
      <c r="AM5" t="s">
        <v>236</v>
      </c>
      <c r="AN5" s="3" t="str">
        <f>School_Year!A5&amp;School_Year!B5</f>
        <v>@SchoolYear4</v>
      </c>
      <c r="AO5" s="1" t="s">
        <v>237</v>
      </c>
      <c r="AP5" s="13" t="str">
        <f t="shared" si="0"/>
        <v>@SchoolClass4 = SchoolClass.create(description:'SchoolClass4',start_time:DateTime.now,end_time:DateTime.now,class_letter:'B',class_type:'T',professor:'Prof4',room:@room4,discipline:@discipline4,school_year:@SchoolYear4)</v>
      </c>
    </row>
    <row r="6" spans="1:42" x14ac:dyDescent="0.25">
      <c r="A6" s="1" t="s">
        <v>22</v>
      </c>
      <c r="B6" s="11" t="s">
        <v>515</v>
      </c>
      <c r="C6" t="s">
        <v>19</v>
      </c>
      <c r="D6" s="5" t="s">
        <v>529</v>
      </c>
      <c r="E6" s="1" t="s">
        <v>21</v>
      </c>
      <c r="F6" t="s">
        <v>233</v>
      </c>
      <c r="G6" t="s">
        <v>2</v>
      </c>
      <c r="H6" s="1" t="s">
        <v>515</v>
      </c>
      <c r="I6" s="1" t="s">
        <v>1</v>
      </c>
      <c r="J6" t="s">
        <v>726</v>
      </c>
      <c r="K6" t="s">
        <v>236</v>
      </c>
      <c r="L6" s="1" t="s">
        <v>511</v>
      </c>
      <c r="M6" s="1" t="s">
        <v>508</v>
      </c>
      <c r="N6" t="s">
        <v>727</v>
      </c>
      <c r="O6" t="s">
        <v>236</v>
      </c>
      <c r="P6" s="1" t="s">
        <v>511</v>
      </c>
      <c r="Q6" s="1" t="s">
        <v>508</v>
      </c>
      <c r="R6" t="s">
        <v>728</v>
      </c>
      <c r="S6" t="s">
        <v>2</v>
      </c>
      <c r="T6" s="1" t="s">
        <v>524</v>
      </c>
      <c r="U6" s="1" t="s">
        <v>1</v>
      </c>
      <c r="V6" t="s">
        <v>729</v>
      </c>
      <c r="W6" t="s">
        <v>2</v>
      </c>
      <c r="X6" s="1" t="s">
        <v>527</v>
      </c>
      <c r="Y6" s="1" t="s">
        <v>1</v>
      </c>
      <c r="Z6" t="s">
        <v>530</v>
      </c>
      <c r="AA6" t="s">
        <v>2</v>
      </c>
      <c r="AB6" s="1" t="s">
        <v>535</v>
      </c>
      <c r="AC6" s="1" t="s">
        <v>1</v>
      </c>
      <c r="AD6" t="s">
        <v>542</v>
      </c>
      <c r="AE6" t="s">
        <v>236</v>
      </c>
      <c r="AF6" s="1" t="str">
        <f>Room!A6&amp;Room!B6</f>
        <v>@room5</v>
      </c>
      <c r="AG6" s="1" t="s">
        <v>508</v>
      </c>
      <c r="AH6" t="s">
        <v>509</v>
      </c>
      <c r="AI6" t="s">
        <v>236</v>
      </c>
      <c r="AJ6" s="3" t="str">
        <f>Discipline!A6&amp;Discipline!B6</f>
        <v>@discipline5</v>
      </c>
      <c r="AK6" s="1" t="s">
        <v>508</v>
      </c>
      <c r="AL6" t="s">
        <v>725</v>
      </c>
      <c r="AM6" t="s">
        <v>236</v>
      </c>
      <c r="AN6" s="3" t="str">
        <f>School_Year!A6&amp;School_Year!B6</f>
        <v>@SchoolYear5</v>
      </c>
      <c r="AO6" s="1" t="s">
        <v>237</v>
      </c>
      <c r="AP6" s="13" t="str">
        <f t="shared" si="0"/>
        <v>@SchoolClass5 = SchoolClass.create(description:'SchoolClass5',start_time:DateTime.now,end_time:DateTime.now,class_letter:'B',class_type:'T',professor:'Prof5',room:@room5,discipline:@discipline5,school_year:@SchoolYear5)</v>
      </c>
    </row>
    <row r="7" spans="1:42" x14ac:dyDescent="0.25">
      <c r="A7" s="1" t="s">
        <v>22</v>
      </c>
      <c r="B7" s="11" t="s">
        <v>516</v>
      </c>
      <c r="C7" t="s">
        <v>19</v>
      </c>
      <c r="D7" s="5" t="s">
        <v>529</v>
      </c>
      <c r="E7" s="1" t="s">
        <v>21</v>
      </c>
      <c r="F7" t="s">
        <v>233</v>
      </c>
      <c r="G7" t="s">
        <v>2</v>
      </c>
      <c r="H7" s="1" t="s">
        <v>516</v>
      </c>
      <c r="I7" s="1" t="s">
        <v>1</v>
      </c>
      <c r="J7" t="s">
        <v>726</v>
      </c>
      <c r="K7" t="s">
        <v>236</v>
      </c>
      <c r="L7" s="1" t="s">
        <v>511</v>
      </c>
      <c r="M7" s="1" t="s">
        <v>508</v>
      </c>
      <c r="N7" t="s">
        <v>727</v>
      </c>
      <c r="O7" t="s">
        <v>236</v>
      </c>
      <c r="P7" s="1" t="s">
        <v>511</v>
      </c>
      <c r="Q7" s="1" t="s">
        <v>508</v>
      </c>
      <c r="R7" t="s">
        <v>728</v>
      </c>
      <c r="S7" t="s">
        <v>2</v>
      </c>
      <c r="T7" s="1" t="s">
        <v>524</v>
      </c>
      <c r="U7" s="1" t="s">
        <v>1</v>
      </c>
      <c r="V7" t="s">
        <v>729</v>
      </c>
      <c r="W7" t="s">
        <v>2</v>
      </c>
      <c r="X7" s="1" t="s">
        <v>528</v>
      </c>
      <c r="Y7" s="1" t="s">
        <v>1</v>
      </c>
      <c r="Z7" t="s">
        <v>530</v>
      </c>
      <c r="AA7" t="s">
        <v>2</v>
      </c>
      <c r="AB7" s="1" t="s">
        <v>536</v>
      </c>
      <c r="AC7" s="1" t="s">
        <v>1</v>
      </c>
      <c r="AD7" t="s">
        <v>542</v>
      </c>
      <c r="AE7" t="s">
        <v>236</v>
      </c>
      <c r="AF7" s="1" t="str">
        <f>Room!A7&amp;Room!B7</f>
        <v>@room6</v>
      </c>
      <c r="AG7" s="1" t="s">
        <v>508</v>
      </c>
      <c r="AH7" t="s">
        <v>509</v>
      </c>
      <c r="AI7" t="s">
        <v>236</v>
      </c>
      <c r="AJ7" s="3" t="str">
        <f>Discipline!A7&amp;Discipline!B7</f>
        <v>@discipline6</v>
      </c>
      <c r="AK7" s="1" t="s">
        <v>508</v>
      </c>
      <c r="AL7" t="s">
        <v>725</v>
      </c>
      <c r="AM7" t="s">
        <v>236</v>
      </c>
      <c r="AN7" s="3" t="str">
        <f>School_Year!A7&amp;School_Year!B7</f>
        <v>@SchoolYear6</v>
      </c>
      <c r="AO7" s="1" t="s">
        <v>237</v>
      </c>
      <c r="AP7" s="13" t="str">
        <f t="shared" si="0"/>
        <v>@SchoolClass6 = SchoolClass.create(description:'SchoolClass6',start_time:DateTime.now,end_time:DateTime.now,class_letter:'B',class_type:'T+TP',professor:'Prof6',room:@room6,discipline:@discipline6,school_year:@SchoolYear6)</v>
      </c>
    </row>
    <row r="8" spans="1:42" x14ac:dyDescent="0.25">
      <c r="A8" s="1" t="s">
        <v>22</v>
      </c>
      <c r="B8" s="11" t="s">
        <v>517</v>
      </c>
      <c r="C8" t="s">
        <v>19</v>
      </c>
      <c r="D8" s="5" t="s">
        <v>529</v>
      </c>
      <c r="E8" s="1" t="s">
        <v>21</v>
      </c>
      <c r="F8" t="s">
        <v>233</v>
      </c>
      <c r="G8" t="s">
        <v>2</v>
      </c>
      <c r="H8" s="1" t="s">
        <v>517</v>
      </c>
      <c r="I8" s="1" t="s">
        <v>1</v>
      </c>
      <c r="J8" t="s">
        <v>726</v>
      </c>
      <c r="K8" t="s">
        <v>236</v>
      </c>
      <c r="L8" s="1" t="s">
        <v>511</v>
      </c>
      <c r="M8" s="1" t="s">
        <v>508</v>
      </c>
      <c r="N8" t="s">
        <v>727</v>
      </c>
      <c r="O8" t="s">
        <v>236</v>
      </c>
      <c r="P8" s="1" t="s">
        <v>511</v>
      </c>
      <c r="Q8" s="1" t="s">
        <v>508</v>
      </c>
      <c r="R8" t="s">
        <v>728</v>
      </c>
      <c r="S8" t="s">
        <v>2</v>
      </c>
      <c r="T8" s="1" t="s">
        <v>525</v>
      </c>
      <c r="U8" s="1" t="s">
        <v>1</v>
      </c>
      <c r="V8" t="s">
        <v>729</v>
      </c>
      <c r="W8" t="s">
        <v>2</v>
      </c>
      <c r="X8" s="1" t="s">
        <v>527</v>
      </c>
      <c r="Y8" s="1" t="s">
        <v>1</v>
      </c>
      <c r="Z8" t="s">
        <v>530</v>
      </c>
      <c r="AA8" t="s">
        <v>2</v>
      </c>
      <c r="AB8" s="1" t="s">
        <v>537</v>
      </c>
      <c r="AC8" s="1" t="s">
        <v>1</v>
      </c>
      <c r="AD8" t="s">
        <v>542</v>
      </c>
      <c r="AE8" t="s">
        <v>236</v>
      </c>
      <c r="AF8" s="1" t="str">
        <f>Room!A8&amp;Room!B8</f>
        <v>@room7</v>
      </c>
      <c r="AG8" s="1" t="s">
        <v>508</v>
      </c>
      <c r="AH8" t="s">
        <v>509</v>
      </c>
      <c r="AI8" t="s">
        <v>236</v>
      </c>
      <c r="AJ8" s="3" t="str">
        <f>Discipline!A8&amp;Discipline!B8</f>
        <v>@discipline7</v>
      </c>
      <c r="AK8" s="1" t="s">
        <v>508</v>
      </c>
      <c r="AL8" t="s">
        <v>725</v>
      </c>
      <c r="AM8" t="s">
        <v>236</v>
      </c>
      <c r="AN8" s="3" t="str">
        <f>School_Year!A8&amp;School_Year!B8</f>
        <v>@SchoolYear7</v>
      </c>
      <c r="AO8" s="1" t="s">
        <v>237</v>
      </c>
      <c r="AP8" s="13" t="str">
        <f t="shared" si="0"/>
        <v>@SchoolClass7 = SchoolClass.create(description:'SchoolClass7',start_time:DateTime.now,end_time:DateTime.now,class_letter:'C',class_type:'T',professor:'Prof7',room:@room7,discipline:@discipline7,school_year:@SchoolYear7)</v>
      </c>
    </row>
    <row r="9" spans="1:42" x14ac:dyDescent="0.25">
      <c r="A9" s="1" t="s">
        <v>22</v>
      </c>
      <c r="B9" s="11" t="s">
        <v>518</v>
      </c>
      <c r="C9" t="s">
        <v>19</v>
      </c>
      <c r="D9" s="5" t="s">
        <v>529</v>
      </c>
      <c r="E9" s="1" t="s">
        <v>21</v>
      </c>
      <c r="F9" t="s">
        <v>233</v>
      </c>
      <c r="G9" t="s">
        <v>2</v>
      </c>
      <c r="H9" s="1" t="s">
        <v>518</v>
      </c>
      <c r="I9" s="1" t="s">
        <v>1</v>
      </c>
      <c r="J9" t="s">
        <v>726</v>
      </c>
      <c r="K9" t="s">
        <v>236</v>
      </c>
      <c r="L9" s="1" t="s">
        <v>511</v>
      </c>
      <c r="M9" s="1" t="s">
        <v>508</v>
      </c>
      <c r="N9" t="s">
        <v>727</v>
      </c>
      <c r="O9" t="s">
        <v>236</v>
      </c>
      <c r="P9" s="1" t="s">
        <v>511</v>
      </c>
      <c r="Q9" s="1" t="s">
        <v>508</v>
      </c>
      <c r="R9" t="s">
        <v>728</v>
      </c>
      <c r="S9" t="s">
        <v>2</v>
      </c>
      <c r="T9" s="1" t="s">
        <v>525</v>
      </c>
      <c r="U9" s="1" t="s">
        <v>1</v>
      </c>
      <c r="V9" t="s">
        <v>729</v>
      </c>
      <c r="W9" t="s">
        <v>2</v>
      </c>
      <c r="X9" s="1" t="s">
        <v>527</v>
      </c>
      <c r="Y9" s="1" t="s">
        <v>1</v>
      </c>
      <c r="Z9" t="s">
        <v>530</v>
      </c>
      <c r="AA9" t="s">
        <v>2</v>
      </c>
      <c r="AB9" s="1" t="s">
        <v>538</v>
      </c>
      <c r="AC9" s="1" t="s">
        <v>1</v>
      </c>
      <c r="AD9" t="s">
        <v>542</v>
      </c>
      <c r="AE9" t="s">
        <v>236</v>
      </c>
      <c r="AF9" s="1" t="str">
        <f>Room!A9&amp;Room!B9</f>
        <v>@room8</v>
      </c>
      <c r="AG9" s="1" t="s">
        <v>508</v>
      </c>
      <c r="AH9" t="s">
        <v>509</v>
      </c>
      <c r="AI9" t="s">
        <v>236</v>
      </c>
      <c r="AJ9" s="3" t="str">
        <f>Discipline!A9&amp;Discipline!B9</f>
        <v>@discipline8</v>
      </c>
      <c r="AK9" s="1" t="s">
        <v>508</v>
      </c>
      <c r="AL9" t="s">
        <v>725</v>
      </c>
      <c r="AM9" t="s">
        <v>236</v>
      </c>
      <c r="AN9" s="3" t="str">
        <f>School_Year!A9&amp;School_Year!B9</f>
        <v>@SchoolYear8</v>
      </c>
      <c r="AO9" s="1" t="s">
        <v>237</v>
      </c>
      <c r="AP9" s="13" t="str">
        <f t="shared" si="0"/>
        <v>@SchoolClass8 = SchoolClass.create(description:'SchoolClass8',start_time:DateTime.now,end_time:DateTime.now,class_letter:'C',class_type:'T',professor:'Prof8',room:@room8,discipline:@discipline8,school_year:@SchoolYear8)</v>
      </c>
    </row>
    <row r="10" spans="1:42" x14ac:dyDescent="0.25">
      <c r="A10" s="1" t="s">
        <v>22</v>
      </c>
      <c r="B10" s="11" t="s">
        <v>519</v>
      </c>
      <c r="C10" t="s">
        <v>19</v>
      </c>
      <c r="D10" s="5" t="s">
        <v>529</v>
      </c>
      <c r="E10" s="1" t="s">
        <v>21</v>
      </c>
      <c r="F10" t="s">
        <v>233</v>
      </c>
      <c r="G10" t="s">
        <v>2</v>
      </c>
      <c r="H10" s="1" t="s">
        <v>519</v>
      </c>
      <c r="I10" s="1" t="s">
        <v>1</v>
      </c>
      <c r="J10" t="s">
        <v>726</v>
      </c>
      <c r="K10" t="s">
        <v>236</v>
      </c>
      <c r="L10" s="1" t="s">
        <v>511</v>
      </c>
      <c r="M10" s="1" t="s">
        <v>508</v>
      </c>
      <c r="N10" t="s">
        <v>727</v>
      </c>
      <c r="O10" t="s">
        <v>236</v>
      </c>
      <c r="P10" s="1" t="s">
        <v>511</v>
      </c>
      <c r="Q10" s="1" t="s">
        <v>508</v>
      </c>
      <c r="R10" t="s">
        <v>728</v>
      </c>
      <c r="S10" t="s">
        <v>2</v>
      </c>
      <c r="T10" s="1" t="s">
        <v>525</v>
      </c>
      <c r="U10" s="1" t="s">
        <v>1</v>
      </c>
      <c r="V10" t="s">
        <v>729</v>
      </c>
      <c r="W10" t="s">
        <v>2</v>
      </c>
      <c r="X10" s="1" t="s">
        <v>528</v>
      </c>
      <c r="Y10" s="1" t="s">
        <v>1</v>
      </c>
      <c r="Z10" t="s">
        <v>530</v>
      </c>
      <c r="AA10" t="s">
        <v>2</v>
      </c>
      <c r="AB10" s="1" t="s">
        <v>539</v>
      </c>
      <c r="AC10" s="1" t="s">
        <v>1</v>
      </c>
      <c r="AD10" t="s">
        <v>542</v>
      </c>
      <c r="AE10" t="s">
        <v>236</v>
      </c>
      <c r="AF10" s="1" t="str">
        <f>Room!A10&amp;Room!B10</f>
        <v>@room9</v>
      </c>
      <c r="AG10" s="1" t="s">
        <v>508</v>
      </c>
      <c r="AH10" t="s">
        <v>509</v>
      </c>
      <c r="AI10" t="s">
        <v>236</v>
      </c>
      <c r="AJ10" s="3" t="str">
        <f>Discipline!A10&amp;Discipline!B10</f>
        <v>@discipline9</v>
      </c>
      <c r="AK10" s="1" t="s">
        <v>508</v>
      </c>
      <c r="AL10" t="s">
        <v>725</v>
      </c>
      <c r="AM10" t="s">
        <v>236</v>
      </c>
      <c r="AN10" s="3" t="str">
        <f>School_Year!A10&amp;School_Year!B10</f>
        <v>@SchoolYear9</v>
      </c>
      <c r="AO10" s="1" t="s">
        <v>237</v>
      </c>
      <c r="AP10" s="13" t="str">
        <f t="shared" si="0"/>
        <v>@SchoolClass9 = SchoolClass.create(description:'SchoolClass9',start_time:DateTime.now,end_time:DateTime.now,class_letter:'C',class_type:'T+TP',professor:'Prof9',room:@room9,discipline:@discipline9,school_year:@SchoolYear9)</v>
      </c>
    </row>
    <row r="11" spans="1:42" x14ac:dyDescent="0.25">
      <c r="A11" s="1" t="s">
        <v>22</v>
      </c>
      <c r="B11" s="11" t="s">
        <v>520</v>
      </c>
      <c r="C11" t="s">
        <v>19</v>
      </c>
      <c r="D11" s="5" t="s">
        <v>529</v>
      </c>
      <c r="E11" s="1" t="s">
        <v>21</v>
      </c>
      <c r="F11" t="s">
        <v>233</v>
      </c>
      <c r="G11" t="s">
        <v>2</v>
      </c>
      <c r="H11" s="1" t="s">
        <v>520</v>
      </c>
      <c r="I11" s="1" t="s">
        <v>1</v>
      </c>
      <c r="J11" t="s">
        <v>726</v>
      </c>
      <c r="K11" t="s">
        <v>236</v>
      </c>
      <c r="L11" s="1" t="s">
        <v>511</v>
      </c>
      <c r="M11" s="1" t="s">
        <v>508</v>
      </c>
      <c r="N11" t="s">
        <v>727</v>
      </c>
      <c r="O11" t="s">
        <v>236</v>
      </c>
      <c r="P11" s="1" t="s">
        <v>511</v>
      </c>
      <c r="Q11" s="1" t="s">
        <v>508</v>
      </c>
      <c r="R11" t="s">
        <v>728</v>
      </c>
      <c r="S11" t="s">
        <v>2</v>
      </c>
      <c r="T11" s="1" t="s">
        <v>526</v>
      </c>
      <c r="U11" s="1" t="s">
        <v>1</v>
      </c>
      <c r="V11" t="s">
        <v>729</v>
      </c>
      <c r="W11" t="s">
        <v>2</v>
      </c>
      <c r="X11" s="1" t="s">
        <v>527</v>
      </c>
      <c r="Y11" s="1" t="s">
        <v>1</v>
      </c>
      <c r="Z11" t="s">
        <v>530</v>
      </c>
      <c r="AA11" t="s">
        <v>2</v>
      </c>
      <c r="AB11" s="1" t="s">
        <v>540</v>
      </c>
      <c r="AC11" s="1" t="s">
        <v>1</v>
      </c>
      <c r="AD11" t="s">
        <v>542</v>
      </c>
      <c r="AE11" t="s">
        <v>236</v>
      </c>
      <c r="AF11" s="1" t="str">
        <f>Room!A11&amp;Room!B11</f>
        <v>@room10</v>
      </c>
      <c r="AG11" s="1" t="s">
        <v>508</v>
      </c>
      <c r="AH11" t="s">
        <v>509</v>
      </c>
      <c r="AI11" t="s">
        <v>236</v>
      </c>
      <c r="AJ11" s="3" t="str">
        <f>Discipline!A11&amp;Discipline!B11</f>
        <v>@discipline10</v>
      </c>
      <c r="AK11" s="1" t="s">
        <v>508</v>
      </c>
      <c r="AL11" t="s">
        <v>725</v>
      </c>
      <c r="AM11" t="s">
        <v>236</v>
      </c>
      <c r="AN11" s="3" t="str">
        <f>School_Year!A11&amp;School_Year!B11</f>
        <v>@SchoolYear10</v>
      </c>
      <c r="AO11" s="1" t="s">
        <v>237</v>
      </c>
      <c r="AP11" s="13" t="str">
        <f t="shared" si="0"/>
        <v>@SchoolClass10 = SchoolClass.create(description:'SchoolClass10',start_time:DateTime.now,end_time:DateTime.now,class_letter:'D',class_type:'T',professor:'Prof10',room:@room10,discipline:@discipline10,school_year:@SchoolYear10)</v>
      </c>
    </row>
    <row r="12" spans="1:42" x14ac:dyDescent="0.25">
      <c r="A12" s="1" t="s">
        <v>22</v>
      </c>
      <c r="B12" s="11" t="s">
        <v>521</v>
      </c>
      <c r="C12" t="s">
        <v>19</v>
      </c>
      <c r="D12" s="5" t="s">
        <v>529</v>
      </c>
      <c r="E12" s="1" t="s">
        <v>21</v>
      </c>
      <c r="F12" t="s">
        <v>233</v>
      </c>
      <c r="G12" t="s">
        <v>2</v>
      </c>
      <c r="H12" s="1" t="s">
        <v>521</v>
      </c>
      <c r="I12" s="1" t="s">
        <v>1</v>
      </c>
      <c r="J12" t="s">
        <v>726</v>
      </c>
      <c r="K12" t="s">
        <v>236</v>
      </c>
      <c r="L12" s="1" t="s">
        <v>511</v>
      </c>
      <c r="M12" s="1" t="s">
        <v>508</v>
      </c>
      <c r="N12" t="s">
        <v>727</v>
      </c>
      <c r="O12" t="s">
        <v>236</v>
      </c>
      <c r="P12" s="1" t="s">
        <v>511</v>
      </c>
      <c r="Q12" s="1" t="s">
        <v>508</v>
      </c>
      <c r="R12" t="s">
        <v>728</v>
      </c>
      <c r="S12" t="s">
        <v>2</v>
      </c>
      <c r="T12" s="1" t="s">
        <v>526</v>
      </c>
      <c r="U12" s="1" t="s">
        <v>1</v>
      </c>
      <c r="V12" t="s">
        <v>729</v>
      </c>
      <c r="W12" t="s">
        <v>2</v>
      </c>
      <c r="X12" s="1" t="s">
        <v>528</v>
      </c>
      <c r="Y12" s="1" t="s">
        <v>1</v>
      </c>
      <c r="Z12" t="s">
        <v>530</v>
      </c>
      <c r="AA12" t="s">
        <v>2</v>
      </c>
      <c r="AB12" s="1" t="s">
        <v>541</v>
      </c>
      <c r="AC12" s="1" t="s">
        <v>1</v>
      </c>
      <c r="AD12" t="s">
        <v>542</v>
      </c>
      <c r="AE12" t="s">
        <v>236</v>
      </c>
      <c r="AF12" s="1" t="str">
        <f>Room!A12&amp;Room!B12</f>
        <v>@room11</v>
      </c>
      <c r="AG12" s="1" t="s">
        <v>508</v>
      </c>
      <c r="AH12" t="s">
        <v>509</v>
      </c>
      <c r="AI12" t="s">
        <v>236</v>
      </c>
      <c r="AJ12" s="3" t="str">
        <f>Discipline!A12&amp;Discipline!B12</f>
        <v>@discipline11</v>
      </c>
      <c r="AK12" s="1" t="s">
        <v>508</v>
      </c>
      <c r="AL12" t="s">
        <v>725</v>
      </c>
      <c r="AM12" t="s">
        <v>236</v>
      </c>
      <c r="AN12" s="3" t="str">
        <f>School_Year!A12&amp;School_Year!B12</f>
        <v>@SchoolYear11</v>
      </c>
      <c r="AO12" s="1" t="s">
        <v>237</v>
      </c>
      <c r="AP12" s="13" t="str">
        <f t="shared" si="0"/>
        <v>@SchoolClass11 = SchoolClass.create(description:'SchoolClass11',start_time:DateTime.now,end_time:DateTime.now,class_letter:'D',class_type:'T+TP',professor:'Prof11',room:@room11,discipline:@discipline11,school_year:@SchoolYear11)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opLeftCell="O1" workbookViewId="0">
      <selection activeCell="R12" sqref="R12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2.85546875" bestFit="1" customWidth="1"/>
    <col min="5" max="5" width="7.85546875" bestFit="1" customWidth="1"/>
    <col min="6" max="6" width="6" bestFit="1" customWidth="1"/>
    <col min="7" max="7" width="2" bestFit="1" customWidth="1"/>
    <col min="8" max="8" width="3" bestFit="1" customWidth="1"/>
    <col min="9" max="9" width="2" bestFit="1" customWidth="1"/>
    <col min="10" max="10" width="5" bestFit="1" customWidth="1"/>
    <col min="11" max="11" width="2" bestFit="1" customWidth="1"/>
    <col min="12" max="12" width="14.140625" bestFit="1" customWidth="1"/>
    <col min="13" max="13" width="2" bestFit="1" customWidth="1"/>
    <col min="14" max="14" width="11" bestFit="1" customWidth="1"/>
    <col min="15" max="15" width="2" bestFit="1" customWidth="1"/>
    <col min="16" max="16" width="11.28515625" bestFit="1" customWidth="1"/>
    <col min="17" max="17" width="2" bestFit="1" customWidth="1"/>
    <col min="18" max="18" width="11.85546875" bestFit="1" customWidth="1"/>
    <col min="19" max="19" width="1.5703125" bestFit="1" customWidth="1"/>
    <col min="20" max="20" width="15.28515625" bestFit="1" customWidth="1"/>
    <col min="21" max="21" width="2.140625" bestFit="1" customWidth="1"/>
    <col min="22" max="22" width="133.5703125" bestFit="1" customWidth="1"/>
  </cols>
  <sheetData>
    <row r="2" spans="1:22" x14ac:dyDescent="0.25">
      <c r="A2" s="1" t="s">
        <v>22</v>
      </c>
      <c r="B2" s="11" t="s">
        <v>758</v>
      </c>
      <c r="C2" t="s">
        <v>19</v>
      </c>
      <c r="D2" s="5" t="s">
        <v>769</v>
      </c>
      <c r="E2" s="1" t="s">
        <v>21</v>
      </c>
      <c r="F2" t="s">
        <v>770</v>
      </c>
      <c r="G2" t="s">
        <v>2</v>
      </c>
      <c r="H2">
        <f ca="1">RANDBETWEEN(15,30)</f>
        <v>21</v>
      </c>
      <c r="I2" s="1" t="s">
        <v>1</v>
      </c>
      <c r="J2" t="s">
        <v>771</v>
      </c>
      <c r="K2" t="s">
        <v>2</v>
      </c>
      <c r="L2" s="1" t="s">
        <v>511</v>
      </c>
      <c r="M2" s="1" t="s">
        <v>1</v>
      </c>
      <c r="N2" t="s">
        <v>233</v>
      </c>
      <c r="O2" t="s">
        <v>2</v>
      </c>
      <c r="P2" t="s">
        <v>772</v>
      </c>
      <c r="Q2" s="1" t="s">
        <v>1</v>
      </c>
      <c r="R2" t="s">
        <v>783</v>
      </c>
      <c r="S2" t="s">
        <v>236</v>
      </c>
      <c r="T2" s="3" t="str">
        <f>School_class!A2&amp;School_class!B2</f>
        <v>@SchoolClass1</v>
      </c>
      <c r="U2" s="1" t="s">
        <v>237</v>
      </c>
      <c r="V2" s="13" t="str">
        <f ca="1">IF(ISBLANK(G2),"",CONCATENATE(A2,B2,C2,D2,E2,F2,G2,H2,I2,J2,K2,L2,M2,N2,O2,P2,Q2,R2,S2,T2,U2))</f>
        <v>@summary1 = Summary.create(number_students:'21',date:'DateTime.now',description:'Summary1',school_class:@SchoolClass1)</v>
      </c>
    </row>
    <row r="3" spans="1:22" x14ac:dyDescent="0.25">
      <c r="A3" s="1" t="s">
        <v>22</v>
      </c>
      <c r="B3" s="11" t="s">
        <v>759</v>
      </c>
      <c r="C3" t="s">
        <v>19</v>
      </c>
      <c r="D3" s="5" t="s">
        <v>769</v>
      </c>
      <c r="E3" s="1" t="s">
        <v>21</v>
      </c>
      <c r="F3" t="s">
        <v>770</v>
      </c>
      <c r="G3" t="s">
        <v>2</v>
      </c>
      <c r="H3">
        <f t="shared" ref="H3:H12" ca="1" si="0">RANDBETWEEN(15,30)</f>
        <v>29</v>
      </c>
      <c r="I3" s="1" t="s">
        <v>1</v>
      </c>
      <c r="J3" t="s">
        <v>771</v>
      </c>
      <c r="K3" t="s">
        <v>2</v>
      </c>
      <c r="L3" s="1" t="s">
        <v>511</v>
      </c>
      <c r="M3" s="1" t="s">
        <v>1</v>
      </c>
      <c r="N3" t="s">
        <v>233</v>
      </c>
      <c r="O3" t="s">
        <v>2</v>
      </c>
      <c r="P3" t="s">
        <v>773</v>
      </c>
      <c r="Q3" s="1" t="s">
        <v>1</v>
      </c>
      <c r="R3" t="s">
        <v>783</v>
      </c>
      <c r="S3" t="s">
        <v>236</v>
      </c>
      <c r="T3" s="3" t="str">
        <f>School_class!A3&amp;School_class!B3</f>
        <v>@SchoolClass2</v>
      </c>
      <c r="U3" s="1" t="s">
        <v>237</v>
      </c>
      <c r="V3" s="13" t="str">
        <f t="shared" ref="V3:V12" ca="1" si="1">IF(ISBLANK(G3),"",CONCATENATE(A3,B3,C3,D3,E3,F3,G3,H3,I3,J3,K3,L3,M3,N3,O3,P3,Q3,R3,S3,T3,U3))</f>
        <v>@summary2 = Summary.create(number_students:'29',date:'DateTime.now',description:'Summary2',school_class:@SchoolClass2)</v>
      </c>
    </row>
    <row r="4" spans="1:22" x14ac:dyDescent="0.25">
      <c r="A4" s="1" t="s">
        <v>22</v>
      </c>
      <c r="B4" s="11" t="s">
        <v>760</v>
      </c>
      <c r="C4" t="s">
        <v>19</v>
      </c>
      <c r="D4" s="5" t="s">
        <v>769</v>
      </c>
      <c r="E4" s="1" t="s">
        <v>21</v>
      </c>
      <c r="F4" t="s">
        <v>770</v>
      </c>
      <c r="G4" t="s">
        <v>2</v>
      </c>
      <c r="H4">
        <f t="shared" ca="1" si="0"/>
        <v>28</v>
      </c>
      <c r="I4" s="1" t="s">
        <v>1</v>
      </c>
      <c r="J4" t="s">
        <v>771</v>
      </c>
      <c r="K4" t="s">
        <v>2</v>
      </c>
      <c r="L4" s="1" t="s">
        <v>511</v>
      </c>
      <c r="M4" s="1" t="s">
        <v>1</v>
      </c>
      <c r="N4" t="s">
        <v>233</v>
      </c>
      <c r="O4" t="s">
        <v>2</v>
      </c>
      <c r="P4" t="s">
        <v>774</v>
      </c>
      <c r="Q4" s="1" t="s">
        <v>1</v>
      </c>
      <c r="R4" t="s">
        <v>783</v>
      </c>
      <c r="S4" t="s">
        <v>236</v>
      </c>
      <c r="T4" s="3" t="str">
        <f>School_class!A4&amp;School_class!B4</f>
        <v>@SchoolClass3</v>
      </c>
      <c r="U4" s="1" t="s">
        <v>237</v>
      </c>
      <c r="V4" s="13" t="str">
        <f t="shared" ca="1" si="1"/>
        <v>@summary3 = Summary.create(number_students:'28',date:'DateTime.now',description:'Summary3',school_class:@SchoolClass3)</v>
      </c>
    </row>
    <row r="5" spans="1:22" x14ac:dyDescent="0.25">
      <c r="A5" s="1" t="s">
        <v>22</v>
      </c>
      <c r="B5" s="11" t="s">
        <v>761</v>
      </c>
      <c r="C5" t="s">
        <v>19</v>
      </c>
      <c r="D5" s="5" t="s">
        <v>769</v>
      </c>
      <c r="E5" s="1" t="s">
        <v>21</v>
      </c>
      <c r="F5" t="s">
        <v>770</v>
      </c>
      <c r="G5" t="s">
        <v>2</v>
      </c>
      <c r="H5">
        <f t="shared" ca="1" si="0"/>
        <v>16</v>
      </c>
      <c r="I5" s="1" t="s">
        <v>1</v>
      </c>
      <c r="J5" t="s">
        <v>771</v>
      </c>
      <c r="K5" t="s">
        <v>2</v>
      </c>
      <c r="L5" s="1" t="s">
        <v>511</v>
      </c>
      <c r="M5" s="1" t="s">
        <v>1</v>
      </c>
      <c r="N5" t="s">
        <v>233</v>
      </c>
      <c r="O5" t="s">
        <v>2</v>
      </c>
      <c r="P5" t="s">
        <v>775</v>
      </c>
      <c r="Q5" s="1" t="s">
        <v>1</v>
      </c>
      <c r="R5" t="s">
        <v>783</v>
      </c>
      <c r="S5" t="s">
        <v>236</v>
      </c>
      <c r="T5" s="3" t="str">
        <f>School_class!A5&amp;School_class!B5</f>
        <v>@SchoolClass4</v>
      </c>
      <c r="U5" s="1" t="s">
        <v>237</v>
      </c>
      <c r="V5" s="13" t="str">
        <f t="shared" ca="1" si="1"/>
        <v>@summary4 = Summary.create(number_students:'16',date:'DateTime.now',description:'Summary4',school_class:@SchoolClass4)</v>
      </c>
    </row>
    <row r="6" spans="1:22" x14ac:dyDescent="0.25">
      <c r="A6" s="1" t="s">
        <v>22</v>
      </c>
      <c r="B6" s="11" t="s">
        <v>762</v>
      </c>
      <c r="C6" t="s">
        <v>19</v>
      </c>
      <c r="D6" s="5" t="s">
        <v>769</v>
      </c>
      <c r="E6" s="1" t="s">
        <v>21</v>
      </c>
      <c r="F6" t="s">
        <v>770</v>
      </c>
      <c r="G6" t="s">
        <v>2</v>
      </c>
      <c r="H6">
        <f t="shared" ca="1" si="0"/>
        <v>16</v>
      </c>
      <c r="I6" s="1" t="s">
        <v>1</v>
      </c>
      <c r="J6" t="s">
        <v>771</v>
      </c>
      <c r="K6" t="s">
        <v>2</v>
      </c>
      <c r="L6" s="1" t="s">
        <v>511</v>
      </c>
      <c r="M6" s="1" t="s">
        <v>1</v>
      </c>
      <c r="N6" t="s">
        <v>233</v>
      </c>
      <c r="O6" t="s">
        <v>2</v>
      </c>
      <c r="P6" t="s">
        <v>776</v>
      </c>
      <c r="Q6" s="1" t="s">
        <v>1</v>
      </c>
      <c r="R6" t="s">
        <v>783</v>
      </c>
      <c r="S6" t="s">
        <v>236</v>
      </c>
      <c r="T6" s="3" t="str">
        <f>School_class!A6&amp;School_class!B6</f>
        <v>@SchoolClass5</v>
      </c>
      <c r="U6" s="1" t="s">
        <v>237</v>
      </c>
      <c r="V6" s="13" t="str">
        <f t="shared" ca="1" si="1"/>
        <v>@summary5 = Summary.create(number_students:'16',date:'DateTime.now',description:'Summary5',school_class:@SchoolClass5)</v>
      </c>
    </row>
    <row r="7" spans="1:22" x14ac:dyDescent="0.25">
      <c r="A7" s="1" t="s">
        <v>22</v>
      </c>
      <c r="B7" s="11" t="s">
        <v>763</v>
      </c>
      <c r="C7" t="s">
        <v>19</v>
      </c>
      <c r="D7" s="5" t="s">
        <v>769</v>
      </c>
      <c r="E7" s="1" t="s">
        <v>21</v>
      </c>
      <c r="F7" t="s">
        <v>770</v>
      </c>
      <c r="G7" t="s">
        <v>2</v>
      </c>
      <c r="H7">
        <f t="shared" ca="1" si="0"/>
        <v>30</v>
      </c>
      <c r="I7" s="1" t="s">
        <v>1</v>
      </c>
      <c r="J7" t="s">
        <v>771</v>
      </c>
      <c r="K7" t="s">
        <v>2</v>
      </c>
      <c r="L7" s="1" t="s">
        <v>511</v>
      </c>
      <c r="M7" s="1" t="s">
        <v>1</v>
      </c>
      <c r="N7" t="s">
        <v>233</v>
      </c>
      <c r="O7" t="s">
        <v>2</v>
      </c>
      <c r="P7" t="s">
        <v>777</v>
      </c>
      <c r="Q7" s="1" t="s">
        <v>1</v>
      </c>
      <c r="R7" t="s">
        <v>783</v>
      </c>
      <c r="S7" t="s">
        <v>236</v>
      </c>
      <c r="T7" s="3" t="str">
        <f>School_class!A7&amp;School_class!B7</f>
        <v>@SchoolClass6</v>
      </c>
      <c r="U7" s="1" t="s">
        <v>237</v>
      </c>
      <c r="V7" s="13" t="str">
        <f t="shared" ca="1" si="1"/>
        <v>@summary6 = Summary.create(number_students:'30',date:'DateTime.now',description:'Summary6',school_class:@SchoolClass6)</v>
      </c>
    </row>
    <row r="8" spans="1:22" x14ac:dyDescent="0.25">
      <c r="A8" s="1" t="s">
        <v>22</v>
      </c>
      <c r="B8" s="11" t="s">
        <v>764</v>
      </c>
      <c r="C8" t="s">
        <v>19</v>
      </c>
      <c r="D8" s="5" t="s">
        <v>769</v>
      </c>
      <c r="E8" s="1" t="s">
        <v>21</v>
      </c>
      <c r="F8" t="s">
        <v>770</v>
      </c>
      <c r="G8" t="s">
        <v>2</v>
      </c>
      <c r="H8">
        <f t="shared" ca="1" si="0"/>
        <v>29</v>
      </c>
      <c r="I8" s="1" t="s">
        <v>1</v>
      </c>
      <c r="J8" t="s">
        <v>771</v>
      </c>
      <c r="K8" t="s">
        <v>2</v>
      </c>
      <c r="L8" s="1" t="s">
        <v>511</v>
      </c>
      <c r="M8" s="1" t="s">
        <v>1</v>
      </c>
      <c r="N8" t="s">
        <v>233</v>
      </c>
      <c r="O8" t="s">
        <v>2</v>
      </c>
      <c r="P8" t="s">
        <v>778</v>
      </c>
      <c r="Q8" s="1" t="s">
        <v>1</v>
      </c>
      <c r="R8" t="s">
        <v>783</v>
      </c>
      <c r="S8" t="s">
        <v>236</v>
      </c>
      <c r="T8" s="3" t="str">
        <f>School_class!A8&amp;School_class!B8</f>
        <v>@SchoolClass7</v>
      </c>
      <c r="U8" s="1" t="s">
        <v>237</v>
      </c>
      <c r="V8" s="13" t="str">
        <f t="shared" ca="1" si="1"/>
        <v>@summary7 = Summary.create(number_students:'29',date:'DateTime.now',description:'Summary7',school_class:@SchoolClass7)</v>
      </c>
    </row>
    <row r="9" spans="1:22" x14ac:dyDescent="0.25">
      <c r="A9" s="1" t="s">
        <v>22</v>
      </c>
      <c r="B9" s="11" t="s">
        <v>765</v>
      </c>
      <c r="C9" t="s">
        <v>19</v>
      </c>
      <c r="D9" s="5" t="s">
        <v>769</v>
      </c>
      <c r="E9" s="1" t="s">
        <v>21</v>
      </c>
      <c r="F9" t="s">
        <v>770</v>
      </c>
      <c r="G9" t="s">
        <v>2</v>
      </c>
      <c r="H9">
        <f t="shared" ca="1" si="0"/>
        <v>23</v>
      </c>
      <c r="I9" s="1" t="s">
        <v>1</v>
      </c>
      <c r="J9" t="s">
        <v>771</v>
      </c>
      <c r="K9" t="s">
        <v>2</v>
      </c>
      <c r="L9" s="1" t="s">
        <v>511</v>
      </c>
      <c r="M9" s="1" t="s">
        <v>1</v>
      </c>
      <c r="N9" t="s">
        <v>233</v>
      </c>
      <c r="O9" t="s">
        <v>2</v>
      </c>
      <c r="P9" t="s">
        <v>779</v>
      </c>
      <c r="Q9" s="1" t="s">
        <v>1</v>
      </c>
      <c r="R9" t="s">
        <v>783</v>
      </c>
      <c r="S9" t="s">
        <v>236</v>
      </c>
      <c r="T9" s="3" t="str">
        <f>School_class!A9&amp;School_class!B9</f>
        <v>@SchoolClass8</v>
      </c>
      <c r="U9" s="1" t="s">
        <v>237</v>
      </c>
      <c r="V9" s="13" t="str">
        <f t="shared" ca="1" si="1"/>
        <v>@summary8 = Summary.create(number_students:'23',date:'DateTime.now',description:'Summary8',school_class:@SchoolClass8)</v>
      </c>
    </row>
    <row r="10" spans="1:22" x14ac:dyDescent="0.25">
      <c r="A10" s="1" t="s">
        <v>22</v>
      </c>
      <c r="B10" s="11" t="s">
        <v>766</v>
      </c>
      <c r="C10" t="s">
        <v>19</v>
      </c>
      <c r="D10" s="5" t="s">
        <v>769</v>
      </c>
      <c r="E10" s="1" t="s">
        <v>21</v>
      </c>
      <c r="F10" t="s">
        <v>770</v>
      </c>
      <c r="G10" t="s">
        <v>2</v>
      </c>
      <c r="H10">
        <f t="shared" ca="1" si="0"/>
        <v>25</v>
      </c>
      <c r="I10" s="1" t="s">
        <v>1</v>
      </c>
      <c r="J10" t="s">
        <v>771</v>
      </c>
      <c r="K10" t="s">
        <v>2</v>
      </c>
      <c r="L10" s="1" t="s">
        <v>511</v>
      </c>
      <c r="M10" s="1" t="s">
        <v>1</v>
      </c>
      <c r="N10" t="s">
        <v>233</v>
      </c>
      <c r="O10" t="s">
        <v>2</v>
      </c>
      <c r="P10" t="s">
        <v>780</v>
      </c>
      <c r="Q10" s="1" t="s">
        <v>1</v>
      </c>
      <c r="R10" t="s">
        <v>783</v>
      </c>
      <c r="S10" t="s">
        <v>236</v>
      </c>
      <c r="T10" s="3" t="str">
        <f>School_class!A10&amp;School_class!B10</f>
        <v>@SchoolClass9</v>
      </c>
      <c r="U10" s="1" t="s">
        <v>237</v>
      </c>
      <c r="V10" s="13" t="str">
        <f t="shared" ca="1" si="1"/>
        <v>@summary9 = Summary.create(number_students:'25',date:'DateTime.now',description:'Summary9',school_class:@SchoolClass9)</v>
      </c>
    </row>
    <row r="11" spans="1:22" x14ac:dyDescent="0.25">
      <c r="A11" s="1" t="s">
        <v>22</v>
      </c>
      <c r="B11" s="11" t="s">
        <v>767</v>
      </c>
      <c r="C11" t="s">
        <v>19</v>
      </c>
      <c r="D11" s="5" t="s">
        <v>769</v>
      </c>
      <c r="E11" s="1" t="s">
        <v>21</v>
      </c>
      <c r="F11" t="s">
        <v>770</v>
      </c>
      <c r="G11" t="s">
        <v>2</v>
      </c>
      <c r="H11">
        <f t="shared" ca="1" si="0"/>
        <v>30</v>
      </c>
      <c r="I11" s="1" t="s">
        <v>1</v>
      </c>
      <c r="J11" t="s">
        <v>771</v>
      </c>
      <c r="K11" t="s">
        <v>2</v>
      </c>
      <c r="L11" s="1" t="s">
        <v>511</v>
      </c>
      <c r="M11" s="1" t="s">
        <v>1</v>
      </c>
      <c r="N11" t="s">
        <v>233</v>
      </c>
      <c r="O11" t="s">
        <v>2</v>
      </c>
      <c r="P11" t="s">
        <v>781</v>
      </c>
      <c r="Q11" s="1" t="s">
        <v>1</v>
      </c>
      <c r="R11" t="s">
        <v>783</v>
      </c>
      <c r="S11" t="s">
        <v>236</v>
      </c>
      <c r="T11" s="3" t="str">
        <f>School_class!A11&amp;School_class!B11</f>
        <v>@SchoolClass10</v>
      </c>
      <c r="U11" s="1" t="s">
        <v>237</v>
      </c>
      <c r="V11" s="13" t="str">
        <f t="shared" ca="1" si="1"/>
        <v>@summary10 = Summary.create(number_students:'30',date:'DateTime.now',description:'Summary10',school_class:@SchoolClass10)</v>
      </c>
    </row>
    <row r="12" spans="1:22" x14ac:dyDescent="0.25">
      <c r="A12" s="1" t="s">
        <v>22</v>
      </c>
      <c r="B12" s="11" t="s">
        <v>768</v>
      </c>
      <c r="C12" t="s">
        <v>19</v>
      </c>
      <c r="D12" s="5" t="s">
        <v>769</v>
      </c>
      <c r="E12" s="1" t="s">
        <v>21</v>
      </c>
      <c r="F12" t="s">
        <v>770</v>
      </c>
      <c r="G12" t="s">
        <v>2</v>
      </c>
      <c r="H12">
        <f t="shared" ca="1" si="0"/>
        <v>28</v>
      </c>
      <c r="I12" s="1" t="s">
        <v>1</v>
      </c>
      <c r="J12" t="s">
        <v>771</v>
      </c>
      <c r="K12" t="s">
        <v>2</v>
      </c>
      <c r="L12" s="1" t="s">
        <v>511</v>
      </c>
      <c r="M12" s="1" t="s">
        <v>1</v>
      </c>
      <c r="N12" t="s">
        <v>233</v>
      </c>
      <c r="O12" t="s">
        <v>2</v>
      </c>
      <c r="P12" t="s">
        <v>782</v>
      </c>
      <c r="Q12" s="1" t="s">
        <v>1</v>
      </c>
      <c r="R12" t="s">
        <v>783</v>
      </c>
      <c r="S12" t="s">
        <v>236</v>
      </c>
      <c r="T12" s="3" t="str">
        <f>School_class!A12&amp;School_class!B12</f>
        <v>@SchoolClass11</v>
      </c>
      <c r="U12" s="1" t="s">
        <v>237</v>
      </c>
      <c r="V12" s="13" t="str">
        <f t="shared" ca="1" si="1"/>
        <v>@summary11 = Summary.create(number_students:'28',date:'DateTime.now',description:'Summary11',school_class:@SchoolClass11)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topLeftCell="A155" workbookViewId="0">
      <selection activeCell="Q159" sqref="Q159"/>
    </sheetView>
  </sheetViews>
  <sheetFormatPr defaultRowHeight="15" x14ac:dyDescent="0.25"/>
  <cols>
    <col min="1" max="1" width="2.85546875" bestFit="1" customWidth="1"/>
    <col min="2" max="2" width="8.7109375" bestFit="1" customWidth="1"/>
    <col min="3" max="3" width="2.85546875" bestFit="1" customWidth="1"/>
    <col min="4" max="4" width="5.140625" bestFit="1" customWidth="1"/>
    <col min="5" max="5" width="6.140625" bestFit="1" customWidth="1"/>
    <col min="6" max="6" width="7.85546875" bestFit="1" customWidth="1"/>
    <col min="7" max="7" width="11" bestFit="1" customWidth="1"/>
    <col min="8" max="8" width="2" bestFit="1" customWidth="1"/>
    <col min="9" max="9" width="6.28515625" bestFit="1" customWidth="1"/>
    <col min="10" max="10" width="2" bestFit="1" customWidth="1"/>
    <col min="12" max="12" width="2" bestFit="1" customWidth="1"/>
    <col min="14" max="14" width="2" bestFit="1" customWidth="1"/>
    <col min="15" max="15" width="5.5703125" bestFit="1" customWidth="1"/>
    <col min="16" max="16" width="2" bestFit="1" customWidth="1"/>
    <col min="17" max="17" width="6.28515625" bestFit="1" customWidth="1"/>
    <col min="18" max="18" width="2.140625" bestFit="1" customWidth="1"/>
    <col min="19" max="19" width="64.7109375" bestFit="1" customWidth="1"/>
  </cols>
  <sheetData>
    <row r="1" spans="1:20" x14ac:dyDescent="0.25">
      <c r="B1" t="s">
        <v>23</v>
      </c>
      <c r="E1" t="s">
        <v>24</v>
      </c>
      <c r="I1" t="s">
        <v>3</v>
      </c>
      <c r="M1" t="s">
        <v>172</v>
      </c>
      <c r="Q1" t="s">
        <v>175</v>
      </c>
    </row>
    <row r="2" spans="1:20" x14ac:dyDescent="0.25">
      <c r="A2" s="1" t="s">
        <v>22</v>
      </c>
      <c r="B2" s="5" t="s">
        <v>543</v>
      </c>
      <c r="C2" t="s">
        <v>19</v>
      </c>
      <c r="D2" s="1" t="s">
        <v>176</v>
      </c>
      <c r="E2" s="7" t="s">
        <v>234</v>
      </c>
      <c r="F2" s="1" t="s">
        <v>21</v>
      </c>
      <c r="G2" t="s">
        <v>233</v>
      </c>
      <c r="H2" t="s">
        <v>2</v>
      </c>
      <c r="I2" s="8" t="s">
        <v>124</v>
      </c>
      <c r="J2" s="1" t="s">
        <v>1</v>
      </c>
      <c r="K2" t="s">
        <v>173</v>
      </c>
      <c r="L2" t="s">
        <v>2</v>
      </c>
      <c r="M2" s="5" t="str">
        <f ca="1">IF(RAND()&lt;0.5,"True","False")</f>
        <v>True</v>
      </c>
      <c r="N2" s="1" t="s">
        <v>1</v>
      </c>
      <c r="O2" t="s">
        <v>174</v>
      </c>
      <c r="P2" t="s">
        <v>2</v>
      </c>
      <c r="Q2" s="8">
        <f ca="1">RANDBETWEEN(15,30)</f>
        <v>23</v>
      </c>
      <c r="R2" s="4" t="s">
        <v>9</v>
      </c>
      <c r="S2" t="str">
        <f ca="1">IF(ISBLANK(I2),"",CONCATENATE(A2,B2,C2,D2,E2,F2,G2,H2,I2,J2,K2,L2,M2,N2,O2,P2,Q2,R2))</f>
        <v>@room1 = @s1.rooms.create(description:'A100',projector:'True',seats:'23')</v>
      </c>
    </row>
    <row r="3" spans="1:20" x14ac:dyDescent="0.25">
      <c r="A3" s="1" t="s">
        <v>22</v>
      </c>
      <c r="B3" s="5" t="s">
        <v>544</v>
      </c>
      <c r="C3" t="s">
        <v>19</v>
      </c>
      <c r="D3" s="1" t="s">
        <v>176</v>
      </c>
      <c r="E3" s="7" t="s">
        <v>234</v>
      </c>
      <c r="F3" s="1" t="s">
        <v>21</v>
      </c>
      <c r="G3" t="s">
        <v>233</v>
      </c>
      <c r="H3" t="s">
        <v>2</v>
      </c>
      <c r="I3" s="8" t="s">
        <v>125</v>
      </c>
      <c r="J3" s="1" t="s">
        <v>1</v>
      </c>
      <c r="K3" t="s">
        <v>173</v>
      </c>
      <c r="L3" t="s">
        <v>2</v>
      </c>
      <c r="M3" s="5" t="str">
        <f t="shared" ref="M3:M65" ca="1" si="0">IF(RAND()&lt;0.5,"True","False")</f>
        <v>True</v>
      </c>
      <c r="N3" s="1" t="s">
        <v>1</v>
      </c>
      <c r="O3" t="s">
        <v>174</v>
      </c>
      <c r="P3" t="s">
        <v>2</v>
      </c>
      <c r="Q3" s="8">
        <f t="shared" ref="Q3:Q65" ca="1" si="1">RANDBETWEEN(15,30)</f>
        <v>20</v>
      </c>
      <c r="R3" s="4" t="s">
        <v>9</v>
      </c>
      <c r="S3" t="str">
        <f t="shared" ref="S3:S66" ca="1" si="2">IF(ISBLANK(I3),"",CONCATENATE(A3,B3,C3,D3,E3,F3,G3,H3,I3,J3,K3,L3,M3,N3,O3,P3,Q3,R3))</f>
        <v>@room2 = @s1.rooms.create(description:'A101',projector:'True',seats:'20')</v>
      </c>
    </row>
    <row r="4" spans="1:20" x14ac:dyDescent="0.25">
      <c r="A4" s="1" t="s">
        <v>22</v>
      </c>
      <c r="B4" s="5" t="s">
        <v>545</v>
      </c>
      <c r="C4" t="s">
        <v>19</v>
      </c>
      <c r="D4" s="1" t="s">
        <v>176</v>
      </c>
      <c r="E4" s="7" t="s">
        <v>234</v>
      </c>
      <c r="F4" s="1" t="s">
        <v>21</v>
      </c>
      <c r="G4" t="s">
        <v>233</v>
      </c>
      <c r="H4" t="s">
        <v>2</v>
      </c>
      <c r="I4" s="8" t="s">
        <v>126</v>
      </c>
      <c r="J4" s="1" t="s">
        <v>1</v>
      </c>
      <c r="K4" t="s">
        <v>173</v>
      </c>
      <c r="L4" t="s">
        <v>2</v>
      </c>
      <c r="M4" s="5" t="str">
        <f t="shared" ca="1" si="0"/>
        <v>False</v>
      </c>
      <c r="N4" s="1" t="s">
        <v>1</v>
      </c>
      <c r="O4" t="s">
        <v>174</v>
      </c>
      <c r="P4" t="s">
        <v>2</v>
      </c>
      <c r="Q4" s="8">
        <f t="shared" ca="1" si="1"/>
        <v>29</v>
      </c>
      <c r="R4" s="4" t="s">
        <v>9</v>
      </c>
      <c r="S4" t="str">
        <f t="shared" ca="1" si="2"/>
        <v>@room3 = @s1.rooms.create(description:'A102',projector:'False',seats:'29')</v>
      </c>
    </row>
    <row r="5" spans="1:20" x14ac:dyDescent="0.25">
      <c r="A5" s="1" t="s">
        <v>22</v>
      </c>
      <c r="B5" s="5" t="s">
        <v>546</v>
      </c>
      <c r="C5" t="s">
        <v>19</v>
      </c>
      <c r="D5" s="1" t="s">
        <v>176</v>
      </c>
      <c r="E5" s="7" t="s">
        <v>234</v>
      </c>
      <c r="F5" s="1" t="s">
        <v>21</v>
      </c>
      <c r="G5" t="s">
        <v>233</v>
      </c>
      <c r="H5" t="s">
        <v>2</v>
      </c>
      <c r="I5" s="8" t="s">
        <v>127</v>
      </c>
      <c r="J5" s="1" t="s">
        <v>1</v>
      </c>
      <c r="K5" t="s">
        <v>173</v>
      </c>
      <c r="L5" t="s">
        <v>2</v>
      </c>
      <c r="M5" s="5" t="str">
        <f t="shared" ca="1" si="0"/>
        <v>True</v>
      </c>
      <c r="N5" s="1" t="s">
        <v>1</v>
      </c>
      <c r="O5" t="s">
        <v>174</v>
      </c>
      <c r="P5" t="s">
        <v>2</v>
      </c>
      <c r="Q5" s="8">
        <f t="shared" ca="1" si="1"/>
        <v>19</v>
      </c>
      <c r="R5" s="4" t="s">
        <v>9</v>
      </c>
      <c r="S5" t="str">
        <f t="shared" ca="1" si="2"/>
        <v>@room4 = @s1.rooms.create(description:'A103',projector:'True',seats:'19')</v>
      </c>
    </row>
    <row r="6" spans="1:20" x14ac:dyDescent="0.25">
      <c r="A6" s="1" t="s">
        <v>22</v>
      </c>
      <c r="B6" s="5" t="s">
        <v>547</v>
      </c>
      <c r="C6" t="s">
        <v>19</v>
      </c>
      <c r="D6" s="1" t="s">
        <v>176</v>
      </c>
      <c r="E6" s="7" t="s">
        <v>234</v>
      </c>
      <c r="F6" s="1" t="s">
        <v>21</v>
      </c>
      <c r="G6" t="s">
        <v>233</v>
      </c>
      <c r="H6" t="s">
        <v>2</v>
      </c>
      <c r="I6" s="8" t="s">
        <v>128</v>
      </c>
      <c r="J6" s="1" t="s">
        <v>1</v>
      </c>
      <c r="K6" t="s">
        <v>173</v>
      </c>
      <c r="L6" t="s">
        <v>2</v>
      </c>
      <c r="M6" s="5" t="str">
        <f t="shared" ca="1" si="0"/>
        <v>False</v>
      </c>
      <c r="N6" s="1" t="s">
        <v>1</v>
      </c>
      <c r="O6" t="s">
        <v>174</v>
      </c>
      <c r="P6" t="s">
        <v>2</v>
      </c>
      <c r="Q6" s="8">
        <f t="shared" ca="1" si="1"/>
        <v>27</v>
      </c>
      <c r="R6" s="4" t="s">
        <v>9</v>
      </c>
      <c r="S6" t="str">
        <f t="shared" ca="1" si="2"/>
        <v>@room5 = @s1.rooms.create(description:'A104',projector:'False',seats:'27')</v>
      </c>
    </row>
    <row r="7" spans="1:20" x14ac:dyDescent="0.25">
      <c r="A7" s="1" t="s">
        <v>22</v>
      </c>
      <c r="B7" s="5" t="s">
        <v>548</v>
      </c>
      <c r="C7" t="s">
        <v>19</v>
      </c>
      <c r="D7" s="1" t="s">
        <v>176</v>
      </c>
      <c r="E7" s="7" t="s">
        <v>234</v>
      </c>
      <c r="F7" s="1" t="s">
        <v>21</v>
      </c>
      <c r="G7" s="3" t="s">
        <v>233</v>
      </c>
      <c r="H7" t="s">
        <v>2</v>
      </c>
      <c r="I7" s="8" t="s">
        <v>129</v>
      </c>
      <c r="J7" s="1" t="s">
        <v>1</v>
      </c>
      <c r="K7" t="s">
        <v>173</v>
      </c>
      <c r="L7" t="s">
        <v>2</v>
      </c>
      <c r="M7" s="5" t="str">
        <f t="shared" ca="1" si="0"/>
        <v>False</v>
      </c>
      <c r="N7" s="1" t="s">
        <v>1</v>
      </c>
      <c r="O7" t="s">
        <v>174</v>
      </c>
      <c r="P7" t="s">
        <v>2</v>
      </c>
      <c r="Q7" s="8">
        <f t="shared" ca="1" si="1"/>
        <v>29</v>
      </c>
      <c r="R7" s="4" t="s">
        <v>9</v>
      </c>
      <c r="S7" t="str">
        <f t="shared" ca="1" si="2"/>
        <v>@room6 = @s1.rooms.create(description:'A105',projector:'False',seats:'29')</v>
      </c>
    </row>
    <row r="8" spans="1:20" x14ac:dyDescent="0.25">
      <c r="A8" s="1" t="s">
        <v>22</v>
      </c>
      <c r="B8" s="5" t="s">
        <v>549</v>
      </c>
      <c r="C8" t="s">
        <v>19</v>
      </c>
      <c r="D8" s="1" t="s">
        <v>176</v>
      </c>
      <c r="E8" s="7" t="s">
        <v>234</v>
      </c>
      <c r="F8" s="1" t="s">
        <v>21</v>
      </c>
      <c r="G8" t="s">
        <v>233</v>
      </c>
      <c r="H8" t="s">
        <v>2</v>
      </c>
      <c r="I8" s="8" t="s">
        <v>130</v>
      </c>
      <c r="J8" s="1" t="s">
        <v>1</v>
      </c>
      <c r="K8" s="3" t="s">
        <v>173</v>
      </c>
      <c r="L8" t="s">
        <v>2</v>
      </c>
      <c r="M8" s="5" t="str">
        <f t="shared" ca="1" si="0"/>
        <v>False</v>
      </c>
      <c r="N8" s="1" t="s">
        <v>1</v>
      </c>
      <c r="O8" t="s">
        <v>174</v>
      </c>
      <c r="P8" t="s">
        <v>2</v>
      </c>
      <c r="Q8" s="8">
        <f t="shared" ca="1" si="1"/>
        <v>29</v>
      </c>
      <c r="R8" s="4" t="s">
        <v>9</v>
      </c>
      <c r="S8" t="str">
        <f t="shared" ca="1" si="2"/>
        <v>@room7 = @s1.rooms.create(description:'A106',projector:'False',seats:'29')</v>
      </c>
    </row>
    <row r="9" spans="1:20" x14ac:dyDescent="0.25">
      <c r="A9" s="1" t="s">
        <v>22</v>
      </c>
      <c r="B9" s="5" t="s">
        <v>550</v>
      </c>
      <c r="C9" t="s">
        <v>19</v>
      </c>
      <c r="D9" s="1" t="s">
        <v>176</v>
      </c>
      <c r="E9" s="7" t="s">
        <v>234</v>
      </c>
      <c r="F9" s="1" t="s">
        <v>21</v>
      </c>
      <c r="G9" t="s">
        <v>233</v>
      </c>
      <c r="H9" t="s">
        <v>2</v>
      </c>
      <c r="I9" s="8" t="s">
        <v>131</v>
      </c>
      <c r="J9" s="1" t="s">
        <v>1</v>
      </c>
      <c r="K9" t="s">
        <v>173</v>
      </c>
      <c r="L9" t="s">
        <v>2</v>
      </c>
      <c r="M9" s="5" t="str">
        <f t="shared" ca="1" si="0"/>
        <v>True</v>
      </c>
      <c r="N9" s="1" t="s">
        <v>1</v>
      </c>
      <c r="O9" t="s">
        <v>174</v>
      </c>
      <c r="P9" t="s">
        <v>2</v>
      </c>
      <c r="Q9" s="8">
        <f t="shared" ca="1" si="1"/>
        <v>28</v>
      </c>
      <c r="R9" s="4" t="s">
        <v>9</v>
      </c>
      <c r="S9" t="str">
        <f t="shared" ca="1" si="2"/>
        <v>@room8 = @s1.rooms.create(description:'A107',projector:'True',seats:'28')</v>
      </c>
    </row>
    <row r="10" spans="1:20" x14ac:dyDescent="0.25">
      <c r="A10" s="1" t="s">
        <v>22</v>
      </c>
      <c r="B10" s="5" t="s">
        <v>551</v>
      </c>
      <c r="C10" t="s">
        <v>19</v>
      </c>
      <c r="D10" s="1" t="s">
        <v>176</v>
      </c>
      <c r="E10" s="7" t="s">
        <v>234</v>
      </c>
      <c r="F10" s="1" t="s">
        <v>21</v>
      </c>
      <c r="G10" t="s">
        <v>233</v>
      </c>
      <c r="H10" t="s">
        <v>2</v>
      </c>
      <c r="I10" s="8" t="s">
        <v>132</v>
      </c>
      <c r="J10" s="1" t="s">
        <v>1</v>
      </c>
      <c r="K10" t="s">
        <v>173</v>
      </c>
      <c r="L10" t="s">
        <v>2</v>
      </c>
      <c r="M10" s="5" t="str">
        <f t="shared" ca="1" si="0"/>
        <v>False</v>
      </c>
      <c r="N10" s="1" t="s">
        <v>1</v>
      </c>
      <c r="O10" t="s">
        <v>174</v>
      </c>
      <c r="P10" t="s">
        <v>2</v>
      </c>
      <c r="Q10" s="8">
        <f t="shared" ca="1" si="1"/>
        <v>17</v>
      </c>
      <c r="R10" s="4" t="s">
        <v>9</v>
      </c>
      <c r="S10" t="str">
        <f t="shared" ca="1" si="2"/>
        <v>@room9 = @s1.rooms.create(description:'A108',projector:'False',seats:'17')</v>
      </c>
    </row>
    <row r="11" spans="1:20" x14ac:dyDescent="0.25">
      <c r="A11" s="1" t="s">
        <v>22</v>
      </c>
      <c r="B11" s="5" t="s">
        <v>552</v>
      </c>
      <c r="C11" t="s">
        <v>19</v>
      </c>
      <c r="D11" s="1" t="s">
        <v>176</v>
      </c>
      <c r="E11" s="7" t="s">
        <v>234</v>
      </c>
      <c r="F11" s="1" t="s">
        <v>21</v>
      </c>
      <c r="G11" t="s">
        <v>233</v>
      </c>
      <c r="H11" t="s">
        <v>2</v>
      </c>
      <c r="I11" s="8" t="s">
        <v>133</v>
      </c>
      <c r="J11" s="1" t="s">
        <v>1</v>
      </c>
      <c r="K11" t="s">
        <v>173</v>
      </c>
      <c r="L11" t="s">
        <v>2</v>
      </c>
      <c r="M11" s="5" t="str">
        <f t="shared" ca="1" si="0"/>
        <v>True</v>
      </c>
      <c r="N11" s="1" t="s">
        <v>1</v>
      </c>
      <c r="O11" t="s">
        <v>174</v>
      </c>
      <c r="P11" t="s">
        <v>2</v>
      </c>
      <c r="Q11" s="8">
        <f t="shared" ca="1" si="1"/>
        <v>16</v>
      </c>
      <c r="R11" s="4" t="s">
        <v>9</v>
      </c>
      <c r="S11" t="str">
        <f t="shared" ca="1" si="2"/>
        <v>@room10 = @s1.rooms.create(description:'A109',projector:'True',seats:'16')</v>
      </c>
    </row>
    <row r="12" spans="1:20" x14ac:dyDescent="0.25">
      <c r="A12" s="1" t="s">
        <v>22</v>
      </c>
      <c r="B12" s="5" t="s">
        <v>553</v>
      </c>
      <c r="C12" t="s">
        <v>19</v>
      </c>
      <c r="D12" s="1" t="s">
        <v>176</v>
      </c>
      <c r="E12" s="7" t="s">
        <v>234</v>
      </c>
      <c r="F12" s="1" t="s">
        <v>21</v>
      </c>
      <c r="G12" t="s">
        <v>233</v>
      </c>
      <c r="H12" t="s">
        <v>2</v>
      </c>
      <c r="I12" s="8" t="s">
        <v>134</v>
      </c>
      <c r="J12" s="1" t="s">
        <v>1</v>
      </c>
      <c r="K12" t="s">
        <v>173</v>
      </c>
      <c r="L12" t="s">
        <v>2</v>
      </c>
      <c r="M12" s="5" t="str">
        <f t="shared" ca="1" si="0"/>
        <v>True</v>
      </c>
      <c r="N12" s="1" t="s">
        <v>1</v>
      </c>
      <c r="O12" t="s">
        <v>174</v>
      </c>
      <c r="P12" t="s">
        <v>2</v>
      </c>
      <c r="Q12" s="8">
        <f t="shared" ca="1" si="1"/>
        <v>15</v>
      </c>
      <c r="R12" s="4" t="s">
        <v>9</v>
      </c>
      <c r="S12" t="str">
        <f t="shared" ca="1" si="2"/>
        <v>@room11 = @s1.rooms.create(description:'A110',projector:'True',seats:'15')</v>
      </c>
    </row>
    <row r="13" spans="1:20" x14ac:dyDescent="0.25">
      <c r="A13" s="1" t="s">
        <v>22</v>
      </c>
      <c r="B13" s="5" t="s">
        <v>554</v>
      </c>
      <c r="C13" t="s">
        <v>19</v>
      </c>
      <c r="D13" s="1" t="s">
        <v>176</v>
      </c>
      <c r="E13" s="7" t="s">
        <v>234</v>
      </c>
      <c r="F13" s="1" t="s">
        <v>21</v>
      </c>
      <c r="G13" t="s">
        <v>233</v>
      </c>
      <c r="H13" t="s">
        <v>2</v>
      </c>
      <c r="I13" s="8" t="s">
        <v>135</v>
      </c>
      <c r="J13" s="1" t="s">
        <v>1</v>
      </c>
      <c r="K13" t="s">
        <v>173</v>
      </c>
      <c r="L13" t="s">
        <v>2</v>
      </c>
      <c r="M13" s="5" t="str">
        <f t="shared" ca="1" si="0"/>
        <v>True</v>
      </c>
      <c r="N13" s="1" t="s">
        <v>1</v>
      </c>
      <c r="O13" t="s">
        <v>174</v>
      </c>
      <c r="P13" t="s">
        <v>2</v>
      </c>
      <c r="Q13" s="8">
        <f t="shared" ca="1" si="1"/>
        <v>23</v>
      </c>
      <c r="R13" s="4" t="s">
        <v>9</v>
      </c>
      <c r="S13" t="str">
        <f t="shared" ca="1" si="2"/>
        <v>@room12 = @s1.rooms.create(description:'A111',projector:'True',seats:'23')</v>
      </c>
    </row>
    <row r="14" spans="1:20" x14ac:dyDescent="0.25">
      <c r="A14" s="1" t="s">
        <v>22</v>
      </c>
      <c r="B14" s="5" t="s">
        <v>555</v>
      </c>
      <c r="C14" t="s">
        <v>19</v>
      </c>
      <c r="D14" s="1" t="s">
        <v>176</v>
      </c>
      <c r="E14" s="7" t="s">
        <v>234</v>
      </c>
      <c r="F14" s="1" t="s">
        <v>21</v>
      </c>
      <c r="G14" t="s">
        <v>233</v>
      </c>
      <c r="H14" t="s">
        <v>2</v>
      </c>
      <c r="I14" s="8" t="s">
        <v>136</v>
      </c>
      <c r="J14" s="1" t="s">
        <v>1</v>
      </c>
      <c r="K14" t="s">
        <v>173</v>
      </c>
      <c r="L14" t="s">
        <v>2</v>
      </c>
      <c r="M14" s="5" t="str">
        <f t="shared" ca="1" si="0"/>
        <v>True</v>
      </c>
      <c r="N14" s="1" t="s">
        <v>1</v>
      </c>
      <c r="O14" t="s">
        <v>174</v>
      </c>
      <c r="P14" t="s">
        <v>2</v>
      </c>
      <c r="Q14" s="8">
        <f t="shared" ca="1" si="1"/>
        <v>23</v>
      </c>
      <c r="R14" s="4" t="s">
        <v>9</v>
      </c>
      <c r="S14" t="str">
        <f t="shared" ca="1" si="2"/>
        <v>@room13 = @s1.rooms.create(description:'A112',projector:'True',seats:'23')</v>
      </c>
      <c r="T14" s="6"/>
    </row>
    <row r="15" spans="1:20" x14ac:dyDescent="0.25">
      <c r="A15" s="1" t="s">
        <v>22</v>
      </c>
      <c r="B15" s="5" t="s">
        <v>556</v>
      </c>
      <c r="C15" t="s">
        <v>19</v>
      </c>
      <c r="D15" s="1" t="s">
        <v>176</v>
      </c>
      <c r="E15" s="7" t="s">
        <v>234</v>
      </c>
      <c r="F15" s="1" t="s">
        <v>21</v>
      </c>
      <c r="G15" t="s">
        <v>233</v>
      </c>
      <c r="H15" t="s">
        <v>2</v>
      </c>
      <c r="I15" s="8" t="s">
        <v>137</v>
      </c>
      <c r="J15" s="1" t="s">
        <v>1</v>
      </c>
      <c r="K15" t="s">
        <v>173</v>
      </c>
      <c r="L15" t="s">
        <v>2</v>
      </c>
      <c r="M15" s="5" t="str">
        <f t="shared" ca="1" si="0"/>
        <v>True</v>
      </c>
      <c r="N15" s="1" t="s">
        <v>1</v>
      </c>
      <c r="O15" t="s">
        <v>174</v>
      </c>
      <c r="P15" t="s">
        <v>2</v>
      </c>
      <c r="Q15" s="8">
        <f t="shared" ca="1" si="1"/>
        <v>19</v>
      </c>
      <c r="R15" s="4" t="s">
        <v>9</v>
      </c>
      <c r="S15" t="str">
        <f t="shared" ca="1" si="2"/>
        <v>@room14 = @s1.rooms.create(description:'A113',projector:'True',seats:'19')</v>
      </c>
    </row>
    <row r="16" spans="1:20" x14ac:dyDescent="0.25">
      <c r="A16" s="1" t="s">
        <v>22</v>
      </c>
      <c r="B16" s="5" t="s">
        <v>557</v>
      </c>
      <c r="C16" t="s">
        <v>19</v>
      </c>
      <c r="D16" s="1" t="s">
        <v>176</v>
      </c>
      <c r="E16" s="7" t="s">
        <v>234</v>
      </c>
      <c r="F16" s="1" t="s">
        <v>21</v>
      </c>
      <c r="G16" t="s">
        <v>233</v>
      </c>
      <c r="H16" t="s">
        <v>2</v>
      </c>
      <c r="I16" s="8" t="s">
        <v>138</v>
      </c>
      <c r="J16" s="1" t="s">
        <v>1</v>
      </c>
      <c r="K16" t="s">
        <v>173</v>
      </c>
      <c r="L16" t="s">
        <v>2</v>
      </c>
      <c r="M16" s="5" t="str">
        <f t="shared" ca="1" si="0"/>
        <v>True</v>
      </c>
      <c r="N16" s="1" t="s">
        <v>1</v>
      </c>
      <c r="O16" t="s">
        <v>174</v>
      </c>
      <c r="P16" t="s">
        <v>2</v>
      </c>
      <c r="Q16" s="8">
        <f t="shared" ca="1" si="1"/>
        <v>26</v>
      </c>
      <c r="R16" s="4" t="s">
        <v>9</v>
      </c>
      <c r="S16" t="str">
        <f t="shared" ca="1" si="2"/>
        <v>@room15 = @s1.rooms.create(description:'A114',projector:'True',seats:'26')</v>
      </c>
    </row>
    <row r="17" spans="1:19" x14ac:dyDescent="0.25">
      <c r="A17" s="1" t="s">
        <v>22</v>
      </c>
      <c r="B17" s="5" t="s">
        <v>558</v>
      </c>
      <c r="C17" t="s">
        <v>19</v>
      </c>
      <c r="D17" s="1" t="s">
        <v>176</v>
      </c>
      <c r="E17" s="7" t="s">
        <v>234</v>
      </c>
      <c r="F17" s="1" t="s">
        <v>21</v>
      </c>
      <c r="G17" t="s">
        <v>233</v>
      </c>
      <c r="H17" t="s">
        <v>2</v>
      </c>
      <c r="I17" s="8" t="s">
        <v>139</v>
      </c>
      <c r="J17" s="1" t="s">
        <v>1</v>
      </c>
      <c r="K17" t="s">
        <v>173</v>
      </c>
      <c r="L17" t="s">
        <v>2</v>
      </c>
      <c r="M17" s="5" t="str">
        <f t="shared" ca="1" si="0"/>
        <v>False</v>
      </c>
      <c r="N17" s="1" t="s">
        <v>1</v>
      </c>
      <c r="O17" t="s">
        <v>174</v>
      </c>
      <c r="P17" t="s">
        <v>2</v>
      </c>
      <c r="Q17" s="8">
        <f t="shared" ca="1" si="1"/>
        <v>30</v>
      </c>
      <c r="R17" s="4" t="s">
        <v>9</v>
      </c>
      <c r="S17" t="str">
        <f t="shared" ca="1" si="2"/>
        <v>@room16 = @s1.rooms.create(description:'A115',projector:'False',seats:'30')</v>
      </c>
    </row>
    <row r="18" spans="1:19" x14ac:dyDescent="0.25">
      <c r="A18" s="1" t="s">
        <v>22</v>
      </c>
      <c r="B18" s="5" t="s">
        <v>559</v>
      </c>
      <c r="C18" t="s">
        <v>19</v>
      </c>
      <c r="D18" s="1" t="s">
        <v>176</v>
      </c>
      <c r="E18" s="7" t="s">
        <v>234</v>
      </c>
      <c r="F18" s="1" t="s">
        <v>21</v>
      </c>
      <c r="G18" t="s">
        <v>233</v>
      </c>
      <c r="H18" t="s">
        <v>2</v>
      </c>
      <c r="I18" s="8" t="s">
        <v>140</v>
      </c>
      <c r="J18" s="1" t="s">
        <v>1</v>
      </c>
      <c r="K18" t="s">
        <v>173</v>
      </c>
      <c r="L18" t="s">
        <v>2</v>
      </c>
      <c r="M18" s="5" t="str">
        <f t="shared" ca="1" si="0"/>
        <v>False</v>
      </c>
      <c r="N18" s="1" t="s">
        <v>1</v>
      </c>
      <c r="O18" t="s">
        <v>174</v>
      </c>
      <c r="P18" t="s">
        <v>2</v>
      </c>
      <c r="Q18" s="8">
        <f t="shared" ca="1" si="1"/>
        <v>24</v>
      </c>
      <c r="R18" s="4" t="s">
        <v>9</v>
      </c>
      <c r="S18" t="str">
        <f t="shared" ca="1" si="2"/>
        <v>@room17 = @s1.rooms.create(description:'A116',projector:'False',seats:'24')</v>
      </c>
    </row>
    <row r="19" spans="1:19" x14ac:dyDescent="0.25">
      <c r="A19" s="1" t="s">
        <v>22</v>
      </c>
      <c r="B19" s="5" t="s">
        <v>560</v>
      </c>
      <c r="C19" t="s">
        <v>19</v>
      </c>
      <c r="D19" s="1" t="s">
        <v>176</v>
      </c>
      <c r="E19" s="7" t="s">
        <v>234</v>
      </c>
      <c r="F19" s="1" t="s">
        <v>21</v>
      </c>
      <c r="G19" t="s">
        <v>233</v>
      </c>
      <c r="H19" t="s">
        <v>2</v>
      </c>
      <c r="I19" s="8" t="s">
        <v>141</v>
      </c>
      <c r="J19" s="1" t="s">
        <v>1</v>
      </c>
      <c r="K19" t="s">
        <v>173</v>
      </c>
      <c r="L19" t="s">
        <v>2</v>
      </c>
      <c r="M19" s="5" t="str">
        <f t="shared" ca="1" si="0"/>
        <v>True</v>
      </c>
      <c r="N19" s="1" t="s">
        <v>1</v>
      </c>
      <c r="O19" t="s">
        <v>174</v>
      </c>
      <c r="P19" t="s">
        <v>2</v>
      </c>
      <c r="Q19" s="8">
        <f t="shared" ca="1" si="1"/>
        <v>16</v>
      </c>
      <c r="R19" s="4" t="s">
        <v>9</v>
      </c>
      <c r="S19" t="str">
        <f t="shared" ca="1" si="2"/>
        <v>@room18 = @s1.rooms.create(description:'A117',projector:'True',seats:'16')</v>
      </c>
    </row>
    <row r="20" spans="1:19" x14ac:dyDescent="0.25">
      <c r="A20" s="1" t="s">
        <v>22</v>
      </c>
      <c r="B20" s="5" t="s">
        <v>561</v>
      </c>
      <c r="C20" t="s">
        <v>19</v>
      </c>
      <c r="D20" s="1" t="s">
        <v>176</v>
      </c>
      <c r="E20" s="7" t="s">
        <v>234</v>
      </c>
      <c r="F20" s="1" t="s">
        <v>21</v>
      </c>
      <c r="G20" t="s">
        <v>233</v>
      </c>
      <c r="H20" t="s">
        <v>2</v>
      </c>
      <c r="I20" s="8" t="s">
        <v>142</v>
      </c>
      <c r="J20" s="1" t="s">
        <v>1</v>
      </c>
      <c r="K20" t="s">
        <v>173</v>
      </c>
      <c r="L20" t="s">
        <v>2</v>
      </c>
      <c r="M20" s="5" t="str">
        <f t="shared" ca="1" si="0"/>
        <v>True</v>
      </c>
      <c r="N20" s="1" t="s">
        <v>1</v>
      </c>
      <c r="O20" t="s">
        <v>174</v>
      </c>
      <c r="P20" t="s">
        <v>2</v>
      </c>
      <c r="Q20" s="8">
        <f t="shared" ca="1" si="1"/>
        <v>24</v>
      </c>
      <c r="R20" s="4" t="s">
        <v>9</v>
      </c>
      <c r="S20" t="str">
        <f t="shared" ca="1" si="2"/>
        <v>@room19 = @s1.rooms.create(description:'A118',projector:'True',seats:'24')</v>
      </c>
    </row>
    <row r="21" spans="1:19" x14ac:dyDescent="0.25">
      <c r="A21" s="1" t="s">
        <v>22</v>
      </c>
      <c r="B21" s="5" t="s">
        <v>562</v>
      </c>
      <c r="C21" t="s">
        <v>19</v>
      </c>
      <c r="D21" s="1" t="s">
        <v>176</v>
      </c>
      <c r="E21" s="7" t="s">
        <v>234</v>
      </c>
      <c r="F21" s="1" t="s">
        <v>21</v>
      </c>
      <c r="G21" t="s">
        <v>233</v>
      </c>
      <c r="H21" t="s">
        <v>2</v>
      </c>
      <c r="I21" s="8" t="s">
        <v>143</v>
      </c>
      <c r="J21" s="1" t="s">
        <v>1</v>
      </c>
      <c r="K21" t="s">
        <v>173</v>
      </c>
      <c r="L21" t="s">
        <v>2</v>
      </c>
      <c r="M21" s="5" t="str">
        <f t="shared" ca="1" si="0"/>
        <v>False</v>
      </c>
      <c r="N21" s="1" t="s">
        <v>1</v>
      </c>
      <c r="O21" t="s">
        <v>174</v>
      </c>
      <c r="P21" t="s">
        <v>2</v>
      </c>
      <c r="Q21" s="8">
        <f t="shared" ca="1" si="1"/>
        <v>28</v>
      </c>
      <c r="R21" s="4" t="s">
        <v>9</v>
      </c>
      <c r="S21" t="str">
        <f t="shared" ca="1" si="2"/>
        <v>@room20 = @s1.rooms.create(description:'A119',projector:'False',seats:'28')</v>
      </c>
    </row>
    <row r="22" spans="1:19" x14ac:dyDescent="0.25">
      <c r="A22" s="1" t="s">
        <v>22</v>
      </c>
      <c r="B22" s="5" t="s">
        <v>563</v>
      </c>
      <c r="C22" t="s">
        <v>19</v>
      </c>
      <c r="D22" s="1" t="s">
        <v>176</v>
      </c>
      <c r="E22" s="7" t="s">
        <v>234</v>
      </c>
      <c r="F22" s="1" t="s">
        <v>21</v>
      </c>
      <c r="G22" t="s">
        <v>233</v>
      </c>
      <c r="H22" t="s">
        <v>2</v>
      </c>
      <c r="I22" s="8" t="s">
        <v>144</v>
      </c>
      <c r="J22" s="1" t="s">
        <v>1</v>
      </c>
      <c r="K22" t="s">
        <v>173</v>
      </c>
      <c r="L22" t="s">
        <v>2</v>
      </c>
      <c r="M22" s="5" t="str">
        <f t="shared" ca="1" si="0"/>
        <v>False</v>
      </c>
      <c r="N22" s="1" t="s">
        <v>1</v>
      </c>
      <c r="O22" t="s">
        <v>174</v>
      </c>
      <c r="P22" t="s">
        <v>2</v>
      </c>
      <c r="Q22" s="8">
        <f t="shared" ca="1" si="1"/>
        <v>19</v>
      </c>
      <c r="R22" s="4" t="s">
        <v>9</v>
      </c>
      <c r="S22" t="str">
        <f t="shared" ca="1" si="2"/>
        <v>@room21 = @s1.rooms.create(description:'A120',projector:'False',seats:'19')</v>
      </c>
    </row>
    <row r="23" spans="1:19" x14ac:dyDescent="0.25">
      <c r="A23" s="1" t="s">
        <v>22</v>
      </c>
      <c r="B23" s="5" t="s">
        <v>564</v>
      </c>
      <c r="C23" t="s">
        <v>19</v>
      </c>
      <c r="D23" s="1" t="s">
        <v>176</v>
      </c>
      <c r="E23" s="7" t="s">
        <v>234</v>
      </c>
      <c r="F23" s="1" t="s">
        <v>21</v>
      </c>
      <c r="G23" t="s">
        <v>233</v>
      </c>
      <c r="H23" t="s">
        <v>2</v>
      </c>
      <c r="I23" s="8" t="s">
        <v>145</v>
      </c>
      <c r="J23" s="1" t="s">
        <v>1</v>
      </c>
      <c r="K23" t="s">
        <v>173</v>
      </c>
      <c r="L23" t="s">
        <v>2</v>
      </c>
      <c r="M23" s="5" t="str">
        <f t="shared" ca="1" si="0"/>
        <v>False</v>
      </c>
      <c r="N23" s="1" t="s">
        <v>1</v>
      </c>
      <c r="O23" t="s">
        <v>174</v>
      </c>
      <c r="P23" t="s">
        <v>2</v>
      </c>
      <c r="Q23" s="8">
        <f t="shared" ca="1" si="1"/>
        <v>29</v>
      </c>
      <c r="R23" s="4" t="s">
        <v>9</v>
      </c>
      <c r="S23" t="str">
        <f t="shared" ca="1" si="2"/>
        <v>@room22 = @s1.rooms.create(description:'A121',projector:'False',seats:'29')</v>
      </c>
    </row>
    <row r="24" spans="1:19" x14ac:dyDescent="0.25">
      <c r="A24" s="1" t="s">
        <v>22</v>
      </c>
      <c r="B24" s="5" t="s">
        <v>565</v>
      </c>
      <c r="C24" t="s">
        <v>19</v>
      </c>
      <c r="D24" s="1" t="s">
        <v>176</v>
      </c>
      <c r="E24" s="7" t="s">
        <v>234</v>
      </c>
      <c r="F24" s="1" t="s">
        <v>21</v>
      </c>
      <c r="G24" t="s">
        <v>233</v>
      </c>
      <c r="H24" t="s">
        <v>2</v>
      </c>
      <c r="I24" s="8" t="s">
        <v>146</v>
      </c>
      <c r="J24" s="1" t="s">
        <v>1</v>
      </c>
      <c r="K24" t="s">
        <v>173</v>
      </c>
      <c r="L24" t="s">
        <v>2</v>
      </c>
      <c r="M24" s="5" t="str">
        <f t="shared" ca="1" si="0"/>
        <v>True</v>
      </c>
      <c r="N24" s="1" t="s">
        <v>1</v>
      </c>
      <c r="O24" t="s">
        <v>174</v>
      </c>
      <c r="P24" t="s">
        <v>2</v>
      </c>
      <c r="Q24" s="8">
        <f t="shared" ca="1" si="1"/>
        <v>30</v>
      </c>
      <c r="R24" s="4" t="s">
        <v>9</v>
      </c>
      <c r="S24" t="str">
        <f t="shared" ca="1" si="2"/>
        <v>@room23 = @s1.rooms.create(description:'A122',projector:'True',seats:'30')</v>
      </c>
    </row>
    <row r="25" spans="1:19" x14ac:dyDescent="0.25">
      <c r="A25" s="1" t="s">
        <v>22</v>
      </c>
      <c r="B25" s="5" t="s">
        <v>566</v>
      </c>
      <c r="C25" t="s">
        <v>19</v>
      </c>
      <c r="D25" s="1" t="s">
        <v>176</v>
      </c>
      <c r="E25" s="7" t="s">
        <v>234</v>
      </c>
      <c r="F25" s="1" t="s">
        <v>21</v>
      </c>
      <c r="G25" t="s">
        <v>233</v>
      </c>
      <c r="H25" t="s">
        <v>2</v>
      </c>
      <c r="I25" s="8" t="s">
        <v>147</v>
      </c>
      <c r="J25" s="1" t="s">
        <v>1</v>
      </c>
      <c r="K25" t="s">
        <v>173</v>
      </c>
      <c r="L25" t="s">
        <v>2</v>
      </c>
      <c r="M25" s="5" t="str">
        <f t="shared" ca="1" si="0"/>
        <v>False</v>
      </c>
      <c r="N25" s="1" t="s">
        <v>1</v>
      </c>
      <c r="O25" t="s">
        <v>174</v>
      </c>
      <c r="P25" t="s">
        <v>2</v>
      </c>
      <c r="Q25" s="8">
        <f t="shared" ca="1" si="1"/>
        <v>19</v>
      </c>
      <c r="R25" s="4" t="s">
        <v>9</v>
      </c>
      <c r="S25" t="str">
        <f t="shared" ca="1" si="2"/>
        <v>@room24 = @s1.rooms.create(description:'A123',projector:'False',seats:'19')</v>
      </c>
    </row>
    <row r="26" spans="1:19" x14ac:dyDescent="0.25">
      <c r="A26" s="1" t="s">
        <v>22</v>
      </c>
      <c r="B26" s="5" t="s">
        <v>567</v>
      </c>
      <c r="C26" t="s">
        <v>19</v>
      </c>
      <c r="D26" s="1" t="s">
        <v>176</v>
      </c>
      <c r="E26" s="7" t="s">
        <v>234</v>
      </c>
      <c r="F26" s="1" t="s">
        <v>21</v>
      </c>
      <c r="G26" t="s">
        <v>233</v>
      </c>
      <c r="H26" t="s">
        <v>2</v>
      </c>
      <c r="I26" s="8" t="s">
        <v>148</v>
      </c>
      <c r="J26" s="1" t="s">
        <v>1</v>
      </c>
      <c r="K26" t="s">
        <v>173</v>
      </c>
      <c r="L26" t="s">
        <v>2</v>
      </c>
      <c r="M26" s="5" t="str">
        <f t="shared" ca="1" si="0"/>
        <v>True</v>
      </c>
      <c r="N26" s="1" t="s">
        <v>1</v>
      </c>
      <c r="O26" t="s">
        <v>174</v>
      </c>
      <c r="P26" t="s">
        <v>2</v>
      </c>
      <c r="Q26" s="8">
        <f t="shared" ca="1" si="1"/>
        <v>26</v>
      </c>
      <c r="R26" s="4" t="s">
        <v>9</v>
      </c>
      <c r="S26" t="str">
        <f t="shared" ca="1" si="2"/>
        <v>@room25 = @s1.rooms.create(description:'A124',projector:'True',seats:'26')</v>
      </c>
    </row>
    <row r="27" spans="1:19" x14ac:dyDescent="0.25">
      <c r="A27" s="1" t="s">
        <v>22</v>
      </c>
      <c r="B27" s="5" t="s">
        <v>568</v>
      </c>
      <c r="C27" t="s">
        <v>19</v>
      </c>
      <c r="D27" s="1" t="s">
        <v>176</v>
      </c>
      <c r="E27" s="7" t="s">
        <v>234</v>
      </c>
      <c r="F27" s="1" t="s">
        <v>21</v>
      </c>
      <c r="G27" t="s">
        <v>233</v>
      </c>
      <c r="H27" t="s">
        <v>2</v>
      </c>
      <c r="I27" s="8" t="s">
        <v>149</v>
      </c>
      <c r="J27" s="1" t="s">
        <v>1</v>
      </c>
      <c r="K27" t="s">
        <v>173</v>
      </c>
      <c r="L27" t="s">
        <v>2</v>
      </c>
      <c r="M27" s="5" t="str">
        <f t="shared" ca="1" si="0"/>
        <v>True</v>
      </c>
      <c r="N27" s="1" t="s">
        <v>1</v>
      </c>
      <c r="O27" t="s">
        <v>174</v>
      </c>
      <c r="P27" t="s">
        <v>2</v>
      </c>
      <c r="Q27" s="8">
        <f t="shared" ca="1" si="1"/>
        <v>27</v>
      </c>
      <c r="R27" s="4" t="s">
        <v>9</v>
      </c>
      <c r="S27" t="str">
        <f t="shared" ca="1" si="2"/>
        <v>@room26 = @s1.rooms.create(description:'A125',projector:'True',seats:'27')</v>
      </c>
    </row>
    <row r="28" spans="1:19" x14ac:dyDescent="0.25">
      <c r="A28" s="1" t="s">
        <v>22</v>
      </c>
      <c r="B28" s="5" t="s">
        <v>569</v>
      </c>
      <c r="C28" t="s">
        <v>19</v>
      </c>
      <c r="D28" s="1" t="s">
        <v>176</v>
      </c>
      <c r="E28" s="7" t="s">
        <v>234</v>
      </c>
      <c r="F28" s="1" t="s">
        <v>21</v>
      </c>
      <c r="G28" t="s">
        <v>233</v>
      </c>
      <c r="H28" t="s">
        <v>2</v>
      </c>
      <c r="I28" s="8" t="s">
        <v>150</v>
      </c>
      <c r="J28" s="1" t="s">
        <v>1</v>
      </c>
      <c r="K28" t="s">
        <v>173</v>
      </c>
      <c r="L28" t="s">
        <v>2</v>
      </c>
      <c r="M28" s="5" t="str">
        <f t="shared" ca="1" si="0"/>
        <v>False</v>
      </c>
      <c r="N28" s="1" t="s">
        <v>1</v>
      </c>
      <c r="O28" t="s">
        <v>174</v>
      </c>
      <c r="P28" t="s">
        <v>2</v>
      </c>
      <c r="Q28" s="8">
        <f t="shared" ca="1" si="1"/>
        <v>27</v>
      </c>
      <c r="R28" s="4" t="s">
        <v>9</v>
      </c>
      <c r="S28" t="str">
        <f t="shared" ca="1" si="2"/>
        <v>@room27 = @s1.rooms.create(description:'A126',projector:'False',seats:'27')</v>
      </c>
    </row>
    <row r="29" spans="1:19" x14ac:dyDescent="0.25">
      <c r="A29" s="1" t="s">
        <v>22</v>
      </c>
      <c r="B29" s="5" t="s">
        <v>570</v>
      </c>
      <c r="C29" t="s">
        <v>19</v>
      </c>
      <c r="D29" s="1" t="s">
        <v>176</v>
      </c>
      <c r="E29" s="7" t="s">
        <v>234</v>
      </c>
      <c r="F29" s="1" t="s">
        <v>21</v>
      </c>
      <c r="G29" t="s">
        <v>233</v>
      </c>
      <c r="H29" t="s">
        <v>2</v>
      </c>
      <c r="I29" s="8" t="s">
        <v>151</v>
      </c>
      <c r="J29" s="1" t="s">
        <v>1</v>
      </c>
      <c r="K29" t="s">
        <v>173</v>
      </c>
      <c r="L29" t="s">
        <v>2</v>
      </c>
      <c r="M29" s="5" t="str">
        <f t="shared" ca="1" si="0"/>
        <v>True</v>
      </c>
      <c r="N29" s="1" t="s">
        <v>1</v>
      </c>
      <c r="O29" t="s">
        <v>174</v>
      </c>
      <c r="P29" t="s">
        <v>2</v>
      </c>
      <c r="Q29" s="8">
        <f t="shared" ca="1" si="1"/>
        <v>29</v>
      </c>
      <c r="R29" s="4" t="s">
        <v>9</v>
      </c>
      <c r="S29" t="str">
        <f t="shared" ca="1" si="2"/>
        <v>@room28 = @s1.rooms.create(description:'A127',projector:'True',seats:'29')</v>
      </c>
    </row>
    <row r="30" spans="1:19" x14ac:dyDescent="0.25">
      <c r="A30" s="1" t="s">
        <v>22</v>
      </c>
      <c r="B30" s="5" t="s">
        <v>571</v>
      </c>
      <c r="C30" t="s">
        <v>19</v>
      </c>
      <c r="D30" s="1" t="s">
        <v>176</v>
      </c>
      <c r="E30" s="7" t="s">
        <v>234</v>
      </c>
      <c r="F30" s="1" t="s">
        <v>21</v>
      </c>
      <c r="G30" t="s">
        <v>233</v>
      </c>
      <c r="H30" t="s">
        <v>2</v>
      </c>
      <c r="I30" s="8" t="s">
        <v>152</v>
      </c>
      <c r="J30" s="1" t="s">
        <v>1</v>
      </c>
      <c r="K30" t="s">
        <v>173</v>
      </c>
      <c r="L30" t="s">
        <v>2</v>
      </c>
      <c r="M30" s="5" t="str">
        <f t="shared" ca="1" si="0"/>
        <v>True</v>
      </c>
      <c r="N30" s="1" t="s">
        <v>1</v>
      </c>
      <c r="O30" t="s">
        <v>174</v>
      </c>
      <c r="P30" t="s">
        <v>2</v>
      </c>
      <c r="Q30" s="8">
        <f t="shared" ca="1" si="1"/>
        <v>17</v>
      </c>
      <c r="R30" s="4" t="s">
        <v>9</v>
      </c>
      <c r="S30" t="str">
        <f t="shared" ca="1" si="2"/>
        <v>@room29 = @s1.rooms.create(description:'A128',projector:'True',seats:'17')</v>
      </c>
    </row>
    <row r="31" spans="1:19" x14ac:dyDescent="0.25">
      <c r="A31" s="1" t="s">
        <v>22</v>
      </c>
      <c r="B31" s="5" t="s">
        <v>572</v>
      </c>
      <c r="C31" t="s">
        <v>19</v>
      </c>
      <c r="D31" s="1" t="s">
        <v>176</v>
      </c>
      <c r="E31" s="7" t="s">
        <v>234</v>
      </c>
      <c r="F31" s="1" t="s">
        <v>21</v>
      </c>
      <c r="G31" t="s">
        <v>233</v>
      </c>
      <c r="H31" t="s">
        <v>2</v>
      </c>
      <c r="I31" s="8" t="s">
        <v>153</v>
      </c>
      <c r="J31" s="1" t="s">
        <v>1</v>
      </c>
      <c r="K31" t="s">
        <v>173</v>
      </c>
      <c r="L31" t="s">
        <v>2</v>
      </c>
      <c r="M31" s="5" t="str">
        <f t="shared" ca="1" si="0"/>
        <v>True</v>
      </c>
      <c r="N31" s="1" t="s">
        <v>1</v>
      </c>
      <c r="O31" t="s">
        <v>174</v>
      </c>
      <c r="P31" t="s">
        <v>2</v>
      </c>
      <c r="Q31" s="8">
        <f t="shared" ca="1" si="1"/>
        <v>16</v>
      </c>
      <c r="R31" s="4" t="s">
        <v>9</v>
      </c>
      <c r="S31" t="str">
        <f t="shared" ca="1" si="2"/>
        <v>@room30 = @s1.rooms.create(description:'A129',projector:'True',seats:'16')</v>
      </c>
    </row>
    <row r="32" spans="1:19" x14ac:dyDescent="0.25">
      <c r="A32" s="1" t="s">
        <v>22</v>
      </c>
      <c r="B32" s="5" t="s">
        <v>573</v>
      </c>
      <c r="C32" t="s">
        <v>19</v>
      </c>
      <c r="D32" s="1" t="s">
        <v>176</v>
      </c>
      <c r="E32" s="7" t="s">
        <v>234</v>
      </c>
      <c r="F32" s="1" t="s">
        <v>21</v>
      </c>
      <c r="G32" t="s">
        <v>233</v>
      </c>
      <c r="H32" t="s">
        <v>2</v>
      </c>
      <c r="I32" s="8" t="s">
        <v>154</v>
      </c>
      <c r="J32" s="1" t="s">
        <v>1</v>
      </c>
      <c r="K32" t="s">
        <v>173</v>
      </c>
      <c r="L32" t="s">
        <v>2</v>
      </c>
      <c r="M32" s="5" t="str">
        <f t="shared" ca="1" si="0"/>
        <v>True</v>
      </c>
      <c r="N32" s="1" t="s">
        <v>1</v>
      </c>
      <c r="O32" t="s">
        <v>174</v>
      </c>
      <c r="P32" t="s">
        <v>2</v>
      </c>
      <c r="Q32" s="8">
        <f t="shared" ca="1" si="1"/>
        <v>27</v>
      </c>
      <c r="R32" s="4" t="s">
        <v>9</v>
      </c>
      <c r="S32" t="str">
        <f t="shared" ca="1" si="2"/>
        <v>@room31 = @s1.rooms.create(description:'A130',projector:'True',seats:'27')</v>
      </c>
    </row>
    <row r="33" spans="1:19" x14ac:dyDescent="0.25">
      <c r="A33" s="1" t="s">
        <v>22</v>
      </c>
      <c r="B33" s="5" t="s">
        <v>574</v>
      </c>
      <c r="C33" t="s">
        <v>19</v>
      </c>
      <c r="D33" s="1" t="s">
        <v>176</v>
      </c>
      <c r="E33" s="7" t="s">
        <v>234</v>
      </c>
      <c r="F33" s="1" t="s">
        <v>21</v>
      </c>
      <c r="G33" t="s">
        <v>233</v>
      </c>
      <c r="H33" t="s">
        <v>2</v>
      </c>
      <c r="I33" s="8" t="s">
        <v>155</v>
      </c>
      <c r="J33" s="1" t="s">
        <v>1</v>
      </c>
      <c r="K33" t="s">
        <v>173</v>
      </c>
      <c r="L33" t="s">
        <v>2</v>
      </c>
      <c r="M33" s="5" t="str">
        <f t="shared" ca="1" si="0"/>
        <v>False</v>
      </c>
      <c r="N33" s="1" t="s">
        <v>1</v>
      </c>
      <c r="O33" t="s">
        <v>174</v>
      </c>
      <c r="P33" t="s">
        <v>2</v>
      </c>
      <c r="Q33" s="8">
        <f t="shared" ca="1" si="1"/>
        <v>25</v>
      </c>
      <c r="R33" s="4" t="s">
        <v>9</v>
      </c>
      <c r="S33" t="str">
        <f t="shared" ca="1" si="2"/>
        <v>@room32 = @s1.rooms.create(description:'A131',projector:'False',seats:'25')</v>
      </c>
    </row>
    <row r="34" spans="1:19" x14ac:dyDescent="0.25">
      <c r="A34" s="1" t="s">
        <v>22</v>
      </c>
      <c r="B34" s="5" t="s">
        <v>575</v>
      </c>
      <c r="C34" t="s">
        <v>19</v>
      </c>
      <c r="D34" s="1" t="s">
        <v>176</v>
      </c>
      <c r="E34" s="7" t="s">
        <v>234</v>
      </c>
      <c r="F34" s="1" t="s">
        <v>21</v>
      </c>
      <c r="G34" t="s">
        <v>233</v>
      </c>
      <c r="H34" t="s">
        <v>2</v>
      </c>
      <c r="I34" s="8" t="s">
        <v>156</v>
      </c>
      <c r="J34" s="1" t="s">
        <v>1</v>
      </c>
      <c r="K34" t="s">
        <v>173</v>
      </c>
      <c r="L34" t="s">
        <v>2</v>
      </c>
      <c r="M34" s="5" t="str">
        <f t="shared" ca="1" si="0"/>
        <v>False</v>
      </c>
      <c r="N34" s="1" t="s">
        <v>1</v>
      </c>
      <c r="O34" t="s">
        <v>174</v>
      </c>
      <c r="P34" t="s">
        <v>2</v>
      </c>
      <c r="Q34" s="8">
        <f t="shared" ca="1" si="1"/>
        <v>30</v>
      </c>
      <c r="R34" s="4" t="s">
        <v>9</v>
      </c>
      <c r="S34" t="str">
        <f t="shared" ca="1" si="2"/>
        <v>@room33 = @s1.rooms.create(description:'A132',projector:'False',seats:'30')</v>
      </c>
    </row>
    <row r="35" spans="1:19" x14ac:dyDescent="0.25">
      <c r="A35" s="1" t="s">
        <v>22</v>
      </c>
      <c r="B35" s="5" t="s">
        <v>576</v>
      </c>
      <c r="C35" t="s">
        <v>19</v>
      </c>
      <c r="D35" s="1" t="s">
        <v>176</v>
      </c>
      <c r="E35" s="7" t="s">
        <v>234</v>
      </c>
      <c r="F35" s="1" t="s">
        <v>21</v>
      </c>
      <c r="G35" t="s">
        <v>233</v>
      </c>
      <c r="H35" t="s">
        <v>2</v>
      </c>
      <c r="I35" s="8" t="s">
        <v>157</v>
      </c>
      <c r="J35" s="1" t="s">
        <v>1</v>
      </c>
      <c r="K35" t="s">
        <v>173</v>
      </c>
      <c r="L35" t="s">
        <v>2</v>
      </c>
      <c r="M35" s="5" t="str">
        <f t="shared" ca="1" si="0"/>
        <v>False</v>
      </c>
      <c r="N35" s="1" t="s">
        <v>1</v>
      </c>
      <c r="O35" t="s">
        <v>174</v>
      </c>
      <c r="P35" t="s">
        <v>2</v>
      </c>
      <c r="Q35" s="8">
        <f t="shared" ca="1" si="1"/>
        <v>27</v>
      </c>
      <c r="R35" s="4" t="s">
        <v>9</v>
      </c>
      <c r="S35" t="str">
        <f t="shared" ca="1" si="2"/>
        <v>@room34 = @s1.rooms.create(description:'A133',projector:'False',seats:'27')</v>
      </c>
    </row>
    <row r="36" spans="1:19" x14ac:dyDescent="0.25">
      <c r="A36" s="1" t="s">
        <v>22</v>
      </c>
      <c r="B36" s="5" t="s">
        <v>577</v>
      </c>
      <c r="C36" t="s">
        <v>19</v>
      </c>
      <c r="D36" s="1" t="s">
        <v>176</v>
      </c>
      <c r="E36" s="7" t="s">
        <v>234</v>
      </c>
      <c r="F36" s="1" t="s">
        <v>21</v>
      </c>
      <c r="G36" t="s">
        <v>233</v>
      </c>
      <c r="H36" t="s">
        <v>2</v>
      </c>
      <c r="I36" s="8" t="s">
        <v>158</v>
      </c>
      <c r="J36" s="1" t="s">
        <v>1</v>
      </c>
      <c r="K36" t="s">
        <v>173</v>
      </c>
      <c r="L36" t="s">
        <v>2</v>
      </c>
      <c r="M36" s="5" t="str">
        <f t="shared" ca="1" si="0"/>
        <v>True</v>
      </c>
      <c r="N36" s="1" t="s">
        <v>1</v>
      </c>
      <c r="O36" t="s">
        <v>174</v>
      </c>
      <c r="P36" t="s">
        <v>2</v>
      </c>
      <c r="Q36" s="8">
        <f t="shared" ca="1" si="1"/>
        <v>17</v>
      </c>
      <c r="R36" s="4" t="s">
        <v>9</v>
      </c>
      <c r="S36" t="str">
        <f t="shared" ca="1" si="2"/>
        <v>@room35 = @s1.rooms.create(description:'A134',projector:'True',seats:'17')</v>
      </c>
    </row>
    <row r="37" spans="1:19" x14ac:dyDescent="0.25">
      <c r="A37" s="1" t="s">
        <v>22</v>
      </c>
      <c r="B37" s="5" t="s">
        <v>578</v>
      </c>
      <c r="C37" t="s">
        <v>19</v>
      </c>
      <c r="D37" s="1" t="s">
        <v>176</v>
      </c>
      <c r="E37" s="7" t="s">
        <v>234</v>
      </c>
      <c r="F37" s="1" t="s">
        <v>21</v>
      </c>
      <c r="G37" t="s">
        <v>233</v>
      </c>
      <c r="H37" t="s">
        <v>2</v>
      </c>
      <c r="I37" s="8" t="s">
        <v>159</v>
      </c>
      <c r="J37" s="1" t="s">
        <v>1</v>
      </c>
      <c r="K37" t="s">
        <v>173</v>
      </c>
      <c r="L37" t="s">
        <v>2</v>
      </c>
      <c r="M37" s="5" t="str">
        <f t="shared" ca="1" si="0"/>
        <v>False</v>
      </c>
      <c r="N37" s="1" t="s">
        <v>1</v>
      </c>
      <c r="O37" t="s">
        <v>174</v>
      </c>
      <c r="P37" t="s">
        <v>2</v>
      </c>
      <c r="Q37" s="8">
        <f t="shared" ca="1" si="1"/>
        <v>17</v>
      </c>
      <c r="R37" s="4" t="s">
        <v>9</v>
      </c>
      <c r="S37" t="str">
        <f t="shared" ca="1" si="2"/>
        <v>@room36 = @s1.rooms.create(description:'A135',projector:'False',seats:'17')</v>
      </c>
    </row>
    <row r="38" spans="1:19" x14ac:dyDescent="0.25">
      <c r="A38" s="1" t="s">
        <v>22</v>
      </c>
      <c r="B38" s="5" t="s">
        <v>579</v>
      </c>
      <c r="C38" t="s">
        <v>19</v>
      </c>
      <c r="D38" s="1" t="s">
        <v>176</v>
      </c>
      <c r="E38" s="7" t="s">
        <v>234</v>
      </c>
      <c r="F38" s="1" t="s">
        <v>21</v>
      </c>
      <c r="G38" t="s">
        <v>233</v>
      </c>
      <c r="H38" t="s">
        <v>2</v>
      </c>
      <c r="I38" s="8" t="s">
        <v>160</v>
      </c>
      <c r="J38" s="1" t="s">
        <v>1</v>
      </c>
      <c r="K38" t="s">
        <v>173</v>
      </c>
      <c r="L38" t="s">
        <v>2</v>
      </c>
      <c r="M38" s="5" t="str">
        <f t="shared" ca="1" si="0"/>
        <v>False</v>
      </c>
      <c r="N38" s="1" t="s">
        <v>1</v>
      </c>
      <c r="O38" t="s">
        <v>174</v>
      </c>
      <c r="P38" t="s">
        <v>2</v>
      </c>
      <c r="Q38" s="8">
        <f t="shared" ca="1" si="1"/>
        <v>25</v>
      </c>
      <c r="R38" s="4" t="s">
        <v>9</v>
      </c>
      <c r="S38" t="str">
        <f t="shared" ca="1" si="2"/>
        <v>@room37 = @s1.rooms.create(description:'A136',projector:'False',seats:'25')</v>
      </c>
    </row>
    <row r="39" spans="1:19" x14ac:dyDescent="0.25">
      <c r="A39" s="1" t="s">
        <v>22</v>
      </c>
      <c r="B39" s="5" t="s">
        <v>580</v>
      </c>
      <c r="C39" t="s">
        <v>19</v>
      </c>
      <c r="D39" s="1" t="s">
        <v>176</v>
      </c>
      <c r="E39" s="7" t="s">
        <v>234</v>
      </c>
      <c r="F39" s="1" t="s">
        <v>21</v>
      </c>
      <c r="G39" t="s">
        <v>233</v>
      </c>
      <c r="H39" t="s">
        <v>2</v>
      </c>
      <c r="I39" s="8" t="s">
        <v>161</v>
      </c>
      <c r="J39" s="1" t="s">
        <v>1</v>
      </c>
      <c r="K39" t="s">
        <v>173</v>
      </c>
      <c r="L39" t="s">
        <v>2</v>
      </c>
      <c r="M39" s="5" t="str">
        <f t="shared" ca="1" si="0"/>
        <v>False</v>
      </c>
      <c r="N39" s="1" t="s">
        <v>1</v>
      </c>
      <c r="O39" t="s">
        <v>174</v>
      </c>
      <c r="P39" t="s">
        <v>2</v>
      </c>
      <c r="Q39" s="8">
        <f t="shared" ca="1" si="1"/>
        <v>28</v>
      </c>
      <c r="R39" s="4" t="s">
        <v>9</v>
      </c>
      <c r="S39" t="str">
        <f t="shared" ca="1" si="2"/>
        <v>@room38 = @s1.rooms.create(description:'A137',projector:'False',seats:'28')</v>
      </c>
    </row>
    <row r="40" spans="1:19" x14ac:dyDescent="0.25">
      <c r="A40" s="1" t="s">
        <v>22</v>
      </c>
      <c r="B40" s="5" t="s">
        <v>581</v>
      </c>
      <c r="C40" t="s">
        <v>19</v>
      </c>
      <c r="D40" s="1" t="s">
        <v>176</v>
      </c>
      <c r="E40" s="7" t="s">
        <v>234</v>
      </c>
      <c r="F40" s="1" t="s">
        <v>21</v>
      </c>
      <c r="G40" t="s">
        <v>233</v>
      </c>
      <c r="H40" t="s">
        <v>2</v>
      </c>
      <c r="I40" s="8" t="s">
        <v>162</v>
      </c>
      <c r="J40" s="1" t="s">
        <v>1</v>
      </c>
      <c r="K40" t="s">
        <v>173</v>
      </c>
      <c r="L40" t="s">
        <v>2</v>
      </c>
      <c r="M40" s="5" t="str">
        <f t="shared" ca="1" si="0"/>
        <v>False</v>
      </c>
      <c r="N40" s="1" t="s">
        <v>1</v>
      </c>
      <c r="O40" t="s">
        <v>174</v>
      </c>
      <c r="P40" t="s">
        <v>2</v>
      </c>
      <c r="Q40" s="8">
        <f t="shared" ca="1" si="1"/>
        <v>17</v>
      </c>
      <c r="R40" s="4" t="s">
        <v>9</v>
      </c>
      <c r="S40" t="str">
        <f t="shared" ca="1" si="2"/>
        <v>@room39 = @s1.rooms.create(description:'A138',projector:'False',seats:'17')</v>
      </c>
    </row>
    <row r="41" spans="1:19" x14ac:dyDescent="0.25">
      <c r="A41" s="1" t="s">
        <v>22</v>
      </c>
      <c r="B41" s="5" t="s">
        <v>582</v>
      </c>
      <c r="C41" t="s">
        <v>19</v>
      </c>
      <c r="D41" s="1" t="s">
        <v>176</v>
      </c>
      <c r="E41" s="7" t="s">
        <v>234</v>
      </c>
      <c r="F41" s="1" t="s">
        <v>21</v>
      </c>
      <c r="G41" t="s">
        <v>233</v>
      </c>
      <c r="H41" t="s">
        <v>2</v>
      </c>
      <c r="I41" s="8" t="s">
        <v>163</v>
      </c>
      <c r="J41" s="1" t="s">
        <v>1</v>
      </c>
      <c r="K41" t="s">
        <v>173</v>
      </c>
      <c r="L41" t="s">
        <v>2</v>
      </c>
      <c r="M41" s="5" t="str">
        <f t="shared" ca="1" si="0"/>
        <v>False</v>
      </c>
      <c r="N41" s="1" t="s">
        <v>1</v>
      </c>
      <c r="O41" t="s">
        <v>174</v>
      </c>
      <c r="P41" t="s">
        <v>2</v>
      </c>
      <c r="Q41" s="8">
        <f t="shared" ca="1" si="1"/>
        <v>18</v>
      </c>
      <c r="R41" s="4" t="s">
        <v>9</v>
      </c>
      <c r="S41" t="str">
        <f t="shared" ca="1" si="2"/>
        <v>@room40 = @s1.rooms.create(description:'A139',projector:'False',seats:'18')</v>
      </c>
    </row>
    <row r="42" spans="1:19" x14ac:dyDescent="0.25">
      <c r="A42" s="1" t="s">
        <v>22</v>
      </c>
      <c r="B42" s="5" t="s">
        <v>583</v>
      </c>
      <c r="C42" t="s">
        <v>19</v>
      </c>
      <c r="D42" s="1" t="s">
        <v>176</v>
      </c>
      <c r="E42" s="7" t="s">
        <v>234</v>
      </c>
      <c r="F42" s="1" t="s">
        <v>21</v>
      </c>
      <c r="G42" t="s">
        <v>233</v>
      </c>
      <c r="H42" t="s">
        <v>2</v>
      </c>
      <c r="I42" s="8" t="s">
        <v>164</v>
      </c>
      <c r="J42" s="1" t="s">
        <v>1</v>
      </c>
      <c r="K42" t="s">
        <v>173</v>
      </c>
      <c r="L42" t="s">
        <v>2</v>
      </c>
      <c r="M42" s="5" t="str">
        <f t="shared" ca="1" si="0"/>
        <v>True</v>
      </c>
      <c r="N42" s="1" t="s">
        <v>1</v>
      </c>
      <c r="O42" t="s">
        <v>174</v>
      </c>
      <c r="P42" t="s">
        <v>2</v>
      </c>
      <c r="Q42" s="8">
        <f t="shared" ca="1" si="1"/>
        <v>22</v>
      </c>
      <c r="R42" s="4" t="s">
        <v>9</v>
      </c>
      <c r="S42" t="str">
        <f t="shared" ca="1" si="2"/>
        <v>@room41 = @s1.rooms.create(description:'A140',projector:'True',seats:'22')</v>
      </c>
    </row>
    <row r="43" spans="1:19" x14ac:dyDescent="0.25">
      <c r="A43" s="1" t="s">
        <v>22</v>
      </c>
      <c r="B43" s="5" t="s">
        <v>584</v>
      </c>
      <c r="C43" t="s">
        <v>19</v>
      </c>
      <c r="D43" s="1" t="s">
        <v>176</v>
      </c>
      <c r="E43" s="7" t="s">
        <v>234</v>
      </c>
      <c r="F43" s="1" t="s">
        <v>21</v>
      </c>
      <c r="G43" t="s">
        <v>233</v>
      </c>
      <c r="H43" t="s">
        <v>2</v>
      </c>
      <c r="I43" s="8" t="s">
        <v>165</v>
      </c>
      <c r="J43" s="1" t="s">
        <v>1</v>
      </c>
      <c r="K43" t="s">
        <v>173</v>
      </c>
      <c r="L43" t="s">
        <v>2</v>
      </c>
      <c r="M43" s="5" t="str">
        <f t="shared" ca="1" si="0"/>
        <v>True</v>
      </c>
      <c r="N43" s="1" t="s">
        <v>1</v>
      </c>
      <c r="O43" t="s">
        <v>174</v>
      </c>
      <c r="P43" t="s">
        <v>2</v>
      </c>
      <c r="Q43" s="8">
        <f t="shared" ca="1" si="1"/>
        <v>17</v>
      </c>
      <c r="R43" s="4" t="s">
        <v>9</v>
      </c>
      <c r="S43" t="str">
        <f t="shared" ca="1" si="2"/>
        <v>@room42 = @s1.rooms.create(description:'A141',projector:'True',seats:'17')</v>
      </c>
    </row>
    <row r="44" spans="1:19" x14ac:dyDescent="0.25">
      <c r="A44" s="1" t="s">
        <v>22</v>
      </c>
      <c r="B44" s="5" t="s">
        <v>585</v>
      </c>
      <c r="C44" t="s">
        <v>19</v>
      </c>
      <c r="D44" s="1" t="s">
        <v>176</v>
      </c>
      <c r="E44" s="7" t="s">
        <v>234</v>
      </c>
      <c r="F44" s="1" t="s">
        <v>21</v>
      </c>
      <c r="G44" t="s">
        <v>233</v>
      </c>
      <c r="H44" t="s">
        <v>2</v>
      </c>
      <c r="I44" s="8" t="s">
        <v>166</v>
      </c>
      <c r="J44" s="1" t="s">
        <v>1</v>
      </c>
      <c r="K44" t="s">
        <v>173</v>
      </c>
      <c r="L44" t="s">
        <v>2</v>
      </c>
      <c r="M44" s="5" t="str">
        <f t="shared" ca="1" si="0"/>
        <v>False</v>
      </c>
      <c r="N44" s="1" t="s">
        <v>1</v>
      </c>
      <c r="O44" t="s">
        <v>174</v>
      </c>
      <c r="P44" t="s">
        <v>2</v>
      </c>
      <c r="Q44" s="8">
        <f t="shared" ca="1" si="1"/>
        <v>27</v>
      </c>
      <c r="R44" s="4" t="s">
        <v>9</v>
      </c>
      <c r="S44" t="str">
        <f t="shared" ca="1" si="2"/>
        <v>@room43 = @s1.rooms.create(description:'A142',projector:'False',seats:'27')</v>
      </c>
    </row>
    <row r="45" spans="1:19" x14ac:dyDescent="0.25">
      <c r="A45" s="1" t="s">
        <v>22</v>
      </c>
      <c r="B45" s="5" t="s">
        <v>586</v>
      </c>
      <c r="C45" t="s">
        <v>19</v>
      </c>
      <c r="D45" s="1" t="s">
        <v>176</v>
      </c>
      <c r="E45" s="7" t="s">
        <v>234</v>
      </c>
      <c r="F45" s="1" t="s">
        <v>21</v>
      </c>
      <c r="G45" t="s">
        <v>233</v>
      </c>
      <c r="H45" t="s">
        <v>2</v>
      </c>
      <c r="I45" s="8" t="s">
        <v>167</v>
      </c>
      <c r="J45" s="1" t="s">
        <v>1</v>
      </c>
      <c r="K45" t="s">
        <v>173</v>
      </c>
      <c r="L45" t="s">
        <v>2</v>
      </c>
      <c r="M45" s="5" t="str">
        <f t="shared" ca="1" si="0"/>
        <v>False</v>
      </c>
      <c r="N45" s="1" t="s">
        <v>1</v>
      </c>
      <c r="O45" t="s">
        <v>174</v>
      </c>
      <c r="P45" t="s">
        <v>2</v>
      </c>
      <c r="Q45" s="8">
        <f t="shared" ca="1" si="1"/>
        <v>24</v>
      </c>
      <c r="R45" s="4" t="s">
        <v>9</v>
      </c>
      <c r="S45" t="str">
        <f t="shared" ca="1" si="2"/>
        <v>@room44 = @s1.rooms.create(description:'A143',projector:'False',seats:'24')</v>
      </c>
    </row>
    <row r="46" spans="1:19" x14ac:dyDescent="0.25">
      <c r="A46" s="1" t="s">
        <v>22</v>
      </c>
      <c r="B46" s="5" t="s">
        <v>587</v>
      </c>
      <c r="C46" t="s">
        <v>19</v>
      </c>
      <c r="D46" s="1" t="s">
        <v>176</v>
      </c>
      <c r="E46" s="7" t="s">
        <v>234</v>
      </c>
      <c r="F46" s="1" t="s">
        <v>21</v>
      </c>
      <c r="G46" t="s">
        <v>233</v>
      </c>
      <c r="H46" t="s">
        <v>2</v>
      </c>
      <c r="I46" s="8" t="s">
        <v>168</v>
      </c>
      <c r="J46" s="1" t="s">
        <v>1</v>
      </c>
      <c r="K46" t="s">
        <v>173</v>
      </c>
      <c r="L46" t="s">
        <v>2</v>
      </c>
      <c r="M46" s="5" t="str">
        <f t="shared" ca="1" si="0"/>
        <v>False</v>
      </c>
      <c r="N46" s="1" t="s">
        <v>1</v>
      </c>
      <c r="O46" t="s">
        <v>174</v>
      </c>
      <c r="P46" t="s">
        <v>2</v>
      </c>
      <c r="Q46" s="8">
        <f t="shared" ca="1" si="1"/>
        <v>25</v>
      </c>
      <c r="R46" s="4" t="s">
        <v>9</v>
      </c>
      <c r="S46" t="str">
        <f t="shared" ca="1" si="2"/>
        <v>@room45 = @s1.rooms.create(description:'A144',projector:'False',seats:'25')</v>
      </c>
    </row>
    <row r="47" spans="1:19" x14ac:dyDescent="0.25">
      <c r="A47" s="1" t="s">
        <v>22</v>
      </c>
      <c r="B47" s="5" t="s">
        <v>588</v>
      </c>
      <c r="C47" t="s">
        <v>19</v>
      </c>
      <c r="D47" s="1" t="s">
        <v>176</v>
      </c>
      <c r="E47" s="7" t="s">
        <v>234</v>
      </c>
      <c r="F47" s="1" t="s">
        <v>21</v>
      </c>
      <c r="G47" t="s">
        <v>233</v>
      </c>
      <c r="H47" t="s">
        <v>2</v>
      </c>
      <c r="I47" s="8" t="s">
        <v>169</v>
      </c>
      <c r="J47" s="1" t="s">
        <v>1</v>
      </c>
      <c r="K47" t="s">
        <v>173</v>
      </c>
      <c r="L47" t="s">
        <v>2</v>
      </c>
      <c r="M47" s="5" t="str">
        <f t="shared" ca="1" si="0"/>
        <v>False</v>
      </c>
      <c r="N47" s="1" t="s">
        <v>1</v>
      </c>
      <c r="O47" t="s">
        <v>174</v>
      </c>
      <c r="P47" t="s">
        <v>2</v>
      </c>
      <c r="Q47" s="8">
        <f t="shared" ca="1" si="1"/>
        <v>25</v>
      </c>
      <c r="R47" s="4" t="s">
        <v>9</v>
      </c>
      <c r="S47" t="str">
        <f t="shared" ca="1" si="2"/>
        <v>@room46 = @s1.rooms.create(description:'A145',projector:'False',seats:'25')</v>
      </c>
    </row>
    <row r="48" spans="1:19" x14ac:dyDescent="0.25">
      <c r="A48" s="1" t="s">
        <v>22</v>
      </c>
      <c r="B48" s="5" t="s">
        <v>589</v>
      </c>
      <c r="C48" t="s">
        <v>19</v>
      </c>
      <c r="D48" s="1" t="s">
        <v>176</v>
      </c>
      <c r="E48" s="7" t="s">
        <v>234</v>
      </c>
      <c r="F48" s="1" t="s">
        <v>21</v>
      </c>
      <c r="G48" t="s">
        <v>233</v>
      </c>
      <c r="H48" t="s">
        <v>2</v>
      </c>
      <c r="I48" s="8" t="s">
        <v>170</v>
      </c>
      <c r="J48" s="1" t="s">
        <v>1</v>
      </c>
      <c r="K48" t="s">
        <v>173</v>
      </c>
      <c r="L48" t="s">
        <v>2</v>
      </c>
      <c r="M48" s="5" t="str">
        <f t="shared" ca="1" si="0"/>
        <v>True</v>
      </c>
      <c r="N48" s="1" t="s">
        <v>1</v>
      </c>
      <c r="O48" t="s">
        <v>174</v>
      </c>
      <c r="P48" t="s">
        <v>2</v>
      </c>
      <c r="Q48" s="8">
        <f t="shared" ca="1" si="1"/>
        <v>27</v>
      </c>
      <c r="R48" s="4" t="s">
        <v>9</v>
      </c>
      <c r="S48" t="str">
        <f t="shared" ca="1" si="2"/>
        <v>@room47 = @s1.rooms.create(description:'A146',projector:'True',seats:'27')</v>
      </c>
    </row>
    <row r="49" spans="1:19" x14ac:dyDescent="0.25">
      <c r="A49" s="1" t="s">
        <v>22</v>
      </c>
      <c r="B49" s="5" t="s">
        <v>590</v>
      </c>
      <c r="C49" t="s">
        <v>19</v>
      </c>
      <c r="D49" s="1" t="s">
        <v>176</v>
      </c>
      <c r="E49" s="7" t="s">
        <v>234</v>
      </c>
      <c r="F49" s="1" t="s">
        <v>21</v>
      </c>
      <c r="G49" t="s">
        <v>233</v>
      </c>
      <c r="H49" t="s">
        <v>2</v>
      </c>
      <c r="I49" s="8" t="s">
        <v>171</v>
      </c>
      <c r="J49" s="1" t="s">
        <v>1</v>
      </c>
      <c r="K49" t="s">
        <v>173</v>
      </c>
      <c r="L49" t="s">
        <v>2</v>
      </c>
      <c r="M49" s="5" t="str">
        <f t="shared" ca="1" si="0"/>
        <v>True</v>
      </c>
      <c r="N49" s="1" t="s">
        <v>1</v>
      </c>
      <c r="O49" t="s">
        <v>174</v>
      </c>
      <c r="P49" t="s">
        <v>2</v>
      </c>
      <c r="Q49" s="8">
        <f t="shared" ca="1" si="1"/>
        <v>17</v>
      </c>
      <c r="R49" s="4" t="s">
        <v>9</v>
      </c>
      <c r="S49" t="str">
        <f t="shared" ca="1" si="2"/>
        <v>@room48 = @s1.rooms.create(description:'A147',projector:'True',seats:'17')</v>
      </c>
    </row>
    <row r="50" spans="1:19" x14ac:dyDescent="0.25">
      <c r="A50" s="1" t="s">
        <v>22</v>
      </c>
      <c r="B50" s="5" t="s">
        <v>591</v>
      </c>
      <c r="C50" t="s">
        <v>19</v>
      </c>
      <c r="D50" s="1" t="s">
        <v>177</v>
      </c>
      <c r="E50" s="7" t="s">
        <v>234</v>
      </c>
      <c r="F50" s="1" t="s">
        <v>21</v>
      </c>
      <c r="G50" t="s">
        <v>233</v>
      </c>
      <c r="H50" t="s">
        <v>2</v>
      </c>
      <c r="I50" s="8" t="s">
        <v>171</v>
      </c>
      <c r="J50" s="1" t="s">
        <v>1</v>
      </c>
      <c r="K50" t="s">
        <v>173</v>
      </c>
      <c r="L50" t="s">
        <v>2</v>
      </c>
      <c r="M50" s="5" t="str">
        <f t="shared" ca="1" si="0"/>
        <v>True</v>
      </c>
      <c r="N50" s="1" t="s">
        <v>1</v>
      </c>
      <c r="O50" t="s">
        <v>174</v>
      </c>
      <c r="P50" t="s">
        <v>2</v>
      </c>
      <c r="Q50" s="8">
        <f t="shared" ca="1" si="1"/>
        <v>25</v>
      </c>
      <c r="R50" s="4" t="s">
        <v>9</v>
      </c>
      <c r="S50" t="str">
        <f t="shared" ca="1" si="2"/>
        <v>@room49 = @s2.rooms.create(description:'A147',projector:'True',seats:'25')</v>
      </c>
    </row>
    <row r="51" spans="1:19" x14ac:dyDescent="0.25">
      <c r="A51" s="1" t="s">
        <v>22</v>
      </c>
      <c r="B51" s="5" t="s">
        <v>592</v>
      </c>
      <c r="C51" t="s">
        <v>19</v>
      </c>
      <c r="D51" s="1" t="s">
        <v>177</v>
      </c>
      <c r="E51" s="7" t="s">
        <v>234</v>
      </c>
      <c r="F51" s="1" t="s">
        <v>21</v>
      </c>
      <c r="G51" t="s">
        <v>233</v>
      </c>
      <c r="H51" t="s">
        <v>2</v>
      </c>
      <c r="I51" s="8" t="s">
        <v>178</v>
      </c>
      <c r="J51" s="1" t="s">
        <v>1</v>
      </c>
      <c r="K51" t="s">
        <v>173</v>
      </c>
      <c r="L51" t="s">
        <v>2</v>
      </c>
      <c r="M51" s="5" t="str">
        <f t="shared" ca="1" si="0"/>
        <v>True</v>
      </c>
      <c r="N51" s="1" t="s">
        <v>1</v>
      </c>
      <c r="O51" t="s">
        <v>174</v>
      </c>
      <c r="P51" t="s">
        <v>2</v>
      </c>
      <c r="Q51" s="8">
        <f t="shared" ca="1" si="1"/>
        <v>27</v>
      </c>
      <c r="R51" s="4" t="s">
        <v>9</v>
      </c>
      <c r="S51" t="str">
        <f t="shared" ca="1" si="2"/>
        <v>@room50 = @s2.rooms.create(description:'A148',projector:'True',seats:'27')</v>
      </c>
    </row>
    <row r="52" spans="1:19" x14ac:dyDescent="0.25">
      <c r="A52" s="1" t="s">
        <v>22</v>
      </c>
      <c r="B52" s="5" t="s">
        <v>593</v>
      </c>
      <c r="C52" t="s">
        <v>19</v>
      </c>
      <c r="D52" s="1" t="s">
        <v>177</v>
      </c>
      <c r="E52" s="7" t="s">
        <v>234</v>
      </c>
      <c r="F52" s="1" t="s">
        <v>21</v>
      </c>
      <c r="G52" t="s">
        <v>233</v>
      </c>
      <c r="H52" t="s">
        <v>2</v>
      </c>
      <c r="I52" s="8" t="s">
        <v>179</v>
      </c>
      <c r="J52" s="1" t="s">
        <v>1</v>
      </c>
      <c r="K52" t="s">
        <v>173</v>
      </c>
      <c r="L52" t="s">
        <v>2</v>
      </c>
      <c r="M52" s="5" t="str">
        <f t="shared" ca="1" si="0"/>
        <v>True</v>
      </c>
      <c r="N52" s="1" t="s">
        <v>1</v>
      </c>
      <c r="O52" t="s">
        <v>174</v>
      </c>
      <c r="P52" t="s">
        <v>2</v>
      </c>
      <c r="Q52" s="8">
        <f t="shared" ca="1" si="1"/>
        <v>22</v>
      </c>
      <c r="R52" s="4" t="s">
        <v>9</v>
      </c>
      <c r="S52" t="str">
        <f t="shared" ca="1" si="2"/>
        <v>@room51 = @s2.rooms.create(description:'A149',projector:'True',seats:'22')</v>
      </c>
    </row>
    <row r="53" spans="1:19" x14ac:dyDescent="0.25">
      <c r="A53" s="1" t="s">
        <v>22</v>
      </c>
      <c r="B53" s="5" t="s">
        <v>594</v>
      </c>
      <c r="C53" t="s">
        <v>19</v>
      </c>
      <c r="D53" s="1" t="s">
        <v>177</v>
      </c>
      <c r="E53" s="7" t="s">
        <v>234</v>
      </c>
      <c r="F53" s="1" t="s">
        <v>21</v>
      </c>
      <c r="G53" t="s">
        <v>233</v>
      </c>
      <c r="H53" t="s">
        <v>2</v>
      </c>
      <c r="I53" s="8" t="s">
        <v>180</v>
      </c>
      <c r="J53" s="1" t="s">
        <v>1</v>
      </c>
      <c r="K53" t="s">
        <v>173</v>
      </c>
      <c r="L53" t="s">
        <v>2</v>
      </c>
      <c r="M53" s="5" t="str">
        <f t="shared" ca="1" si="0"/>
        <v>False</v>
      </c>
      <c r="N53" s="1" t="s">
        <v>1</v>
      </c>
      <c r="O53" t="s">
        <v>174</v>
      </c>
      <c r="P53" t="s">
        <v>2</v>
      </c>
      <c r="Q53" s="8">
        <f t="shared" ca="1" si="1"/>
        <v>15</v>
      </c>
      <c r="R53" s="4" t="s">
        <v>9</v>
      </c>
      <c r="S53" t="str">
        <f t="shared" ca="1" si="2"/>
        <v>@room52 = @s2.rooms.create(description:'A150',projector:'False',seats:'15')</v>
      </c>
    </row>
    <row r="54" spans="1:19" x14ac:dyDescent="0.25">
      <c r="A54" s="1" t="s">
        <v>22</v>
      </c>
      <c r="B54" s="5" t="s">
        <v>595</v>
      </c>
      <c r="C54" t="s">
        <v>19</v>
      </c>
      <c r="D54" s="1" t="s">
        <v>177</v>
      </c>
      <c r="E54" s="7" t="s">
        <v>234</v>
      </c>
      <c r="F54" s="1" t="s">
        <v>21</v>
      </c>
      <c r="G54" t="s">
        <v>233</v>
      </c>
      <c r="H54" t="s">
        <v>2</v>
      </c>
      <c r="I54" s="8" t="s">
        <v>181</v>
      </c>
      <c r="J54" s="1" t="s">
        <v>1</v>
      </c>
      <c r="K54" t="s">
        <v>173</v>
      </c>
      <c r="L54" t="s">
        <v>2</v>
      </c>
      <c r="M54" s="5" t="str">
        <f t="shared" ca="1" si="0"/>
        <v>True</v>
      </c>
      <c r="N54" s="1" t="s">
        <v>1</v>
      </c>
      <c r="O54" t="s">
        <v>174</v>
      </c>
      <c r="P54" t="s">
        <v>2</v>
      </c>
      <c r="Q54" s="8">
        <f t="shared" ca="1" si="1"/>
        <v>18</v>
      </c>
      <c r="R54" s="4" t="s">
        <v>9</v>
      </c>
      <c r="S54" t="str">
        <f t="shared" ca="1" si="2"/>
        <v>@room53 = @s2.rooms.create(description:'A151',projector:'True',seats:'18')</v>
      </c>
    </row>
    <row r="55" spans="1:19" x14ac:dyDescent="0.25">
      <c r="A55" s="1" t="s">
        <v>22</v>
      </c>
      <c r="B55" s="5" t="s">
        <v>596</v>
      </c>
      <c r="C55" t="s">
        <v>19</v>
      </c>
      <c r="D55" s="1" t="s">
        <v>177</v>
      </c>
      <c r="E55" s="7" t="s">
        <v>234</v>
      </c>
      <c r="F55" s="1" t="s">
        <v>21</v>
      </c>
      <c r="G55" t="s">
        <v>233</v>
      </c>
      <c r="H55" t="s">
        <v>2</v>
      </c>
      <c r="I55" s="8" t="s">
        <v>182</v>
      </c>
      <c r="J55" s="1" t="s">
        <v>1</v>
      </c>
      <c r="K55" t="s">
        <v>173</v>
      </c>
      <c r="L55" t="s">
        <v>2</v>
      </c>
      <c r="M55" s="5" t="str">
        <f t="shared" ca="1" si="0"/>
        <v>False</v>
      </c>
      <c r="N55" s="1" t="s">
        <v>1</v>
      </c>
      <c r="O55" t="s">
        <v>174</v>
      </c>
      <c r="P55" t="s">
        <v>2</v>
      </c>
      <c r="Q55" s="8">
        <f t="shared" ca="1" si="1"/>
        <v>23</v>
      </c>
      <c r="R55" s="4" t="s">
        <v>9</v>
      </c>
      <c r="S55" t="str">
        <f t="shared" ca="1" si="2"/>
        <v>@room54 = @s2.rooms.create(description:'A152',projector:'False',seats:'23')</v>
      </c>
    </row>
    <row r="56" spans="1:19" x14ac:dyDescent="0.25">
      <c r="A56" s="1" t="s">
        <v>22</v>
      </c>
      <c r="B56" s="5" t="s">
        <v>597</v>
      </c>
      <c r="C56" t="s">
        <v>19</v>
      </c>
      <c r="D56" s="1" t="s">
        <v>177</v>
      </c>
      <c r="E56" s="7" t="s">
        <v>234</v>
      </c>
      <c r="F56" s="1" t="s">
        <v>21</v>
      </c>
      <c r="G56" t="s">
        <v>233</v>
      </c>
      <c r="H56" t="s">
        <v>2</v>
      </c>
      <c r="I56" s="8" t="s">
        <v>183</v>
      </c>
      <c r="J56" s="1" t="s">
        <v>1</v>
      </c>
      <c r="K56" t="s">
        <v>173</v>
      </c>
      <c r="L56" t="s">
        <v>2</v>
      </c>
      <c r="M56" s="5" t="str">
        <f t="shared" ca="1" si="0"/>
        <v>True</v>
      </c>
      <c r="N56" s="1" t="s">
        <v>1</v>
      </c>
      <c r="O56" t="s">
        <v>174</v>
      </c>
      <c r="P56" t="s">
        <v>2</v>
      </c>
      <c r="Q56" s="8">
        <f t="shared" ca="1" si="1"/>
        <v>23</v>
      </c>
      <c r="R56" s="4" t="s">
        <v>9</v>
      </c>
      <c r="S56" t="str">
        <f t="shared" ca="1" si="2"/>
        <v>@room55 = @s2.rooms.create(description:'A153',projector:'True',seats:'23')</v>
      </c>
    </row>
    <row r="57" spans="1:19" x14ac:dyDescent="0.25">
      <c r="A57" s="1" t="s">
        <v>22</v>
      </c>
      <c r="B57" s="5" t="s">
        <v>598</v>
      </c>
      <c r="C57" t="s">
        <v>19</v>
      </c>
      <c r="D57" s="1" t="s">
        <v>177</v>
      </c>
      <c r="E57" s="7" t="s">
        <v>234</v>
      </c>
      <c r="F57" s="1" t="s">
        <v>21</v>
      </c>
      <c r="G57" t="s">
        <v>233</v>
      </c>
      <c r="H57" t="s">
        <v>2</v>
      </c>
      <c r="I57" s="8" t="s">
        <v>184</v>
      </c>
      <c r="J57" s="1" t="s">
        <v>1</v>
      </c>
      <c r="K57" t="s">
        <v>173</v>
      </c>
      <c r="L57" t="s">
        <v>2</v>
      </c>
      <c r="M57" s="5" t="str">
        <f t="shared" ca="1" si="0"/>
        <v>False</v>
      </c>
      <c r="N57" s="1" t="s">
        <v>1</v>
      </c>
      <c r="O57" t="s">
        <v>174</v>
      </c>
      <c r="P57" t="s">
        <v>2</v>
      </c>
      <c r="Q57" s="8">
        <f t="shared" ca="1" si="1"/>
        <v>27</v>
      </c>
      <c r="R57" s="4" t="s">
        <v>9</v>
      </c>
      <c r="S57" t="str">
        <f t="shared" ca="1" si="2"/>
        <v>@room56 = @s2.rooms.create(description:'A154',projector:'False',seats:'27')</v>
      </c>
    </row>
    <row r="58" spans="1:19" x14ac:dyDescent="0.25">
      <c r="A58" s="1" t="s">
        <v>22</v>
      </c>
      <c r="B58" s="5" t="s">
        <v>599</v>
      </c>
      <c r="C58" t="s">
        <v>19</v>
      </c>
      <c r="D58" s="1" t="s">
        <v>177</v>
      </c>
      <c r="E58" s="7" t="s">
        <v>234</v>
      </c>
      <c r="F58" s="1" t="s">
        <v>21</v>
      </c>
      <c r="G58" t="s">
        <v>233</v>
      </c>
      <c r="H58" t="s">
        <v>2</v>
      </c>
      <c r="I58" s="8" t="s">
        <v>185</v>
      </c>
      <c r="J58" s="1" t="s">
        <v>1</v>
      </c>
      <c r="K58" t="s">
        <v>173</v>
      </c>
      <c r="L58" t="s">
        <v>2</v>
      </c>
      <c r="M58" s="5" t="str">
        <f t="shared" ca="1" si="0"/>
        <v>False</v>
      </c>
      <c r="N58" s="1" t="s">
        <v>1</v>
      </c>
      <c r="O58" t="s">
        <v>174</v>
      </c>
      <c r="P58" t="s">
        <v>2</v>
      </c>
      <c r="Q58" s="8">
        <f t="shared" ca="1" si="1"/>
        <v>25</v>
      </c>
      <c r="R58" s="4" t="s">
        <v>9</v>
      </c>
      <c r="S58" t="str">
        <f t="shared" ca="1" si="2"/>
        <v>@room57 = @s2.rooms.create(description:'A155',projector:'False',seats:'25')</v>
      </c>
    </row>
    <row r="59" spans="1:19" x14ac:dyDescent="0.25">
      <c r="A59" s="1" t="s">
        <v>22</v>
      </c>
      <c r="B59" s="5" t="s">
        <v>600</v>
      </c>
      <c r="C59" t="s">
        <v>19</v>
      </c>
      <c r="D59" s="1" t="s">
        <v>177</v>
      </c>
      <c r="E59" s="7" t="s">
        <v>234</v>
      </c>
      <c r="F59" s="1" t="s">
        <v>21</v>
      </c>
      <c r="G59" t="s">
        <v>233</v>
      </c>
      <c r="H59" t="s">
        <v>2</v>
      </c>
      <c r="I59" s="8" t="s">
        <v>186</v>
      </c>
      <c r="J59" s="1" t="s">
        <v>1</v>
      </c>
      <c r="K59" t="s">
        <v>173</v>
      </c>
      <c r="L59" t="s">
        <v>2</v>
      </c>
      <c r="M59" s="5" t="str">
        <f t="shared" ca="1" si="0"/>
        <v>False</v>
      </c>
      <c r="N59" s="1" t="s">
        <v>1</v>
      </c>
      <c r="O59" t="s">
        <v>174</v>
      </c>
      <c r="P59" t="s">
        <v>2</v>
      </c>
      <c r="Q59" s="8">
        <f t="shared" ca="1" si="1"/>
        <v>24</v>
      </c>
      <c r="R59" s="4" t="s">
        <v>9</v>
      </c>
      <c r="S59" t="str">
        <f t="shared" ca="1" si="2"/>
        <v>@room58 = @s2.rooms.create(description:'A156',projector:'False',seats:'24')</v>
      </c>
    </row>
    <row r="60" spans="1:19" x14ac:dyDescent="0.25">
      <c r="A60" s="1" t="s">
        <v>22</v>
      </c>
      <c r="B60" s="5" t="s">
        <v>601</v>
      </c>
      <c r="C60" t="s">
        <v>19</v>
      </c>
      <c r="D60" s="1" t="s">
        <v>177</v>
      </c>
      <c r="E60" s="7" t="s">
        <v>234</v>
      </c>
      <c r="F60" s="1" t="s">
        <v>21</v>
      </c>
      <c r="G60" t="s">
        <v>233</v>
      </c>
      <c r="H60" t="s">
        <v>2</v>
      </c>
      <c r="I60" s="8" t="s">
        <v>187</v>
      </c>
      <c r="J60" s="1" t="s">
        <v>1</v>
      </c>
      <c r="K60" t="s">
        <v>173</v>
      </c>
      <c r="L60" t="s">
        <v>2</v>
      </c>
      <c r="M60" s="5" t="str">
        <f t="shared" ca="1" si="0"/>
        <v>True</v>
      </c>
      <c r="N60" s="1" t="s">
        <v>1</v>
      </c>
      <c r="O60" t="s">
        <v>174</v>
      </c>
      <c r="P60" t="s">
        <v>2</v>
      </c>
      <c r="Q60" s="8">
        <f t="shared" ca="1" si="1"/>
        <v>16</v>
      </c>
      <c r="R60" s="4" t="s">
        <v>9</v>
      </c>
      <c r="S60" t="str">
        <f t="shared" ca="1" si="2"/>
        <v>@room59 = @s2.rooms.create(description:'A157',projector:'True',seats:'16')</v>
      </c>
    </row>
    <row r="61" spans="1:19" x14ac:dyDescent="0.25">
      <c r="A61" s="1" t="s">
        <v>22</v>
      </c>
      <c r="B61" s="5" t="s">
        <v>602</v>
      </c>
      <c r="C61" t="s">
        <v>19</v>
      </c>
      <c r="D61" s="1" t="s">
        <v>177</v>
      </c>
      <c r="E61" s="7" t="s">
        <v>234</v>
      </c>
      <c r="F61" s="1" t="s">
        <v>21</v>
      </c>
      <c r="G61" t="s">
        <v>233</v>
      </c>
      <c r="H61" t="s">
        <v>2</v>
      </c>
      <c r="I61" s="8" t="s">
        <v>188</v>
      </c>
      <c r="J61" s="1" t="s">
        <v>1</v>
      </c>
      <c r="K61" t="s">
        <v>173</v>
      </c>
      <c r="L61" t="s">
        <v>2</v>
      </c>
      <c r="M61" s="5" t="str">
        <f t="shared" ca="1" si="0"/>
        <v>False</v>
      </c>
      <c r="N61" s="1" t="s">
        <v>1</v>
      </c>
      <c r="O61" t="s">
        <v>174</v>
      </c>
      <c r="P61" t="s">
        <v>2</v>
      </c>
      <c r="Q61" s="8">
        <f t="shared" ca="1" si="1"/>
        <v>28</v>
      </c>
      <c r="R61" s="4" t="s">
        <v>9</v>
      </c>
      <c r="S61" t="str">
        <f t="shared" ca="1" si="2"/>
        <v>@room60 = @s2.rooms.create(description:'A158',projector:'False',seats:'28')</v>
      </c>
    </row>
    <row r="62" spans="1:19" x14ac:dyDescent="0.25">
      <c r="A62" s="1" t="s">
        <v>22</v>
      </c>
      <c r="B62" s="5" t="s">
        <v>603</v>
      </c>
      <c r="C62" t="s">
        <v>19</v>
      </c>
      <c r="D62" s="1" t="s">
        <v>177</v>
      </c>
      <c r="E62" s="7" t="s">
        <v>234</v>
      </c>
      <c r="F62" s="1" t="s">
        <v>21</v>
      </c>
      <c r="G62" t="s">
        <v>233</v>
      </c>
      <c r="H62" t="s">
        <v>2</v>
      </c>
      <c r="I62" s="8" t="s">
        <v>189</v>
      </c>
      <c r="J62" s="1" t="s">
        <v>1</v>
      </c>
      <c r="K62" t="s">
        <v>173</v>
      </c>
      <c r="L62" t="s">
        <v>2</v>
      </c>
      <c r="M62" s="5" t="str">
        <f t="shared" ca="1" si="0"/>
        <v>False</v>
      </c>
      <c r="N62" s="1" t="s">
        <v>1</v>
      </c>
      <c r="O62" t="s">
        <v>174</v>
      </c>
      <c r="P62" t="s">
        <v>2</v>
      </c>
      <c r="Q62" s="8">
        <f t="shared" ca="1" si="1"/>
        <v>24</v>
      </c>
      <c r="R62" s="4" t="s">
        <v>9</v>
      </c>
      <c r="S62" t="str">
        <f t="shared" ca="1" si="2"/>
        <v>@room61 = @s2.rooms.create(description:'A159',projector:'False',seats:'24')</v>
      </c>
    </row>
    <row r="63" spans="1:19" x14ac:dyDescent="0.25">
      <c r="A63" s="1" t="s">
        <v>22</v>
      </c>
      <c r="B63" s="5" t="s">
        <v>604</v>
      </c>
      <c r="C63" t="s">
        <v>19</v>
      </c>
      <c r="D63" s="1" t="s">
        <v>177</v>
      </c>
      <c r="E63" s="7" t="s">
        <v>234</v>
      </c>
      <c r="F63" s="1" t="s">
        <v>21</v>
      </c>
      <c r="G63" t="s">
        <v>233</v>
      </c>
      <c r="H63" t="s">
        <v>2</v>
      </c>
      <c r="I63" s="8" t="s">
        <v>190</v>
      </c>
      <c r="J63" s="1" t="s">
        <v>1</v>
      </c>
      <c r="K63" t="s">
        <v>173</v>
      </c>
      <c r="L63" t="s">
        <v>2</v>
      </c>
      <c r="M63" s="5" t="str">
        <f t="shared" ca="1" si="0"/>
        <v>False</v>
      </c>
      <c r="N63" s="1" t="s">
        <v>1</v>
      </c>
      <c r="O63" t="s">
        <v>174</v>
      </c>
      <c r="P63" t="s">
        <v>2</v>
      </c>
      <c r="Q63" s="8">
        <f t="shared" ca="1" si="1"/>
        <v>21</v>
      </c>
      <c r="R63" s="4" t="s">
        <v>9</v>
      </c>
      <c r="S63" t="str">
        <f t="shared" ca="1" si="2"/>
        <v>@room62 = @s2.rooms.create(description:'A160',projector:'False',seats:'21')</v>
      </c>
    </row>
    <row r="64" spans="1:19" x14ac:dyDescent="0.25">
      <c r="A64" s="1" t="s">
        <v>22</v>
      </c>
      <c r="B64" s="5" t="s">
        <v>605</v>
      </c>
      <c r="C64" t="s">
        <v>19</v>
      </c>
      <c r="D64" s="1" t="s">
        <v>177</v>
      </c>
      <c r="E64" s="7" t="s">
        <v>234</v>
      </c>
      <c r="F64" s="1" t="s">
        <v>21</v>
      </c>
      <c r="G64" t="s">
        <v>233</v>
      </c>
      <c r="H64" t="s">
        <v>2</v>
      </c>
      <c r="I64" s="8" t="s">
        <v>191</v>
      </c>
      <c r="J64" s="1" t="s">
        <v>1</v>
      </c>
      <c r="K64" t="s">
        <v>173</v>
      </c>
      <c r="L64" t="s">
        <v>2</v>
      </c>
      <c r="M64" s="5" t="str">
        <f t="shared" ca="1" si="0"/>
        <v>True</v>
      </c>
      <c r="N64" s="1" t="s">
        <v>1</v>
      </c>
      <c r="O64" t="s">
        <v>174</v>
      </c>
      <c r="P64" t="s">
        <v>2</v>
      </c>
      <c r="Q64" s="8">
        <f t="shared" ca="1" si="1"/>
        <v>18</v>
      </c>
      <c r="R64" s="4" t="s">
        <v>9</v>
      </c>
      <c r="S64" t="str">
        <f t="shared" ca="1" si="2"/>
        <v>@room63 = @s2.rooms.create(description:'A161',projector:'True',seats:'18')</v>
      </c>
    </row>
    <row r="65" spans="1:19" x14ac:dyDescent="0.25">
      <c r="A65" s="1" t="s">
        <v>22</v>
      </c>
      <c r="B65" s="5" t="s">
        <v>606</v>
      </c>
      <c r="C65" t="s">
        <v>19</v>
      </c>
      <c r="D65" s="1" t="s">
        <v>177</v>
      </c>
      <c r="E65" s="7" t="s">
        <v>234</v>
      </c>
      <c r="F65" s="1" t="s">
        <v>21</v>
      </c>
      <c r="G65" t="s">
        <v>233</v>
      </c>
      <c r="H65" t="s">
        <v>2</v>
      </c>
      <c r="I65" s="8" t="s">
        <v>192</v>
      </c>
      <c r="J65" s="1" t="s">
        <v>1</v>
      </c>
      <c r="K65" t="s">
        <v>173</v>
      </c>
      <c r="L65" t="s">
        <v>2</v>
      </c>
      <c r="M65" s="5" t="str">
        <f t="shared" ca="1" si="0"/>
        <v>False</v>
      </c>
      <c r="N65" s="1" t="s">
        <v>1</v>
      </c>
      <c r="O65" t="s">
        <v>174</v>
      </c>
      <c r="P65" t="s">
        <v>2</v>
      </c>
      <c r="Q65" s="8">
        <f t="shared" ca="1" si="1"/>
        <v>29</v>
      </c>
      <c r="R65" s="4" t="s">
        <v>9</v>
      </c>
      <c r="S65" t="str">
        <f t="shared" ca="1" si="2"/>
        <v>@room64 = @s2.rooms.create(description:'A162',projector:'False',seats:'29')</v>
      </c>
    </row>
    <row r="66" spans="1:19" x14ac:dyDescent="0.25">
      <c r="A66" s="1" t="s">
        <v>22</v>
      </c>
      <c r="B66" s="5" t="s">
        <v>607</v>
      </c>
      <c r="C66" t="s">
        <v>19</v>
      </c>
      <c r="D66" s="1" t="s">
        <v>177</v>
      </c>
      <c r="E66" s="7" t="s">
        <v>234</v>
      </c>
      <c r="F66" s="1" t="s">
        <v>21</v>
      </c>
      <c r="G66" t="s">
        <v>233</v>
      </c>
      <c r="H66" t="s">
        <v>2</v>
      </c>
      <c r="I66" s="8" t="s">
        <v>193</v>
      </c>
      <c r="J66" s="1" t="s">
        <v>1</v>
      </c>
      <c r="K66" t="s">
        <v>173</v>
      </c>
      <c r="L66" t="s">
        <v>2</v>
      </c>
      <c r="M66" s="5" t="str">
        <f t="shared" ref="M66:M104" ca="1" si="3">IF(RAND()&lt;0.5,"True","False")</f>
        <v>True</v>
      </c>
      <c r="N66" s="1" t="s">
        <v>1</v>
      </c>
      <c r="O66" t="s">
        <v>174</v>
      </c>
      <c r="P66" t="s">
        <v>2</v>
      </c>
      <c r="Q66" s="8">
        <f t="shared" ref="Q66:Q104" ca="1" si="4">RANDBETWEEN(15,30)</f>
        <v>21</v>
      </c>
      <c r="R66" s="4" t="s">
        <v>9</v>
      </c>
      <c r="S66" t="str">
        <f t="shared" ca="1" si="2"/>
        <v>@room65 = @s2.rooms.create(description:'A163',projector:'True',seats:'21')</v>
      </c>
    </row>
    <row r="67" spans="1:19" x14ac:dyDescent="0.25">
      <c r="A67" s="1" t="s">
        <v>22</v>
      </c>
      <c r="B67" s="5" t="s">
        <v>608</v>
      </c>
      <c r="C67" t="s">
        <v>19</v>
      </c>
      <c r="D67" s="1" t="s">
        <v>177</v>
      </c>
      <c r="E67" s="7" t="s">
        <v>234</v>
      </c>
      <c r="F67" s="1" t="s">
        <v>21</v>
      </c>
      <c r="G67" t="s">
        <v>233</v>
      </c>
      <c r="H67" t="s">
        <v>2</v>
      </c>
      <c r="I67" s="8" t="s">
        <v>194</v>
      </c>
      <c r="J67" s="1" t="s">
        <v>1</v>
      </c>
      <c r="K67" t="s">
        <v>173</v>
      </c>
      <c r="L67" t="s">
        <v>2</v>
      </c>
      <c r="M67" s="5" t="str">
        <f t="shared" ca="1" si="3"/>
        <v>True</v>
      </c>
      <c r="N67" s="1" t="s">
        <v>1</v>
      </c>
      <c r="O67" t="s">
        <v>174</v>
      </c>
      <c r="P67" t="s">
        <v>2</v>
      </c>
      <c r="Q67" s="8">
        <f t="shared" ca="1" si="4"/>
        <v>25</v>
      </c>
      <c r="R67" s="4" t="s">
        <v>9</v>
      </c>
      <c r="S67" t="str">
        <f t="shared" ref="S67:S130" ca="1" si="5">IF(ISBLANK(I67),"",CONCATENATE(A67,B67,C67,D67,E67,F67,G67,H67,I67,J67,K67,L67,M67,N67,O67,P67,Q67,R67))</f>
        <v>@room66 = @s2.rooms.create(description:'A164',projector:'True',seats:'25')</v>
      </c>
    </row>
    <row r="68" spans="1:19" x14ac:dyDescent="0.25">
      <c r="A68" s="1" t="s">
        <v>22</v>
      </c>
      <c r="B68" s="5" t="s">
        <v>609</v>
      </c>
      <c r="C68" t="s">
        <v>19</v>
      </c>
      <c r="D68" s="1" t="s">
        <v>177</v>
      </c>
      <c r="E68" s="7" t="s">
        <v>234</v>
      </c>
      <c r="F68" s="1" t="s">
        <v>21</v>
      </c>
      <c r="G68" t="s">
        <v>233</v>
      </c>
      <c r="H68" t="s">
        <v>2</v>
      </c>
      <c r="I68" s="8" t="s">
        <v>195</v>
      </c>
      <c r="J68" s="1" t="s">
        <v>1</v>
      </c>
      <c r="K68" t="s">
        <v>173</v>
      </c>
      <c r="L68" t="s">
        <v>2</v>
      </c>
      <c r="M68" s="5" t="str">
        <f t="shared" ca="1" si="3"/>
        <v>False</v>
      </c>
      <c r="N68" s="1" t="s">
        <v>1</v>
      </c>
      <c r="O68" t="s">
        <v>174</v>
      </c>
      <c r="P68" t="s">
        <v>2</v>
      </c>
      <c r="Q68" s="8">
        <f t="shared" ca="1" si="4"/>
        <v>26</v>
      </c>
      <c r="R68" s="4" t="s">
        <v>9</v>
      </c>
      <c r="S68" t="str">
        <f t="shared" ca="1" si="5"/>
        <v>@room67 = @s2.rooms.create(description:'A165',projector:'False',seats:'26')</v>
      </c>
    </row>
    <row r="69" spans="1:19" x14ac:dyDescent="0.25">
      <c r="A69" s="1" t="s">
        <v>22</v>
      </c>
      <c r="B69" s="5" t="s">
        <v>610</v>
      </c>
      <c r="C69" t="s">
        <v>19</v>
      </c>
      <c r="D69" s="1" t="s">
        <v>177</v>
      </c>
      <c r="E69" s="7" t="s">
        <v>234</v>
      </c>
      <c r="F69" s="1" t="s">
        <v>21</v>
      </c>
      <c r="G69" t="s">
        <v>233</v>
      </c>
      <c r="H69" t="s">
        <v>2</v>
      </c>
      <c r="I69" s="8" t="s">
        <v>196</v>
      </c>
      <c r="J69" s="1" t="s">
        <v>1</v>
      </c>
      <c r="K69" t="s">
        <v>173</v>
      </c>
      <c r="L69" t="s">
        <v>2</v>
      </c>
      <c r="M69" s="5" t="str">
        <f t="shared" ca="1" si="3"/>
        <v>True</v>
      </c>
      <c r="N69" s="1" t="s">
        <v>1</v>
      </c>
      <c r="O69" t="s">
        <v>174</v>
      </c>
      <c r="P69" t="s">
        <v>2</v>
      </c>
      <c r="Q69" s="8">
        <f t="shared" ca="1" si="4"/>
        <v>20</v>
      </c>
      <c r="R69" s="4" t="s">
        <v>9</v>
      </c>
      <c r="S69" t="str">
        <f t="shared" ca="1" si="5"/>
        <v>@room68 = @s2.rooms.create(description:'A166',projector:'True',seats:'20')</v>
      </c>
    </row>
    <row r="70" spans="1:19" x14ac:dyDescent="0.25">
      <c r="A70" s="1" t="s">
        <v>22</v>
      </c>
      <c r="B70" s="5" t="s">
        <v>611</v>
      </c>
      <c r="C70" t="s">
        <v>19</v>
      </c>
      <c r="D70" s="1" t="s">
        <v>177</v>
      </c>
      <c r="E70" s="7" t="s">
        <v>234</v>
      </c>
      <c r="F70" s="1" t="s">
        <v>21</v>
      </c>
      <c r="G70" t="s">
        <v>233</v>
      </c>
      <c r="H70" t="s">
        <v>2</v>
      </c>
      <c r="I70" s="8" t="s">
        <v>197</v>
      </c>
      <c r="J70" s="1" t="s">
        <v>1</v>
      </c>
      <c r="K70" t="s">
        <v>173</v>
      </c>
      <c r="L70" t="s">
        <v>2</v>
      </c>
      <c r="M70" s="5" t="str">
        <f t="shared" ca="1" si="3"/>
        <v>False</v>
      </c>
      <c r="N70" s="1" t="s">
        <v>1</v>
      </c>
      <c r="O70" t="s">
        <v>174</v>
      </c>
      <c r="P70" t="s">
        <v>2</v>
      </c>
      <c r="Q70" s="8">
        <f t="shared" ca="1" si="4"/>
        <v>27</v>
      </c>
      <c r="R70" s="4" t="s">
        <v>9</v>
      </c>
      <c r="S70" t="str">
        <f t="shared" ca="1" si="5"/>
        <v>@room69 = @s2.rooms.create(description:'A167',projector:'False',seats:'27')</v>
      </c>
    </row>
    <row r="71" spans="1:19" x14ac:dyDescent="0.25">
      <c r="A71" s="1" t="s">
        <v>22</v>
      </c>
      <c r="B71" s="5" t="s">
        <v>612</v>
      </c>
      <c r="C71" t="s">
        <v>19</v>
      </c>
      <c r="D71" s="1" t="s">
        <v>177</v>
      </c>
      <c r="E71" s="7" t="s">
        <v>234</v>
      </c>
      <c r="F71" s="1" t="s">
        <v>21</v>
      </c>
      <c r="G71" t="s">
        <v>233</v>
      </c>
      <c r="H71" t="s">
        <v>2</v>
      </c>
      <c r="I71" s="8" t="s">
        <v>198</v>
      </c>
      <c r="J71" s="1" t="s">
        <v>1</v>
      </c>
      <c r="K71" t="s">
        <v>173</v>
      </c>
      <c r="L71" t="s">
        <v>2</v>
      </c>
      <c r="M71" s="5" t="str">
        <f t="shared" ca="1" si="3"/>
        <v>True</v>
      </c>
      <c r="N71" s="1" t="s">
        <v>1</v>
      </c>
      <c r="O71" t="s">
        <v>174</v>
      </c>
      <c r="P71" t="s">
        <v>2</v>
      </c>
      <c r="Q71" s="8">
        <f t="shared" ca="1" si="4"/>
        <v>27</v>
      </c>
      <c r="R71" s="4" t="s">
        <v>9</v>
      </c>
      <c r="S71" t="str">
        <f t="shared" ca="1" si="5"/>
        <v>@room70 = @s2.rooms.create(description:'A168',projector:'True',seats:'27')</v>
      </c>
    </row>
    <row r="72" spans="1:19" x14ac:dyDescent="0.25">
      <c r="A72" s="1" t="s">
        <v>22</v>
      </c>
      <c r="B72" s="5" t="s">
        <v>613</v>
      </c>
      <c r="C72" t="s">
        <v>19</v>
      </c>
      <c r="D72" s="1" t="s">
        <v>177</v>
      </c>
      <c r="E72" s="7" t="s">
        <v>234</v>
      </c>
      <c r="F72" s="1" t="s">
        <v>21</v>
      </c>
      <c r="G72" t="s">
        <v>233</v>
      </c>
      <c r="H72" t="s">
        <v>2</v>
      </c>
      <c r="I72" s="8" t="s">
        <v>199</v>
      </c>
      <c r="J72" s="1" t="s">
        <v>1</v>
      </c>
      <c r="K72" t="s">
        <v>173</v>
      </c>
      <c r="L72" t="s">
        <v>2</v>
      </c>
      <c r="M72" s="5" t="str">
        <f t="shared" ca="1" si="3"/>
        <v>False</v>
      </c>
      <c r="N72" s="1" t="s">
        <v>1</v>
      </c>
      <c r="O72" t="s">
        <v>174</v>
      </c>
      <c r="P72" t="s">
        <v>2</v>
      </c>
      <c r="Q72" s="8">
        <f t="shared" ca="1" si="4"/>
        <v>23</v>
      </c>
      <c r="R72" s="4" t="s">
        <v>9</v>
      </c>
      <c r="S72" t="str">
        <f t="shared" ca="1" si="5"/>
        <v>@room71 = @s2.rooms.create(description:'A169',projector:'False',seats:'23')</v>
      </c>
    </row>
    <row r="73" spans="1:19" x14ac:dyDescent="0.25">
      <c r="A73" s="1" t="s">
        <v>22</v>
      </c>
      <c r="B73" s="5" t="s">
        <v>614</v>
      </c>
      <c r="C73" t="s">
        <v>19</v>
      </c>
      <c r="D73" s="1" t="s">
        <v>177</v>
      </c>
      <c r="E73" s="7" t="s">
        <v>234</v>
      </c>
      <c r="F73" s="1" t="s">
        <v>21</v>
      </c>
      <c r="G73" t="s">
        <v>233</v>
      </c>
      <c r="H73" t="s">
        <v>2</v>
      </c>
      <c r="I73" s="8" t="s">
        <v>200</v>
      </c>
      <c r="J73" s="1" t="s">
        <v>1</v>
      </c>
      <c r="K73" t="s">
        <v>173</v>
      </c>
      <c r="L73" t="s">
        <v>2</v>
      </c>
      <c r="M73" s="5" t="str">
        <f t="shared" ca="1" si="3"/>
        <v>False</v>
      </c>
      <c r="N73" s="1" t="s">
        <v>1</v>
      </c>
      <c r="O73" t="s">
        <v>174</v>
      </c>
      <c r="P73" t="s">
        <v>2</v>
      </c>
      <c r="Q73" s="8">
        <f t="shared" ca="1" si="4"/>
        <v>22</v>
      </c>
      <c r="R73" s="4" t="s">
        <v>9</v>
      </c>
      <c r="S73" t="str">
        <f t="shared" ca="1" si="5"/>
        <v>@room72 = @s2.rooms.create(description:'A170',projector:'False',seats:'22')</v>
      </c>
    </row>
    <row r="74" spans="1:19" x14ac:dyDescent="0.25">
      <c r="A74" s="1" t="s">
        <v>22</v>
      </c>
      <c r="B74" s="5" t="s">
        <v>615</v>
      </c>
      <c r="C74" t="s">
        <v>19</v>
      </c>
      <c r="D74" s="1" t="s">
        <v>177</v>
      </c>
      <c r="E74" s="7" t="s">
        <v>234</v>
      </c>
      <c r="F74" s="1" t="s">
        <v>21</v>
      </c>
      <c r="G74" t="s">
        <v>233</v>
      </c>
      <c r="H74" t="s">
        <v>2</v>
      </c>
      <c r="I74" s="8" t="s">
        <v>201</v>
      </c>
      <c r="J74" s="1" t="s">
        <v>1</v>
      </c>
      <c r="K74" t="s">
        <v>173</v>
      </c>
      <c r="L74" t="s">
        <v>2</v>
      </c>
      <c r="M74" s="5" t="str">
        <f t="shared" ca="1" si="3"/>
        <v>True</v>
      </c>
      <c r="N74" s="1" t="s">
        <v>1</v>
      </c>
      <c r="O74" t="s">
        <v>174</v>
      </c>
      <c r="P74" t="s">
        <v>2</v>
      </c>
      <c r="Q74" s="8">
        <f t="shared" ca="1" si="4"/>
        <v>23</v>
      </c>
      <c r="R74" s="4" t="s">
        <v>9</v>
      </c>
      <c r="S74" t="str">
        <f t="shared" ca="1" si="5"/>
        <v>@room73 = @s2.rooms.create(description:'A171',projector:'True',seats:'23')</v>
      </c>
    </row>
    <row r="75" spans="1:19" x14ac:dyDescent="0.25">
      <c r="A75" s="1" t="s">
        <v>22</v>
      </c>
      <c r="B75" s="5" t="s">
        <v>616</v>
      </c>
      <c r="C75" t="s">
        <v>19</v>
      </c>
      <c r="D75" s="1" t="s">
        <v>177</v>
      </c>
      <c r="E75" s="7" t="s">
        <v>234</v>
      </c>
      <c r="F75" s="1" t="s">
        <v>21</v>
      </c>
      <c r="G75" t="s">
        <v>233</v>
      </c>
      <c r="H75" t="s">
        <v>2</v>
      </c>
      <c r="I75" s="8" t="s">
        <v>202</v>
      </c>
      <c r="J75" s="1" t="s">
        <v>1</v>
      </c>
      <c r="K75" t="s">
        <v>173</v>
      </c>
      <c r="L75" t="s">
        <v>2</v>
      </c>
      <c r="M75" s="5" t="str">
        <f t="shared" ca="1" si="3"/>
        <v>True</v>
      </c>
      <c r="N75" s="1" t="s">
        <v>1</v>
      </c>
      <c r="O75" t="s">
        <v>174</v>
      </c>
      <c r="P75" t="s">
        <v>2</v>
      </c>
      <c r="Q75" s="8">
        <f t="shared" ca="1" si="4"/>
        <v>23</v>
      </c>
      <c r="R75" s="4" t="s">
        <v>9</v>
      </c>
      <c r="S75" t="str">
        <f t="shared" ca="1" si="5"/>
        <v>@room74 = @s2.rooms.create(description:'A172',projector:'True',seats:'23')</v>
      </c>
    </row>
    <row r="76" spans="1:19" x14ac:dyDescent="0.25">
      <c r="A76" s="1" t="s">
        <v>22</v>
      </c>
      <c r="B76" s="5" t="s">
        <v>617</v>
      </c>
      <c r="C76" t="s">
        <v>19</v>
      </c>
      <c r="D76" s="1" t="s">
        <v>177</v>
      </c>
      <c r="E76" s="7" t="s">
        <v>234</v>
      </c>
      <c r="F76" s="1" t="s">
        <v>21</v>
      </c>
      <c r="G76" t="s">
        <v>233</v>
      </c>
      <c r="H76" t="s">
        <v>2</v>
      </c>
      <c r="I76" s="8" t="s">
        <v>203</v>
      </c>
      <c r="J76" s="1" t="s">
        <v>1</v>
      </c>
      <c r="K76" t="s">
        <v>173</v>
      </c>
      <c r="L76" t="s">
        <v>2</v>
      </c>
      <c r="M76" s="5" t="str">
        <f t="shared" ca="1" si="3"/>
        <v>True</v>
      </c>
      <c r="N76" s="1" t="s">
        <v>1</v>
      </c>
      <c r="O76" t="s">
        <v>174</v>
      </c>
      <c r="P76" t="s">
        <v>2</v>
      </c>
      <c r="Q76" s="8">
        <f t="shared" ca="1" si="4"/>
        <v>30</v>
      </c>
      <c r="R76" s="4" t="s">
        <v>9</v>
      </c>
      <c r="S76" t="str">
        <f t="shared" ca="1" si="5"/>
        <v>@room75 = @s2.rooms.create(description:'A173',projector:'True',seats:'30')</v>
      </c>
    </row>
    <row r="77" spans="1:19" x14ac:dyDescent="0.25">
      <c r="A77" s="1" t="s">
        <v>22</v>
      </c>
      <c r="B77" s="5" t="s">
        <v>618</v>
      </c>
      <c r="C77" t="s">
        <v>19</v>
      </c>
      <c r="D77" s="1" t="s">
        <v>177</v>
      </c>
      <c r="E77" s="7" t="s">
        <v>234</v>
      </c>
      <c r="F77" s="1" t="s">
        <v>21</v>
      </c>
      <c r="G77" t="s">
        <v>233</v>
      </c>
      <c r="H77" t="s">
        <v>2</v>
      </c>
      <c r="I77" s="8" t="s">
        <v>204</v>
      </c>
      <c r="J77" s="1" t="s">
        <v>1</v>
      </c>
      <c r="K77" t="s">
        <v>173</v>
      </c>
      <c r="L77" t="s">
        <v>2</v>
      </c>
      <c r="M77" s="5" t="str">
        <f t="shared" ca="1" si="3"/>
        <v>True</v>
      </c>
      <c r="N77" s="1" t="s">
        <v>1</v>
      </c>
      <c r="O77" t="s">
        <v>174</v>
      </c>
      <c r="P77" t="s">
        <v>2</v>
      </c>
      <c r="Q77" s="8">
        <f t="shared" ca="1" si="4"/>
        <v>23</v>
      </c>
      <c r="R77" s="4" t="s">
        <v>9</v>
      </c>
      <c r="S77" t="str">
        <f t="shared" ca="1" si="5"/>
        <v>@room76 = @s2.rooms.create(description:'A174',projector:'True',seats:'23')</v>
      </c>
    </row>
    <row r="78" spans="1:19" x14ac:dyDescent="0.25">
      <c r="A78" s="1" t="s">
        <v>22</v>
      </c>
      <c r="B78" s="5" t="s">
        <v>619</v>
      </c>
      <c r="C78" t="s">
        <v>19</v>
      </c>
      <c r="D78" s="1" t="s">
        <v>177</v>
      </c>
      <c r="E78" s="7" t="s">
        <v>234</v>
      </c>
      <c r="F78" s="1" t="s">
        <v>21</v>
      </c>
      <c r="G78" t="s">
        <v>233</v>
      </c>
      <c r="H78" t="s">
        <v>2</v>
      </c>
      <c r="I78" s="8" t="s">
        <v>205</v>
      </c>
      <c r="J78" s="1" t="s">
        <v>1</v>
      </c>
      <c r="K78" t="s">
        <v>173</v>
      </c>
      <c r="L78" t="s">
        <v>2</v>
      </c>
      <c r="M78" s="5" t="str">
        <f t="shared" ca="1" si="3"/>
        <v>False</v>
      </c>
      <c r="N78" s="1" t="s">
        <v>1</v>
      </c>
      <c r="O78" t="s">
        <v>174</v>
      </c>
      <c r="P78" t="s">
        <v>2</v>
      </c>
      <c r="Q78" s="8">
        <f t="shared" ca="1" si="4"/>
        <v>24</v>
      </c>
      <c r="R78" s="4" t="s">
        <v>9</v>
      </c>
      <c r="S78" t="str">
        <f t="shared" ca="1" si="5"/>
        <v>@room77 = @s2.rooms.create(description:'A175',projector:'False',seats:'24')</v>
      </c>
    </row>
    <row r="79" spans="1:19" x14ac:dyDescent="0.25">
      <c r="A79" s="1" t="s">
        <v>22</v>
      </c>
      <c r="B79" s="5" t="s">
        <v>620</v>
      </c>
      <c r="C79" t="s">
        <v>19</v>
      </c>
      <c r="D79" s="1" t="s">
        <v>177</v>
      </c>
      <c r="E79" s="7" t="s">
        <v>234</v>
      </c>
      <c r="F79" s="1" t="s">
        <v>21</v>
      </c>
      <c r="G79" t="s">
        <v>233</v>
      </c>
      <c r="H79" t="s">
        <v>2</v>
      </c>
      <c r="I79" s="8" t="s">
        <v>206</v>
      </c>
      <c r="J79" s="1" t="s">
        <v>1</v>
      </c>
      <c r="K79" t="s">
        <v>173</v>
      </c>
      <c r="L79" t="s">
        <v>2</v>
      </c>
      <c r="M79" s="5" t="str">
        <f t="shared" ca="1" si="3"/>
        <v>False</v>
      </c>
      <c r="N79" s="1" t="s">
        <v>1</v>
      </c>
      <c r="O79" t="s">
        <v>174</v>
      </c>
      <c r="P79" t="s">
        <v>2</v>
      </c>
      <c r="Q79" s="8">
        <f t="shared" ca="1" si="4"/>
        <v>27</v>
      </c>
      <c r="R79" s="4" t="s">
        <v>9</v>
      </c>
      <c r="S79" t="str">
        <f t="shared" ca="1" si="5"/>
        <v>@room78 = @s2.rooms.create(description:'A176',projector:'False',seats:'27')</v>
      </c>
    </row>
    <row r="80" spans="1:19" x14ac:dyDescent="0.25">
      <c r="A80" s="1" t="s">
        <v>22</v>
      </c>
      <c r="B80" s="5" t="s">
        <v>621</v>
      </c>
      <c r="C80" t="s">
        <v>19</v>
      </c>
      <c r="D80" s="1" t="s">
        <v>177</v>
      </c>
      <c r="E80" s="7" t="s">
        <v>234</v>
      </c>
      <c r="F80" s="1" t="s">
        <v>21</v>
      </c>
      <c r="G80" t="s">
        <v>233</v>
      </c>
      <c r="H80" t="s">
        <v>2</v>
      </c>
      <c r="I80" s="8" t="s">
        <v>207</v>
      </c>
      <c r="J80" s="1" t="s">
        <v>1</v>
      </c>
      <c r="K80" t="s">
        <v>173</v>
      </c>
      <c r="L80" t="s">
        <v>2</v>
      </c>
      <c r="M80" s="5" t="str">
        <f t="shared" ca="1" si="3"/>
        <v>False</v>
      </c>
      <c r="N80" s="1" t="s">
        <v>1</v>
      </c>
      <c r="O80" t="s">
        <v>174</v>
      </c>
      <c r="P80" t="s">
        <v>2</v>
      </c>
      <c r="Q80" s="8">
        <f t="shared" ca="1" si="4"/>
        <v>26</v>
      </c>
      <c r="R80" s="4" t="s">
        <v>9</v>
      </c>
      <c r="S80" t="str">
        <f t="shared" ca="1" si="5"/>
        <v>@room79 = @s2.rooms.create(description:'A177',projector:'False',seats:'26')</v>
      </c>
    </row>
    <row r="81" spans="1:19" x14ac:dyDescent="0.25">
      <c r="A81" s="1" t="s">
        <v>22</v>
      </c>
      <c r="B81" s="5" t="s">
        <v>622</v>
      </c>
      <c r="C81" t="s">
        <v>19</v>
      </c>
      <c r="D81" s="1" t="s">
        <v>177</v>
      </c>
      <c r="E81" s="7" t="s">
        <v>234</v>
      </c>
      <c r="F81" s="1" t="s">
        <v>21</v>
      </c>
      <c r="G81" t="s">
        <v>233</v>
      </c>
      <c r="H81" t="s">
        <v>2</v>
      </c>
      <c r="I81" s="8" t="s">
        <v>208</v>
      </c>
      <c r="J81" s="1" t="s">
        <v>1</v>
      </c>
      <c r="K81" t="s">
        <v>173</v>
      </c>
      <c r="L81" t="s">
        <v>2</v>
      </c>
      <c r="M81" s="5" t="str">
        <f t="shared" ca="1" si="3"/>
        <v>False</v>
      </c>
      <c r="N81" s="1" t="s">
        <v>1</v>
      </c>
      <c r="O81" t="s">
        <v>174</v>
      </c>
      <c r="P81" t="s">
        <v>2</v>
      </c>
      <c r="Q81" s="8">
        <f t="shared" ca="1" si="4"/>
        <v>24</v>
      </c>
      <c r="R81" s="4" t="s">
        <v>9</v>
      </c>
      <c r="S81" t="str">
        <f t="shared" ca="1" si="5"/>
        <v>@room80 = @s2.rooms.create(description:'A178',projector:'False',seats:'24')</v>
      </c>
    </row>
    <row r="82" spans="1:19" x14ac:dyDescent="0.25">
      <c r="A82" s="1" t="s">
        <v>22</v>
      </c>
      <c r="B82" s="5" t="s">
        <v>623</v>
      </c>
      <c r="C82" t="s">
        <v>19</v>
      </c>
      <c r="D82" s="1" t="s">
        <v>177</v>
      </c>
      <c r="E82" s="7" t="s">
        <v>234</v>
      </c>
      <c r="F82" s="1" t="s">
        <v>21</v>
      </c>
      <c r="G82" t="s">
        <v>233</v>
      </c>
      <c r="H82" t="s">
        <v>2</v>
      </c>
      <c r="I82" s="8" t="s">
        <v>209</v>
      </c>
      <c r="J82" s="1" t="s">
        <v>1</v>
      </c>
      <c r="K82" t="s">
        <v>173</v>
      </c>
      <c r="L82" t="s">
        <v>2</v>
      </c>
      <c r="M82" s="5" t="str">
        <f t="shared" ca="1" si="3"/>
        <v>True</v>
      </c>
      <c r="N82" s="1" t="s">
        <v>1</v>
      </c>
      <c r="O82" t="s">
        <v>174</v>
      </c>
      <c r="P82" t="s">
        <v>2</v>
      </c>
      <c r="Q82" s="8">
        <f t="shared" ca="1" si="4"/>
        <v>29</v>
      </c>
      <c r="R82" s="4" t="s">
        <v>9</v>
      </c>
      <c r="S82" t="str">
        <f t="shared" ca="1" si="5"/>
        <v>@room81 = @s2.rooms.create(description:'A179',projector:'True',seats:'29')</v>
      </c>
    </row>
    <row r="83" spans="1:19" x14ac:dyDescent="0.25">
      <c r="A83" s="1" t="s">
        <v>22</v>
      </c>
      <c r="B83" s="5" t="s">
        <v>624</v>
      </c>
      <c r="C83" t="s">
        <v>19</v>
      </c>
      <c r="D83" s="1" t="s">
        <v>177</v>
      </c>
      <c r="E83" s="7" t="s">
        <v>234</v>
      </c>
      <c r="F83" s="1" t="s">
        <v>21</v>
      </c>
      <c r="G83" t="s">
        <v>233</v>
      </c>
      <c r="H83" t="s">
        <v>2</v>
      </c>
      <c r="I83" s="8" t="s">
        <v>210</v>
      </c>
      <c r="J83" s="1" t="s">
        <v>1</v>
      </c>
      <c r="K83" t="s">
        <v>173</v>
      </c>
      <c r="L83" t="s">
        <v>2</v>
      </c>
      <c r="M83" s="5" t="str">
        <f t="shared" ca="1" si="3"/>
        <v>False</v>
      </c>
      <c r="N83" s="1" t="s">
        <v>1</v>
      </c>
      <c r="O83" t="s">
        <v>174</v>
      </c>
      <c r="P83" t="s">
        <v>2</v>
      </c>
      <c r="Q83" s="8">
        <f t="shared" ca="1" si="4"/>
        <v>16</v>
      </c>
      <c r="R83" s="4" t="s">
        <v>9</v>
      </c>
      <c r="S83" t="str">
        <f t="shared" ca="1" si="5"/>
        <v>@room82 = @s2.rooms.create(description:'A180',projector:'False',seats:'16')</v>
      </c>
    </row>
    <row r="84" spans="1:19" x14ac:dyDescent="0.25">
      <c r="A84" s="1" t="s">
        <v>22</v>
      </c>
      <c r="B84" s="5" t="s">
        <v>625</v>
      </c>
      <c r="C84" t="s">
        <v>19</v>
      </c>
      <c r="D84" s="1" t="s">
        <v>177</v>
      </c>
      <c r="E84" s="7" t="s">
        <v>234</v>
      </c>
      <c r="F84" s="1" t="s">
        <v>21</v>
      </c>
      <c r="G84" t="s">
        <v>233</v>
      </c>
      <c r="H84" t="s">
        <v>2</v>
      </c>
      <c r="I84" s="8" t="s">
        <v>211</v>
      </c>
      <c r="J84" s="1" t="s">
        <v>1</v>
      </c>
      <c r="K84" t="s">
        <v>173</v>
      </c>
      <c r="L84" t="s">
        <v>2</v>
      </c>
      <c r="M84" s="5" t="str">
        <f t="shared" ca="1" si="3"/>
        <v>True</v>
      </c>
      <c r="N84" s="1" t="s">
        <v>1</v>
      </c>
      <c r="O84" t="s">
        <v>174</v>
      </c>
      <c r="P84" t="s">
        <v>2</v>
      </c>
      <c r="Q84" s="8">
        <f t="shared" ca="1" si="4"/>
        <v>29</v>
      </c>
      <c r="R84" s="4" t="s">
        <v>9</v>
      </c>
      <c r="S84" t="str">
        <f t="shared" ca="1" si="5"/>
        <v>@room83 = @s2.rooms.create(description:'A181',projector:'True',seats:'29')</v>
      </c>
    </row>
    <row r="85" spans="1:19" x14ac:dyDescent="0.25">
      <c r="A85" s="1" t="s">
        <v>22</v>
      </c>
      <c r="B85" s="5" t="s">
        <v>626</v>
      </c>
      <c r="C85" t="s">
        <v>19</v>
      </c>
      <c r="D85" s="1" t="s">
        <v>177</v>
      </c>
      <c r="E85" s="7" t="s">
        <v>234</v>
      </c>
      <c r="F85" s="1" t="s">
        <v>21</v>
      </c>
      <c r="G85" t="s">
        <v>233</v>
      </c>
      <c r="H85" t="s">
        <v>2</v>
      </c>
      <c r="I85" s="8" t="s">
        <v>212</v>
      </c>
      <c r="J85" s="1" t="s">
        <v>1</v>
      </c>
      <c r="K85" t="s">
        <v>173</v>
      </c>
      <c r="L85" t="s">
        <v>2</v>
      </c>
      <c r="M85" s="5" t="str">
        <f t="shared" ca="1" si="3"/>
        <v>True</v>
      </c>
      <c r="N85" s="1" t="s">
        <v>1</v>
      </c>
      <c r="O85" t="s">
        <v>174</v>
      </c>
      <c r="P85" t="s">
        <v>2</v>
      </c>
      <c r="Q85" s="8">
        <f t="shared" ca="1" si="4"/>
        <v>27</v>
      </c>
      <c r="R85" s="4" t="s">
        <v>9</v>
      </c>
      <c r="S85" t="str">
        <f t="shared" ca="1" si="5"/>
        <v>@room84 = @s2.rooms.create(description:'A182',projector:'True',seats:'27')</v>
      </c>
    </row>
    <row r="86" spans="1:19" x14ac:dyDescent="0.25">
      <c r="A86" s="1" t="s">
        <v>22</v>
      </c>
      <c r="B86" s="5" t="s">
        <v>627</v>
      </c>
      <c r="C86" t="s">
        <v>19</v>
      </c>
      <c r="D86" s="1" t="s">
        <v>177</v>
      </c>
      <c r="E86" s="7" t="s">
        <v>234</v>
      </c>
      <c r="F86" s="1" t="s">
        <v>21</v>
      </c>
      <c r="G86" t="s">
        <v>233</v>
      </c>
      <c r="H86" t="s">
        <v>2</v>
      </c>
      <c r="I86" s="8" t="s">
        <v>213</v>
      </c>
      <c r="J86" s="1" t="s">
        <v>1</v>
      </c>
      <c r="K86" t="s">
        <v>173</v>
      </c>
      <c r="L86" t="s">
        <v>2</v>
      </c>
      <c r="M86" s="5" t="str">
        <f t="shared" ca="1" si="3"/>
        <v>False</v>
      </c>
      <c r="N86" s="1" t="s">
        <v>1</v>
      </c>
      <c r="O86" t="s">
        <v>174</v>
      </c>
      <c r="P86" t="s">
        <v>2</v>
      </c>
      <c r="Q86" s="8">
        <f t="shared" ca="1" si="4"/>
        <v>20</v>
      </c>
      <c r="R86" s="4" t="s">
        <v>9</v>
      </c>
      <c r="S86" t="str">
        <f t="shared" ca="1" si="5"/>
        <v>@room85 = @s2.rooms.create(description:'A183',projector:'False',seats:'20')</v>
      </c>
    </row>
    <row r="87" spans="1:19" x14ac:dyDescent="0.25">
      <c r="A87" s="1" t="s">
        <v>22</v>
      </c>
      <c r="B87" s="5" t="s">
        <v>628</v>
      </c>
      <c r="C87" t="s">
        <v>19</v>
      </c>
      <c r="D87" s="1" t="s">
        <v>177</v>
      </c>
      <c r="E87" s="7" t="s">
        <v>234</v>
      </c>
      <c r="F87" s="1" t="s">
        <v>21</v>
      </c>
      <c r="G87" t="s">
        <v>233</v>
      </c>
      <c r="H87" t="s">
        <v>2</v>
      </c>
      <c r="I87" s="8" t="s">
        <v>214</v>
      </c>
      <c r="J87" s="1" t="s">
        <v>1</v>
      </c>
      <c r="K87" t="s">
        <v>173</v>
      </c>
      <c r="L87" t="s">
        <v>2</v>
      </c>
      <c r="M87" s="5" t="str">
        <f t="shared" ca="1" si="3"/>
        <v>True</v>
      </c>
      <c r="N87" s="1" t="s">
        <v>1</v>
      </c>
      <c r="O87" t="s">
        <v>174</v>
      </c>
      <c r="P87" t="s">
        <v>2</v>
      </c>
      <c r="Q87" s="8">
        <f t="shared" ca="1" si="4"/>
        <v>23</v>
      </c>
      <c r="R87" s="4" t="s">
        <v>9</v>
      </c>
      <c r="S87" t="str">
        <f t="shared" ca="1" si="5"/>
        <v>@room86 = @s2.rooms.create(description:'A184',projector:'True',seats:'23')</v>
      </c>
    </row>
    <row r="88" spans="1:19" x14ac:dyDescent="0.25">
      <c r="A88" s="1" t="s">
        <v>22</v>
      </c>
      <c r="B88" s="5" t="s">
        <v>629</v>
      </c>
      <c r="C88" t="s">
        <v>19</v>
      </c>
      <c r="D88" s="1" t="s">
        <v>177</v>
      </c>
      <c r="E88" s="7" t="s">
        <v>234</v>
      </c>
      <c r="F88" s="1" t="s">
        <v>21</v>
      </c>
      <c r="G88" t="s">
        <v>233</v>
      </c>
      <c r="H88" t="s">
        <v>2</v>
      </c>
      <c r="I88" s="8" t="s">
        <v>215</v>
      </c>
      <c r="J88" s="1" t="s">
        <v>1</v>
      </c>
      <c r="K88" t="s">
        <v>173</v>
      </c>
      <c r="L88" t="s">
        <v>2</v>
      </c>
      <c r="M88" s="5" t="str">
        <f t="shared" ca="1" si="3"/>
        <v>True</v>
      </c>
      <c r="N88" s="1" t="s">
        <v>1</v>
      </c>
      <c r="O88" t="s">
        <v>174</v>
      </c>
      <c r="P88" t="s">
        <v>2</v>
      </c>
      <c r="Q88" s="8">
        <f t="shared" ca="1" si="4"/>
        <v>25</v>
      </c>
      <c r="R88" s="4" t="s">
        <v>9</v>
      </c>
      <c r="S88" t="str">
        <f t="shared" ca="1" si="5"/>
        <v>@room87 = @s2.rooms.create(description:'A185',projector:'True',seats:'25')</v>
      </c>
    </row>
    <row r="89" spans="1:19" x14ac:dyDescent="0.25">
      <c r="A89" s="1" t="s">
        <v>22</v>
      </c>
      <c r="B89" s="5" t="s">
        <v>630</v>
      </c>
      <c r="C89" t="s">
        <v>19</v>
      </c>
      <c r="D89" s="1" t="s">
        <v>177</v>
      </c>
      <c r="E89" s="7" t="s">
        <v>234</v>
      </c>
      <c r="F89" s="1" t="s">
        <v>21</v>
      </c>
      <c r="G89" t="s">
        <v>233</v>
      </c>
      <c r="H89" t="s">
        <v>2</v>
      </c>
      <c r="I89" s="8" t="s">
        <v>216</v>
      </c>
      <c r="J89" s="1" t="s">
        <v>1</v>
      </c>
      <c r="K89" t="s">
        <v>173</v>
      </c>
      <c r="L89" t="s">
        <v>2</v>
      </c>
      <c r="M89" s="5" t="str">
        <f t="shared" ca="1" si="3"/>
        <v>True</v>
      </c>
      <c r="N89" s="1" t="s">
        <v>1</v>
      </c>
      <c r="O89" t="s">
        <v>174</v>
      </c>
      <c r="P89" t="s">
        <v>2</v>
      </c>
      <c r="Q89" s="8">
        <f t="shared" ca="1" si="4"/>
        <v>15</v>
      </c>
      <c r="R89" s="4" t="s">
        <v>9</v>
      </c>
      <c r="S89" t="str">
        <f t="shared" ca="1" si="5"/>
        <v>@room88 = @s2.rooms.create(description:'A186',projector:'True',seats:'15')</v>
      </c>
    </row>
    <row r="90" spans="1:19" x14ac:dyDescent="0.25">
      <c r="A90" s="1" t="s">
        <v>22</v>
      </c>
      <c r="B90" s="5" t="s">
        <v>631</v>
      </c>
      <c r="C90" t="s">
        <v>19</v>
      </c>
      <c r="D90" s="1" t="s">
        <v>177</v>
      </c>
      <c r="E90" s="7" t="s">
        <v>234</v>
      </c>
      <c r="F90" s="1" t="s">
        <v>21</v>
      </c>
      <c r="G90" t="s">
        <v>233</v>
      </c>
      <c r="H90" t="s">
        <v>2</v>
      </c>
      <c r="I90" s="8" t="s">
        <v>217</v>
      </c>
      <c r="J90" s="1" t="s">
        <v>1</v>
      </c>
      <c r="K90" t="s">
        <v>173</v>
      </c>
      <c r="L90" t="s">
        <v>2</v>
      </c>
      <c r="M90" s="5" t="str">
        <f t="shared" ca="1" si="3"/>
        <v>True</v>
      </c>
      <c r="N90" s="1" t="s">
        <v>1</v>
      </c>
      <c r="O90" t="s">
        <v>174</v>
      </c>
      <c r="P90" t="s">
        <v>2</v>
      </c>
      <c r="Q90" s="8">
        <f t="shared" ca="1" si="4"/>
        <v>18</v>
      </c>
      <c r="R90" s="4" t="s">
        <v>9</v>
      </c>
      <c r="S90" t="str">
        <f t="shared" ca="1" si="5"/>
        <v>@room89 = @s2.rooms.create(description:'A187',projector:'True',seats:'18')</v>
      </c>
    </row>
    <row r="91" spans="1:19" x14ac:dyDescent="0.25">
      <c r="A91" s="1" t="s">
        <v>22</v>
      </c>
      <c r="B91" s="5" t="s">
        <v>632</v>
      </c>
      <c r="C91" t="s">
        <v>19</v>
      </c>
      <c r="D91" s="1" t="s">
        <v>177</v>
      </c>
      <c r="E91" s="7" t="s">
        <v>234</v>
      </c>
      <c r="F91" s="1" t="s">
        <v>21</v>
      </c>
      <c r="G91" t="s">
        <v>233</v>
      </c>
      <c r="H91" t="s">
        <v>2</v>
      </c>
      <c r="I91" s="8" t="s">
        <v>218</v>
      </c>
      <c r="J91" s="1" t="s">
        <v>1</v>
      </c>
      <c r="K91" t="s">
        <v>173</v>
      </c>
      <c r="L91" t="s">
        <v>2</v>
      </c>
      <c r="M91" s="5" t="str">
        <f t="shared" ca="1" si="3"/>
        <v>False</v>
      </c>
      <c r="N91" s="1" t="s">
        <v>1</v>
      </c>
      <c r="O91" t="s">
        <v>174</v>
      </c>
      <c r="P91" t="s">
        <v>2</v>
      </c>
      <c r="Q91" s="8">
        <f t="shared" ca="1" si="4"/>
        <v>26</v>
      </c>
      <c r="R91" s="4" t="s">
        <v>9</v>
      </c>
      <c r="S91" t="str">
        <f t="shared" ca="1" si="5"/>
        <v>@room90 = @s2.rooms.create(description:'A188',projector:'False',seats:'26')</v>
      </c>
    </row>
    <row r="92" spans="1:19" x14ac:dyDescent="0.25">
      <c r="A92" s="1" t="s">
        <v>22</v>
      </c>
      <c r="B92" s="5" t="s">
        <v>633</v>
      </c>
      <c r="C92" t="s">
        <v>19</v>
      </c>
      <c r="D92" s="1" t="s">
        <v>177</v>
      </c>
      <c r="E92" s="7" t="s">
        <v>234</v>
      </c>
      <c r="F92" s="1" t="s">
        <v>21</v>
      </c>
      <c r="G92" t="s">
        <v>233</v>
      </c>
      <c r="H92" t="s">
        <v>2</v>
      </c>
      <c r="I92" s="8" t="s">
        <v>219</v>
      </c>
      <c r="J92" s="1" t="s">
        <v>1</v>
      </c>
      <c r="K92" t="s">
        <v>173</v>
      </c>
      <c r="L92" t="s">
        <v>2</v>
      </c>
      <c r="M92" s="5" t="str">
        <f t="shared" ca="1" si="3"/>
        <v>True</v>
      </c>
      <c r="N92" s="1" t="s">
        <v>1</v>
      </c>
      <c r="O92" t="s">
        <v>174</v>
      </c>
      <c r="P92" t="s">
        <v>2</v>
      </c>
      <c r="Q92" s="8">
        <f t="shared" ca="1" si="4"/>
        <v>16</v>
      </c>
      <c r="R92" s="4" t="s">
        <v>9</v>
      </c>
      <c r="S92" t="str">
        <f t="shared" ca="1" si="5"/>
        <v>@room91 = @s2.rooms.create(description:'A189',projector:'True',seats:'16')</v>
      </c>
    </row>
    <row r="93" spans="1:19" x14ac:dyDescent="0.25">
      <c r="A93" s="1" t="s">
        <v>22</v>
      </c>
      <c r="B93" s="5" t="s">
        <v>634</v>
      </c>
      <c r="C93" t="s">
        <v>19</v>
      </c>
      <c r="D93" s="1" t="s">
        <v>177</v>
      </c>
      <c r="E93" s="7" t="s">
        <v>234</v>
      </c>
      <c r="F93" s="1" t="s">
        <v>21</v>
      </c>
      <c r="G93" t="s">
        <v>233</v>
      </c>
      <c r="H93" t="s">
        <v>2</v>
      </c>
      <c r="I93" s="8" t="s">
        <v>220</v>
      </c>
      <c r="J93" s="1" t="s">
        <v>1</v>
      </c>
      <c r="K93" t="s">
        <v>173</v>
      </c>
      <c r="L93" t="s">
        <v>2</v>
      </c>
      <c r="M93" s="5" t="str">
        <f t="shared" ca="1" si="3"/>
        <v>True</v>
      </c>
      <c r="N93" s="1" t="s">
        <v>1</v>
      </c>
      <c r="O93" t="s">
        <v>174</v>
      </c>
      <c r="P93" t="s">
        <v>2</v>
      </c>
      <c r="Q93" s="8">
        <f t="shared" ca="1" si="4"/>
        <v>27</v>
      </c>
      <c r="R93" s="4" t="s">
        <v>9</v>
      </c>
      <c r="S93" t="str">
        <f t="shared" ca="1" si="5"/>
        <v>@room92 = @s2.rooms.create(description:'A190',projector:'True',seats:'27')</v>
      </c>
    </row>
    <row r="94" spans="1:19" x14ac:dyDescent="0.25">
      <c r="A94" s="1" t="s">
        <v>22</v>
      </c>
      <c r="B94" s="5" t="s">
        <v>635</v>
      </c>
      <c r="C94" t="s">
        <v>19</v>
      </c>
      <c r="D94" s="1" t="s">
        <v>177</v>
      </c>
      <c r="E94" s="7" t="s">
        <v>234</v>
      </c>
      <c r="F94" s="1" t="s">
        <v>21</v>
      </c>
      <c r="G94" t="s">
        <v>233</v>
      </c>
      <c r="H94" t="s">
        <v>2</v>
      </c>
      <c r="I94" s="8" t="s">
        <v>221</v>
      </c>
      <c r="J94" s="1" t="s">
        <v>1</v>
      </c>
      <c r="K94" t="s">
        <v>173</v>
      </c>
      <c r="L94" t="s">
        <v>2</v>
      </c>
      <c r="M94" s="5" t="str">
        <f t="shared" ca="1" si="3"/>
        <v>False</v>
      </c>
      <c r="N94" s="1" t="s">
        <v>1</v>
      </c>
      <c r="O94" t="s">
        <v>174</v>
      </c>
      <c r="P94" t="s">
        <v>2</v>
      </c>
      <c r="Q94" s="8">
        <f t="shared" ca="1" si="4"/>
        <v>21</v>
      </c>
      <c r="R94" s="4" t="s">
        <v>9</v>
      </c>
      <c r="S94" t="str">
        <f t="shared" ca="1" si="5"/>
        <v>@room93 = @s2.rooms.create(description:'A191',projector:'False',seats:'21')</v>
      </c>
    </row>
    <row r="95" spans="1:19" x14ac:dyDescent="0.25">
      <c r="A95" s="1" t="s">
        <v>22</v>
      </c>
      <c r="B95" s="5" t="s">
        <v>636</v>
      </c>
      <c r="C95" t="s">
        <v>19</v>
      </c>
      <c r="D95" s="1" t="s">
        <v>177</v>
      </c>
      <c r="E95" s="7" t="s">
        <v>234</v>
      </c>
      <c r="F95" s="1" t="s">
        <v>21</v>
      </c>
      <c r="G95" t="s">
        <v>233</v>
      </c>
      <c r="H95" t="s">
        <v>2</v>
      </c>
      <c r="I95" s="8" t="s">
        <v>222</v>
      </c>
      <c r="J95" s="1" t="s">
        <v>1</v>
      </c>
      <c r="K95" t="s">
        <v>173</v>
      </c>
      <c r="L95" t="s">
        <v>2</v>
      </c>
      <c r="M95" s="5" t="str">
        <f t="shared" ca="1" si="3"/>
        <v>True</v>
      </c>
      <c r="N95" s="1" t="s">
        <v>1</v>
      </c>
      <c r="O95" t="s">
        <v>174</v>
      </c>
      <c r="P95" t="s">
        <v>2</v>
      </c>
      <c r="Q95" s="8">
        <f t="shared" ca="1" si="4"/>
        <v>27</v>
      </c>
      <c r="R95" s="4" t="s">
        <v>9</v>
      </c>
      <c r="S95" t="str">
        <f t="shared" ca="1" si="5"/>
        <v>@room94 = @s2.rooms.create(description:'A192',projector:'True',seats:'27')</v>
      </c>
    </row>
    <row r="96" spans="1:19" x14ac:dyDescent="0.25">
      <c r="A96" s="1" t="s">
        <v>22</v>
      </c>
      <c r="B96" s="5" t="s">
        <v>637</v>
      </c>
      <c r="C96" t="s">
        <v>19</v>
      </c>
      <c r="D96" s="1" t="s">
        <v>177</v>
      </c>
      <c r="E96" s="7" t="s">
        <v>234</v>
      </c>
      <c r="F96" s="1" t="s">
        <v>21</v>
      </c>
      <c r="G96" t="s">
        <v>233</v>
      </c>
      <c r="H96" t="s">
        <v>2</v>
      </c>
      <c r="I96" s="8" t="s">
        <v>223</v>
      </c>
      <c r="J96" s="1" t="s">
        <v>1</v>
      </c>
      <c r="K96" t="s">
        <v>173</v>
      </c>
      <c r="L96" t="s">
        <v>2</v>
      </c>
      <c r="M96" s="5" t="str">
        <f t="shared" ca="1" si="3"/>
        <v>True</v>
      </c>
      <c r="N96" s="1" t="s">
        <v>1</v>
      </c>
      <c r="O96" t="s">
        <v>174</v>
      </c>
      <c r="P96" t="s">
        <v>2</v>
      </c>
      <c r="Q96" s="8">
        <f t="shared" ca="1" si="4"/>
        <v>19</v>
      </c>
      <c r="R96" s="4" t="s">
        <v>9</v>
      </c>
      <c r="S96" t="str">
        <f t="shared" ca="1" si="5"/>
        <v>@room95 = @s2.rooms.create(description:'A193',projector:'True',seats:'19')</v>
      </c>
    </row>
    <row r="97" spans="1:19" x14ac:dyDescent="0.25">
      <c r="A97" s="1" t="s">
        <v>22</v>
      </c>
      <c r="B97" s="5" t="s">
        <v>638</v>
      </c>
      <c r="C97" t="s">
        <v>19</v>
      </c>
      <c r="D97" s="1" t="s">
        <v>177</v>
      </c>
      <c r="E97" s="7" t="s">
        <v>234</v>
      </c>
      <c r="F97" s="1" t="s">
        <v>21</v>
      </c>
      <c r="G97" t="s">
        <v>233</v>
      </c>
      <c r="H97" t="s">
        <v>2</v>
      </c>
      <c r="I97" s="8" t="s">
        <v>224</v>
      </c>
      <c r="J97" s="1" t="s">
        <v>1</v>
      </c>
      <c r="K97" t="s">
        <v>173</v>
      </c>
      <c r="L97" t="s">
        <v>2</v>
      </c>
      <c r="M97" s="5" t="str">
        <f t="shared" ca="1" si="3"/>
        <v>True</v>
      </c>
      <c r="N97" s="1" t="s">
        <v>1</v>
      </c>
      <c r="O97" t="s">
        <v>174</v>
      </c>
      <c r="P97" t="s">
        <v>2</v>
      </c>
      <c r="Q97" s="8">
        <f t="shared" ca="1" si="4"/>
        <v>24</v>
      </c>
      <c r="R97" s="4" t="s">
        <v>9</v>
      </c>
      <c r="S97" t="str">
        <f t="shared" ca="1" si="5"/>
        <v>@room96 = @s2.rooms.create(description:'A194',projector:'True',seats:'24')</v>
      </c>
    </row>
    <row r="98" spans="1:19" x14ac:dyDescent="0.25">
      <c r="A98" s="1" t="s">
        <v>22</v>
      </c>
      <c r="B98" s="5" t="s">
        <v>639</v>
      </c>
      <c r="C98" t="s">
        <v>19</v>
      </c>
      <c r="D98" s="1" t="s">
        <v>177</v>
      </c>
      <c r="E98" s="7" t="s">
        <v>234</v>
      </c>
      <c r="F98" s="1" t="s">
        <v>21</v>
      </c>
      <c r="G98" t="s">
        <v>233</v>
      </c>
      <c r="H98" t="s">
        <v>2</v>
      </c>
      <c r="I98" s="8" t="s">
        <v>225</v>
      </c>
      <c r="J98" s="1" t="s">
        <v>1</v>
      </c>
      <c r="K98" t="s">
        <v>173</v>
      </c>
      <c r="L98" t="s">
        <v>2</v>
      </c>
      <c r="M98" s="5" t="str">
        <f t="shared" ca="1" si="3"/>
        <v>False</v>
      </c>
      <c r="N98" s="1" t="s">
        <v>1</v>
      </c>
      <c r="O98" t="s">
        <v>174</v>
      </c>
      <c r="P98" t="s">
        <v>2</v>
      </c>
      <c r="Q98" s="8">
        <f t="shared" ca="1" si="4"/>
        <v>25</v>
      </c>
      <c r="R98" s="4" t="s">
        <v>9</v>
      </c>
      <c r="S98" t="str">
        <f t="shared" ca="1" si="5"/>
        <v>@room97 = @s2.rooms.create(description:'A195',projector:'False',seats:'25')</v>
      </c>
    </row>
    <row r="99" spans="1:19" x14ac:dyDescent="0.25">
      <c r="A99" s="1" t="s">
        <v>22</v>
      </c>
      <c r="B99" s="5" t="s">
        <v>640</v>
      </c>
      <c r="C99" t="s">
        <v>19</v>
      </c>
      <c r="D99" s="1" t="s">
        <v>177</v>
      </c>
      <c r="E99" s="7" t="s">
        <v>234</v>
      </c>
      <c r="F99" s="1" t="s">
        <v>21</v>
      </c>
      <c r="G99" t="s">
        <v>233</v>
      </c>
      <c r="H99" t="s">
        <v>2</v>
      </c>
      <c r="I99" s="8" t="s">
        <v>226</v>
      </c>
      <c r="J99" s="1" t="s">
        <v>1</v>
      </c>
      <c r="K99" t="s">
        <v>173</v>
      </c>
      <c r="L99" t="s">
        <v>2</v>
      </c>
      <c r="M99" s="5" t="str">
        <f t="shared" ca="1" si="3"/>
        <v>False</v>
      </c>
      <c r="N99" s="1" t="s">
        <v>1</v>
      </c>
      <c r="O99" t="s">
        <v>174</v>
      </c>
      <c r="P99" t="s">
        <v>2</v>
      </c>
      <c r="Q99" s="8">
        <f t="shared" ca="1" si="4"/>
        <v>23</v>
      </c>
      <c r="R99" s="4" t="s">
        <v>9</v>
      </c>
      <c r="S99" t="str">
        <f t="shared" ca="1" si="5"/>
        <v>@room98 = @s2.rooms.create(description:'A196',projector:'False',seats:'23')</v>
      </c>
    </row>
    <row r="100" spans="1:19" x14ac:dyDescent="0.25">
      <c r="A100" s="1" t="s">
        <v>22</v>
      </c>
      <c r="B100" s="5" t="s">
        <v>641</v>
      </c>
      <c r="C100" t="s">
        <v>19</v>
      </c>
      <c r="D100" s="1" t="s">
        <v>177</v>
      </c>
      <c r="E100" s="7" t="s">
        <v>234</v>
      </c>
      <c r="F100" s="1" t="s">
        <v>21</v>
      </c>
      <c r="G100" t="s">
        <v>233</v>
      </c>
      <c r="H100" t="s">
        <v>2</v>
      </c>
      <c r="I100" s="10" t="s">
        <v>227</v>
      </c>
      <c r="J100" s="1" t="s">
        <v>1</v>
      </c>
      <c r="K100" t="s">
        <v>173</v>
      </c>
      <c r="L100" t="s">
        <v>2</v>
      </c>
      <c r="M100" s="5" t="str">
        <f t="shared" ca="1" si="3"/>
        <v>True</v>
      </c>
      <c r="N100" s="1" t="s">
        <v>1</v>
      </c>
      <c r="O100" t="s">
        <v>174</v>
      </c>
      <c r="P100" t="s">
        <v>2</v>
      </c>
      <c r="Q100" s="8">
        <f t="shared" ca="1" si="4"/>
        <v>29</v>
      </c>
      <c r="R100" s="4" t="s">
        <v>9</v>
      </c>
      <c r="S100" t="str">
        <f t="shared" ca="1" si="5"/>
        <v>@room99 = @s2.rooms.create(description:'A197',projector:'True',seats:'29')</v>
      </c>
    </row>
    <row r="101" spans="1:19" x14ac:dyDescent="0.25">
      <c r="A101" s="1" t="s">
        <v>22</v>
      </c>
      <c r="B101" s="5" t="s">
        <v>642</v>
      </c>
      <c r="C101" t="s">
        <v>19</v>
      </c>
      <c r="D101" s="1" t="s">
        <v>177</v>
      </c>
      <c r="E101" s="7" t="s">
        <v>234</v>
      </c>
      <c r="F101" s="1" t="s">
        <v>21</v>
      </c>
      <c r="G101" t="s">
        <v>233</v>
      </c>
      <c r="H101" t="s">
        <v>2</v>
      </c>
      <c r="I101" s="8" t="s">
        <v>228</v>
      </c>
      <c r="J101" s="1" t="s">
        <v>1</v>
      </c>
      <c r="K101" t="s">
        <v>173</v>
      </c>
      <c r="L101" t="s">
        <v>2</v>
      </c>
      <c r="M101" s="5" t="str">
        <f t="shared" ca="1" si="3"/>
        <v>True</v>
      </c>
      <c r="N101" s="1" t="s">
        <v>1</v>
      </c>
      <c r="O101" t="s">
        <v>174</v>
      </c>
      <c r="P101" t="s">
        <v>2</v>
      </c>
      <c r="Q101" s="8">
        <f t="shared" ca="1" si="4"/>
        <v>28</v>
      </c>
      <c r="R101" s="4" t="s">
        <v>9</v>
      </c>
      <c r="S101" t="str">
        <f t="shared" ca="1" si="5"/>
        <v>@room100 = @s2.rooms.create(description:'A198',projector:'True',seats:'28')</v>
      </c>
    </row>
    <row r="102" spans="1:19" x14ac:dyDescent="0.25">
      <c r="A102" s="1" t="s">
        <v>22</v>
      </c>
      <c r="B102" s="5" t="s">
        <v>643</v>
      </c>
      <c r="C102" t="s">
        <v>19</v>
      </c>
      <c r="D102" s="1" t="s">
        <v>177</v>
      </c>
      <c r="E102" s="7" t="s">
        <v>234</v>
      </c>
      <c r="F102" s="1" t="s">
        <v>21</v>
      </c>
      <c r="G102" t="s">
        <v>233</v>
      </c>
      <c r="H102" t="s">
        <v>2</v>
      </c>
      <c r="I102" s="8" t="s">
        <v>229</v>
      </c>
      <c r="J102" s="1" t="s">
        <v>1</v>
      </c>
      <c r="K102" t="s">
        <v>173</v>
      </c>
      <c r="L102" t="s">
        <v>2</v>
      </c>
      <c r="M102" s="5" t="str">
        <f t="shared" ca="1" si="3"/>
        <v>False</v>
      </c>
      <c r="N102" s="1" t="s">
        <v>1</v>
      </c>
      <c r="O102" t="s">
        <v>174</v>
      </c>
      <c r="P102" t="s">
        <v>2</v>
      </c>
      <c r="Q102" s="8">
        <f t="shared" ca="1" si="4"/>
        <v>27</v>
      </c>
      <c r="R102" s="4" t="s">
        <v>9</v>
      </c>
      <c r="S102" t="str">
        <f t="shared" ca="1" si="5"/>
        <v>@room101 = @s2.rooms.create(description:'A199',projector:'False',seats:'27')</v>
      </c>
    </row>
    <row r="103" spans="1:19" x14ac:dyDescent="0.25">
      <c r="A103" s="1" t="s">
        <v>22</v>
      </c>
      <c r="B103" s="5" t="s">
        <v>644</v>
      </c>
      <c r="C103" t="s">
        <v>19</v>
      </c>
      <c r="D103" s="1" t="s">
        <v>177</v>
      </c>
      <c r="E103" s="7" t="s">
        <v>234</v>
      </c>
      <c r="F103" s="1" t="s">
        <v>21</v>
      </c>
      <c r="G103" t="s">
        <v>233</v>
      </c>
      <c r="H103" t="s">
        <v>2</v>
      </c>
      <c r="I103" s="8" t="s">
        <v>230</v>
      </c>
      <c r="J103" s="1" t="s">
        <v>1</v>
      </c>
      <c r="K103" t="s">
        <v>173</v>
      </c>
      <c r="L103" t="s">
        <v>2</v>
      </c>
      <c r="M103" s="5" t="str">
        <f t="shared" ca="1" si="3"/>
        <v>True</v>
      </c>
      <c r="N103" s="1" t="s">
        <v>1</v>
      </c>
      <c r="O103" t="s">
        <v>174</v>
      </c>
      <c r="P103" t="s">
        <v>2</v>
      </c>
      <c r="Q103" s="8">
        <f t="shared" ca="1" si="4"/>
        <v>27</v>
      </c>
      <c r="R103" s="4" t="s">
        <v>9</v>
      </c>
      <c r="S103" t="str">
        <f t="shared" ca="1" si="5"/>
        <v>@room102 = @s2.rooms.create(description:'A200',projector:'True',seats:'27')</v>
      </c>
    </row>
    <row r="104" spans="1:19" x14ac:dyDescent="0.25">
      <c r="A104" s="1" t="s">
        <v>22</v>
      </c>
      <c r="B104" s="5" t="s">
        <v>645</v>
      </c>
      <c r="C104" t="s">
        <v>19</v>
      </c>
      <c r="D104" s="1" t="s">
        <v>177</v>
      </c>
      <c r="E104" s="7" t="s">
        <v>234</v>
      </c>
      <c r="F104" s="1" t="s">
        <v>21</v>
      </c>
      <c r="G104" t="s">
        <v>233</v>
      </c>
      <c r="H104" t="s">
        <v>2</v>
      </c>
      <c r="I104" s="8" t="s">
        <v>231</v>
      </c>
      <c r="J104" s="1" t="s">
        <v>1</v>
      </c>
      <c r="K104" t="s">
        <v>173</v>
      </c>
      <c r="L104" t="s">
        <v>2</v>
      </c>
      <c r="M104" s="5" t="str">
        <f t="shared" ca="1" si="3"/>
        <v>True</v>
      </c>
      <c r="N104" s="1" t="s">
        <v>1</v>
      </c>
      <c r="O104" t="s">
        <v>174</v>
      </c>
      <c r="P104" t="s">
        <v>2</v>
      </c>
      <c r="Q104" s="8">
        <f t="shared" ca="1" si="4"/>
        <v>23</v>
      </c>
      <c r="R104" s="4" t="s">
        <v>9</v>
      </c>
      <c r="S104" t="str">
        <f t="shared" ca="1" si="5"/>
        <v>@room103 = @s2.rooms.create(description:'A201',projector:'True',seats:'23')</v>
      </c>
    </row>
    <row r="105" spans="1:19" x14ac:dyDescent="0.25">
      <c r="A105" s="1" t="s">
        <v>22</v>
      </c>
      <c r="B105" s="5" t="s">
        <v>646</v>
      </c>
      <c r="C105" t="s">
        <v>19</v>
      </c>
      <c r="D105" s="9" t="s">
        <v>232</v>
      </c>
      <c r="E105" s="7" t="s">
        <v>234</v>
      </c>
      <c r="F105" s="1" t="s">
        <v>21</v>
      </c>
      <c r="G105" t="s">
        <v>233</v>
      </c>
      <c r="H105" t="s">
        <v>2</v>
      </c>
      <c r="I105" s="8" t="s">
        <v>171</v>
      </c>
      <c r="J105" s="1" t="s">
        <v>1</v>
      </c>
      <c r="K105" t="s">
        <v>173</v>
      </c>
      <c r="L105" t="s">
        <v>2</v>
      </c>
      <c r="M105" s="5" t="str">
        <f t="shared" ref="M105:M159" ca="1" si="6">IF(RAND()&lt;0.5,"True","False")</f>
        <v>False</v>
      </c>
      <c r="N105" s="1" t="s">
        <v>1</v>
      </c>
      <c r="O105" t="s">
        <v>174</v>
      </c>
      <c r="P105" t="s">
        <v>2</v>
      </c>
      <c r="Q105" s="8">
        <f t="shared" ref="Q105:Q159" ca="1" si="7">RANDBETWEEN(15,30)</f>
        <v>25</v>
      </c>
      <c r="R105" s="4" t="s">
        <v>9</v>
      </c>
      <c r="S105" t="str">
        <f t="shared" ca="1" si="5"/>
        <v>@room104 = @s3.rooms.create(description:'A147',projector:'False',seats:'25')</v>
      </c>
    </row>
    <row r="106" spans="1:19" x14ac:dyDescent="0.25">
      <c r="A106" s="1" t="s">
        <v>22</v>
      </c>
      <c r="B106" s="5" t="s">
        <v>647</v>
      </c>
      <c r="C106" t="s">
        <v>19</v>
      </c>
      <c r="D106" s="9" t="s">
        <v>232</v>
      </c>
      <c r="E106" s="7" t="s">
        <v>234</v>
      </c>
      <c r="F106" s="1" t="s">
        <v>21</v>
      </c>
      <c r="G106" t="s">
        <v>233</v>
      </c>
      <c r="H106" t="s">
        <v>2</v>
      </c>
      <c r="I106" s="8" t="s">
        <v>178</v>
      </c>
      <c r="J106" s="1" t="s">
        <v>1</v>
      </c>
      <c r="K106" t="s">
        <v>173</v>
      </c>
      <c r="L106" t="s">
        <v>2</v>
      </c>
      <c r="M106" s="5" t="str">
        <f t="shared" ca="1" si="6"/>
        <v>True</v>
      </c>
      <c r="N106" s="1" t="s">
        <v>1</v>
      </c>
      <c r="O106" t="s">
        <v>174</v>
      </c>
      <c r="P106" t="s">
        <v>2</v>
      </c>
      <c r="Q106" s="8">
        <f t="shared" ca="1" si="7"/>
        <v>18</v>
      </c>
      <c r="R106" s="4" t="s">
        <v>9</v>
      </c>
      <c r="S106" t="str">
        <f t="shared" ca="1" si="5"/>
        <v>@room105 = @s3.rooms.create(description:'A148',projector:'True',seats:'18')</v>
      </c>
    </row>
    <row r="107" spans="1:19" x14ac:dyDescent="0.25">
      <c r="A107" s="1" t="s">
        <v>22</v>
      </c>
      <c r="B107" s="5" t="s">
        <v>648</v>
      </c>
      <c r="C107" t="s">
        <v>19</v>
      </c>
      <c r="D107" s="9" t="s">
        <v>232</v>
      </c>
      <c r="E107" s="7" t="s">
        <v>234</v>
      </c>
      <c r="F107" s="1" t="s">
        <v>21</v>
      </c>
      <c r="G107" t="s">
        <v>233</v>
      </c>
      <c r="H107" t="s">
        <v>2</v>
      </c>
      <c r="I107" s="8" t="s">
        <v>179</v>
      </c>
      <c r="J107" s="1" t="s">
        <v>1</v>
      </c>
      <c r="K107" t="s">
        <v>173</v>
      </c>
      <c r="L107" t="s">
        <v>2</v>
      </c>
      <c r="M107" s="5" t="str">
        <f t="shared" ca="1" si="6"/>
        <v>False</v>
      </c>
      <c r="N107" s="1" t="s">
        <v>1</v>
      </c>
      <c r="O107" t="s">
        <v>174</v>
      </c>
      <c r="P107" t="s">
        <v>2</v>
      </c>
      <c r="Q107" s="8">
        <f t="shared" ca="1" si="7"/>
        <v>17</v>
      </c>
      <c r="R107" s="4" t="s">
        <v>9</v>
      </c>
      <c r="S107" t="str">
        <f t="shared" ca="1" si="5"/>
        <v>@room106 = @s3.rooms.create(description:'A149',projector:'False',seats:'17')</v>
      </c>
    </row>
    <row r="108" spans="1:19" x14ac:dyDescent="0.25">
      <c r="A108" s="1" t="s">
        <v>22</v>
      </c>
      <c r="B108" s="5" t="s">
        <v>649</v>
      </c>
      <c r="C108" t="s">
        <v>19</v>
      </c>
      <c r="D108" s="9" t="s">
        <v>232</v>
      </c>
      <c r="E108" s="7" t="s">
        <v>234</v>
      </c>
      <c r="F108" s="1" t="s">
        <v>21</v>
      </c>
      <c r="G108" t="s">
        <v>233</v>
      </c>
      <c r="H108" t="s">
        <v>2</v>
      </c>
      <c r="I108" s="8" t="s">
        <v>180</v>
      </c>
      <c r="J108" s="1" t="s">
        <v>1</v>
      </c>
      <c r="K108" t="s">
        <v>173</v>
      </c>
      <c r="L108" t="s">
        <v>2</v>
      </c>
      <c r="M108" s="5" t="str">
        <f t="shared" ca="1" si="6"/>
        <v>False</v>
      </c>
      <c r="N108" s="1" t="s">
        <v>1</v>
      </c>
      <c r="O108" t="s">
        <v>174</v>
      </c>
      <c r="P108" t="s">
        <v>2</v>
      </c>
      <c r="Q108" s="8">
        <f t="shared" ca="1" si="7"/>
        <v>20</v>
      </c>
      <c r="R108" s="4" t="s">
        <v>9</v>
      </c>
      <c r="S108" t="str">
        <f t="shared" ca="1" si="5"/>
        <v>@room107 = @s3.rooms.create(description:'A150',projector:'False',seats:'20')</v>
      </c>
    </row>
    <row r="109" spans="1:19" x14ac:dyDescent="0.25">
      <c r="A109" s="1" t="s">
        <v>22</v>
      </c>
      <c r="B109" s="5" t="s">
        <v>650</v>
      </c>
      <c r="C109" t="s">
        <v>19</v>
      </c>
      <c r="D109" s="9" t="s">
        <v>232</v>
      </c>
      <c r="E109" s="7" t="s">
        <v>234</v>
      </c>
      <c r="F109" s="1" t="s">
        <v>21</v>
      </c>
      <c r="G109" t="s">
        <v>233</v>
      </c>
      <c r="H109" t="s">
        <v>2</v>
      </c>
      <c r="I109" s="8" t="s">
        <v>181</v>
      </c>
      <c r="J109" s="1" t="s">
        <v>1</v>
      </c>
      <c r="K109" t="s">
        <v>173</v>
      </c>
      <c r="L109" t="s">
        <v>2</v>
      </c>
      <c r="M109" s="5" t="str">
        <f t="shared" ca="1" si="6"/>
        <v>False</v>
      </c>
      <c r="N109" s="1" t="s">
        <v>1</v>
      </c>
      <c r="O109" t="s">
        <v>174</v>
      </c>
      <c r="P109" t="s">
        <v>2</v>
      </c>
      <c r="Q109" s="8">
        <f t="shared" ca="1" si="7"/>
        <v>21</v>
      </c>
      <c r="R109" s="4" t="s">
        <v>9</v>
      </c>
      <c r="S109" t="str">
        <f t="shared" ca="1" si="5"/>
        <v>@room108 = @s3.rooms.create(description:'A151',projector:'False',seats:'21')</v>
      </c>
    </row>
    <row r="110" spans="1:19" x14ac:dyDescent="0.25">
      <c r="A110" s="1" t="s">
        <v>22</v>
      </c>
      <c r="B110" s="5" t="s">
        <v>651</v>
      </c>
      <c r="C110" t="s">
        <v>19</v>
      </c>
      <c r="D110" s="9" t="s">
        <v>232</v>
      </c>
      <c r="E110" s="7" t="s">
        <v>234</v>
      </c>
      <c r="F110" s="1" t="s">
        <v>21</v>
      </c>
      <c r="G110" t="s">
        <v>233</v>
      </c>
      <c r="H110" t="s">
        <v>2</v>
      </c>
      <c r="I110" s="8" t="s">
        <v>182</v>
      </c>
      <c r="J110" s="1" t="s">
        <v>1</v>
      </c>
      <c r="K110" t="s">
        <v>173</v>
      </c>
      <c r="L110" t="s">
        <v>2</v>
      </c>
      <c r="M110" s="5" t="str">
        <f t="shared" ca="1" si="6"/>
        <v>False</v>
      </c>
      <c r="N110" s="1" t="s">
        <v>1</v>
      </c>
      <c r="O110" t="s">
        <v>174</v>
      </c>
      <c r="P110" t="s">
        <v>2</v>
      </c>
      <c r="Q110" s="8">
        <f t="shared" ca="1" si="7"/>
        <v>19</v>
      </c>
      <c r="R110" s="4" t="s">
        <v>9</v>
      </c>
      <c r="S110" t="str">
        <f t="shared" ca="1" si="5"/>
        <v>@room109 = @s3.rooms.create(description:'A152',projector:'False',seats:'19')</v>
      </c>
    </row>
    <row r="111" spans="1:19" x14ac:dyDescent="0.25">
      <c r="A111" s="1" t="s">
        <v>22</v>
      </c>
      <c r="B111" s="5" t="s">
        <v>652</v>
      </c>
      <c r="C111" t="s">
        <v>19</v>
      </c>
      <c r="D111" s="9" t="s">
        <v>232</v>
      </c>
      <c r="E111" s="7" t="s">
        <v>234</v>
      </c>
      <c r="F111" s="1" t="s">
        <v>21</v>
      </c>
      <c r="G111" t="s">
        <v>233</v>
      </c>
      <c r="H111" t="s">
        <v>2</v>
      </c>
      <c r="I111" s="8" t="s">
        <v>183</v>
      </c>
      <c r="J111" s="1" t="s">
        <v>1</v>
      </c>
      <c r="K111" t="s">
        <v>173</v>
      </c>
      <c r="L111" t="s">
        <v>2</v>
      </c>
      <c r="M111" s="5" t="str">
        <f t="shared" ca="1" si="6"/>
        <v>True</v>
      </c>
      <c r="N111" s="1" t="s">
        <v>1</v>
      </c>
      <c r="O111" t="s">
        <v>174</v>
      </c>
      <c r="P111" t="s">
        <v>2</v>
      </c>
      <c r="Q111" s="8">
        <f t="shared" ca="1" si="7"/>
        <v>25</v>
      </c>
      <c r="R111" s="4" t="s">
        <v>9</v>
      </c>
      <c r="S111" t="str">
        <f t="shared" ca="1" si="5"/>
        <v>@room110 = @s3.rooms.create(description:'A153',projector:'True',seats:'25')</v>
      </c>
    </row>
    <row r="112" spans="1:19" x14ac:dyDescent="0.25">
      <c r="A112" s="1" t="s">
        <v>22</v>
      </c>
      <c r="B112" s="5" t="s">
        <v>653</v>
      </c>
      <c r="C112" t="s">
        <v>19</v>
      </c>
      <c r="D112" s="9" t="s">
        <v>232</v>
      </c>
      <c r="E112" s="7" t="s">
        <v>234</v>
      </c>
      <c r="F112" s="1" t="s">
        <v>21</v>
      </c>
      <c r="G112" t="s">
        <v>233</v>
      </c>
      <c r="H112" t="s">
        <v>2</v>
      </c>
      <c r="I112" s="8" t="s">
        <v>184</v>
      </c>
      <c r="J112" s="1" t="s">
        <v>1</v>
      </c>
      <c r="K112" t="s">
        <v>173</v>
      </c>
      <c r="L112" t="s">
        <v>2</v>
      </c>
      <c r="M112" s="5" t="str">
        <f t="shared" ca="1" si="6"/>
        <v>True</v>
      </c>
      <c r="N112" s="1" t="s">
        <v>1</v>
      </c>
      <c r="O112" t="s">
        <v>174</v>
      </c>
      <c r="P112" t="s">
        <v>2</v>
      </c>
      <c r="Q112" s="8">
        <f t="shared" ca="1" si="7"/>
        <v>23</v>
      </c>
      <c r="R112" s="4" t="s">
        <v>9</v>
      </c>
      <c r="S112" t="str">
        <f t="shared" ca="1" si="5"/>
        <v>@room111 = @s3.rooms.create(description:'A154',projector:'True',seats:'23')</v>
      </c>
    </row>
    <row r="113" spans="1:19" x14ac:dyDescent="0.25">
      <c r="A113" s="1" t="s">
        <v>22</v>
      </c>
      <c r="B113" s="5" t="s">
        <v>654</v>
      </c>
      <c r="C113" t="s">
        <v>19</v>
      </c>
      <c r="D113" s="9" t="s">
        <v>232</v>
      </c>
      <c r="E113" s="7" t="s">
        <v>234</v>
      </c>
      <c r="F113" s="1" t="s">
        <v>21</v>
      </c>
      <c r="G113" t="s">
        <v>233</v>
      </c>
      <c r="H113" t="s">
        <v>2</v>
      </c>
      <c r="I113" s="8" t="s">
        <v>185</v>
      </c>
      <c r="J113" s="1" t="s">
        <v>1</v>
      </c>
      <c r="K113" t="s">
        <v>173</v>
      </c>
      <c r="L113" t="s">
        <v>2</v>
      </c>
      <c r="M113" s="5" t="str">
        <f t="shared" ca="1" si="6"/>
        <v>True</v>
      </c>
      <c r="N113" s="1" t="s">
        <v>1</v>
      </c>
      <c r="O113" t="s">
        <v>174</v>
      </c>
      <c r="P113" t="s">
        <v>2</v>
      </c>
      <c r="Q113" s="8">
        <f t="shared" ca="1" si="7"/>
        <v>24</v>
      </c>
      <c r="R113" s="4" t="s">
        <v>9</v>
      </c>
      <c r="S113" t="str">
        <f t="shared" ca="1" si="5"/>
        <v>@room112 = @s3.rooms.create(description:'A155',projector:'True',seats:'24')</v>
      </c>
    </row>
    <row r="114" spans="1:19" x14ac:dyDescent="0.25">
      <c r="A114" s="1" t="s">
        <v>22</v>
      </c>
      <c r="B114" s="5" t="s">
        <v>655</v>
      </c>
      <c r="C114" t="s">
        <v>19</v>
      </c>
      <c r="D114" s="9" t="s">
        <v>232</v>
      </c>
      <c r="E114" s="7" t="s">
        <v>234</v>
      </c>
      <c r="F114" s="1" t="s">
        <v>21</v>
      </c>
      <c r="G114" t="s">
        <v>233</v>
      </c>
      <c r="H114" t="s">
        <v>2</v>
      </c>
      <c r="I114" s="8" t="s">
        <v>186</v>
      </c>
      <c r="J114" s="1" t="s">
        <v>1</v>
      </c>
      <c r="K114" t="s">
        <v>173</v>
      </c>
      <c r="L114" t="s">
        <v>2</v>
      </c>
      <c r="M114" s="5" t="str">
        <f t="shared" ca="1" si="6"/>
        <v>False</v>
      </c>
      <c r="N114" s="1" t="s">
        <v>1</v>
      </c>
      <c r="O114" t="s">
        <v>174</v>
      </c>
      <c r="P114" t="s">
        <v>2</v>
      </c>
      <c r="Q114" s="8">
        <f t="shared" ca="1" si="7"/>
        <v>16</v>
      </c>
      <c r="R114" s="4" t="s">
        <v>9</v>
      </c>
      <c r="S114" t="str">
        <f t="shared" ca="1" si="5"/>
        <v>@room113 = @s3.rooms.create(description:'A156',projector:'False',seats:'16')</v>
      </c>
    </row>
    <row r="115" spans="1:19" x14ac:dyDescent="0.25">
      <c r="A115" s="1" t="s">
        <v>22</v>
      </c>
      <c r="B115" s="5" t="s">
        <v>656</v>
      </c>
      <c r="C115" t="s">
        <v>19</v>
      </c>
      <c r="D115" s="9" t="s">
        <v>232</v>
      </c>
      <c r="E115" s="7" t="s">
        <v>234</v>
      </c>
      <c r="F115" s="1" t="s">
        <v>21</v>
      </c>
      <c r="G115" t="s">
        <v>233</v>
      </c>
      <c r="H115" t="s">
        <v>2</v>
      </c>
      <c r="I115" s="8" t="s">
        <v>187</v>
      </c>
      <c r="J115" s="1" t="s">
        <v>1</v>
      </c>
      <c r="K115" t="s">
        <v>173</v>
      </c>
      <c r="L115" t="s">
        <v>2</v>
      </c>
      <c r="M115" s="5" t="str">
        <f t="shared" ca="1" si="6"/>
        <v>False</v>
      </c>
      <c r="N115" s="1" t="s">
        <v>1</v>
      </c>
      <c r="O115" t="s">
        <v>174</v>
      </c>
      <c r="P115" t="s">
        <v>2</v>
      </c>
      <c r="Q115" s="8">
        <f t="shared" ca="1" si="7"/>
        <v>22</v>
      </c>
      <c r="R115" s="4" t="s">
        <v>9</v>
      </c>
      <c r="S115" t="str">
        <f t="shared" ca="1" si="5"/>
        <v>@room114 = @s3.rooms.create(description:'A157',projector:'False',seats:'22')</v>
      </c>
    </row>
    <row r="116" spans="1:19" x14ac:dyDescent="0.25">
      <c r="A116" s="1" t="s">
        <v>22</v>
      </c>
      <c r="B116" s="5" t="s">
        <v>657</v>
      </c>
      <c r="C116" t="s">
        <v>19</v>
      </c>
      <c r="D116" s="9" t="s">
        <v>232</v>
      </c>
      <c r="E116" s="7" t="s">
        <v>234</v>
      </c>
      <c r="F116" s="1" t="s">
        <v>21</v>
      </c>
      <c r="G116" t="s">
        <v>233</v>
      </c>
      <c r="H116" t="s">
        <v>2</v>
      </c>
      <c r="I116" s="8" t="s">
        <v>188</v>
      </c>
      <c r="J116" s="1" t="s">
        <v>1</v>
      </c>
      <c r="K116" t="s">
        <v>173</v>
      </c>
      <c r="L116" t="s">
        <v>2</v>
      </c>
      <c r="M116" s="5" t="str">
        <f t="shared" ca="1" si="6"/>
        <v>False</v>
      </c>
      <c r="N116" s="1" t="s">
        <v>1</v>
      </c>
      <c r="O116" t="s">
        <v>174</v>
      </c>
      <c r="P116" t="s">
        <v>2</v>
      </c>
      <c r="Q116" s="8">
        <f t="shared" ca="1" si="7"/>
        <v>18</v>
      </c>
      <c r="R116" s="4" t="s">
        <v>9</v>
      </c>
      <c r="S116" t="str">
        <f t="shared" ca="1" si="5"/>
        <v>@room115 = @s3.rooms.create(description:'A158',projector:'False',seats:'18')</v>
      </c>
    </row>
    <row r="117" spans="1:19" x14ac:dyDescent="0.25">
      <c r="A117" s="1" t="s">
        <v>22</v>
      </c>
      <c r="B117" s="5" t="s">
        <v>658</v>
      </c>
      <c r="C117" t="s">
        <v>19</v>
      </c>
      <c r="D117" s="9" t="s">
        <v>232</v>
      </c>
      <c r="E117" s="7" t="s">
        <v>234</v>
      </c>
      <c r="F117" s="1" t="s">
        <v>21</v>
      </c>
      <c r="G117" t="s">
        <v>233</v>
      </c>
      <c r="H117" t="s">
        <v>2</v>
      </c>
      <c r="I117" s="8" t="s">
        <v>189</v>
      </c>
      <c r="J117" s="1" t="s">
        <v>1</v>
      </c>
      <c r="K117" t="s">
        <v>173</v>
      </c>
      <c r="L117" t="s">
        <v>2</v>
      </c>
      <c r="M117" s="5" t="str">
        <f t="shared" ca="1" si="6"/>
        <v>False</v>
      </c>
      <c r="N117" s="1" t="s">
        <v>1</v>
      </c>
      <c r="O117" t="s">
        <v>174</v>
      </c>
      <c r="P117" t="s">
        <v>2</v>
      </c>
      <c r="Q117" s="8">
        <f t="shared" ca="1" si="7"/>
        <v>15</v>
      </c>
      <c r="R117" s="4" t="s">
        <v>9</v>
      </c>
      <c r="S117" t="str">
        <f t="shared" ca="1" si="5"/>
        <v>@room116 = @s3.rooms.create(description:'A159',projector:'False',seats:'15')</v>
      </c>
    </row>
    <row r="118" spans="1:19" x14ac:dyDescent="0.25">
      <c r="A118" s="1" t="s">
        <v>22</v>
      </c>
      <c r="B118" s="5" t="s">
        <v>659</v>
      </c>
      <c r="C118" t="s">
        <v>19</v>
      </c>
      <c r="D118" s="9" t="s">
        <v>232</v>
      </c>
      <c r="E118" s="7" t="s">
        <v>234</v>
      </c>
      <c r="F118" s="1" t="s">
        <v>21</v>
      </c>
      <c r="G118" t="s">
        <v>233</v>
      </c>
      <c r="H118" t="s">
        <v>2</v>
      </c>
      <c r="I118" s="8" t="s">
        <v>190</v>
      </c>
      <c r="J118" s="1" t="s">
        <v>1</v>
      </c>
      <c r="K118" t="s">
        <v>173</v>
      </c>
      <c r="L118" t="s">
        <v>2</v>
      </c>
      <c r="M118" s="5" t="str">
        <f t="shared" ca="1" si="6"/>
        <v>False</v>
      </c>
      <c r="N118" s="1" t="s">
        <v>1</v>
      </c>
      <c r="O118" t="s">
        <v>174</v>
      </c>
      <c r="P118" t="s">
        <v>2</v>
      </c>
      <c r="Q118" s="8">
        <f t="shared" ca="1" si="7"/>
        <v>17</v>
      </c>
      <c r="R118" s="4" t="s">
        <v>9</v>
      </c>
      <c r="S118" t="str">
        <f t="shared" ca="1" si="5"/>
        <v>@room117 = @s3.rooms.create(description:'A160',projector:'False',seats:'17')</v>
      </c>
    </row>
    <row r="119" spans="1:19" x14ac:dyDescent="0.25">
      <c r="A119" s="1" t="s">
        <v>22</v>
      </c>
      <c r="B119" s="5" t="s">
        <v>660</v>
      </c>
      <c r="C119" t="s">
        <v>19</v>
      </c>
      <c r="D119" s="9" t="s">
        <v>232</v>
      </c>
      <c r="E119" s="7" t="s">
        <v>234</v>
      </c>
      <c r="F119" s="1" t="s">
        <v>21</v>
      </c>
      <c r="G119" t="s">
        <v>233</v>
      </c>
      <c r="H119" t="s">
        <v>2</v>
      </c>
      <c r="I119" s="8" t="s">
        <v>191</v>
      </c>
      <c r="J119" s="1" t="s">
        <v>1</v>
      </c>
      <c r="K119" t="s">
        <v>173</v>
      </c>
      <c r="L119" t="s">
        <v>2</v>
      </c>
      <c r="M119" s="5" t="str">
        <f t="shared" ca="1" si="6"/>
        <v>False</v>
      </c>
      <c r="N119" s="1" t="s">
        <v>1</v>
      </c>
      <c r="O119" t="s">
        <v>174</v>
      </c>
      <c r="P119" t="s">
        <v>2</v>
      </c>
      <c r="Q119" s="8">
        <f t="shared" ca="1" si="7"/>
        <v>27</v>
      </c>
      <c r="R119" s="4" t="s">
        <v>9</v>
      </c>
      <c r="S119" t="str">
        <f t="shared" ca="1" si="5"/>
        <v>@room118 = @s3.rooms.create(description:'A161',projector:'False',seats:'27')</v>
      </c>
    </row>
    <row r="120" spans="1:19" x14ac:dyDescent="0.25">
      <c r="A120" s="1" t="s">
        <v>22</v>
      </c>
      <c r="B120" s="5" t="s">
        <v>661</v>
      </c>
      <c r="C120" t="s">
        <v>19</v>
      </c>
      <c r="D120" s="9" t="s">
        <v>232</v>
      </c>
      <c r="E120" s="7" t="s">
        <v>234</v>
      </c>
      <c r="F120" s="1" t="s">
        <v>21</v>
      </c>
      <c r="G120" t="s">
        <v>233</v>
      </c>
      <c r="H120" t="s">
        <v>2</v>
      </c>
      <c r="I120" s="8" t="s">
        <v>192</v>
      </c>
      <c r="J120" s="1" t="s">
        <v>1</v>
      </c>
      <c r="K120" t="s">
        <v>173</v>
      </c>
      <c r="L120" t="s">
        <v>2</v>
      </c>
      <c r="M120" s="5" t="str">
        <f t="shared" ca="1" si="6"/>
        <v>True</v>
      </c>
      <c r="N120" s="1" t="s">
        <v>1</v>
      </c>
      <c r="O120" t="s">
        <v>174</v>
      </c>
      <c r="P120" t="s">
        <v>2</v>
      </c>
      <c r="Q120" s="8">
        <f t="shared" ca="1" si="7"/>
        <v>22</v>
      </c>
      <c r="R120" s="4" t="s">
        <v>9</v>
      </c>
      <c r="S120" t="str">
        <f t="shared" ca="1" si="5"/>
        <v>@room119 = @s3.rooms.create(description:'A162',projector:'True',seats:'22')</v>
      </c>
    </row>
    <row r="121" spans="1:19" x14ac:dyDescent="0.25">
      <c r="A121" s="1" t="s">
        <v>22</v>
      </c>
      <c r="B121" s="5" t="s">
        <v>662</v>
      </c>
      <c r="C121" t="s">
        <v>19</v>
      </c>
      <c r="D121" s="9" t="s">
        <v>232</v>
      </c>
      <c r="E121" s="7" t="s">
        <v>234</v>
      </c>
      <c r="F121" s="1" t="s">
        <v>21</v>
      </c>
      <c r="G121" t="s">
        <v>233</v>
      </c>
      <c r="H121" t="s">
        <v>2</v>
      </c>
      <c r="I121" s="8" t="s">
        <v>193</v>
      </c>
      <c r="J121" s="1" t="s">
        <v>1</v>
      </c>
      <c r="K121" t="s">
        <v>173</v>
      </c>
      <c r="L121" t="s">
        <v>2</v>
      </c>
      <c r="M121" s="5" t="str">
        <f t="shared" ca="1" si="6"/>
        <v>True</v>
      </c>
      <c r="N121" s="1" t="s">
        <v>1</v>
      </c>
      <c r="O121" t="s">
        <v>174</v>
      </c>
      <c r="P121" t="s">
        <v>2</v>
      </c>
      <c r="Q121" s="8">
        <f t="shared" ca="1" si="7"/>
        <v>27</v>
      </c>
      <c r="R121" s="4" t="s">
        <v>9</v>
      </c>
      <c r="S121" t="str">
        <f t="shared" ca="1" si="5"/>
        <v>@room120 = @s3.rooms.create(description:'A163',projector:'True',seats:'27')</v>
      </c>
    </row>
    <row r="122" spans="1:19" x14ac:dyDescent="0.25">
      <c r="A122" s="1" t="s">
        <v>22</v>
      </c>
      <c r="B122" s="5" t="s">
        <v>663</v>
      </c>
      <c r="C122" t="s">
        <v>19</v>
      </c>
      <c r="D122" s="9" t="s">
        <v>232</v>
      </c>
      <c r="E122" s="7" t="s">
        <v>234</v>
      </c>
      <c r="F122" s="1" t="s">
        <v>21</v>
      </c>
      <c r="G122" t="s">
        <v>233</v>
      </c>
      <c r="H122" t="s">
        <v>2</v>
      </c>
      <c r="I122" s="8" t="s">
        <v>194</v>
      </c>
      <c r="J122" s="1" t="s">
        <v>1</v>
      </c>
      <c r="K122" t="s">
        <v>173</v>
      </c>
      <c r="L122" t="s">
        <v>2</v>
      </c>
      <c r="M122" s="5" t="str">
        <f t="shared" ca="1" si="6"/>
        <v>False</v>
      </c>
      <c r="N122" s="1" t="s">
        <v>1</v>
      </c>
      <c r="O122" t="s">
        <v>174</v>
      </c>
      <c r="P122" t="s">
        <v>2</v>
      </c>
      <c r="Q122" s="8">
        <f t="shared" ca="1" si="7"/>
        <v>30</v>
      </c>
      <c r="R122" s="4" t="s">
        <v>9</v>
      </c>
      <c r="S122" t="str">
        <f t="shared" ca="1" si="5"/>
        <v>@room121 = @s3.rooms.create(description:'A164',projector:'False',seats:'30')</v>
      </c>
    </row>
    <row r="123" spans="1:19" x14ac:dyDescent="0.25">
      <c r="A123" s="1" t="s">
        <v>22</v>
      </c>
      <c r="B123" s="5" t="s">
        <v>664</v>
      </c>
      <c r="C123" t="s">
        <v>19</v>
      </c>
      <c r="D123" s="9" t="s">
        <v>232</v>
      </c>
      <c r="E123" s="7" t="s">
        <v>234</v>
      </c>
      <c r="F123" s="1" t="s">
        <v>21</v>
      </c>
      <c r="G123" t="s">
        <v>233</v>
      </c>
      <c r="H123" t="s">
        <v>2</v>
      </c>
      <c r="I123" s="8" t="s">
        <v>195</v>
      </c>
      <c r="J123" s="1" t="s">
        <v>1</v>
      </c>
      <c r="K123" t="s">
        <v>173</v>
      </c>
      <c r="L123" t="s">
        <v>2</v>
      </c>
      <c r="M123" s="5" t="str">
        <f t="shared" ca="1" si="6"/>
        <v>False</v>
      </c>
      <c r="N123" s="1" t="s">
        <v>1</v>
      </c>
      <c r="O123" t="s">
        <v>174</v>
      </c>
      <c r="P123" t="s">
        <v>2</v>
      </c>
      <c r="Q123" s="8">
        <f t="shared" ca="1" si="7"/>
        <v>19</v>
      </c>
      <c r="R123" s="4" t="s">
        <v>9</v>
      </c>
      <c r="S123" t="str">
        <f t="shared" ca="1" si="5"/>
        <v>@room122 = @s3.rooms.create(description:'A165',projector:'False',seats:'19')</v>
      </c>
    </row>
    <row r="124" spans="1:19" x14ac:dyDescent="0.25">
      <c r="A124" s="1" t="s">
        <v>22</v>
      </c>
      <c r="B124" s="5" t="s">
        <v>665</v>
      </c>
      <c r="C124" t="s">
        <v>19</v>
      </c>
      <c r="D124" s="9" t="s">
        <v>232</v>
      </c>
      <c r="E124" s="7" t="s">
        <v>234</v>
      </c>
      <c r="F124" s="1" t="s">
        <v>21</v>
      </c>
      <c r="G124" t="s">
        <v>233</v>
      </c>
      <c r="H124" t="s">
        <v>2</v>
      </c>
      <c r="I124" s="8" t="s">
        <v>196</v>
      </c>
      <c r="J124" s="1" t="s">
        <v>1</v>
      </c>
      <c r="K124" t="s">
        <v>173</v>
      </c>
      <c r="L124" t="s">
        <v>2</v>
      </c>
      <c r="M124" s="5" t="str">
        <f t="shared" ca="1" si="6"/>
        <v>False</v>
      </c>
      <c r="N124" s="1" t="s">
        <v>1</v>
      </c>
      <c r="O124" t="s">
        <v>174</v>
      </c>
      <c r="P124" t="s">
        <v>2</v>
      </c>
      <c r="Q124" s="8">
        <f t="shared" ca="1" si="7"/>
        <v>30</v>
      </c>
      <c r="R124" s="4" t="s">
        <v>9</v>
      </c>
      <c r="S124" t="str">
        <f t="shared" ca="1" si="5"/>
        <v>@room123 = @s3.rooms.create(description:'A166',projector:'False',seats:'30')</v>
      </c>
    </row>
    <row r="125" spans="1:19" x14ac:dyDescent="0.25">
      <c r="A125" s="1" t="s">
        <v>22</v>
      </c>
      <c r="B125" s="5" t="s">
        <v>666</v>
      </c>
      <c r="C125" t="s">
        <v>19</v>
      </c>
      <c r="D125" s="9" t="s">
        <v>232</v>
      </c>
      <c r="E125" s="7" t="s">
        <v>234</v>
      </c>
      <c r="F125" s="1" t="s">
        <v>21</v>
      </c>
      <c r="G125" t="s">
        <v>233</v>
      </c>
      <c r="H125" t="s">
        <v>2</v>
      </c>
      <c r="I125" s="8" t="s">
        <v>197</v>
      </c>
      <c r="J125" s="1" t="s">
        <v>1</v>
      </c>
      <c r="K125" t="s">
        <v>173</v>
      </c>
      <c r="L125" t="s">
        <v>2</v>
      </c>
      <c r="M125" s="5" t="str">
        <f t="shared" ca="1" si="6"/>
        <v>True</v>
      </c>
      <c r="N125" s="1" t="s">
        <v>1</v>
      </c>
      <c r="O125" t="s">
        <v>174</v>
      </c>
      <c r="P125" t="s">
        <v>2</v>
      </c>
      <c r="Q125" s="8">
        <f t="shared" ca="1" si="7"/>
        <v>19</v>
      </c>
      <c r="R125" s="4" t="s">
        <v>9</v>
      </c>
      <c r="S125" t="str">
        <f t="shared" ca="1" si="5"/>
        <v>@room124 = @s3.rooms.create(description:'A167',projector:'True',seats:'19')</v>
      </c>
    </row>
    <row r="126" spans="1:19" x14ac:dyDescent="0.25">
      <c r="A126" s="1" t="s">
        <v>22</v>
      </c>
      <c r="B126" s="5" t="s">
        <v>667</v>
      </c>
      <c r="C126" t="s">
        <v>19</v>
      </c>
      <c r="D126" s="9" t="s">
        <v>232</v>
      </c>
      <c r="E126" s="7" t="s">
        <v>234</v>
      </c>
      <c r="F126" s="1" t="s">
        <v>21</v>
      </c>
      <c r="G126" t="s">
        <v>233</v>
      </c>
      <c r="H126" t="s">
        <v>2</v>
      </c>
      <c r="I126" s="8" t="s">
        <v>198</v>
      </c>
      <c r="J126" s="1" t="s">
        <v>1</v>
      </c>
      <c r="K126" t="s">
        <v>173</v>
      </c>
      <c r="L126" t="s">
        <v>2</v>
      </c>
      <c r="M126" s="5" t="str">
        <f t="shared" ca="1" si="6"/>
        <v>False</v>
      </c>
      <c r="N126" s="1" t="s">
        <v>1</v>
      </c>
      <c r="O126" t="s">
        <v>174</v>
      </c>
      <c r="P126" t="s">
        <v>2</v>
      </c>
      <c r="Q126" s="8">
        <f t="shared" ca="1" si="7"/>
        <v>19</v>
      </c>
      <c r="R126" s="4" t="s">
        <v>9</v>
      </c>
      <c r="S126" t="str">
        <f t="shared" ca="1" si="5"/>
        <v>@room125 = @s3.rooms.create(description:'A168',projector:'False',seats:'19')</v>
      </c>
    </row>
    <row r="127" spans="1:19" x14ac:dyDescent="0.25">
      <c r="A127" s="1" t="s">
        <v>22</v>
      </c>
      <c r="B127" s="5" t="s">
        <v>668</v>
      </c>
      <c r="C127" t="s">
        <v>19</v>
      </c>
      <c r="D127" s="9" t="s">
        <v>232</v>
      </c>
      <c r="E127" s="7" t="s">
        <v>234</v>
      </c>
      <c r="F127" s="1" t="s">
        <v>21</v>
      </c>
      <c r="G127" t="s">
        <v>233</v>
      </c>
      <c r="H127" t="s">
        <v>2</v>
      </c>
      <c r="I127" s="8" t="s">
        <v>199</v>
      </c>
      <c r="J127" s="1" t="s">
        <v>1</v>
      </c>
      <c r="K127" t="s">
        <v>173</v>
      </c>
      <c r="L127" t="s">
        <v>2</v>
      </c>
      <c r="M127" s="5" t="str">
        <f t="shared" ca="1" si="6"/>
        <v>True</v>
      </c>
      <c r="N127" s="1" t="s">
        <v>1</v>
      </c>
      <c r="O127" t="s">
        <v>174</v>
      </c>
      <c r="P127" t="s">
        <v>2</v>
      </c>
      <c r="Q127" s="8">
        <f t="shared" ca="1" si="7"/>
        <v>20</v>
      </c>
      <c r="R127" s="4" t="s">
        <v>9</v>
      </c>
      <c r="S127" t="str">
        <f t="shared" ca="1" si="5"/>
        <v>@room126 = @s3.rooms.create(description:'A169',projector:'True',seats:'20')</v>
      </c>
    </row>
    <row r="128" spans="1:19" x14ac:dyDescent="0.25">
      <c r="A128" s="1" t="s">
        <v>22</v>
      </c>
      <c r="B128" s="5" t="s">
        <v>669</v>
      </c>
      <c r="C128" t="s">
        <v>19</v>
      </c>
      <c r="D128" s="9" t="s">
        <v>232</v>
      </c>
      <c r="E128" s="7" t="s">
        <v>234</v>
      </c>
      <c r="F128" s="1" t="s">
        <v>21</v>
      </c>
      <c r="G128" t="s">
        <v>233</v>
      </c>
      <c r="H128" t="s">
        <v>2</v>
      </c>
      <c r="I128" s="8" t="s">
        <v>200</v>
      </c>
      <c r="J128" s="1" t="s">
        <v>1</v>
      </c>
      <c r="K128" t="s">
        <v>173</v>
      </c>
      <c r="L128" t="s">
        <v>2</v>
      </c>
      <c r="M128" s="5" t="str">
        <f t="shared" ca="1" si="6"/>
        <v>True</v>
      </c>
      <c r="N128" s="1" t="s">
        <v>1</v>
      </c>
      <c r="O128" t="s">
        <v>174</v>
      </c>
      <c r="P128" t="s">
        <v>2</v>
      </c>
      <c r="Q128" s="8">
        <f t="shared" ca="1" si="7"/>
        <v>15</v>
      </c>
      <c r="R128" s="4" t="s">
        <v>9</v>
      </c>
      <c r="S128" t="str">
        <f t="shared" ca="1" si="5"/>
        <v>@room127 = @s3.rooms.create(description:'A170',projector:'True',seats:'15')</v>
      </c>
    </row>
    <row r="129" spans="1:19" x14ac:dyDescent="0.25">
      <c r="A129" s="1" t="s">
        <v>22</v>
      </c>
      <c r="B129" s="5" t="s">
        <v>670</v>
      </c>
      <c r="C129" t="s">
        <v>19</v>
      </c>
      <c r="D129" s="9" t="s">
        <v>232</v>
      </c>
      <c r="E129" s="7" t="s">
        <v>234</v>
      </c>
      <c r="F129" s="1" t="s">
        <v>21</v>
      </c>
      <c r="G129" t="s">
        <v>233</v>
      </c>
      <c r="H129" t="s">
        <v>2</v>
      </c>
      <c r="I129" s="8" t="s">
        <v>201</v>
      </c>
      <c r="J129" s="1" t="s">
        <v>1</v>
      </c>
      <c r="K129" t="s">
        <v>173</v>
      </c>
      <c r="L129" t="s">
        <v>2</v>
      </c>
      <c r="M129" s="5" t="str">
        <f t="shared" ca="1" si="6"/>
        <v>False</v>
      </c>
      <c r="N129" s="1" t="s">
        <v>1</v>
      </c>
      <c r="O129" t="s">
        <v>174</v>
      </c>
      <c r="P129" t="s">
        <v>2</v>
      </c>
      <c r="Q129" s="8">
        <f t="shared" ca="1" si="7"/>
        <v>24</v>
      </c>
      <c r="R129" s="4" t="s">
        <v>9</v>
      </c>
      <c r="S129" t="str">
        <f t="shared" ca="1" si="5"/>
        <v>@room128 = @s3.rooms.create(description:'A171',projector:'False',seats:'24')</v>
      </c>
    </row>
    <row r="130" spans="1:19" x14ac:dyDescent="0.25">
      <c r="A130" s="1" t="s">
        <v>22</v>
      </c>
      <c r="B130" s="5" t="s">
        <v>671</v>
      </c>
      <c r="C130" t="s">
        <v>19</v>
      </c>
      <c r="D130" s="9" t="s">
        <v>232</v>
      </c>
      <c r="E130" s="7" t="s">
        <v>234</v>
      </c>
      <c r="F130" s="1" t="s">
        <v>21</v>
      </c>
      <c r="G130" t="s">
        <v>233</v>
      </c>
      <c r="H130" t="s">
        <v>2</v>
      </c>
      <c r="I130" s="8" t="s">
        <v>202</v>
      </c>
      <c r="J130" s="1" t="s">
        <v>1</v>
      </c>
      <c r="K130" t="s">
        <v>173</v>
      </c>
      <c r="L130" t="s">
        <v>2</v>
      </c>
      <c r="M130" s="5" t="str">
        <f t="shared" ca="1" si="6"/>
        <v>True</v>
      </c>
      <c r="N130" s="1" t="s">
        <v>1</v>
      </c>
      <c r="O130" t="s">
        <v>174</v>
      </c>
      <c r="P130" t="s">
        <v>2</v>
      </c>
      <c r="Q130" s="8">
        <f t="shared" ca="1" si="7"/>
        <v>30</v>
      </c>
      <c r="R130" s="4" t="s">
        <v>9</v>
      </c>
      <c r="S130" t="str">
        <f t="shared" ca="1" si="5"/>
        <v>@room129 = @s3.rooms.create(description:'A172',projector:'True',seats:'30')</v>
      </c>
    </row>
    <row r="131" spans="1:19" x14ac:dyDescent="0.25">
      <c r="A131" s="1" t="s">
        <v>22</v>
      </c>
      <c r="B131" s="5" t="s">
        <v>672</v>
      </c>
      <c r="C131" t="s">
        <v>19</v>
      </c>
      <c r="D131" s="9" t="s">
        <v>232</v>
      </c>
      <c r="E131" s="7" t="s">
        <v>234</v>
      </c>
      <c r="F131" s="1" t="s">
        <v>21</v>
      </c>
      <c r="G131" t="s">
        <v>233</v>
      </c>
      <c r="H131" t="s">
        <v>2</v>
      </c>
      <c r="I131" s="8" t="s">
        <v>203</v>
      </c>
      <c r="J131" s="1" t="s">
        <v>1</v>
      </c>
      <c r="K131" t="s">
        <v>173</v>
      </c>
      <c r="L131" t="s">
        <v>2</v>
      </c>
      <c r="M131" s="5" t="str">
        <f t="shared" ca="1" si="6"/>
        <v>False</v>
      </c>
      <c r="N131" s="1" t="s">
        <v>1</v>
      </c>
      <c r="O131" t="s">
        <v>174</v>
      </c>
      <c r="P131" t="s">
        <v>2</v>
      </c>
      <c r="Q131" s="8">
        <f t="shared" ca="1" si="7"/>
        <v>25</v>
      </c>
      <c r="R131" s="4" t="s">
        <v>9</v>
      </c>
      <c r="S131" t="str">
        <f t="shared" ref="S131:S159" ca="1" si="8">IF(ISBLANK(I131),"",CONCATENATE(A131,B131,C131,D131,E131,F131,G131,H131,I131,J131,K131,L131,M131,N131,O131,P131,Q131,R131))</f>
        <v>@room130 = @s3.rooms.create(description:'A173',projector:'False',seats:'25')</v>
      </c>
    </row>
    <row r="132" spans="1:19" x14ac:dyDescent="0.25">
      <c r="A132" s="1" t="s">
        <v>22</v>
      </c>
      <c r="B132" s="5" t="s">
        <v>673</v>
      </c>
      <c r="C132" t="s">
        <v>19</v>
      </c>
      <c r="D132" s="9" t="s">
        <v>232</v>
      </c>
      <c r="E132" s="7" t="s">
        <v>234</v>
      </c>
      <c r="F132" s="1" t="s">
        <v>21</v>
      </c>
      <c r="G132" t="s">
        <v>233</v>
      </c>
      <c r="H132" t="s">
        <v>2</v>
      </c>
      <c r="I132" s="8" t="s">
        <v>204</v>
      </c>
      <c r="J132" s="1" t="s">
        <v>1</v>
      </c>
      <c r="K132" t="s">
        <v>173</v>
      </c>
      <c r="L132" t="s">
        <v>2</v>
      </c>
      <c r="M132" s="5" t="str">
        <f t="shared" ca="1" si="6"/>
        <v>True</v>
      </c>
      <c r="N132" s="1" t="s">
        <v>1</v>
      </c>
      <c r="O132" t="s">
        <v>174</v>
      </c>
      <c r="P132" t="s">
        <v>2</v>
      </c>
      <c r="Q132" s="8">
        <f t="shared" ca="1" si="7"/>
        <v>30</v>
      </c>
      <c r="R132" s="4" t="s">
        <v>9</v>
      </c>
      <c r="S132" t="str">
        <f t="shared" ca="1" si="8"/>
        <v>@room131 = @s3.rooms.create(description:'A174',projector:'True',seats:'30')</v>
      </c>
    </row>
    <row r="133" spans="1:19" x14ac:dyDescent="0.25">
      <c r="A133" s="1" t="s">
        <v>22</v>
      </c>
      <c r="B133" s="5" t="s">
        <v>674</v>
      </c>
      <c r="C133" t="s">
        <v>19</v>
      </c>
      <c r="D133" s="9" t="s">
        <v>232</v>
      </c>
      <c r="E133" s="7" t="s">
        <v>234</v>
      </c>
      <c r="F133" s="1" t="s">
        <v>21</v>
      </c>
      <c r="G133" t="s">
        <v>233</v>
      </c>
      <c r="H133" t="s">
        <v>2</v>
      </c>
      <c r="I133" s="8" t="s">
        <v>205</v>
      </c>
      <c r="J133" s="1" t="s">
        <v>1</v>
      </c>
      <c r="K133" t="s">
        <v>173</v>
      </c>
      <c r="L133" t="s">
        <v>2</v>
      </c>
      <c r="M133" s="5" t="str">
        <f t="shared" ca="1" si="6"/>
        <v>True</v>
      </c>
      <c r="N133" s="1" t="s">
        <v>1</v>
      </c>
      <c r="O133" t="s">
        <v>174</v>
      </c>
      <c r="P133" t="s">
        <v>2</v>
      </c>
      <c r="Q133" s="8">
        <f t="shared" ca="1" si="7"/>
        <v>23</v>
      </c>
      <c r="R133" s="4" t="s">
        <v>9</v>
      </c>
      <c r="S133" t="str">
        <f t="shared" ca="1" si="8"/>
        <v>@room132 = @s3.rooms.create(description:'A175',projector:'True',seats:'23')</v>
      </c>
    </row>
    <row r="134" spans="1:19" x14ac:dyDescent="0.25">
      <c r="A134" s="1" t="s">
        <v>22</v>
      </c>
      <c r="B134" s="5" t="s">
        <v>675</v>
      </c>
      <c r="C134" t="s">
        <v>19</v>
      </c>
      <c r="D134" s="9" t="s">
        <v>232</v>
      </c>
      <c r="E134" s="7" t="s">
        <v>234</v>
      </c>
      <c r="F134" s="1" t="s">
        <v>21</v>
      </c>
      <c r="G134" t="s">
        <v>233</v>
      </c>
      <c r="H134" t="s">
        <v>2</v>
      </c>
      <c r="I134" s="8" t="s">
        <v>206</v>
      </c>
      <c r="J134" s="1" t="s">
        <v>1</v>
      </c>
      <c r="K134" t="s">
        <v>173</v>
      </c>
      <c r="L134" t="s">
        <v>2</v>
      </c>
      <c r="M134" s="5" t="str">
        <f t="shared" ca="1" si="6"/>
        <v>False</v>
      </c>
      <c r="N134" s="1" t="s">
        <v>1</v>
      </c>
      <c r="O134" t="s">
        <v>174</v>
      </c>
      <c r="P134" t="s">
        <v>2</v>
      </c>
      <c r="Q134" s="8">
        <f t="shared" ca="1" si="7"/>
        <v>17</v>
      </c>
      <c r="R134" s="4" t="s">
        <v>9</v>
      </c>
      <c r="S134" t="str">
        <f t="shared" ca="1" si="8"/>
        <v>@room133 = @s3.rooms.create(description:'A176',projector:'False',seats:'17')</v>
      </c>
    </row>
    <row r="135" spans="1:19" x14ac:dyDescent="0.25">
      <c r="A135" s="1" t="s">
        <v>22</v>
      </c>
      <c r="B135" s="5" t="s">
        <v>676</v>
      </c>
      <c r="C135" t="s">
        <v>19</v>
      </c>
      <c r="D135" s="9" t="s">
        <v>232</v>
      </c>
      <c r="E135" s="7" t="s">
        <v>234</v>
      </c>
      <c r="F135" s="1" t="s">
        <v>21</v>
      </c>
      <c r="G135" t="s">
        <v>233</v>
      </c>
      <c r="H135" t="s">
        <v>2</v>
      </c>
      <c r="I135" s="8" t="s">
        <v>207</v>
      </c>
      <c r="J135" s="1" t="s">
        <v>1</v>
      </c>
      <c r="K135" t="s">
        <v>173</v>
      </c>
      <c r="L135" t="s">
        <v>2</v>
      </c>
      <c r="M135" s="5" t="str">
        <f t="shared" ca="1" si="6"/>
        <v>False</v>
      </c>
      <c r="N135" s="1" t="s">
        <v>1</v>
      </c>
      <c r="O135" t="s">
        <v>174</v>
      </c>
      <c r="P135" t="s">
        <v>2</v>
      </c>
      <c r="Q135" s="8">
        <f t="shared" ca="1" si="7"/>
        <v>20</v>
      </c>
      <c r="R135" s="4" t="s">
        <v>9</v>
      </c>
      <c r="S135" t="str">
        <f t="shared" ca="1" si="8"/>
        <v>@room134 = @s3.rooms.create(description:'A177',projector:'False',seats:'20')</v>
      </c>
    </row>
    <row r="136" spans="1:19" x14ac:dyDescent="0.25">
      <c r="A136" s="1" t="s">
        <v>22</v>
      </c>
      <c r="B136" s="5" t="s">
        <v>677</v>
      </c>
      <c r="C136" t="s">
        <v>19</v>
      </c>
      <c r="D136" s="9" t="s">
        <v>232</v>
      </c>
      <c r="E136" s="7" t="s">
        <v>234</v>
      </c>
      <c r="F136" s="1" t="s">
        <v>21</v>
      </c>
      <c r="G136" t="s">
        <v>233</v>
      </c>
      <c r="H136" t="s">
        <v>2</v>
      </c>
      <c r="I136" s="8" t="s">
        <v>208</v>
      </c>
      <c r="J136" s="1" t="s">
        <v>1</v>
      </c>
      <c r="K136" t="s">
        <v>173</v>
      </c>
      <c r="L136" t="s">
        <v>2</v>
      </c>
      <c r="M136" s="5" t="str">
        <f t="shared" ca="1" si="6"/>
        <v>True</v>
      </c>
      <c r="N136" s="1" t="s">
        <v>1</v>
      </c>
      <c r="O136" t="s">
        <v>174</v>
      </c>
      <c r="P136" t="s">
        <v>2</v>
      </c>
      <c r="Q136" s="8">
        <f t="shared" ca="1" si="7"/>
        <v>16</v>
      </c>
      <c r="R136" s="4" t="s">
        <v>9</v>
      </c>
      <c r="S136" t="str">
        <f t="shared" ca="1" si="8"/>
        <v>@room135 = @s3.rooms.create(description:'A178',projector:'True',seats:'16')</v>
      </c>
    </row>
    <row r="137" spans="1:19" x14ac:dyDescent="0.25">
      <c r="A137" s="1" t="s">
        <v>22</v>
      </c>
      <c r="B137" s="5" t="s">
        <v>678</v>
      </c>
      <c r="C137" t="s">
        <v>19</v>
      </c>
      <c r="D137" s="9" t="s">
        <v>232</v>
      </c>
      <c r="E137" s="7" t="s">
        <v>234</v>
      </c>
      <c r="F137" s="1" t="s">
        <v>21</v>
      </c>
      <c r="G137" t="s">
        <v>233</v>
      </c>
      <c r="H137" t="s">
        <v>2</v>
      </c>
      <c r="I137" s="8" t="s">
        <v>209</v>
      </c>
      <c r="J137" s="1" t="s">
        <v>1</v>
      </c>
      <c r="K137" t="s">
        <v>173</v>
      </c>
      <c r="L137" t="s">
        <v>2</v>
      </c>
      <c r="M137" s="5" t="str">
        <f t="shared" ca="1" si="6"/>
        <v>True</v>
      </c>
      <c r="N137" s="1" t="s">
        <v>1</v>
      </c>
      <c r="O137" t="s">
        <v>174</v>
      </c>
      <c r="P137" t="s">
        <v>2</v>
      </c>
      <c r="Q137" s="8">
        <f t="shared" ca="1" si="7"/>
        <v>22</v>
      </c>
      <c r="R137" s="4" t="s">
        <v>9</v>
      </c>
      <c r="S137" t="str">
        <f t="shared" ca="1" si="8"/>
        <v>@room136 = @s3.rooms.create(description:'A179',projector:'True',seats:'22')</v>
      </c>
    </row>
    <row r="138" spans="1:19" x14ac:dyDescent="0.25">
      <c r="A138" s="1" t="s">
        <v>22</v>
      </c>
      <c r="B138" s="5" t="s">
        <v>679</v>
      </c>
      <c r="C138" t="s">
        <v>19</v>
      </c>
      <c r="D138" s="9" t="s">
        <v>232</v>
      </c>
      <c r="E138" s="7" t="s">
        <v>234</v>
      </c>
      <c r="F138" s="1" t="s">
        <v>21</v>
      </c>
      <c r="G138" t="s">
        <v>233</v>
      </c>
      <c r="H138" t="s">
        <v>2</v>
      </c>
      <c r="I138" s="8" t="s">
        <v>210</v>
      </c>
      <c r="J138" s="1" t="s">
        <v>1</v>
      </c>
      <c r="K138" t="s">
        <v>173</v>
      </c>
      <c r="L138" t="s">
        <v>2</v>
      </c>
      <c r="M138" s="5" t="str">
        <f t="shared" ca="1" si="6"/>
        <v>True</v>
      </c>
      <c r="N138" s="1" t="s">
        <v>1</v>
      </c>
      <c r="O138" t="s">
        <v>174</v>
      </c>
      <c r="P138" t="s">
        <v>2</v>
      </c>
      <c r="Q138" s="8">
        <f t="shared" ca="1" si="7"/>
        <v>16</v>
      </c>
      <c r="R138" s="4" t="s">
        <v>9</v>
      </c>
      <c r="S138" t="str">
        <f t="shared" ca="1" si="8"/>
        <v>@room137 = @s3.rooms.create(description:'A180',projector:'True',seats:'16')</v>
      </c>
    </row>
    <row r="139" spans="1:19" x14ac:dyDescent="0.25">
      <c r="A139" s="1" t="s">
        <v>22</v>
      </c>
      <c r="B139" s="5" t="s">
        <v>680</v>
      </c>
      <c r="C139" t="s">
        <v>19</v>
      </c>
      <c r="D139" s="9" t="s">
        <v>232</v>
      </c>
      <c r="E139" s="7" t="s">
        <v>234</v>
      </c>
      <c r="F139" s="1" t="s">
        <v>21</v>
      </c>
      <c r="G139" t="s">
        <v>233</v>
      </c>
      <c r="H139" t="s">
        <v>2</v>
      </c>
      <c r="I139" s="8" t="s">
        <v>211</v>
      </c>
      <c r="J139" s="1" t="s">
        <v>1</v>
      </c>
      <c r="K139" t="s">
        <v>173</v>
      </c>
      <c r="L139" t="s">
        <v>2</v>
      </c>
      <c r="M139" s="5" t="str">
        <f t="shared" ca="1" si="6"/>
        <v>True</v>
      </c>
      <c r="N139" s="1" t="s">
        <v>1</v>
      </c>
      <c r="O139" t="s">
        <v>174</v>
      </c>
      <c r="P139" t="s">
        <v>2</v>
      </c>
      <c r="Q139" s="8">
        <f t="shared" ca="1" si="7"/>
        <v>19</v>
      </c>
      <c r="R139" s="4" t="s">
        <v>9</v>
      </c>
      <c r="S139" t="str">
        <f t="shared" ca="1" si="8"/>
        <v>@room138 = @s3.rooms.create(description:'A181',projector:'True',seats:'19')</v>
      </c>
    </row>
    <row r="140" spans="1:19" x14ac:dyDescent="0.25">
      <c r="A140" s="1" t="s">
        <v>22</v>
      </c>
      <c r="B140" s="5" t="s">
        <v>681</v>
      </c>
      <c r="C140" t="s">
        <v>19</v>
      </c>
      <c r="D140" s="9" t="s">
        <v>232</v>
      </c>
      <c r="E140" s="7" t="s">
        <v>234</v>
      </c>
      <c r="F140" s="1" t="s">
        <v>21</v>
      </c>
      <c r="G140" t="s">
        <v>233</v>
      </c>
      <c r="H140" t="s">
        <v>2</v>
      </c>
      <c r="I140" s="8" t="s">
        <v>212</v>
      </c>
      <c r="J140" s="1" t="s">
        <v>1</v>
      </c>
      <c r="K140" t="s">
        <v>173</v>
      </c>
      <c r="L140" t="s">
        <v>2</v>
      </c>
      <c r="M140" s="5" t="str">
        <f t="shared" ca="1" si="6"/>
        <v>False</v>
      </c>
      <c r="N140" s="1" t="s">
        <v>1</v>
      </c>
      <c r="O140" t="s">
        <v>174</v>
      </c>
      <c r="P140" t="s">
        <v>2</v>
      </c>
      <c r="Q140" s="8">
        <f t="shared" ca="1" si="7"/>
        <v>25</v>
      </c>
      <c r="R140" s="4" t="s">
        <v>9</v>
      </c>
      <c r="S140" t="str">
        <f t="shared" ca="1" si="8"/>
        <v>@room139 = @s3.rooms.create(description:'A182',projector:'False',seats:'25')</v>
      </c>
    </row>
    <row r="141" spans="1:19" x14ac:dyDescent="0.25">
      <c r="A141" s="1" t="s">
        <v>22</v>
      </c>
      <c r="B141" s="5" t="s">
        <v>682</v>
      </c>
      <c r="C141" t="s">
        <v>19</v>
      </c>
      <c r="D141" s="9" t="s">
        <v>232</v>
      </c>
      <c r="E141" s="7" t="s">
        <v>234</v>
      </c>
      <c r="F141" s="1" t="s">
        <v>21</v>
      </c>
      <c r="G141" t="s">
        <v>233</v>
      </c>
      <c r="H141" t="s">
        <v>2</v>
      </c>
      <c r="I141" s="8" t="s">
        <v>213</v>
      </c>
      <c r="J141" s="1" t="s">
        <v>1</v>
      </c>
      <c r="K141" t="s">
        <v>173</v>
      </c>
      <c r="L141" t="s">
        <v>2</v>
      </c>
      <c r="M141" s="5" t="str">
        <f t="shared" ca="1" si="6"/>
        <v>True</v>
      </c>
      <c r="N141" s="1" t="s">
        <v>1</v>
      </c>
      <c r="O141" t="s">
        <v>174</v>
      </c>
      <c r="P141" t="s">
        <v>2</v>
      </c>
      <c r="Q141" s="8">
        <f t="shared" ca="1" si="7"/>
        <v>29</v>
      </c>
      <c r="R141" s="4" t="s">
        <v>9</v>
      </c>
      <c r="S141" t="str">
        <f t="shared" ca="1" si="8"/>
        <v>@room140 = @s3.rooms.create(description:'A183',projector:'True',seats:'29')</v>
      </c>
    </row>
    <row r="142" spans="1:19" x14ac:dyDescent="0.25">
      <c r="A142" s="1" t="s">
        <v>22</v>
      </c>
      <c r="B142" s="5" t="s">
        <v>683</v>
      </c>
      <c r="C142" t="s">
        <v>19</v>
      </c>
      <c r="D142" s="9" t="s">
        <v>232</v>
      </c>
      <c r="E142" s="7" t="s">
        <v>234</v>
      </c>
      <c r="F142" s="1" t="s">
        <v>21</v>
      </c>
      <c r="G142" t="s">
        <v>233</v>
      </c>
      <c r="H142" t="s">
        <v>2</v>
      </c>
      <c r="I142" s="8" t="s">
        <v>214</v>
      </c>
      <c r="J142" s="1" t="s">
        <v>1</v>
      </c>
      <c r="K142" t="s">
        <v>173</v>
      </c>
      <c r="L142" t="s">
        <v>2</v>
      </c>
      <c r="M142" s="5" t="str">
        <f t="shared" ca="1" si="6"/>
        <v>False</v>
      </c>
      <c r="N142" s="1" t="s">
        <v>1</v>
      </c>
      <c r="O142" t="s">
        <v>174</v>
      </c>
      <c r="P142" t="s">
        <v>2</v>
      </c>
      <c r="Q142" s="8">
        <f t="shared" ca="1" si="7"/>
        <v>15</v>
      </c>
      <c r="R142" s="4" t="s">
        <v>9</v>
      </c>
      <c r="S142" t="str">
        <f t="shared" ca="1" si="8"/>
        <v>@room141 = @s3.rooms.create(description:'A184',projector:'False',seats:'15')</v>
      </c>
    </row>
    <row r="143" spans="1:19" x14ac:dyDescent="0.25">
      <c r="A143" s="1" t="s">
        <v>22</v>
      </c>
      <c r="B143" s="5" t="s">
        <v>684</v>
      </c>
      <c r="C143" t="s">
        <v>19</v>
      </c>
      <c r="D143" s="9" t="s">
        <v>232</v>
      </c>
      <c r="E143" s="7" t="s">
        <v>234</v>
      </c>
      <c r="F143" s="1" t="s">
        <v>21</v>
      </c>
      <c r="G143" t="s">
        <v>233</v>
      </c>
      <c r="H143" t="s">
        <v>2</v>
      </c>
      <c r="I143" s="8" t="s">
        <v>215</v>
      </c>
      <c r="J143" s="1" t="s">
        <v>1</v>
      </c>
      <c r="K143" t="s">
        <v>173</v>
      </c>
      <c r="L143" t="s">
        <v>2</v>
      </c>
      <c r="M143" s="5" t="str">
        <f t="shared" ca="1" si="6"/>
        <v>True</v>
      </c>
      <c r="N143" s="1" t="s">
        <v>1</v>
      </c>
      <c r="O143" t="s">
        <v>174</v>
      </c>
      <c r="P143" t="s">
        <v>2</v>
      </c>
      <c r="Q143" s="8">
        <f t="shared" ca="1" si="7"/>
        <v>20</v>
      </c>
      <c r="R143" s="4" t="s">
        <v>9</v>
      </c>
      <c r="S143" t="str">
        <f t="shared" ca="1" si="8"/>
        <v>@room142 = @s3.rooms.create(description:'A185',projector:'True',seats:'20')</v>
      </c>
    </row>
    <row r="144" spans="1:19" x14ac:dyDescent="0.25">
      <c r="A144" s="1" t="s">
        <v>22</v>
      </c>
      <c r="B144" s="5" t="s">
        <v>685</v>
      </c>
      <c r="C144" t="s">
        <v>19</v>
      </c>
      <c r="D144" s="9" t="s">
        <v>232</v>
      </c>
      <c r="E144" s="7" t="s">
        <v>234</v>
      </c>
      <c r="F144" s="1" t="s">
        <v>21</v>
      </c>
      <c r="G144" t="s">
        <v>233</v>
      </c>
      <c r="H144" t="s">
        <v>2</v>
      </c>
      <c r="I144" s="8" t="s">
        <v>216</v>
      </c>
      <c r="J144" s="1" t="s">
        <v>1</v>
      </c>
      <c r="K144" t="s">
        <v>173</v>
      </c>
      <c r="L144" t="s">
        <v>2</v>
      </c>
      <c r="M144" s="5" t="str">
        <f t="shared" ca="1" si="6"/>
        <v>False</v>
      </c>
      <c r="N144" s="1" t="s">
        <v>1</v>
      </c>
      <c r="O144" t="s">
        <v>174</v>
      </c>
      <c r="P144" t="s">
        <v>2</v>
      </c>
      <c r="Q144" s="8">
        <f t="shared" ca="1" si="7"/>
        <v>25</v>
      </c>
      <c r="R144" s="4" t="s">
        <v>9</v>
      </c>
      <c r="S144" t="str">
        <f t="shared" ca="1" si="8"/>
        <v>@room143 = @s3.rooms.create(description:'A186',projector:'False',seats:'25')</v>
      </c>
    </row>
    <row r="145" spans="1:19" x14ac:dyDescent="0.25">
      <c r="A145" s="1" t="s">
        <v>22</v>
      </c>
      <c r="B145" s="5" t="s">
        <v>686</v>
      </c>
      <c r="C145" t="s">
        <v>19</v>
      </c>
      <c r="D145" s="9" t="s">
        <v>232</v>
      </c>
      <c r="E145" s="7" t="s">
        <v>234</v>
      </c>
      <c r="F145" s="1" t="s">
        <v>21</v>
      </c>
      <c r="G145" t="s">
        <v>233</v>
      </c>
      <c r="H145" t="s">
        <v>2</v>
      </c>
      <c r="I145" s="8" t="s">
        <v>217</v>
      </c>
      <c r="J145" s="1" t="s">
        <v>1</v>
      </c>
      <c r="K145" t="s">
        <v>173</v>
      </c>
      <c r="L145" t="s">
        <v>2</v>
      </c>
      <c r="M145" s="5" t="str">
        <f t="shared" ca="1" si="6"/>
        <v>True</v>
      </c>
      <c r="N145" s="1" t="s">
        <v>1</v>
      </c>
      <c r="O145" t="s">
        <v>174</v>
      </c>
      <c r="P145" t="s">
        <v>2</v>
      </c>
      <c r="Q145" s="8">
        <f t="shared" ca="1" si="7"/>
        <v>18</v>
      </c>
      <c r="R145" s="4" t="s">
        <v>9</v>
      </c>
      <c r="S145" t="str">
        <f t="shared" ca="1" si="8"/>
        <v>@room144 = @s3.rooms.create(description:'A187',projector:'True',seats:'18')</v>
      </c>
    </row>
    <row r="146" spans="1:19" x14ac:dyDescent="0.25">
      <c r="A146" s="1" t="s">
        <v>22</v>
      </c>
      <c r="B146" s="5" t="s">
        <v>687</v>
      </c>
      <c r="C146" t="s">
        <v>19</v>
      </c>
      <c r="D146" s="9" t="s">
        <v>232</v>
      </c>
      <c r="E146" s="7" t="s">
        <v>234</v>
      </c>
      <c r="F146" s="1" t="s">
        <v>21</v>
      </c>
      <c r="G146" t="s">
        <v>233</v>
      </c>
      <c r="H146" t="s">
        <v>2</v>
      </c>
      <c r="I146" s="8" t="s">
        <v>218</v>
      </c>
      <c r="J146" s="1" t="s">
        <v>1</v>
      </c>
      <c r="K146" t="s">
        <v>173</v>
      </c>
      <c r="L146" t="s">
        <v>2</v>
      </c>
      <c r="M146" s="5" t="str">
        <f t="shared" ca="1" si="6"/>
        <v>True</v>
      </c>
      <c r="N146" s="1" t="s">
        <v>1</v>
      </c>
      <c r="O146" t="s">
        <v>174</v>
      </c>
      <c r="P146" t="s">
        <v>2</v>
      </c>
      <c r="Q146" s="8">
        <f t="shared" ca="1" si="7"/>
        <v>19</v>
      </c>
      <c r="R146" s="4" t="s">
        <v>9</v>
      </c>
      <c r="S146" t="str">
        <f t="shared" ca="1" si="8"/>
        <v>@room145 = @s3.rooms.create(description:'A188',projector:'True',seats:'19')</v>
      </c>
    </row>
    <row r="147" spans="1:19" x14ac:dyDescent="0.25">
      <c r="A147" s="1" t="s">
        <v>22</v>
      </c>
      <c r="B147" s="5" t="s">
        <v>688</v>
      </c>
      <c r="C147" t="s">
        <v>19</v>
      </c>
      <c r="D147" s="9" t="s">
        <v>232</v>
      </c>
      <c r="E147" s="7" t="s">
        <v>234</v>
      </c>
      <c r="F147" s="1" t="s">
        <v>21</v>
      </c>
      <c r="G147" t="s">
        <v>233</v>
      </c>
      <c r="H147" t="s">
        <v>2</v>
      </c>
      <c r="I147" s="8" t="s">
        <v>219</v>
      </c>
      <c r="J147" s="1" t="s">
        <v>1</v>
      </c>
      <c r="K147" t="s">
        <v>173</v>
      </c>
      <c r="L147" t="s">
        <v>2</v>
      </c>
      <c r="M147" s="5" t="str">
        <f t="shared" ca="1" si="6"/>
        <v>True</v>
      </c>
      <c r="N147" s="1" t="s">
        <v>1</v>
      </c>
      <c r="O147" t="s">
        <v>174</v>
      </c>
      <c r="P147" t="s">
        <v>2</v>
      </c>
      <c r="Q147" s="8">
        <f t="shared" ca="1" si="7"/>
        <v>18</v>
      </c>
      <c r="R147" s="4" t="s">
        <v>9</v>
      </c>
      <c r="S147" t="str">
        <f t="shared" ca="1" si="8"/>
        <v>@room146 = @s3.rooms.create(description:'A189',projector:'True',seats:'18')</v>
      </c>
    </row>
    <row r="148" spans="1:19" x14ac:dyDescent="0.25">
      <c r="A148" s="1" t="s">
        <v>22</v>
      </c>
      <c r="B148" s="5" t="s">
        <v>689</v>
      </c>
      <c r="C148" t="s">
        <v>19</v>
      </c>
      <c r="D148" s="9" t="s">
        <v>232</v>
      </c>
      <c r="E148" s="7" t="s">
        <v>234</v>
      </c>
      <c r="F148" s="1" t="s">
        <v>21</v>
      </c>
      <c r="G148" t="s">
        <v>233</v>
      </c>
      <c r="H148" t="s">
        <v>2</v>
      </c>
      <c r="I148" s="8" t="s">
        <v>220</v>
      </c>
      <c r="J148" s="1" t="s">
        <v>1</v>
      </c>
      <c r="K148" t="s">
        <v>173</v>
      </c>
      <c r="L148" t="s">
        <v>2</v>
      </c>
      <c r="M148" s="5" t="str">
        <f t="shared" ca="1" si="6"/>
        <v>False</v>
      </c>
      <c r="N148" s="1" t="s">
        <v>1</v>
      </c>
      <c r="O148" t="s">
        <v>174</v>
      </c>
      <c r="P148" t="s">
        <v>2</v>
      </c>
      <c r="Q148" s="8">
        <f t="shared" ca="1" si="7"/>
        <v>17</v>
      </c>
      <c r="R148" s="4" t="s">
        <v>9</v>
      </c>
      <c r="S148" t="str">
        <f t="shared" ca="1" si="8"/>
        <v>@room147 = @s3.rooms.create(description:'A190',projector:'False',seats:'17')</v>
      </c>
    </row>
    <row r="149" spans="1:19" x14ac:dyDescent="0.25">
      <c r="A149" s="1" t="s">
        <v>22</v>
      </c>
      <c r="B149" s="5" t="s">
        <v>690</v>
      </c>
      <c r="C149" t="s">
        <v>19</v>
      </c>
      <c r="D149" s="9" t="s">
        <v>232</v>
      </c>
      <c r="E149" s="7" t="s">
        <v>234</v>
      </c>
      <c r="F149" s="1" t="s">
        <v>21</v>
      </c>
      <c r="G149" t="s">
        <v>233</v>
      </c>
      <c r="H149" t="s">
        <v>2</v>
      </c>
      <c r="I149" s="8" t="s">
        <v>221</v>
      </c>
      <c r="J149" s="1" t="s">
        <v>1</v>
      </c>
      <c r="K149" t="s">
        <v>173</v>
      </c>
      <c r="L149" t="s">
        <v>2</v>
      </c>
      <c r="M149" s="5" t="str">
        <f t="shared" ca="1" si="6"/>
        <v>False</v>
      </c>
      <c r="N149" s="1" t="s">
        <v>1</v>
      </c>
      <c r="O149" t="s">
        <v>174</v>
      </c>
      <c r="P149" t="s">
        <v>2</v>
      </c>
      <c r="Q149" s="8">
        <f t="shared" ca="1" si="7"/>
        <v>27</v>
      </c>
      <c r="R149" s="4" t="s">
        <v>9</v>
      </c>
      <c r="S149" t="str">
        <f t="shared" ca="1" si="8"/>
        <v>@room148 = @s3.rooms.create(description:'A191',projector:'False',seats:'27')</v>
      </c>
    </row>
    <row r="150" spans="1:19" x14ac:dyDescent="0.25">
      <c r="A150" s="1" t="s">
        <v>22</v>
      </c>
      <c r="B150" s="5" t="s">
        <v>691</v>
      </c>
      <c r="C150" t="s">
        <v>19</v>
      </c>
      <c r="D150" s="9" t="s">
        <v>232</v>
      </c>
      <c r="E150" s="7" t="s">
        <v>234</v>
      </c>
      <c r="F150" s="1" t="s">
        <v>21</v>
      </c>
      <c r="G150" t="s">
        <v>233</v>
      </c>
      <c r="H150" t="s">
        <v>2</v>
      </c>
      <c r="I150" s="8" t="s">
        <v>222</v>
      </c>
      <c r="J150" s="1" t="s">
        <v>1</v>
      </c>
      <c r="K150" t="s">
        <v>173</v>
      </c>
      <c r="L150" t="s">
        <v>2</v>
      </c>
      <c r="M150" s="5" t="str">
        <f t="shared" ca="1" si="6"/>
        <v>False</v>
      </c>
      <c r="N150" s="1" t="s">
        <v>1</v>
      </c>
      <c r="O150" t="s">
        <v>174</v>
      </c>
      <c r="P150" t="s">
        <v>2</v>
      </c>
      <c r="Q150" s="8">
        <f t="shared" ca="1" si="7"/>
        <v>27</v>
      </c>
      <c r="R150" s="4" t="s">
        <v>9</v>
      </c>
      <c r="S150" t="str">
        <f t="shared" ca="1" si="8"/>
        <v>@room149 = @s3.rooms.create(description:'A192',projector:'False',seats:'27')</v>
      </c>
    </row>
    <row r="151" spans="1:19" x14ac:dyDescent="0.25">
      <c r="A151" s="1" t="s">
        <v>22</v>
      </c>
      <c r="B151" s="5" t="s">
        <v>692</v>
      </c>
      <c r="C151" t="s">
        <v>19</v>
      </c>
      <c r="D151" s="9" t="s">
        <v>232</v>
      </c>
      <c r="E151" s="7" t="s">
        <v>234</v>
      </c>
      <c r="F151" s="1" t="s">
        <v>21</v>
      </c>
      <c r="G151" t="s">
        <v>233</v>
      </c>
      <c r="H151" t="s">
        <v>2</v>
      </c>
      <c r="I151" s="8" t="s">
        <v>223</v>
      </c>
      <c r="J151" s="1" t="s">
        <v>1</v>
      </c>
      <c r="K151" t="s">
        <v>173</v>
      </c>
      <c r="L151" t="s">
        <v>2</v>
      </c>
      <c r="M151" s="5" t="str">
        <f t="shared" ca="1" si="6"/>
        <v>False</v>
      </c>
      <c r="N151" s="1" t="s">
        <v>1</v>
      </c>
      <c r="O151" t="s">
        <v>174</v>
      </c>
      <c r="P151" t="s">
        <v>2</v>
      </c>
      <c r="Q151" s="8">
        <f t="shared" ca="1" si="7"/>
        <v>29</v>
      </c>
      <c r="R151" s="4" t="s">
        <v>9</v>
      </c>
      <c r="S151" t="str">
        <f t="shared" ca="1" si="8"/>
        <v>@room150 = @s3.rooms.create(description:'A193',projector:'False',seats:'29')</v>
      </c>
    </row>
    <row r="152" spans="1:19" x14ac:dyDescent="0.25">
      <c r="A152" s="1" t="s">
        <v>22</v>
      </c>
      <c r="B152" s="5" t="s">
        <v>693</v>
      </c>
      <c r="C152" t="s">
        <v>19</v>
      </c>
      <c r="D152" s="9" t="s">
        <v>232</v>
      </c>
      <c r="E152" s="7" t="s">
        <v>234</v>
      </c>
      <c r="F152" s="1" t="s">
        <v>21</v>
      </c>
      <c r="G152" t="s">
        <v>233</v>
      </c>
      <c r="H152" t="s">
        <v>2</v>
      </c>
      <c r="I152" s="8" t="s">
        <v>224</v>
      </c>
      <c r="J152" s="1" t="s">
        <v>1</v>
      </c>
      <c r="K152" t="s">
        <v>173</v>
      </c>
      <c r="L152" t="s">
        <v>2</v>
      </c>
      <c r="M152" s="5" t="str">
        <f t="shared" ca="1" si="6"/>
        <v>True</v>
      </c>
      <c r="N152" s="1" t="s">
        <v>1</v>
      </c>
      <c r="O152" t="s">
        <v>174</v>
      </c>
      <c r="P152" t="s">
        <v>2</v>
      </c>
      <c r="Q152" s="8">
        <f t="shared" ca="1" si="7"/>
        <v>24</v>
      </c>
      <c r="R152" s="4" t="s">
        <v>9</v>
      </c>
      <c r="S152" t="str">
        <f t="shared" ca="1" si="8"/>
        <v>@room151 = @s3.rooms.create(description:'A194',projector:'True',seats:'24')</v>
      </c>
    </row>
    <row r="153" spans="1:19" x14ac:dyDescent="0.25">
      <c r="A153" s="1" t="s">
        <v>22</v>
      </c>
      <c r="B153" s="5" t="s">
        <v>694</v>
      </c>
      <c r="C153" t="s">
        <v>19</v>
      </c>
      <c r="D153" s="9" t="s">
        <v>232</v>
      </c>
      <c r="E153" s="7" t="s">
        <v>234</v>
      </c>
      <c r="F153" s="1" t="s">
        <v>21</v>
      </c>
      <c r="G153" t="s">
        <v>233</v>
      </c>
      <c r="H153" t="s">
        <v>2</v>
      </c>
      <c r="I153" s="8" t="s">
        <v>225</v>
      </c>
      <c r="J153" s="1" t="s">
        <v>1</v>
      </c>
      <c r="K153" t="s">
        <v>173</v>
      </c>
      <c r="L153" t="s">
        <v>2</v>
      </c>
      <c r="M153" s="5" t="str">
        <f t="shared" ca="1" si="6"/>
        <v>False</v>
      </c>
      <c r="N153" s="1" t="s">
        <v>1</v>
      </c>
      <c r="O153" t="s">
        <v>174</v>
      </c>
      <c r="P153" t="s">
        <v>2</v>
      </c>
      <c r="Q153" s="8">
        <f t="shared" ca="1" si="7"/>
        <v>23</v>
      </c>
      <c r="R153" s="4" t="s">
        <v>9</v>
      </c>
      <c r="S153" t="str">
        <f t="shared" ca="1" si="8"/>
        <v>@room152 = @s3.rooms.create(description:'A195',projector:'False',seats:'23')</v>
      </c>
    </row>
    <row r="154" spans="1:19" x14ac:dyDescent="0.25">
      <c r="A154" s="1" t="s">
        <v>22</v>
      </c>
      <c r="B154" s="5" t="s">
        <v>695</v>
      </c>
      <c r="C154" t="s">
        <v>19</v>
      </c>
      <c r="D154" s="9" t="s">
        <v>232</v>
      </c>
      <c r="E154" s="7" t="s">
        <v>234</v>
      </c>
      <c r="F154" s="1" t="s">
        <v>21</v>
      </c>
      <c r="G154" t="s">
        <v>233</v>
      </c>
      <c r="H154" t="s">
        <v>2</v>
      </c>
      <c r="I154" s="8" t="s">
        <v>226</v>
      </c>
      <c r="J154" s="1" t="s">
        <v>1</v>
      </c>
      <c r="K154" t="s">
        <v>173</v>
      </c>
      <c r="L154" t="s">
        <v>2</v>
      </c>
      <c r="M154" s="5" t="str">
        <f t="shared" ca="1" si="6"/>
        <v>False</v>
      </c>
      <c r="N154" s="1" t="s">
        <v>1</v>
      </c>
      <c r="O154" t="s">
        <v>174</v>
      </c>
      <c r="P154" t="s">
        <v>2</v>
      </c>
      <c r="Q154" s="8">
        <f t="shared" ca="1" si="7"/>
        <v>21</v>
      </c>
      <c r="R154" s="4" t="s">
        <v>9</v>
      </c>
      <c r="S154" t="str">
        <f t="shared" ca="1" si="8"/>
        <v>@room153 = @s3.rooms.create(description:'A196',projector:'False',seats:'21')</v>
      </c>
    </row>
    <row r="155" spans="1:19" x14ac:dyDescent="0.25">
      <c r="A155" s="1" t="s">
        <v>22</v>
      </c>
      <c r="B155" s="5" t="s">
        <v>696</v>
      </c>
      <c r="C155" t="s">
        <v>19</v>
      </c>
      <c r="D155" s="9" t="s">
        <v>232</v>
      </c>
      <c r="E155" s="7" t="s">
        <v>234</v>
      </c>
      <c r="F155" s="1" t="s">
        <v>21</v>
      </c>
      <c r="G155" t="s">
        <v>233</v>
      </c>
      <c r="H155" t="s">
        <v>2</v>
      </c>
      <c r="I155" s="8" t="s">
        <v>227</v>
      </c>
      <c r="J155" s="1" t="s">
        <v>1</v>
      </c>
      <c r="K155" t="s">
        <v>173</v>
      </c>
      <c r="L155" t="s">
        <v>2</v>
      </c>
      <c r="M155" s="5" t="str">
        <f t="shared" ca="1" si="6"/>
        <v>False</v>
      </c>
      <c r="N155" s="1" t="s">
        <v>1</v>
      </c>
      <c r="O155" t="s">
        <v>174</v>
      </c>
      <c r="P155" t="s">
        <v>2</v>
      </c>
      <c r="Q155" s="8">
        <f t="shared" ca="1" si="7"/>
        <v>25</v>
      </c>
      <c r="R155" s="4" t="s">
        <v>9</v>
      </c>
      <c r="S155" t="str">
        <f t="shared" ca="1" si="8"/>
        <v>@room154 = @s3.rooms.create(description:'A197',projector:'False',seats:'25')</v>
      </c>
    </row>
    <row r="156" spans="1:19" x14ac:dyDescent="0.25">
      <c r="A156" s="1" t="s">
        <v>22</v>
      </c>
      <c r="B156" s="5" t="s">
        <v>697</v>
      </c>
      <c r="C156" t="s">
        <v>19</v>
      </c>
      <c r="D156" s="9" t="s">
        <v>232</v>
      </c>
      <c r="E156" s="7" t="s">
        <v>234</v>
      </c>
      <c r="F156" s="1" t="s">
        <v>21</v>
      </c>
      <c r="G156" t="s">
        <v>233</v>
      </c>
      <c r="H156" t="s">
        <v>2</v>
      </c>
      <c r="I156" s="8" t="s">
        <v>228</v>
      </c>
      <c r="J156" s="1" t="s">
        <v>1</v>
      </c>
      <c r="K156" t="s">
        <v>173</v>
      </c>
      <c r="L156" t="s">
        <v>2</v>
      </c>
      <c r="M156" s="5" t="str">
        <f t="shared" ca="1" si="6"/>
        <v>True</v>
      </c>
      <c r="N156" s="1" t="s">
        <v>1</v>
      </c>
      <c r="O156" t="s">
        <v>174</v>
      </c>
      <c r="P156" t="s">
        <v>2</v>
      </c>
      <c r="Q156" s="8">
        <f t="shared" ca="1" si="7"/>
        <v>22</v>
      </c>
      <c r="R156" s="4" t="s">
        <v>9</v>
      </c>
      <c r="S156" t="str">
        <f t="shared" ca="1" si="8"/>
        <v>@room155 = @s3.rooms.create(description:'A198',projector:'True',seats:'22')</v>
      </c>
    </row>
    <row r="157" spans="1:19" x14ac:dyDescent="0.25">
      <c r="A157" s="1" t="s">
        <v>22</v>
      </c>
      <c r="B157" s="5" t="s">
        <v>698</v>
      </c>
      <c r="C157" t="s">
        <v>19</v>
      </c>
      <c r="D157" s="9" t="s">
        <v>232</v>
      </c>
      <c r="E157" s="7" t="s">
        <v>234</v>
      </c>
      <c r="F157" s="1" t="s">
        <v>21</v>
      </c>
      <c r="G157" t="s">
        <v>233</v>
      </c>
      <c r="H157" t="s">
        <v>2</v>
      </c>
      <c r="I157" s="8" t="s">
        <v>229</v>
      </c>
      <c r="J157" s="1" t="s">
        <v>1</v>
      </c>
      <c r="K157" t="s">
        <v>173</v>
      </c>
      <c r="L157" t="s">
        <v>2</v>
      </c>
      <c r="M157" s="5" t="str">
        <f t="shared" ca="1" si="6"/>
        <v>False</v>
      </c>
      <c r="N157" s="1" t="s">
        <v>1</v>
      </c>
      <c r="O157" t="s">
        <v>174</v>
      </c>
      <c r="P157" t="s">
        <v>2</v>
      </c>
      <c r="Q157" s="8">
        <f t="shared" ca="1" si="7"/>
        <v>15</v>
      </c>
      <c r="R157" s="4" t="s">
        <v>9</v>
      </c>
      <c r="S157" t="str">
        <f t="shared" ca="1" si="8"/>
        <v>@room156 = @s3.rooms.create(description:'A199',projector:'False',seats:'15')</v>
      </c>
    </row>
    <row r="158" spans="1:19" x14ac:dyDescent="0.25">
      <c r="A158" s="1" t="s">
        <v>22</v>
      </c>
      <c r="B158" s="5" t="s">
        <v>699</v>
      </c>
      <c r="C158" t="s">
        <v>19</v>
      </c>
      <c r="D158" s="9" t="s">
        <v>232</v>
      </c>
      <c r="E158" s="7" t="s">
        <v>234</v>
      </c>
      <c r="F158" s="1" t="s">
        <v>21</v>
      </c>
      <c r="G158" t="s">
        <v>233</v>
      </c>
      <c r="H158" t="s">
        <v>2</v>
      </c>
      <c r="I158" s="8" t="s">
        <v>230</v>
      </c>
      <c r="J158" s="1" t="s">
        <v>1</v>
      </c>
      <c r="K158" t="s">
        <v>173</v>
      </c>
      <c r="L158" t="s">
        <v>2</v>
      </c>
      <c r="M158" s="5" t="str">
        <f t="shared" ca="1" si="6"/>
        <v>True</v>
      </c>
      <c r="N158" s="1" t="s">
        <v>1</v>
      </c>
      <c r="O158" t="s">
        <v>174</v>
      </c>
      <c r="P158" t="s">
        <v>2</v>
      </c>
      <c r="Q158" s="8">
        <f ca="1">RANDBETWEEN(15,30)</f>
        <v>20</v>
      </c>
      <c r="R158" s="4" t="s">
        <v>9</v>
      </c>
      <c r="S158" t="str">
        <f t="shared" ca="1" si="8"/>
        <v>@room157 = @s3.rooms.create(description:'A200',projector:'True',seats:'20')</v>
      </c>
    </row>
    <row r="159" spans="1:19" x14ac:dyDescent="0.25">
      <c r="A159" s="1" t="s">
        <v>22</v>
      </c>
      <c r="B159" s="5" t="s">
        <v>700</v>
      </c>
      <c r="C159" t="s">
        <v>19</v>
      </c>
      <c r="D159" s="9" t="s">
        <v>232</v>
      </c>
      <c r="E159" s="7" t="s">
        <v>234</v>
      </c>
      <c r="F159" s="1" t="s">
        <v>21</v>
      </c>
      <c r="G159" t="s">
        <v>233</v>
      </c>
      <c r="H159" t="s">
        <v>2</v>
      </c>
      <c r="I159" s="8" t="s">
        <v>231</v>
      </c>
      <c r="J159" s="1" t="s">
        <v>1</v>
      </c>
      <c r="K159" t="s">
        <v>173</v>
      </c>
      <c r="L159" t="s">
        <v>2</v>
      </c>
      <c r="M159" s="5" t="str">
        <f t="shared" ca="1" si="6"/>
        <v>False</v>
      </c>
      <c r="N159" s="1" t="s">
        <v>1</v>
      </c>
      <c r="O159" t="s">
        <v>174</v>
      </c>
      <c r="P159" t="s">
        <v>2</v>
      </c>
      <c r="Q159" s="8">
        <f t="shared" ca="1" si="7"/>
        <v>26</v>
      </c>
      <c r="R159" s="4" t="s">
        <v>9</v>
      </c>
      <c r="S159" t="str">
        <f t="shared" ca="1" si="8"/>
        <v>@room158 = @s3.rooms.create(description:'A201',projector:'False',seats:'26')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A1:C6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23</v>
      </c>
      <c r="D1" t="s">
        <v>24</v>
      </c>
      <c r="H1" t="s">
        <v>3</v>
      </c>
    </row>
    <row r="2" spans="1:10" x14ac:dyDescent="0.25">
      <c r="A2" s="1" t="s">
        <v>22</v>
      </c>
      <c r="B2" s="5" t="s">
        <v>25</v>
      </c>
      <c r="C2" t="s">
        <v>19</v>
      </c>
      <c r="D2" s="5" t="s">
        <v>235</v>
      </c>
      <c r="E2" s="1" t="s">
        <v>21</v>
      </c>
      <c r="F2" t="s">
        <v>233</v>
      </c>
      <c r="G2" t="s">
        <v>2</v>
      </c>
      <c r="H2" s="5" t="s">
        <v>31</v>
      </c>
      <c r="I2" s="1" t="s">
        <v>9</v>
      </c>
      <c r="J2" t="str">
        <f>IF(ISBLANK(H2),"",CONCATENATE(A2,B2,C2,D2,E2,F2,G2,H2,I2))</f>
        <v>@r1 = Degree.create(description:'TeSP')</v>
      </c>
    </row>
    <row r="3" spans="1:10" x14ac:dyDescent="0.25">
      <c r="A3" s="1" t="s">
        <v>22</v>
      </c>
      <c r="B3" s="5" t="s">
        <v>26</v>
      </c>
      <c r="C3" t="s">
        <v>19</v>
      </c>
      <c r="D3" s="5" t="s">
        <v>235</v>
      </c>
      <c r="E3" s="1" t="s">
        <v>21</v>
      </c>
      <c r="F3" t="s">
        <v>233</v>
      </c>
      <c r="G3" t="s">
        <v>2</v>
      </c>
      <c r="H3" s="5" t="s">
        <v>32</v>
      </c>
      <c r="I3" s="1" t="s">
        <v>9</v>
      </c>
      <c r="J3" t="str">
        <f t="shared" ref="J3:J7" si="0">IF(ISBLANK(H3),"",CONCATENATE(A3,B3,C3,D3,E3,F3,G3,H3,I3))</f>
        <v>@r2 = Degree.create(description:'Licenciatura')</v>
      </c>
    </row>
    <row r="4" spans="1:10" x14ac:dyDescent="0.25">
      <c r="A4" s="1" t="s">
        <v>22</v>
      </c>
      <c r="B4" s="5" t="s">
        <v>27</v>
      </c>
      <c r="C4" t="s">
        <v>19</v>
      </c>
      <c r="D4" s="5" t="s">
        <v>235</v>
      </c>
      <c r="E4" s="1" t="s">
        <v>21</v>
      </c>
      <c r="F4" t="s">
        <v>233</v>
      </c>
      <c r="G4" t="s">
        <v>2</v>
      </c>
      <c r="H4" s="5" t="s">
        <v>33</v>
      </c>
      <c r="I4" s="1" t="s">
        <v>9</v>
      </c>
      <c r="J4" t="str">
        <f t="shared" si="0"/>
        <v>@r3 = Degree.create(description:'Mestrado')</v>
      </c>
    </row>
    <row r="5" spans="1:10" x14ac:dyDescent="0.25">
      <c r="A5" s="1" t="s">
        <v>22</v>
      </c>
      <c r="B5" s="5" t="s">
        <v>28</v>
      </c>
      <c r="C5" t="s">
        <v>19</v>
      </c>
      <c r="D5" s="5" t="s">
        <v>235</v>
      </c>
      <c r="E5" s="1" t="s">
        <v>21</v>
      </c>
      <c r="F5" t="s">
        <v>233</v>
      </c>
      <c r="G5" t="s">
        <v>2</v>
      </c>
      <c r="H5" s="5" t="s">
        <v>34</v>
      </c>
      <c r="I5" s="1" t="s">
        <v>9</v>
      </c>
      <c r="J5" t="str">
        <f t="shared" si="0"/>
        <v>@r4 = Degree.create(description:'Doutoramento')</v>
      </c>
    </row>
    <row r="6" spans="1:10" x14ac:dyDescent="0.25">
      <c r="A6" s="1" t="s">
        <v>22</v>
      </c>
      <c r="B6" s="5" t="s">
        <v>30</v>
      </c>
      <c r="C6" t="s">
        <v>19</v>
      </c>
      <c r="D6" s="5" t="s">
        <v>235</v>
      </c>
      <c r="E6" s="1" t="s">
        <v>21</v>
      </c>
      <c r="F6" t="s">
        <v>233</v>
      </c>
      <c r="G6" t="s">
        <v>2</v>
      </c>
      <c r="H6" s="5" t="s">
        <v>35</v>
      </c>
      <c r="I6" s="1" t="s">
        <v>9</v>
      </c>
      <c r="J6" t="str">
        <f t="shared" si="0"/>
        <v>@r5 = Degree.create(description:'Pós-Graduação')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workbookViewId="0">
      <selection activeCell="A2" sqref="A2:B2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2.85546875" bestFit="1" customWidth="1"/>
    <col min="4" max="4" width="5.140625" bestFit="1" customWidth="1"/>
    <col min="5" max="5" width="7.7109375" bestFit="1" customWidth="1"/>
    <col min="6" max="6" width="7.85546875" bestFit="1" customWidth="1"/>
    <col min="8" max="8" width="2" bestFit="1" customWidth="1"/>
    <col min="9" max="9" width="58.42578125" bestFit="1" customWidth="1"/>
    <col min="10" max="10" width="2" bestFit="1" customWidth="1"/>
    <col min="11" max="11" width="9.42578125" bestFit="1" customWidth="1"/>
    <col min="12" max="12" width="2" bestFit="1" customWidth="1"/>
    <col min="13" max="13" width="5.140625" bestFit="1" customWidth="1"/>
    <col min="14" max="14" width="2.140625" bestFit="1" customWidth="1"/>
    <col min="15" max="15" width="98.5703125" bestFit="1" customWidth="1"/>
  </cols>
  <sheetData>
    <row r="1" spans="1:17" x14ac:dyDescent="0.25">
      <c r="B1" t="s">
        <v>23</v>
      </c>
      <c r="E1" t="s">
        <v>24</v>
      </c>
      <c r="I1" t="s">
        <v>3</v>
      </c>
    </row>
    <row r="2" spans="1:17" x14ac:dyDescent="0.25">
      <c r="A2" s="1" t="s">
        <v>22</v>
      </c>
      <c r="B2" s="11" t="s">
        <v>269</v>
      </c>
      <c r="C2" t="s">
        <v>19</v>
      </c>
      <c r="D2" s="1" t="s">
        <v>176</v>
      </c>
      <c r="E2" s="5" t="s">
        <v>238</v>
      </c>
      <c r="F2" s="1" t="s">
        <v>21</v>
      </c>
      <c r="G2" t="s">
        <v>0</v>
      </c>
      <c r="H2" t="s">
        <v>2</v>
      </c>
      <c r="I2" t="s">
        <v>36</v>
      </c>
      <c r="J2" s="1" t="s">
        <v>1</v>
      </c>
      <c r="K2" t="s">
        <v>29</v>
      </c>
      <c r="L2" t="s">
        <v>236</v>
      </c>
      <c r="M2" s="1" t="str">
        <f>CONCATENATE(Degree!A2,Degree!B2)</f>
        <v>@r1</v>
      </c>
      <c r="N2" s="1" t="s">
        <v>237</v>
      </c>
      <c r="O2" s="2" t="str">
        <f>IF(ISBLANK(I2),"",CONCATENATE(A2,B2,C2,D2,E2,F2,G2,H2,I2,J2,K2,L2,M2,N2))</f>
        <v>@course1 = @s1.courses.create(name:'Administração de Bases de Dados',degree:@r1)</v>
      </c>
    </row>
    <row r="3" spans="1:17" x14ac:dyDescent="0.25">
      <c r="A3" s="1" t="s">
        <v>22</v>
      </c>
      <c r="B3" s="11" t="s">
        <v>270</v>
      </c>
      <c r="C3" t="s">
        <v>19</v>
      </c>
      <c r="D3" s="1" t="s">
        <v>176</v>
      </c>
      <c r="E3" s="5" t="s">
        <v>238</v>
      </c>
      <c r="F3" s="1" t="s">
        <v>21</v>
      </c>
      <c r="G3" t="s">
        <v>0</v>
      </c>
      <c r="H3" t="s">
        <v>2</v>
      </c>
      <c r="I3" t="s">
        <v>37</v>
      </c>
      <c r="J3" s="1" t="s">
        <v>1</v>
      </c>
      <c r="K3" t="s">
        <v>29</v>
      </c>
      <c r="L3" t="s">
        <v>236</v>
      </c>
      <c r="M3" s="1" t="str">
        <f>CONCATENATE(Degree!A2,Degree!B2)</f>
        <v>@r1</v>
      </c>
      <c r="N3" s="1" t="s">
        <v>237</v>
      </c>
      <c r="O3" s="2" t="str">
        <f t="shared" ref="O3:O66" si="0">IF(ISBLANK(I3),"",CONCATENATE(A3,B3,C3,D3,E3,F3,G3,H3,I3,J3,K3,L3,M3,N3))</f>
        <v>@course2 = @s1.courses.create(name:'Animação e Modelação 3D',degree:@r1)</v>
      </c>
    </row>
    <row r="4" spans="1:17" x14ac:dyDescent="0.25">
      <c r="A4" s="1" t="s">
        <v>22</v>
      </c>
      <c r="B4" s="11" t="s">
        <v>271</v>
      </c>
      <c r="C4" t="s">
        <v>19</v>
      </c>
      <c r="D4" s="1" t="s">
        <v>176</v>
      </c>
      <c r="E4" s="5" t="s">
        <v>238</v>
      </c>
      <c r="F4" s="1" t="s">
        <v>21</v>
      </c>
      <c r="G4" t="s">
        <v>0</v>
      </c>
      <c r="H4" t="s">
        <v>2</v>
      </c>
      <c r="I4" t="s">
        <v>38</v>
      </c>
      <c r="J4" s="1" t="s">
        <v>1</v>
      </c>
      <c r="K4" t="s">
        <v>29</v>
      </c>
      <c r="L4" t="s">
        <v>236</v>
      </c>
      <c r="M4" s="1" t="str">
        <f>CONCATENATE(Degree!A2,Degree!B2)</f>
        <v>@r1</v>
      </c>
      <c r="N4" s="1" t="s">
        <v>237</v>
      </c>
      <c r="O4" s="2" t="str">
        <f t="shared" si="0"/>
        <v>@course3 = @s1.courses.create(name:'Arte e Técnica do Couro',degree:@r1)</v>
      </c>
    </row>
    <row r="5" spans="1:17" x14ac:dyDescent="0.25">
      <c r="A5" s="1" t="s">
        <v>22</v>
      </c>
      <c r="B5" s="11" t="s">
        <v>272</v>
      </c>
      <c r="C5" t="s">
        <v>19</v>
      </c>
      <c r="D5" s="1" t="s">
        <v>176</v>
      </c>
      <c r="E5" s="5" t="s">
        <v>238</v>
      </c>
      <c r="F5" s="1" t="s">
        <v>21</v>
      </c>
      <c r="G5" s="6" t="s">
        <v>0</v>
      </c>
      <c r="H5" t="s">
        <v>2</v>
      </c>
      <c r="I5" t="s">
        <v>39</v>
      </c>
      <c r="J5" s="1" t="s">
        <v>1</v>
      </c>
      <c r="K5" t="s">
        <v>29</v>
      </c>
      <c r="L5" t="s">
        <v>236</v>
      </c>
      <c r="M5" s="1" t="str">
        <f>CONCATENATE(Degree!A2,Degree!B2)</f>
        <v>@r1</v>
      </c>
      <c r="N5" s="1" t="s">
        <v>237</v>
      </c>
      <c r="O5" s="2" t="str">
        <f t="shared" si="0"/>
        <v>@course4 = @s1.courses.create(name:'Automação Industrial',degree:@r1)</v>
      </c>
    </row>
    <row r="6" spans="1:17" x14ac:dyDescent="0.25">
      <c r="A6" s="1" t="s">
        <v>22</v>
      </c>
      <c r="B6" s="11" t="s">
        <v>273</v>
      </c>
      <c r="C6" t="s">
        <v>19</v>
      </c>
      <c r="D6" s="1" t="s">
        <v>176</v>
      </c>
      <c r="E6" s="5" t="s">
        <v>238</v>
      </c>
      <c r="F6" s="1" t="s">
        <v>21</v>
      </c>
      <c r="G6" t="s">
        <v>0</v>
      </c>
      <c r="H6" t="s">
        <v>2</v>
      </c>
      <c r="I6" t="s">
        <v>40</v>
      </c>
      <c r="J6" s="1" t="s">
        <v>1</v>
      </c>
      <c r="K6" t="s">
        <v>29</v>
      </c>
      <c r="L6" t="s">
        <v>236</v>
      </c>
      <c r="M6" s="1" t="str">
        <f>CONCATENATE(Degree!A2,Degree!B2)</f>
        <v>@r1</v>
      </c>
      <c r="N6" s="1" t="s">
        <v>237</v>
      </c>
      <c r="O6" s="2" t="str">
        <f t="shared" si="0"/>
        <v>@course5 = @s1.courses.create(name:'Construção e Reabilitação',degree:@r1)</v>
      </c>
    </row>
    <row r="7" spans="1:17" x14ac:dyDescent="0.25">
      <c r="A7" s="1" t="s">
        <v>22</v>
      </c>
      <c r="B7" s="11" t="s">
        <v>274</v>
      </c>
      <c r="C7" t="s">
        <v>19</v>
      </c>
      <c r="D7" s="1" t="s">
        <v>176</v>
      </c>
      <c r="E7" s="5" t="s">
        <v>238</v>
      </c>
      <c r="F7" s="1" t="s">
        <v>21</v>
      </c>
      <c r="G7" t="s">
        <v>0</v>
      </c>
      <c r="H7" t="s">
        <v>2</v>
      </c>
      <c r="I7" t="s">
        <v>41</v>
      </c>
      <c r="J7" s="1" t="s">
        <v>1</v>
      </c>
      <c r="K7" t="s">
        <v>29</v>
      </c>
      <c r="L7" t="s">
        <v>236</v>
      </c>
      <c r="M7" s="1" t="str">
        <f>CONCATENATE(Degree!A2,Degree!B2)</f>
        <v>@r1</v>
      </c>
      <c r="N7" s="1" t="s">
        <v>237</v>
      </c>
      <c r="O7" s="2" t="str">
        <f t="shared" si="0"/>
        <v>@course6 = @s1.courses.create(name:'Contabilidade e Fiscalidade',degree:@r1)</v>
      </c>
      <c r="Q7" s="6"/>
    </row>
    <row r="8" spans="1:17" x14ac:dyDescent="0.25">
      <c r="A8" s="1" t="s">
        <v>22</v>
      </c>
      <c r="B8" s="11" t="s">
        <v>275</v>
      </c>
      <c r="C8" t="s">
        <v>19</v>
      </c>
      <c r="D8" s="1" t="s">
        <v>176</v>
      </c>
      <c r="E8" s="5" t="s">
        <v>238</v>
      </c>
      <c r="F8" s="1" t="s">
        <v>21</v>
      </c>
      <c r="G8" t="s">
        <v>0</v>
      </c>
      <c r="H8" t="s">
        <v>2</v>
      </c>
      <c r="I8" t="s">
        <v>42</v>
      </c>
      <c r="J8" s="1" t="s">
        <v>1</v>
      </c>
      <c r="K8" t="s">
        <v>29</v>
      </c>
      <c r="L8" t="s">
        <v>236</v>
      </c>
      <c r="M8" s="1" t="str">
        <f>CONCATENATE(Degree!A2,Degree!B2)</f>
        <v>@r1</v>
      </c>
      <c r="N8" s="1" t="s">
        <v>237</v>
      </c>
      <c r="O8" s="2" t="str">
        <f t="shared" si="0"/>
        <v>@course7 = @s1.courses.create(name:'Contabilidade e Gestão',degree:@r1)</v>
      </c>
    </row>
    <row r="9" spans="1:17" x14ac:dyDescent="0.25">
      <c r="A9" s="1" t="s">
        <v>22</v>
      </c>
      <c r="B9" s="11" t="s">
        <v>276</v>
      </c>
      <c r="C9" s="3" t="s">
        <v>19</v>
      </c>
      <c r="D9" s="1" t="s">
        <v>176</v>
      </c>
      <c r="E9" s="5" t="s">
        <v>238</v>
      </c>
      <c r="F9" s="1" t="s">
        <v>21</v>
      </c>
      <c r="G9" t="s">
        <v>0</v>
      </c>
      <c r="H9" t="s">
        <v>2</v>
      </c>
      <c r="I9" t="s">
        <v>43</v>
      </c>
      <c r="J9" s="1" t="s">
        <v>1</v>
      </c>
      <c r="K9" t="s">
        <v>29</v>
      </c>
      <c r="L9" t="s">
        <v>236</v>
      </c>
      <c r="M9" s="1" t="str">
        <f>CONCATENATE(Degree!A2,Degree!B2)</f>
        <v>@r1</v>
      </c>
      <c r="N9" s="1" t="s">
        <v>237</v>
      </c>
      <c r="O9" s="2" t="str">
        <f t="shared" si="0"/>
        <v>@course8 = @s1.courses.create(name:'Desenho Tecnológico',degree:@r1)</v>
      </c>
    </row>
    <row r="10" spans="1:17" x14ac:dyDescent="0.25">
      <c r="A10" s="1" t="s">
        <v>22</v>
      </c>
      <c r="B10" s="11" t="s">
        <v>277</v>
      </c>
      <c r="C10" t="s">
        <v>19</v>
      </c>
      <c r="D10" s="1" t="s">
        <v>176</v>
      </c>
      <c r="E10" s="5" t="s">
        <v>238</v>
      </c>
      <c r="F10" s="1" t="s">
        <v>21</v>
      </c>
      <c r="G10" t="s">
        <v>0</v>
      </c>
      <c r="H10" t="s">
        <v>2</v>
      </c>
      <c r="I10" t="s">
        <v>44</v>
      </c>
      <c r="J10" s="1" t="s">
        <v>1</v>
      </c>
      <c r="K10" t="s">
        <v>29</v>
      </c>
      <c r="L10" t="s">
        <v>236</v>
      </c>
      <c r="M10" s="1" t="str">
        <f>CONCATENATE(Degree!A2,Degree!B2)</f>
        <v>@r1</v>
      </c>
      <c r="N10" s="1" t="s">
        <v>237</v>
      </c>
      <c r="O10" s="2" t="str">
        <f t="shared" si="0"/>
        <v>@course9 = @s1.courses.create(name:'Desenho e Fabrico de Construções Mecânicas',degree:@r1)</v>
      </c>
    </row>
    <row r="11" spans="1:17" x14ac:dyDescent="0.25">
      <c r="A11" s="1" t="s">
        <v>22</v>
      </c>
      <c r="B11" s="11" t="s">
        <v>278</v>
      </c>
      <c r="C11" t="s">
        <v>19</v>
      </c>
      <c r="D11" s="1" t="s">
        <v>176</v>
      </c>
      <c r="E11" s="5" t="s">
        <v>238</v>
      </c>
      <c r="F11" s="1" t="s">
        <v>21</v>
      </c>
      <c r="G11" t="s">
        <v>0</v>
      </c>
      <c r="H11" t="s">
        <v>2</v>
      </c>
      <c r="I11" t="s">
        <v>45</v>
      </c>
      <c r="J11" s="1" t="s">
        <v>1</v>
      </c>
      <c r="K11" t="s">
        <v>29</v>
      </c>
      <c r="L11" t="s">
        <v>236</v>
      </c>
      <c r="M11" s="1" t="str">
        <f>CONCATENATE(Degree!A2,Degree!B2)</f>
        <v>@r1</v>
      </c>
      <c r="N11" s="1" t="s">
        <v>237</v>
      </c>
      <c r="O11" s="2" t="str">
        <f t="shared" si="0"/>
        <v>@course10 = @s1.courses.create(name:'Design Multimédia',degree:@r1)</v>
      </c>
    </row>
    <row r="12" spans="1:17" x14ac:dyDescent="0.25">
      <c r="A12" s="1" t="s">
        <v>22</v>
      </c>
      <c r="B12" s="11" t="s">
        <v>279</v>
      </c>
      <c r="C12" t="s">
        <v>19</v>
      </c>
      <c r="D12" s="1" t="s">
        <v>176</v>
      </c>
      <c r="E12" s="5" t="s">
        <v>238</v>
      </c>
      <c r="F12" s="1" t="s">
        <v>21</v>
      </c>
      <c r="G12" t="s">
        <v>0</v>
      </c>
      <c r="H12" t="s">
        <v>2</v>
      </c>
      <c r="I12" t="s">
        <v>46</v>
      </c>
      <c r="J12" s="1" t="s">
        <v>1</v>
      </c>
      <c r="K12" t="s">
        <v>29</v>
      </c>
      <c r="L12" t="s">
        <v>236</v>
      </c>
      <c r="M12" s="1" t="str">
        <f>CONCATENATE(Degree!A2,Degree!B2)</f>
        <v>@r1</v>
      </c>
      <c r="N12" s="1" t="s">
        <v>237</v>
      </c>
      <c r="O12" s="2" t="str">
        <f t="shared" si="0"/>
        <v>@course11 = @s1.courses.create(name:'Gestão Administrativa de Recursos Humanos',degree:@r1)</v>
      </c>
    </row>
    <row r="13" spans="1:17" x14ac:dyDescent="0.25">
      <c r="A13" s="1" t="s">
        <v>22</v>
      </c>
      <c r="B13" s="11" t="s">
        <v>280</v>
      </c>
      <c r="C13" t="s">
        <v>19</v>
      </c>
      <c r="D13" s="1" t="s">
        <v>176</v>
      </c>
      <c r="E13" s="5" t="s">
        <v>238</v>
      </c>
      <c r="F13" s="1" t="s">
        <v>21</v>
      </c>
      <c r="G13" t="s">
        <v>0</v>
      </c>
      <c r="H13" t="s">
        <v>2</v>
      </c>
      <c r="I13" t="s">
        <v>47</v>
      </c>
      <c r="J13" s="1" t="s">
        <v>1</v>
      </c>
      <c r="K13" t="s">
        <v>29</v>
      </c>
      <c r="L13" t="s">
        <v>236</v>
      </c>
      <c r="M13" s="1" t="str">
        <f>CONCATENATE(Degree!A2,Degree!B2)</f>
        <v>@r1</v>
      </c>
      <c r="N13" s="1" t="s">
        <v>237</v>
      </c>
      <c r="O13" s="2" t="str">
        <f t="shared" si="0"/>
        <v>@course12 = @s1.courses.create(name:'Gestão Comercial e Vendas',degree:@r1)</v>
      </c>
    </row>
    <row r="14" spans="1:17" x14ac:dyDescent="0.25">
      <c r="A14" s="1" t="s">
        <v>22</v>
      </c>
      <c r="B14" s="11" t="s">
        <v>281</v>
      </c>
      <c r="C14" t="s">
        <v>19</v>
      </c>
      <c r="D14" s="1" t="s">
        <v>176</v>
      </c>
      <c r="E14" s="5" t="s">
        <v>238</v>
      </c>
      <c r="F14" s="1" t="s">
        <v>21</v>
      </c>
      <c r="G14" t="s">
        <v>0</v>
      </c>
      <c r="H14" t="s">
        <v>2</v>
      </c>
      <c r="I14" t="s">
        <v>48</v>
      </c>
      <c r="J14" s="1" t="s">
        <v>1</v>
      </c>
      <c r="K14" t="s">
        <v>29</v>
      </c>
      <c r="L14" t="s">
        <v>236</v>
      </c>
      <c r="M14" s="1" t="str">
        <f>CONCATENATE(Degree!A2,Degree!B2)</f>
        <v>@r1</v>
      </c>
      <c r="N14" s="1" t="s">
        <v>237</v>
      </c>
      <c r="O14" s="2" t="str">
        <f t="shared" si="0"/>
        <v>@course13 = @s1.courses.create(name:'Instalações Elétricas e Manutenção Industrial',degree:@r1)</v>
      </c>
    </row>
    <row r="15" spans="1:17" x14ac:dyDescent="0.25">
      <c r="A15" s="1" t="s">
        <v>22</v>
      </c>
      <c r="B15" s="11" t="s">
        <v>282</v>
      </c>
      <c r="C15" t="s">
        <v>19</v>
      </c>
      <c r="D15" s="1" t="s">
        <v>176</v>
      </c>
      <c r="E15" s="5" t="s">
        <v>238</v>
      </c>
      <c r="F15" s="1" t="s">
        <v>21</v>
      </c>
      <c r="G15" t="s">
        <v>0</v>
      </c>
      <c r="H15" t="s">
        <v>2</v>
      </c>
      <c r="I15" t="s">
        <v>49</v>
      </c>
      <c r="J15" s="1" t="s">
        <v>1</v>
      </c>
      <c r="K15" t="s">
        <v>29</v>
      </c>
      <c r="L15" t="s">
        <v>236</v>
      </c>
      <c r="M15" s="1" t="str">
        <f>CONCATENATE(Degree!A2,Degree!B2)</f>
        <v>@r1</v>
      </c>
      <c r="N15" s="1" t="s">
        <v>237</v>
      </c>
      <c r="O15" s="2" t="str">
        <f t="shared" si="0"/>
        <v>@course14 = @s1.courses.create(name:'Manutenção de Sistemas Mecatrónicos',degree:@r1)</v>
      </c>
    </row>
    <row r="16" spans="1:17" x14ac:dyDescent="0.25">
      <c r="A16" s="1" t="s">
        <v>22</v>
      </c>
      <c r="B16" s="11" t="s">
        <v>283</v>
      </c>
      <c r="C16" t="s">
        <v>19</v>
      </c>
      <c r="D16" s="1" t="s">
        <v>176</v>
      </c>
      <c r="E16" s="5" t="s">
        <v>238</v>
      </c>
      <c r="F16" s="1" t="s">
        <v>21</v>
      </c>
      <c r="G16" t="s">
        <v>0</v>
      </c>
      <c r="H16" t="s">
        <v>2</v>
      </c>
      <c r="I16" t="s">
        <v>50</v>
      </c>
      <c r="J16" s="1" t="s">
        <v>1</v>
      </c>
      <c r="K16" t="s">
        <v>29</v>
      </c>
      <c r="L16" t="s">
        <v>236</v>
      </c>
      <c r="M16" s="1" t="str">
        <f>CONCATENATE(Degree!A2,Degree!B2)</f>
        <v>@r1</v>
      </c>
      <c r="N16" s="1" t="s">
        <v>237</v>
      </c>
      <c r="O16" s="2" t="str">
        <f t="shared" si="0"/>
        <v>@course15 = @s1.courses.create(name:'Produção Artística para a Conservação e Restauro',degree:@r1)</v>
      </c>
    </row>
    <row r="17" spans="1:15" x14ac:dyDescent="0.25">
      <c r="A17" s="1" t="s">
        <v>22</v>
      </c>
      <c r="B17" s="11" t="s">
        <v>284</v>
      </c>
      <c r="C17" t="s">
        <v>19</v>
      </c>
      <c r="D17" s="1" t="s">
        <v>176</v>
      </c>
      <c r="E17" s="5" t="s">
        <v>238</v>
      </c>
      <c r="F17" s="1" t="s">
        <v>21</v>
      </c>
      <c r="G17" t="s">
        <v>0</v>
      </c>
      <c r="H17" t="s">
        <v>2</v>
      </c>
      <c r="I17" t="s">
        <v>51</v>
      </c>
      <c r="J17" s="1" t="s">
        <v>1</v>
      </c>
      <c r="K17" t="s">
        <v>29</v>
      </c>
      <c r="L17" t="s">
        <v>236</v>
      </c>
      <c r="M17" s="1" t="str">
        <f>CONCATENATE(Degree!A2,Degree!B2)</f>
        <v>@r1</v>
      </c>
      <c r="N17" s="1" t="s">
        <v>237</v>
      </c>
      <c r="O17" s="2" t="str">
        <f t="shared" si="0"/>
        <v>@course16 = @s1.courses.create(name:'Produção de Atividades para o Turismo Cultural',degree:@r1)</v>
      </c>
    </row>
    <row r="18" spans="1:15" x14ac:dyDescent="0.25">
      <c r="A18" s="1" t="s">
        <v>22</v>
      </c>
      <c r="B18" s="11" t="s">
        <v>285</v>
      </c>
      <c r="C18" t="s">
        <v>19</v>
      </c>
      <c r="D18" s="1" t="s">
        <v>176</v>
      </c>
      <c r="E18" s="5" t="s">
        <v>238</v>
      </c>
      <c r="F18" s="1" t="s">
        <v>21</v>
      </c>
      <c r="G18" t="s">
        <v>0</v>
      </c>
      <c r="H18" t="s">
        <v>2</v>
      </c>
      <c r="I18" t="s">
        <v>52</v>
      </c>
      <c r="J18" s="1" t="s">
        <v>1</v>
      </c>
      <c r="K18" t="s">
        <v>29</v>
      </c>
      <c r="L18" t="s">
        <v>236</v>
      </c>
      <c r="M18" s="1" t="str">
        <f>CONCATENATE(Degree!A2,Degree!B2)</f>
        <v>@r1</v>
      </c>
      <c r="N18" s="1" t="s">
        <v>237</v>
      </c>
      <c r="O18" s="2" t="str">
        <f t="shared" si="0"/>
        <v>@course17 = @s1.courses.create(name:'Qualidade Alimentar',degree:@r1)</v>
      </c>
    </row>
    <row r="19" spans="1:15" x14ac:dyDescent="0.25">
      <c r="A19" s="1" t="s">
        <v>22</v>
      </c>
      <c r="B19" s="11" t="s">
        <v>286</v>
      </c>
      <c r="C19" t="s">
        <v>19</v>
      </c>
      <c r="D19" s="1" t="s">
        <v>176</v>
      </c>
      <c r="E19" s="5" t="s">
        <v>238</v>
      </c>
      <c r="F19" s="1" t="s">
        <v>21</v>
      </c>
      <c r="G19" t="s">
        <v>0</v>
      </c>
      <c r="H19" t="s">
        <v>2</v>
      </c>
      <c r="I19" t="s">
        <v>53</v>
      </c>
      <c r="J19" s="1" t="s">
        <v>1</v>
      </c>
      <c r="K19" t="s">
        <v>29</v>
      </c>
      <c r="L19" t="s">
        <v>236</v>
      </c>
      <c r="M19" s="1" t="str">
        <f>CONCATENATE(Degree!A2,Degree!B2)</f>
        <v>@r1</v>
      </c>
      <c r="N19" s="1" t="s">
        <v>237</v>
      </c>
      <c r="O19" s="2" t="str">
        <f t="shared" si="0"/>
        <v>@course18 = @s1.courses.create(name:'Qualidade Ambiental',degree:@r1)</v>
      </c>
    </row>
    <row r="20" spans="1:15" x14ac:dyDescent="0.25">
      <c r="A20" s="1" t="s">
        <v>22</v>
      </c>
      <c r="B20" s="11" t="s">
        <v>287</v>
      </c>
      <c r="C20" t="s">
        <v>19</v>
      </c>
      <c r="D20" s="1" t="s">
        <v>176</v>
      </c>
      <c r="E20" s="5" t="s">
        <v>238</v>
      </c>
      <c r="F20" s="1" t="s">
        <v>21</v>
      </c>
      <c r="G20" t="s">
        <v>0</v>
      </c>
      <c r="H20" t="s">
        <v>2</v>
      </c>
      <c r="I20" t="s">
        <v>54</v>
      </c>
      <c r="J20" s="1" t="s">
        <v>1</v>
      </c>
      <c r="K20" t="s">
        <v>29</v>
      </c>
      <c r="L20" t="s">
        <v>236</v>
      </c>
      <c r="M20" s="1" t="str">
        <f>CONCATENATE(Degree!A2,Degree!B2)</f>
        <v>@r1</v>
      </c>
      <c r="N20" s="1" t="s">
        <v>237</v>
      </c>
      <c r="O20" s="2" t="str">
        <f t="shared" si="0"/>
        <v>@course19 = @s1.courses.create(name:'Segurança e Proteção Civil',degree:@r1)</v>
      </c>
    </row>
    <row r="21" spans="1:15" x14ac:dyDescent="0.25">
      <c r="A21" s="1" t="s">
        <v>22</v>
      </c>
      <c r="B21" s="11" t="s">
        <v>288</v>
      </c>
      <c r="C21" t="s">
        <v>19</v>
      </c>
      <c r="D21" s="1" t="s">
        <v>176</v>
      </c>
      <c r="E21" s="5" t="s">
        <v>238</v>
      </c>
      <c r="F21" s="1" t="s">
        <v>21</v>
      </c>
      <c r="G21" t="s">
        <v>0</v>
      </c>
      <c r="H21" t="s">
        <v>2</v>
      </c>
      <c r="I21" t="s">
        <v>55</v>
      </c>
      <c r="J21" s="1" t="s">
        <v>1</v>
      </c>
      <c r="K21" t="s">
        <v>29</v>
      </c>
      <c r="L21" t="s">
        <v>236</v>
      </c>
      <c r="M21" s="1" t="str">
        <f>CONCATENATE(Degree!A2,Degree!B2)</f>
        <v>@r1</v>
      </c>
      <c r="N21" s="1" t="s">
        <v>237</v>
      </c>
      <c r="O21" s="2" t="str">
        <f t="shared" si="0"/>
        <v>@course20 = @s1.courses.create(name:'Som e Imagem',degree:@r1)</v>
      </c>
    </row>
    <row r="22" spans="1:15" x14ac:dyDescent="0.25">
      <c r="A22" s="1" t="s">
        <v>22</v>
      </c>
      <c r="B22" s="11" t="s">
        <v>289</v>
      </c>
      <c r="C22" t="s">
        <v>19</v>
      </c>
      <c r="D22" s="1" t="s">
        <v>176</v>
      </c>
      <c r="E22" s="5" t="s">
        <v>238</v>
      </c>
      <c r="F22" s="1" t="s">
        <v>21</v>
      </c>
      <c r="G22" t="s">
        <v>0</v>
      </c>
      <c r="H22" t="s">
        <v>2</v>
      </c>
      <c r="I22" t="s">
        <v>56</v>
      </c>
      <c r="J22" s="1" t="s">
        <v>1</v>
      </c>
      <c r="K22" t="s">
        <v>29</v>
      </c>
      <c r="L22" t="s">
        <v>236</v>
      </c>
      <c r="M22" s="1" t="str">
        <f>CONCATENATE(Degree!A2,Degree!B2)</f>
        <v>@r1</v>
      </c>
      <c r="N22" s="1" t="s">
        <v>237</v>
      </c>
      <c r="O22" s="2" t="str">
        <f t="shared" si="0"/>
        <v>@course21 = @s1.courses.create(name:'Tecnologia de Bioprocessos',degree:@r1)</v>
      </c>
    </row>
    <row r="23" spans="1:15" x14ac:dyDescent="0.25">
      <c r="A23" s="1" t="s">
        <v>22</v>
      </c>
      <c r="B23" s="11" t="s">
        <v>290</v>
      </c>
      <c r="C23" t="s">
        <v>19</v>
      </c>
      <c r="D23" s="1" t="s">
        <v>176</v>
      </c>
      <c r="E23" s="5" t="s">
        <v>238</v>
      </c>
      <c r="F23" s="1" t="s">
        <v>21</v>
      </c>
      <c r="G23" t="s">
        <v>0</v>
      </c>
      <c r="H23" t="s">
        <v>2</v>
      </c>
      <c r="I23" t="s">
        <v>57</v>
      </c>
      <c r="J23" s="1" t="s">
        <v>1</v>
      </c>
      <c r="K23" t="s">
        <v>29</v>
      </c>
      <c r="L23" t="s">
        <v>236</v>
      </c>
      <c r="M23" s="1" t="str">
        <f>CONCATENATE(Degree!A2,Degree!B2)</f>
        <v>@r1</v>
      </c>
      <c r="N23" s="1" t="s">
        <v>237</v>
      </c>
      <c r="O23" s="2" t="str">
        <f t="shared" si="0"/>
        <v>@course22 = @s1.courses.create(name:'Tecnologia e Programação em Sistemas de Informação',degree:@r1)</v>
      </c>
    </row>
    <row r="24" spans="1:15" x14ac:dyDescent="0.25">
      <c r="A24" s="1" t="s">
        <v>22</v>
      </c>
      <c r="B24" s="11" t="s">
        <v>291</v>
      </c>
      <c r="C24" t="s">
        <v>19</v>
      </c>
      <c r="D24" s="1" t="s">
        <v>176</v>
      </c>
      <c r="E24" s="5" t="s">
        <v>238</v>
      </c>
      <c r="F24" s="1" t="s">
        <v>21</v>
      </c>
      <c r="G24" t="s">
        <v>0</v>
      </c>
      <c r="H24" t="s">
        <v>2</v>
      </c>
      <c r="I24" t="s">
        <v>58</v>
      </c>
      <c r="J24" s="1" t="s">
        <v>1</v>
      </c>
      <c r="K24" t="s">
        <v>29</v>
      </c>
      <c r="L24" t="s">
        <v>236</v>
      </c>
      <c r="M24" s="1" t="str">
        <f>CONCATENATE(Degree!A2,Degree!B2)</f>
        <v>@r1</v>
      </c>
      <c r="N24" s="1" t="s">
        <v>237</v>
      </c>
      <c r="O24" s="2" t="str">
        <f t="shared" si="0"/>
        <v>@course23 = @s1.courses.create(name:'Tecnologias Tradicionais de Construção e Reabilitação',degree:@r1)</v>
      </c>
    </row>
    <row r="25" spans="1:15" x14ac:dyDescent="0.25">
      <c r="A25" s="1" t="s">
        <v>22</v>
      </c>
      <c r="B25" s="11" t="s">
        <v>292</v>
      </c>
      <c r="C25" t="s">
        <v>19</v>
      </c>
      <c r="D25" s="1" t="s">
        <v>176</v>
      </c>
      <c r="E25" s="5" t="s">
        <v>238</v>
      </c>
      <c r="F25" s="1" t="s">
        <v>21</v>
      </c>
      <c r="G25" t="s">
        <v>0</v>
      </c>
      <c r="H25" t="s">
        <v>2</v>
      </c>
      <c r="I25" t="s">
        <v>59</v>
      </c>
      <c r="J25" s="1" t="s">
        <v>1</v>
      </c>
      <c r="K25" t="s">
        <v>29</v>
      </c>
      <c r="L25" t="s">
        <v>236</v>
      </c>
      <c r="M25" s="1" t="str">
        <f>CONCATENATE(Degree!A2,Degree!B2)</f>
        <v>@r1</v>
      </c>
      <c r="N25" s="1" t="s">
        <v>237</v>
      </c>
      <c r="O25" s="2" t="str">
        <f t="shared" si="0"/>
        <v>@course24 = @s1.courses.create(name:'Web e Dispositivos Móveis',degree:@r1)</v>
      </c>
    </row>
    <row r="26" spans="1:15" x14ac:dyDescent="0.25">
      <c r="A26" s="1" t="s">
        <v>22</v>
      </c>
      <c r="B26" s="11" t="s">
        <v>293</v>
      </c>
      <c r="C26" t="s">
        <v>19</v>
      </c>
      <c r="D26" s="1" t="s">
        <v>176</v>
      </c>
      <c r="E26" s="5" t="s">
        <v>238</v>
      </c>
      <c r="F26" s="1" t="s">
        <v>21</v>
      </c>
      <c r="G26" t="s">
        <v>0</v>
      </c>
      <c r="H26" t="s">
        <v>2</v>
      </c>
      <c r="I26" t="s">
        <v>63</v>
      </c>
      <c r="J26" s="1" t="s">
        <v>1</v>
      </c>
      <c r="K26" t="s">
        <v>29</v>
      </c>
      <c r="L26" t="s">
        <v>236</v>
      </c>
      <c r="M26" s="1" t="str">
        <f>CONCATENATE(Degree!A3,Degree!B3)</f>
        <v>@r2</v>
      </c>
      <c r="N26" s="1" t="s">
        <v>237</v>
      </c>
      <c r="O26" s="2" t="str">
        <f t="shared" si="0"/>
        <v>@course25 = @s1.courses.create(name:'Administração Pública',degree:@r2)</v>
      </c>
    </row>
    <row r="27" spans="1:15" x14ac:dyDescent="0.25">
      <c r="A27" s="1" t="s">
        <v>22</v>
      </c>
      <c r="B27" s="11" t="s">
        <v>294</v>
      </c>
      <c r="C27" t="s">
        <v>19</v>
      </c>
      <c r="D27" s="1" t="s">
        <v>176</v>
      </c>
      <c r="E27" s="5" t="s">
        <v>238</v>
      </c>
      <c r="F27" s="1" t="s">
        <v>21</v>
      </c>
      <c r="G27" t="s">
        <v>0</v>
      </c>
      <c r="H27" t="s">
        <v>2</v>
      </c>
      <c r="I27" t="s">
        <v>64</v>
      </c>
      <c r="J27" s="1" t="s">
        <v>1</v>
      </c>
      <c r="K27" t="s">
        <v>29</v>
      </c>
      <c r="L27" t="s">
        <v>236</v>
      </c>
      <c r="M27" s="1" t="str">
        <f>CONCATENATE(Degree!A3,Degree!B3)</f>
        <v>@r2</v>
      </c>
      <c r="N27" s="1" t="s">
        <v>237</v>
      </c>
      <c r="O27" s="2" t="str">
        <f t="shared" si="0"/>
        <v>@course26 = @s1.courses.create(name:'Artes Plásticas - Pintura e Intermédia',degree:@r2)</v>
      </c>
    </row>
    <row r="28" spans="1:15" x14ac:dyDescent="0.25">
      <c r="A28" s="1" t="s">
        <v>22</v>
      </c>
      <c r="B28" s="11" t="s">
        <v>295</v>
      </c>
      <c r="C28" t="s">
        <v>19</v>
      </c>
      <c r="D28" s="1" t="s">
        <v>176</v>
      </c>
      <c r="E28" s="5" t="s">
        <v>238</v>
      </c>
      <c r="F28" s="1" t="s">
        <v>21</v>
      </c>
      <c r="G28" t="s">
        <v>0</v>
      </c>
      <c r="H28" t="s">
        <v>2</v>
      </c>
      <c r="I28" t="s">
        <v>65</v>
      </c>
      <c r="J28" s="1" t="s">
        <v>1</v>
      </c>
      <c r="K28" t="s">
        <v>29</v>
      </c>
      <c r="L28" t="s">
        <v>236</v>
      </c>
      <c r="M28" s="1" t="str">
        <f>CONCATENATE(Degree!A3,Degree!B3)</f>
        <v>@r2</v>
      </c>
      <c r="N28" s="1" t="s">
        <v>237</v>
      </c>
      <c r="O28" s="2" t="str">
        <f t="shared" si="0"/>
        <v>@course27 = @s1.courses.create(name:'Auditoria e Fiscalidade',degree:@r2)</v>
      </c>
    </row>
    <row r="29" spans="1:15" x14ac:dyDescent="0.25">
      <c r="A29" s="1" t="s">
        <v>22</v>
      </c>
      <c r="B29" s="11" t="s">
        <v>296</v>
      </c>
      <c r="C29" t="s">
        <v>19</v>
      </c>
      <c r="D29" s="1" t="s">
        <v>176</v>
      </c>
      <c r="E29" s="5" t="s">
        <v>238</v>
      </c>
      <c r="F29" s="1" t="s">
        <v>21</v>
      </c>
      <c r="G29" t="s">
        <v>0</v>
      </c>
      <c r="H29" t="s">
        <v>2</v>
      </c>
      <c r="I29" t="s">
        <v>66</v>
      </c>
      <c r="J29" s="1" t="s">
        <v>1</v>
      </c>
      <c r="K29" t="s">
        <v>29</v>
      </c>
      <c r="L29" t="s">
        <v>236</v>
      </c>
      <c r="M29" s="1" t="str">
        <f>CONCATENATE(Degree!A3,Degree!B3)</f>
        <v>@r2</v>
      </c>
      <c r="N29" s="1" t="s">
        <v>237</v>
      </c>
      <c r="O29" s="2" t="str">
        <f t="shared" si="0"/>
        <v>@course28 = @s1.courses.create(name:'Comunicação Social',degree:@r2)</v>
      </c>
    </row>
    <row r="30" spans="1:15" x14ac:dyDescent="0.25">
      <c r="A30" s="1" t="s">
        <v>22</v>
      </c>
      <c r="B30" s="11" t="s">
        <v>297</v>
      </c>
      <c r="C30" t="s">
        <v>19</v>
      </c>
      <c r="D30" s="1" t="s">
        <v>176</v>
      </c>
      <c r="E30" s="5" t="s">
        <v>238</v>
      </c>
      <c r="F30" s="1" t="s">
        <v>21</v>
      </c>
      <c r="G30" t="s">
        <v>0</v>
      </c>
      <c r="H30" t="s">
        <v>2</v>
      </c>
      <c r="I30" t="s">
        <v>67</v>
      </c>
      <c r="J30" s="1" t="s">
        <v>1</v>
      </c>
      <c r="K30" t="s">
        <v>29</v>
      </c>
      <c r="L30" t="s">
        <v>236</v>
      </c>
      <c r="M30" s="1" t="str">
        <f>CONCATENATE(Degree!A3,Degree!B3)</f>
        <v>@r2</v>
      </c>
      <c r="N30" s="1" t="s">
        <v>237</v>
      </c>
      <c r="O30" s="2" t="str">
        <f t="shared" si="0"/>
        <v>@course29 = @s1.courses.create(name:'Conservação e Restauro',degree:@r2)</v>
      </c>
    </row>
    <row r="31" spans="1:15" x14ac:dyDescent="0.25">
      <c r="A31" s="1" t="s">
        <v>22</v>
      </c>
      <c r="B31" s="11" t="s">
        <v>298</v>
      </c>
      <c r="C31" t="s">
        <v>19</v>
      </c>
      <c r="D31" s="1" t="s">
        <v>176</v>
      </c>
      <c r="E31" s="5" t="s">
        <v>238</v>
      </c>
      <c r="F31" s="1" t="s">
        <v>21</v>
      </c>
      <c r="G31" t="s">
        <v>0</v>
      </c>
      <c r="H31" t="s">
        <v>2</v>
      </c>
      <c r="I31" t="s">
        <v>40</v>
      </c>
      <c r="J31" s="1" t="s">
        <v>1</v>
      </c>
      <c r="K31" t="s">
        <v>29</v>
      </c>
      <c r="L31" t="s">
        <v>236</v>
      </c>
      <c r="M31" s="1" t="str">
        <f>CONCATENATE(Degree!A3,Degree!B3)</f>
        <v>@r2</v>
      </c>
      <c r="N31" s="1" t="s">
        <v>237</v>
      </c>
      <c r="O31" s="2" t="str">
        <f t="shared" si="0"/>
        <v>@course30 = @s1.courses.create(name:'Construção e Reabilitação',degree:@r2)</v>
      </c>
    </row>
    <row r="32" spans="1:15" x14ac:dyDescent="0.25">
      <c r="A32" s="1" t="s">
        <v>22</v>
      </c>
      <c r="B32" s="11" t="s">
        <v>299</v>
      </c>
      <c r="C32" t="s">
        <v>19</v>
      </c>
      <c r="D32" s="1" t="s">
        <v>176</v>
      </c>
      <c r="E32" s="5" t="s">
        <v>238</v>
      </c>
      <c r="F32" s="1" t="s">
        <v>21</v>
      </c>
      <c r="G32" t="s">
        <v>0</v>
      </c>
      <c r="H32" t="s">
        <v>2</v>
      </c>
      <c r="I32" t="s">
        <v>68</v>
      </c>
      <c r="J32" s="1" t="s">
        <v>1</v>
      </c>
      <c r="K32" t="s">
        <v>29</v>
      </c>
      <c r="L32" t="s">
        <v>236</v>
      </c>
      <c r="M32" s="1" t="str">
        <f>CONCATENATE(Degree!A3,Degree!B3)</f>
        <v>@r2</v>
      </c>
      <c r="N32" s="1" t="s">
        <v>237</v>
      </c>
      <c r="O32" s="2" t="str">
        <f t="shared" si="0"/>
        <v>@course31 = @s1.courses.create(name:'Contabilidade',degree:@r2)</v>
      </c>
    </row>
    <row r="33" spans="1:15" x14ac:dyDescent="0.25">
      <c r="A33" s="1" t="s">
        <v>22</v>
      </c>
      <c r="B33" s="11" t="s">
        <v>300</v>
      </c>
      <c r="C33" t="s">
        <v>19</v>
      </c>
      <c r="D33" s="1" t="s">
        <v>176</v>
      </c>
      <c r="E33" s="5" t="s">
        <v>238</v>
      </c>
      <c r="F33" s="1" t="s">
        <v>21</v>
      </c>
      <c r="G33" t="s">
        <v>0</v>
      </c>
      <c r="H33" t="s">
        <v>2</v>
      </c>
      <c r="I33" t="s">
        <v>69</v>
      </c>
      <c r="J33" s="1" t="s">
        <v>1</v>
      </c>
      <c r="K33" t="s">
        <v>29</v>
      </c>
      <c r="L33" t="s">
        <v>236</v>
      </c>
      <c r="M33" s="1" t="str">
        <f>CONCATENATE(Degree!A3,Degree!B3)</f>
        <v>@r2</v>
      </c>
      <c r="N33" s="1" t="s">
        <v>237</v>
      </c>
      <c r="O33" s="2" t="str">
        <f t="shared" si="0"/>
        <v>@course32 = @s1.courses.create(name:'Design e Tecnologia das Artes Gráficas',degree:@r2)</v>
      </c>
    </row>
    <row r="34" spans="1:15" x14ac:dyDescent="0.25">
      <c r="A34" s="1" t="s">
        <v>22</v>
      </c>
      <c r="B34" s="11" t="s">
        <v>301</v>
      </c>
      <c r="C34" t="s">
        <v>19</v>
      </c>
      <c r="D34" s="1" t="s">
        <v>176</v>
      </c>
      <c r="E34" s="5" t="s">
        <v>238</v>
      </c>
      <c r="F34" s="1" t="s">
        <v>21</v>
      </c>
      <c r="G34" t="s">
        <v>0</v>
      </c>
      <c r="H34" t="s">
        <v>2</v>
      </c>
      <c r="I34" t="s">
        <v>70</v>
      </c>
      <c r="J34" s="1" t="s">
        <v>1</v>
      </c>
      <c r="K34" t="s">
        <v>29</v>
      </c>
      <c r="L34" t="s">
        <v>236</v>
      </c>
      <c r="M34" s="1" t="str">
        <f>CONCATENATE(Degree!A3,Degree!B3)</f>
        <v>@r2</v>
      </c>
      <c r="N34" s="1" t="s">
        <v>237</v>
      </c>
      <c r="O34" s="2" t="str">
        <f t="shared" si="0"/>
        <v>@course33 = @s1.courses.create(name:'Engenharia Civil (pós-laboral)',degree:@r2)</v>
      </c>
    </row>
    <row r="35" spans="1:15" x14ac:dyDescent="0.25">
      <c r="A35" s="1" t="s">
        <v>22</v>
      </c>
      <c r="B35" s="11" t="s">
        <v>302</v>
      </c>
      <c r="C35" t="s">
        <v>19</v>
      </c>
      <c r="D35" s="1" t="s">
        <v>176</v>
      </c>
      <c r="E35" s="5" t="s">
        <v>238</v>
      </c>
      <c r="F35" s="1" t="s">
        <v>21</v>
      </c>
      <c r="G35" t="s">
        <v>0</v>
      </c>
      <c r="H35" t="s">
        <v>2</v>
      </c>
      <c r="I35" t="s">
        <v>71</v>
      </c>
      <c r="J35" s="1" t="s">
        <v>1</v>
      </c>
      <c r="K35" t="s">
        <v>29</v>
      </c>
      <c r="L35" t="s">
        <v>236</v>
      </c>
      <c r="M35" s="1" t="str">
        <f>CONCATENATE(Degree!A3,Degree!B3)</f>
        <v>@r2</v>
      </c>
      <c r="N35" s="1" t="s">
        <v>237</v>
      </c>
      <c r="O35" s="2" t="str">
        <f t="shared" si="0"/>
        <v>@course34 = @s1.courses.create(name:'Engenharia Civil',degree:@r2)</v>
      </c>
    </row>
    <row r="36" spans="1:15" x14ac:dyDescent="0.25">
      <c r="A36" s="1" t="s">
        <v>22</v>
      </c>
      <c r="B36" s="11" t="s">
        <v>303</v>
      </c>
      <c r="C36" t="s">
        <v>19</v>
      </c>
      <c r="D36" s="1" t="s">
        <v>176</v>
      </c>
      <c r="E36" s="5" t="s">
        <v>238</v>
      </c>
      <c r="F36" s="1" t="s">
        <v>21</v>
      </c>
      <c r="G36" t="s">
        <v>0</v>
      </c>
      <c r="H36" t="s">
        <v>2</v>
      </c>
      <c r="I36" t="s">
        <v>72</v>
      </c>
      <c r="J36" s="1" t="s">
        <v>1</v>
      </c>
      <c r="K36" t="s">
        <v>29</v>
      </c>
      <c r="L36" t="s">
        <v>236</v>
      </c>
      <c r="M36" s="1" t="str">
        <f>CONCATENATE(Degree!A3,Degree!B3)</f>
        <v>@r2</v>
      </c>
      <c r="N36" s="1" t="s">
        <v>237</v>
      </c>
      <c r="O36" s="2" t="str">
        <f t="shared" si="0"/>
        <v>@course35 = @s1.courses.create(name:'Engenharia Electrotécnica e de Computadores (pós-laboral)',degree:@r2)</v>
      </c>
    </row>
    <row r="37" spans="1:15" x14ac:dyDescent="0.25">
      <c r="A37" s="1" t="s">
        <v>22</v>
      </c>
      <c r="B37" s="11" t="s">
        <v>304</v>
      </c>
      <c r="C37" t="s">
        <v>19</v>
      </c>
      <c r="D37" s="1" t="s">
        <v>176</v>
      </c>
      <c r="E37" s="5" t="s">
        <v>238</v>
      </c>
      <c r="F37" s="1" t="s">
        <v>21</v>
      </c>
      <c r="G37" t="s">
        <v>0</v>
      </c>
      <c r="H37" t="s">
        <v>2</v>
      </c>
      <c r="I37" t="s">
        <v>73</v>
      </c>
      <c r="J37" s="1" t="s">
        <v>1</v>
      </c>
      <c r="K37" t="s">
        <v>29</v>
      </c>
      <c r="L37" t="s">
        <v>236</v>
      </c>
      <c r="M37" s="1" t="str">
        <f>CONCATENATE(Degree!A3,Degree!B3)</f>
        <v>@r2</v>
      </c>
      <c r="N37" s="1" t="s">
        <v>237</v>
      </c>
      <c r="O37" s="2" t="str">
        <f t="shared" si="0"/>
        <v>@course36 = @s1.courses.create(name:'Engenharia Electrotécnica e de Computadores',degree:@r2)</v>
      </c>
    </row>
    <row r="38" spans="1:15" x14ac:dyDescent="0.25">
      <c r="A38" s="1" t="s">
        <v>22</v>
      </c>
      <c r="B38" s="11" t="s">
        <v>305</v>
      </c>
      <c r="C38" t="s">
        <v>19</v>
      </c>
      <c r="D38" s="1" t="s">
        <v>176</v>
      </c>
      <c r="E38" s="5" t="s">
        <v>238</v>
      </c>
      <c r="F38" s="1" t="s">
        <v>21</v>
      </c>
      <c r="G38" t="s">
        <v>0</v>
      </c>
      <c r="H38" t="s">
        <v>2</v>
      </c>
      <c r="I38" t="s">
        <v>74</v>
      </c>
      <c r="J38" s="1" t="s">
        <v>1</v>
      </c>
      <c r="K38" t="s">
        <v>29</v>
      </c>
      <c r="L38" t="s">
        <v>236</v>
      </c>
      <c r="M38" s="1" t="str">
        <f>CONCATENATE(Degree!A3,Degree!B3)</f>
        <v>@r2</v>
      </c>
      <c r="N38" s="1" t="s">
        <v>237</v>
      </c>
      <c r="O38" s="2" t="str">
        <f t="shared" si="0"/>
        <v>@course37 = @s1.courses.create(name:'Engenharia Informática (pós-laboral)',degree:@r2)</v>
      </c>
    </row>
    <row r="39" spans="1:15" x14ac:dyDescent="0.25">
      <c r="A39" s="1" t="s">
        <v>22</v>
      </c>
      <c r="B39" s="11" t="s">
        <v>306</v>
      </c>
      <c r="C39" t="s">
        <v>19</v>
      </c>
      <c r="D39" s="1" t="s">
        <v>176</v>
      </c>
      <c r="E39" s="5" t="s">
        <v>238</v>
      </c>
      <c r="F39" s="1" t="s">
        <v>21</v>
      </c>
      <c r="G39" t="s">
        <v>0</v>
      </c>
      <c r="H39" t="s">
        <v>2</v>
      </c>
      <c r="I39" t="s">
        <v>75</v>
      </c>
      <c r="J39" s="1" t="s">
        <v>1</v>
      </c>
      <c r="K39" t="s">
        <v>29</v>
      </c>
      <c r="L39" t="s">
        <v>236</v>
      </c>
      <c r="M39" s="1" t="str">
        <f>CONCATENATE(Degree!A3,Degree!B3)</f>
        <v>@r2</v>
      </c>
      <c r="N39" s="1" t="s">
        <v>237</v>
      </c>
      <c r="O39" s="2" t="str">
        <f t="shared" si="0"/>
        <v>@course38 = @s1.courses.create(name:'Engenharia Informática',degree:@r2)</v>
      </c>
    </row>
    <row r="40" spans="1:15" x14ac:dyDescent="0.25">
      <c r="A40" s="1" t="s">
        <v>22</v>
      </c>
      <c r="B40" s="11" t="s">
        <v>307</v>
      </c>
      <c r="C40" t="s">
        <v>19</v>
      </c>
      <c r="D40" s="1" t="s">
        <v>176</v>
      </c>
      <c r="E40" s="5" t="s">
        <v>238</v>
      </c>
      <c r="F40" s="1" t="s">
        <v>21</v>
      </c>
      <c r="G40" t="s">
        <v>0</v>
      </c>
      <c r="H40" t="s">
        <v>2</v>
      </c>
      <c r="I40" t="s">
        <v>76</v>
      </c>
      <c r="J40" s="1" t="s">
        <v>1</v>
      </c>
      <c r="K40" t="s">
        <v>29</v>
      </c>
      <c r="L40" t="s">
        <v>236</v>
      </c>
      <c r="M40" s="1" t="str">
        <f>CONCATENATE(Degree!A3,Degree!B3)</f>
        <v>@r2</v>
      </c>
      <c r="N40" s="1" t="s">
        <v>237</v>
      </c>
      <c r="O40" s="2" t="str">
        <f t="shared" si="0"/>
        <v>@course39 = @s1.courses.create(name:'Engenharia Mecânica',degree:@r2)</v>
      </c>
    </row>
    <row r="41" spans="1:15" x14ac:dyDescent="0.25">
      <c r="A41" s="1" t="s">
        <v>22</v>
      </c>
      <c r="B41" s="11" t="s">
        <v>308</v>
      </c>
      <c r="C41" t="s">
        <v>19</v>
      </c>
      <c r="D41" s="1" t="s">
        <v>176</v>
      </c>
      <c r="E41" s="5" t="s">
        <v>238</v>
      </c>
      <c r="F41" s="1" t="s">
        <v>21</v>
      </c>
      <c r="G41" t="s">
        <v>0</v>
      </c>
      <c r="H41" t="s">
        <v>2</v>
      </c>
      <c r="I41" t="s">
        <v>77</v>
      </c>
      <c r="J41" s="1" t="s">
        <v>1</v>
      </c>
      <c r="K41" t="s">
        <v>29</v>
      </c>
      <c r="L41" t="s">
        <v>236</v>
      </c>
      <c r="M41" s="1" t="str">
        <f>CONCATENATE(Degree!A3,Degree!B3)</f>
        <v>@r2</v>
      </c>
      <c r="N41" s="1" t="s">
        <v>237</v>
      </c>
      <c r="O41" s="2" t="str">
        <f t="shared" si="0"/>
        <v>@course40 = @s1.courses.create(name:'Engenharia Química e Bioquímica',degree:@r2)</v>
      </c>
    </row>
    <row r="42" spans="1:15" x14ac:dyDescent="0.25">
      <c r="A42" s="1" t="s">
        <v>22</v>
      </c>
      <c r="B42" s="11" t="s">
        <v>309</v>
      </c>
      <c r="C42" t="s">
        <v>19</v>
      </c>
      <c r="D42" s="1" t="s">
        <v>176</v>
      </c>
      <c r="E42" s="5" t="s">
        <v>238</v>
      </c>
      <c r="F42" s="1" t="s">
        <v>21</v>
      </c>
      <c r="G42" t="s">
        <v>0</v>
      </c>
      <c r="H42" t="s">
        <v>2</v>
      </c>
      <c r="I42" t="s">
        <v>78</v>
      </c>
      <c r="J42" s="1" t="s">
        <v>1</v>
      </c>
      <c r="K42" t="s">
        <v>29</v>
      </c>
      <c r="L42" t="s">
        <v>236</v>
      </c>
      <c r="M42" s="1" t="str">
        <f>CONCATENATE(Degree!A3,Degree!B3)</f>
        <v>@r2</v>
      </c>
      <c r="N42" s="1" t="s">
        <v>237</v>
      </c>
      <c r="O42" s="2" t="str">
        <f t="shared" si="0"/>
        <v>@course41 = @s1.courses.create(name:'Engenharia do Ambiente e Biológica',degree:@r2)</v>
      </c>
    </row>
    <row r="43" spans="1:15" x14ac:dyDescent="0.25">
      <c r="A43" s="1" t="s">
        <v>22</v>
      </c>
      <c r="B43" s="11" t="s">
        <v>310</v>
      </c>
      <c r="C43" t="s">
        <v>19</v>
      </c>
      <c r="D43" s="1" t="s">
        <v>176</v>
      </c>
      <c r="E43" s="5" t="s">
        <v>238</v>
      </c>
      <c r="F43" s="1" t="s">
        <v>21</v>
      </c>
      <c r="G43" t="s">
        <v>0</v>
      </c>
      <c r="H43" t="s">
        <v>2</v>
      </c>
      <c r="I43" t="s">
        <v>79</v>
      </c>
      <c r="J43" s="1" t="s">
        <v>1</v>
      </c>
      <c r="K43" t="s">
        <v>29</v>
      </c>
      <c r="L43" t="s">
        <v>236</v>
      </c>
      <c r="M43" s="1" t="str">
        <f>CONCATENATE(Degree!A3,Degree!B3)</f>
        <v>@r2</v>
      </c>
      <c r="N43" s="1" t="s">
        <v>237</v>
      </c>
      <c r="O43" s="2" t="str">
        <f t="shared" si="0"/>
        <v>@course42 = @s1.courses.create(name:'Fotografia',degree:@r2)</v>
      </c>
    </row>
    <row r="44" spans="1:15" x14ac:dyDescent="0.25">
      <c r="A44" s="1" t="s">
        <v>22</v>
      </c>
      <c r="B44" s="11" t="s">
        <v>311</v>
      </c>
      <c r="C44" t="s">
        <v>19</v>
      </c>
      <c r="D44" s="1" t="s">
        <v>176</v>
      </c>
      <c r="E44" s="5" t="s">
        <v>238</v>
      </c>
      <c r="F44" s="1" t="s">
        <v>21</v>
      </c>
      <c r="G44" t="s">
        <v>0</v>
      </c>
      <c r="H44" t="s">
        <v>2</v>
      </c>
      <c r="I44" t="s">
        <v>80</v>
      </c>
      <c r="J44" s="1" t="s">
        <v>1</v>
      </c>
      <c r="K44" t="s">
        <v>29</v>
      </c>
      <c r="L44" t="s">
        <v>236</v>
      </c>
      <c r="M44" s="1" t="str">
        <f>CONCATENATE(Degree!A3,Degree!B3)</f>
        <v>@r2</v>
      </c>
      <c r="N44" s="1" t="s">
        <v>237</v>
      </c>
      <c r="O44" s="2" t="str">
        <f t="shared" si="0"/>
        <v>@course43 = @s1.courses.create(name:'Gestão Turística e Cultural',degree:@r2)</v>
      </c>
    </row>
    <row r="45" spans="1:15" x14ac:dyDescent="0.25">
      <c r="A45" s="1" t="s">
        <v>22</v>
      </c>
      <c r="B45" s="11" t="s">
        <v>312</v>
      </c>
      <c r="C45" t="s">
        <v>19</v>
      </c>
      <c r="D45" s="1" t="s">
        <v>176</v>
      </c>
      <c r="E45" s="5" t="s">
        <v>238</v>
      </c>
      <c r="F45" s="1" t="s">
        <v>21</v>
      </c>
      <c r="G45" t="s">
        <v>0</v>
      </c>
      <c r="H45" t="s">
        <v>2</v>
      </c>
      <c r="I45" t="s">
        <v>81</v>
      </c>
      <c r="J45" s="1" t="s">
        <v>1</v>
      </c>
      <c r="K45" t="s">
        <v>29</v>
      </c>
      <c r="L45" t="s">
        <v>236</v>
      </c>
      <c r="M45" s="1" t="str">
        <f>CONCATENATE(Degree!A3,Degree!B3)</f>
        <v>@r2</v>
      </c>
      <c r="N45" s="1" t="s">
        <v>237</v>
      </c>
      <c r="O45" s="2" t="str">
        <f t="shared" si="0"/>
        <v>@course44 = @s1.courses.create(name:'Gestão de Empresas (pós-laboral)',degree:@r2)</v>
      </c>
    </row>
    <row r="46" spans="1:15" x14ac:dyDescent="0.25">
      <c r="A46" s="1" t="s">
        <v>22</v>
      </c>
      <c r="B46" s="11" t="s">
        <v>313</v>
      </c>
      <c r="C46" t="s">
        <v>19</v>
      </c>
      <c r="D46" s="1" t="s">
        <v>176</v>
      </c>
      <c r="E46" s="5" t="s">
        <v>238</v>
      </c>
      <c r="F46" s="1" t="s">
        <v>21</v>
      </c>
      <c r="G46" t="s">
        <v>0</v>
      </c>
      <c r="H46" t="s">
        <v>2</v>
      </c>
      <c r="I46" t="s">
        <v>82</v>
      </c>
      <c r="J46" s="1" t="s">
        <v>1</v>
      </c>
      <c r="K46" t="s">
        <v>29</v>
      </c>
      <c r="L46" t="s">
        <v>236</v>
      </c>
      <c r="M46" s="1" t="str">
        <f>CONCATENATE(Degree!A3,Degree!B3)</f>
        <v>@r2</v>
      </c>
      <c r="N46" s="1" t="s">
        <v>237</v>
      </c>
      <c r="O46" s="2" t="str">
        <f t="shared" si="0"/>
        <v>@course45 = @s1.courses.create(name:'Gestão de Empresas',degree:@r2)</v>
      </c>
    </row>
    <row r="47" spans="1:15" x14ac:dyDescent="0.25">
      <c r="A47" s="1" t="s">
        <v>22</v>
      </c>
      <c r="B47" s="11" t="s">
        <v>314</v>
      </c>
      <c r="C47" t="s">
        <v>19</v>
      </c>
      <c r="D47" s="1" t="s">
        <v>176</v>
      </c>
      <c r="E47" s="5" t="s">
        <v>238</v>
      </c>
      <c r="F47" s="1" t="s">
        <v>21</v>
      </c>
      <c r="G47" t="s">
        <v>0</v>
      </c>
      <c r="H47" t="s">
        <v>2</v>
      </c>
      <c r="I47" t="s">
        <v>83</v>
      </c>
      <c r="J47" s="1" t="s">
        <v>1</v>
      </c>
      <c r="K47" t="s">
        <v>29</v>
      </c>
      <c r="L47" t="s">
        <v>236</v>
      </c>
      <c r="M47" s="1" t="str">
        <f>CONCATENATE(Degree!A3,Degree!B3)</f>
        <v>@r2</v>
      </c>
      <c r="N47" s="1" t="s">
        <v>237</v>
      </c>
      <c r="O47" s="2" t="str">
        <f t="shared" si="0"/>
        <v>@course46 = @s1.courses.create(name:'Gestão de Recursos Humanos e Comportamento Organizacional',degree:@r2)</v>
      </c>
    </row>
    <row r="48" spans="1:15" x14ac:dyDescent="0.25">
      <c r="A48" s="1" t="s">
        <v>22</v>
      </c>
      <c r="B48" s="11" t="s">
        <v>315</v>
      </c>
      <c r="C48" t="s">
        <v>19</v>
      </c>
      <c r="D48" s="1" t="s">
        <v>176</v>
      </c>
      <c r="E48" s="5" t="s">
        <v>238</v>
      </c>
      <c r="F48" s="1" t="s">
        <v>21</v>
      </c>
      <c r="G48" t="s">
        <v>0</v>
      </c>
      <c r="H48" t="s">
        <v>2</v>
      </c>
      <c r="I48" t="s">
        <v>84</v>
      </c>
      <c r="J48" s="1" t="s">
        <v>1</v>
      </c>
      <c r="K48" t="s">
        <v>29</v>
      </c>
      <c r="L48" t="s">
        <v>236</v>
      </c>
      <c r="M48" s="1" t="str">
        <f>CONCATENATE(Degree!A3,Degree!B3)</f>
        <v>@r2</v>
      </c>
      <c r="N48" s="1" t="s">
        <v>237</v>
      </c>
      <c r="O48" s="2" t="str">
        <f t="shared" si="0"/>
        <v>@course47 = @s1.courses.create(name:'Gestão do Território',degree:@r2)</v>
      </c>
    </row>
    <row r="49" spans="1:15" x14ac:dyDescent="0.25">
      <c r="A49" s="1" t="s">
        <v>22</v>
      </c>
      <c r="B49" s="11" t="s">
        <v>316</v>
      </c>
      <c r="C49" t="s">
        <v>19</v>
      </c>
      <c r="D49" s="1" t="s">
        <v>176</v>
      </c>
      <c r="E49" s="5" t="s">
        <v>238</v>
      </c>
      <c r="F49" s="1" t="s">
        <v>21</v>
      </c>
      <c r="G49" t="s">
        <v>0</v>
      </c>
      <c r="H49" t="s">
        <v>2</v>
      </c>
      <c r="I49" t="s">
        <v>85</v>
      </c>
      <c r="J49" s="1" t="s">
        <v>1</v>
      </c>
      <c r="K49" t="s">
        <v>29</v>
      </c>
      <c r="L49" t="s">
        <v>236</v>
      </c>
      <c r="M49" s="1" t="str">
        <f>CONCATENATE(Degree!A3,Degree!B3)</f>
        <v>@r2</v>
      </c>
      <c r="N49" s="1" t="s">
        <v>237</v>
      </c>
      <c r="O49" s="2" t="str">
        <f t="shared" si="0"/>
        <v>@course48 = @s1.courses.create(name:'Gestão e Administração Bancária (Pós-Laboral)',degree:@r2)</v>
      </c>
    </row>
    <row r="50" spans="1:15" x14ac:dyDescent="0.25">
      <c r="A50" s="1" t="s">
        <v>22</v>
      </c>
      <c r="B50" s="11" t="s">
        <v>317</v>
      </c>
      <c r="C50" t="s">
        <v>19</v>
      </c>
      <c r="D50" s="1" t="s">
        <v>176</v>
      </c>
      <c r="E50" s="5" t="s">
        <v>238</v>
      </c>
      <c r="F50" s="1" t="s">
        <v>21</v>
      </c>
      <c r="G50" t="s">
        <v>0</v>
      </c>
      <c r="H50" t="s">
        <v>2</v>
      </c>
      <c r="I50" t="s">
        <v>86</v>
      </c>
      <c r="J50" s="1" t="s">
        <v>1</v>
      </c>
      <c r="K50" t="s">
        <v>29</v>
      </c>
      <c r="L50" t="s">
        <v>236</v>
      </c>
      <c r="M50" s="1" t="str">
        <f>CONCATENATE(Degree!A3,Degree!B3)</f>
        <v>@r2</v>
      </c>
      <c r="N50" s="1" t="s">
        <v>237</v>
      </c>
      <c r="O50" s="2" t="str">
        <f t="shared" si="0"/>
        <v>@course49 = @s1.courses.create(name:'Gestão e Administração de Serviços de Saúde',degree:@r2)</v>
      </c>
    </row>
    <row r="51" spans="1:15" x14ac:dyDescent="0.25">
      <c r="A51" s="1" t="s">
        <v>22</v>
      </c>
      <c r="B51" s="11" t="s">
        <v>318</v>
      </c>
      <c r="C51" t="s">
        <v>19</v>
      </c>
      <c r="D51" s="1" t="s">
        <v>176</v>
      </c>
      <c r="E51" s="5" t="s">
        <v>238</v>
      </c>
      <c r="F51" s="1" t="s">
        <v>21</v>
      </c>
      <c r="G51" t="s">
        <v>0</v>
      </c>
      <c r="H51" t="s">
        <v>2</v>
      </c>
      <c r="I51" t="s">
        <v>87</v>
      </c>
      <c r="J51" s="1" t="s">
        <v>1</v>
      </c>
      <c r="K51" t="s">
        <v>29</v>
      </c>
      <c r="L51" t="s">
        <v>236</v>
      </c>
      <c r="M51" s="1" t="str">
        <f>CONCATENATE(Degree!A3,Degree!B3)</f>
        <v>@r2</v>
      </c>
      <c r="N51" s="1" t="s">
        <v>237</v>
      </c>
      <c r="O51" s="2" t="str">
        <f t="shared" si="0"/>
        <v>@course50 = @s1.courses.create(name:'Tecnologias de Informação e Comunicação',degree:@r2)</v>
      </c>
    </row>
    <row r="52" spans="1:15" x14ac:dyDescent="0.25">
      <c r="A52" s="1" t="s">
        <v>22</v>
      </c>
      <c r="B52" s="11" t="s">
        <v>319</v>
      </c>
      <c r="C52" t="s">
        <v>19</v>
      </c>
      <c r="D52" s="1" t="s">
        <v>176</v>
      </c>
      <c r="E52" s="5" t="s">
        <v>238</v>
      </c>
      <c r="F52" s="1" t="s">
        <v>21</v>
      </c>
      <c r="G52" t="s">
        <v>0</v>
      </c>
      <c r="H52" t="s">
        <v>2</v>
      </c>
      <c r="I52" t="s">
        <v>88</v>
      </c>
      <c r="J52" s="1" t="s">
        <v>1</v>
      </c>
      <c r="K52" t="s">
        <v>29</v>
      </c>
      <c r="L52" t="s">
        <v>236</v>
      </c>
      <c r="M52" s="1" t="str">
        <f>CONCATENATE(Degree!A3,Degree!B3)</f>
        <v>@r2</v>
      </c>
      <c r="N52" s="1" t="s">
        <v>237</v>
      </c>
      <c r="O52" s="2" t="str">
        <f t="shared" si="0"/>
        <v>@course51 = @s1.courses.create(name:'Video e Cinema Documental',degree:@r2)</v>
      </c>
    </row>
    <row r="53" spans="1:15" x14ac:dyDescent="0.25">
      <c r="A53" s="1" t="s">
        <v>22</v>
      </c>
      <c r="B53" s="11" t="s">
        <v>320</v>
      </c>
      <c r="C53" t="s">
        <v>19</v>
      </c>
      <c r="D53" s="1" t="s">
        <v>176</v>
      </c>
      <c r="E53" s="5" t="s">
        <v>238</v>
      </c>
      <c r="F53" s="1" t="s">
        <v>21</v>
      </c>
      <c r="G53" t="s">
        <v>0</v>
      </c>
      <c r="H53" t="s">
        <v>2</v>
      </c>
      <c r="I53" t="s">
        <v>89</v>
      </c>
      <c r="J53" s="1" t="s">
        <v>1</v>
      </c>
      <c r="K53" t="s">
        <v>29</v>
      </c>
      <c r="L53" t="s">
        <v>236</v>
      </c>
      <c r="M53" s="1" t="str">
        <f>CONCATENATE(Degree!A4,Degree!B4)</f>
        <v>@r3</v>
      </c>
      <c r="N53" s="1" t="s">
        <v>237</v>
      </c>
      <c r="O53" s="2" t="str">
        <f t="shared" si="0"/>
        <v>@course52 = @s1.courses.create(name:'Analítica e Inteligência Organizacional',degree:@r3)</v>
      </c>
    </row>
    <row r="54" spans="1:15" x14ac:dyDescent="0.25">
      <c r="A54" s="1" t="s">
        <v>22</v>
      </c>
      <c r="B54" s="11" t="s">
        <v>321</v>
      </c>
      <c r="C54" t="s">
        <v>19</v>
      </c>
      <c r="D54" s="1" t="s">
        <v>176</v>
      </c>
      <c r="E54" s="5" t="s">
        <v>238</v>
      </c>
      <c r="F54" s="1" t="s">
        <v>21</v>
      </c>
      <c r="G54" t="s">
        <v>0</v>
      </c>
      <c r="H54" t="s">
        <v>2</v>
      </c>
      <c r="I54" t="s">
        <v>90</v>
      </c>
      <c r="J54" s="1" t="s">
        <v>1</v>
      </c>
      <c r="K54" t="s">
        <v>29</v>
      </c>
      <c r="L54" t="s">
        <v>236</v>
      </c>
      <c r="M54" s="1" t="str">
        <f>CONCATENATE(Degree!A4,Degree!B4)</f>
        <v>@r3</v>
      </c>
      <c r="N54" s="1" t="s">
        <v>237</v>
      </c>
      <c r="O54" s="2" t="str">
        <f t="shared" si="0"/>
        <v>@course53 = @s1.courses.create(name:'Arqueologia Pré-Histórica a Arte Rupestre',degree:@r3)</v>
      </c>
    </row>
    <row r="55" spans="1:15" x14ac:dyDescent="0.25">
      <c r="A55" s="1" t="s">
        <v>22</v>
      </c>
      <c r="B55" s="11" t="s">
        <v>322</v>
      </c>
      <c r="C55" t="s">
        <v>19</v>
      </c>
      <c r="D55" s="1" t="s">
        <v>176</v>
      </c>
      <c r="E55" s="5" t="s">
        <v>238</v>
      </c>
      <c r="F55" s="1" t="s">
        <v>21</v>
      </c>
      <c r="G55" t="s">
        <v>0</v>
      </c>
      <c r="H55" t="s">
        <v>2</v>
      </c>
      <c r="I55" t="s">
        <v>91</v>
      </c>
      <c r="J55" s="1" t="s">
        <v>1</v>
      </c>
      <c r="K55" t="s">
        <v>29</v>
      </c>
      <c r="L55" t="s">
        <v>236</v>
      </c>
      <c r="M55" s="1" t="str">
        <f>CONCATENATE(Degree!A4,Degree!B4)</f>
        <v>@r3</v>
      </c>
      <c r="N55" s="1" t="s">
        <v>237</v>
      </c>
      <c r="O55" s="2" t="str">
        <f t="shared" si="0"/>
        <v>@course54 = @s1.courses.create(name:'Auditoria e Análise Financeira',degree:@r3)</v>
      </c>
    </row>
    <row r="56" spans="1:15" x14ac:dyDescent="0.25">
      <c r="A56" s="1" t="s">
        <v>22</v>
      </c>
      <c r="B56" s="11" t="s">
        <v>323</v>
      </c>
      <c r="C56" t="s">
        <v>19</v>
      </c>
      <c r="D56" s="1" t="s">
        <v>176</v>
      </c>
      <c r="E56" s="5" t="s">
        <v>238</v>
      </c>
      <c r="F56" s="1" t="s">
        <v>21</v>
      </c>
      <c r="G56" t="s">
        <v>0</v>
      </c>
      <c r="H56" t="s">
        <v>2</v>
      </c>
      <c r="I56" t="s">
        <v>92</v>
      </c>
      <c r="J56" s="1" t="s">
        <v>1</v>
      </c>
      <c r="K56" t="s">
        <v>29</v>
      </c>
      <c r="L56" t="s">
        <v>236</v>
      </c>
      <c r="M56" s="1" t="str">
        <f>CONCATENATE(Degree!A4,Degree!B4)</f>
        <v>@r3</v>
      </c>
      <c r="N56" s="1" t="s">
        <v>237</v>
      </c>
      <c r="O56" s="2" t="str">
        <f t="shared" si="0"/>
        <v>@course55 = @s1.courses.create(name:'Auditoria e Finanças',degree:@r3)</v>
      </c>
    </row>
    <row r="57" spans="1:15" x14ac:dyDescent="0.25">
      <c r="A57" s="1" t="s">
        <v>22</v>
      </c>
      <c r="B57" s="11" t="s">
        <v>324</v>
      </c>
      <c r="C57" t="s">
        <v>19</v>
      </c>
      <c r="D57" s="1" t="s">
        <v>176</v>
      </c>
      <c r="E57" s="5" t="s">
        <v>238</v>
      </c>
      <c r="F57" s="1" t="s">
        <v>21</v>
      </c>
      <c r="G57" t="s">
        <v>0</v>
      </c>
      <c r="H57" t="s">
        <v>2</v>
      </c>
      <c r="I57" t="s">
        <v>67</v>
      </c>
      <c r="J57" s="1" t="s">
        <v>1</v>
      </c>
      <c r="K57" t="s">
        <v>29</v>
      </c>
      <c r="L57" t="s">
        <v>236</v>
      </c>
      <c r="M57" s="1" t="str">
        <f>CONCATENATE(Degree!A4,Degree!B4)</f>
        <v>@r3</v>
      </c>
      <c r="N57" s="1" t="s">
        <v>237</v>
      </c>
      <c r="O57" s="2" t="str">
        <f t="shared" si="0"/>
        <v>@course56 = @s1.courses.create(name:'Conservação e Restauro',degree:@r3)</v>
      </c>
    </row>
    <row r="58" spans="1:15" x14ac:dyDescent="0.25">
      <c r="A58" s="1" t="s">
        <v>22</v>
      </c>
      <c r="B58" s="11" t="s">
        <v>325</v>
      </c>
      <c r="C58" t="s">
        <v>19</v>
      </c>
      <c r="D58" s="1" t="s">
        <v>176</v>
      </c>
      <c r="E58" s="5" t="s">
        <v>238</v>
      </c>
      <c r="F58" s="1" t="s">
        <v>21</v>
      </c>
      <c r="G58" t="s">
        <v>0</v>
      </c>
      <c r="H58" t="s">
        <v>2</v>
      </c>
      <c r="I58" t="s">
        <v>93</v>
      </c>
      <c r="J58" s="1" t="s">
        <v>1</v>
      </c>
      <c r="K58" t="s">
        <v>29</v>
      </c>
      <c r="L58" t="s">
        <v>236</v>
      </c>
      <c r="M58" s="1" t="str">
        <f>CONCATENATE(Degree!A4,Degree!B4)</f>
        <v>@r3</v>
      </c>
      <c r="N58" s="1" t="s">
        <v>237</v>
      </c>
      <c r="O58" s="2" t="str">
        <f t="shared" si="0"/>
        <v>@course57 = @s1.courses.create(name:'Desenvolvimento de Produtos de Turismo Cultural',degree:@r3)</v>
      </c>
    </row>
    <row r="59" spans="1:15" x14ac:dyDescent="0.25">
      <c r="A59" s="1" t="s">
        <v>22</v>
      </c>
      <c r="B59" s="11" t="s">
        <v>326</v>
      </c>
      <c r="C59" t="s">
        <v>19</v>
      </c>
      <c r="D59" s="1" t="s">
        <v>176</v>
      </c>
      <c r="E59" s="5" t="s">
        <v>238</v>
      </c>
      <c r="F59" s="1" t="s">
        <v>21</v>
      </c>
      <c r="G59" t="s">
        <v>0</v>
      </c>
      <c r="H59" t="s">
        <v>2</v>
      </c>
      <c r="I59" t="s">
        <v>94</v>
      </c>
      <c r="J59" s="1" t="s">
        <v>1</v>
      </c>
      <c r="K59" t="s">
        <v>29</v>
      </c>
      <c r="L59" t="s">
        <v>236</v>
      </c>
      <c r="M59" s="1" t="str">
        <f>CONCATENATE(Degree!A4,Degree!B4)</f>
        <v>@r3</v>
      </c>
      <c r="N59" s="1" t="s">
        <v>237</v>
      </c>
      <c r="O59" s="2" t="str">
        <f t="shared" si="0"/>
        <v>@course58 = @s1.courses.create(name:'Design Editorial',degree:@r3)</v>
      </c>
    </row>
    <row r="60" spans="1:15" x14ac:dyDescent="0.25">
      <c r="A60" s="1" t="s">
        <v>22</v>
      </c>
      <c r="B60" s="11" t="s">
        <v>327</v>
      </c>
      <c r="C60" t="s">
        <v>19</v>
      </c>
      <c r="D60" s="1" t="s">
        <v>176</v>
      </c>
      <c r="E60" s="5" t="s">
        <v>238</v>
      </c>
      <c r="F60" s="1" t="s">
        <v>21</v>
      </c>
      <c r="G60" t="s">
        <v>0</v>
      </c>
      <c r="H60" t="s">
        <v>2</v>
      </c>
      <c r="I60" t="s">
        <v>95</v>
      </c>
      <c r="J60" s="1" t="s">
        <v>1</v>
      </c>
      <c r="K60" t="s">
        <v>29</v>
      </c>
      <c r="L60" t="s">
        <v>236</v>
      </c>
      <c r="M60" s="1" t="str">
        <f>CONCATENATE(Degree!A4,Degree!B4)</f>
        <v>@r3</v>
      </c>
      <c r="N60" s="1" t="s">
        <v>237</v>
      </c>
      <c r="O60" s="2" t="str">
        <f t="shared" si="0"/>
        <v>@course59 = @s1.courses.create(name:'Engenharia Eletrotécnica - Especialização em Controlo e Eletrónica Industrial',degree:@r3)</v>
      </c>
    </row>
    <row r="61" spans="1:15" x14ac:dyDescent="0.25">
      <c r="A61" s="1" t="s">
        <v>22</v>
      </c>
      <c r="B61" s="11" t="s">
        <v>328</v>
      </c>
      <c r="C61" t="s">
        <v>19</v>
      </c>
      <c r="D61" s="1" t="s">
        <v>176</v>
      </c>
      <c r="E61" s="5" t="s">
        <v>238</v>
      </c>
      <c r="F61" s="1" t="s">
        <v>21</v>
      </c>
      <c r="G61" t="s">
        <v>0</v>
      </c>
      <c r="H61" t="s">
        <v>2</v>
      </c>
      <c r="I61" t="s">
        <v>96</v>
      </c>
      <c r="J61" s="1" t="s">
        <v>1</v>
      </c>
      <c r="K61" t="s">
        <v>29</v>
      </c>
      <c r="L61" t="s">
        <v>236</v>
      </c>
      <c r="M61" s="1" t="str">
        <f>CONCATENATE(Degree!A4,Degree!B4)</f>
        <v>@r3</v>
      </c>
      <c r="N61" s="1" t="s">
        <v>237</v>
      </c>
      <c r="O61" s="2" t="str">
        <f t="shared" si="0"/>
        <v>@course60 = @s1.courses.create(name:'Engenharia Informática - Internet das Coisas',degree:@r3)</v>
      </c>
    </row>
    <row r="62" spans="1:15" x14ac:dyDescent="0.25">
      <c r="A62" s="1" t="s">
        <v>22</v>
      </c>
      <c r="B62" s="11" t="s">
        <v>329</v>
      </c>
      <c r="C62" t="s">
        <v>19</v>
      </c>
      <c r="D62" s="1" t="s">
        <v>176</v>
      </c>
      <c r="E62" s="5" t="s">
        <v>238</v>
      </c>
      <c r="F62" s="1" t="s">
        <v>21</v>
      </c>
      <c r="G62" t="s">
        <v>0</v>
      </c>
      <c r="H62" t="s">
        <v>2</v>
      </c>
      <c r="I62" t="s">
        <v>97</v>
      </c>
      <c r="J62" s="1" t="s">
        <v>1</v>
      </c>
      <c r="K62" t="s">
        <v>29</v>
      </c>
      <c r="L62" t="s">
        <v>236</v>
      </c>
      <c r="M62" s="1" t="str">
        <f>CONCATENATE(Degree!A4,Degree!B4)</f>
        <v>@r3</v>
      </c>
      <c r="N62" s="1" t="s">
        <v>237</v>
      </c>
      <c r="O62" s="2" t="str">
        <f t="shared" si="0"/>
        <v>@course61 = @s1.courses.create(name:'Engenharia Mecânica - Projecto e Produção Mecânica',degree:@r3)</v>
      </c>
    </row>
    <row r="63" spans="1:15" x14ac:dyDescent="0.25">
      <c r="A63" s="1" t="s">
        <v>22</v>
      </c>
      <c r="B63" s="11" t="s">
        <v>330</v>
      </c>
      <c r="C63" t="s">
        <v>19</v>
      </c>
      <c r="D63" s="1" t="s">
        <v>176</v>
      </c>
      <c r="E63" s="5" t="s">
        <v>238</v>
      </c>
      <c r="F63" s="1" t="s">
        <v>21</v>
      </c>
      <c r="G63" t="s">
        <v>0</v>
      </c>
      <c r="H63" t="s">
        <v>2</v>
      </c>
      <c r="I63" t="s">
        <v>79</v>
      </c>
      <c r="J63" s="1" t="s">
        <v>1</v>
      </c>
      <c r="K63" t="s">
        <v>29</v>
      </c>
      <c r="L63" t="s">
        <v>236</v>
      </c>
      <c r="M63" s="1" t="str">
        <f>CONCATENATE(Degree!A4,Degree!B4)</f>
        <v>@r3</v>
      </c>
      <c r="N63" s="1" t="s">
        <v>237</v>
      </c>
      <c r="O63" s="2" t="str">
        <f t="shared" si="0"/>
        <v>@course62 = @s1.courses.create(name:'Fotografia',degree:@r3)</v>
      </c>
    </row>
    <row r="64" spans="1:15" x14ac:dyDescent="0.25">
      <c r="A64" s="1" t="s">
        <v>22</v>
      </c>
      <c r="B64" s="11" t="s">
        <v>331</v>
      </c>
      <c r="C64" t="s">
        <v>19</v>
      </c>
      <c r="D64" s="1" t="s">
        <v>176</v>
      </c>
      <c r="E64" s="5" t="s">
        <v>238</v>
      </c>
      <c r="F64" s="1" t="s">
        <v>21</v>
      </c>
      <c r="G64" t="s">
        <v>0</v>
      </c>
      <c r="H64" t="s">
        <v>2</v>
      </c>
      <c r="I64" t="s">
        <v>98</v>
      </c>
      <c r="J64" s="1" t="s">
        <v>1</v>
      </c>
      <c r="K64" t="s">
        <v>29</v>
      </c>
      <c r="L64" t="s">
        <v>236</v>
      </c>
      <c r="M64" s="1" t="str">
        <f>CONCATENATE(Degree!A4,Degree!B4)</f>
        <v>@r3</v>
      </c>
      <c r="N64" s="1" t="s">
        <v>237</v>
      </c>
      <c r="O64" s="2" t="str">
        <f t="shared" si="0"/>
        <v>@course63 = @s1.courses.create(name:'Gestão de Empresas Familiares e Empreendedorismo',degree:@r3)</v>
      </c>
    </row>
    <row r="65" spans="1:15" x14ac:dyDescent="0.25">
      <c r="A65" s="1" t="s">
        <v>22</v>
      </c>
      <c r="B65" s="11" t="s">
        <v>332</v>
      </c>
      <c r="C65" t="s">
        <v>19</v>
      </c>
      <c r="D65" s="1" t="s">
        <v>176</v>
      </c>
      <c r="E65" s="5" t="s">
        <v>238</v>
      </c>
      <c r="F65" s="1" t="s">
        <v>21</v>
      </c>
      <c r="G65" t="s">
        <v>0</v>
      </c>
      <c r="H65" t="s">
        <v>2</v>
      </c>
      <c r="I65" t="s">
        <v>99</v>
      </c>
      <c r="J65" s="1" t="s">
        <v>1</v>
      </c>
      <c r="K65" t="s">
        <v>29</v>
      </c>
      <c r="L65" t="s">
        <v>236</v>
      </c>
      <c r="M65" s="1" t="str">
        <f>CONCATENATE(Degree!A4,Degree!B4)</f>
        <v>@r3</v>
      </c>
      <c r="N65" s="1" t="s">
        <v>237</v>
      </c>
      <c r="O65" s="2" t="str">
        <f t="shared" si="0"/>
        <v>@course64 = @s1.courses.create(name:'Gestão de Recursos de Saúde',degree:@r3)</v>
      </c>
    </row>
    <row r="66" spans="1:15" x14ac:dyDescent="0.25">
      <c r="A66" s="1" t="s">
        <v>22</v>
      </c>
      <c r="B66" s="11" t="s">
        <v>333</v>
      </c>
      <c r="C66" t="s">
        <v>19</v>
      </c>
      <c r="D66" s="1" t="s">
        <v>176</v>
      </c>
      <c r="E66" s="5" t="s">
        <v>238</v>
      </c>
      <c r="F66" s="1" t="s">
        <v>21</v>
      </c>
      <c r="G66" t="s">
        <v>0</v>
      </c>
      <c r="H66" t="s">
        <v>2</v>
      </c>
      <c r="I66" t="s">
        <v>100</v>
      </c>
      <c r="J66" s="1" t="s">
        <v>1</v>
      </c>
      <c r="K66" t="s">
        <v>29</v>
      </c>
      <c r="L66" t="s">
        <v>236</v>
      </c>
      <c r="M66" s="1" t="str">
        <f>CONCATENATE(Degree!A4,Degree!B4)</f>
        <v>@r3</v>
      </c>
      <c r="N66" s="1" t="s">
        <v>237</v>
      </c>
      <c r="O66" s="2" t="str">
        <f t="shared" si="0"/>
        <v>@course65 = @s1.courses.create(name:'Informática na Saúde (pós-laboral)',degree:@r3)</v>
      </c>
    </row>
    <row r="67" spans="1:15" x14ac:dyDescent="0.25">
      <c r="A67" s="1" t="s">
        <v>22</v>
      </c>
      <c r="B67" s="11" t="s">
        <v>334</v>
      </c>
      <c r="C67" t="s">
        <v>19</v>
      </c>
      <c r="D67" s="1" t="s">
        <v>176</v>
      </c>
      <c r="E67" s="5" t="s">
        <v>238</v>
      </c>
      <c r="F67" s="1" t="s">
        <v>21</v>
      </c>
      <c r="G67" t="s">
        <v>0</v>
      </c>
      <c r="H67" t="s">
        <v>2</v>
      </c>
      <c r="I67" t="s">
        <v>101</v>
      </c>
      <c r="J67" s="1" t="s">
        <v>1</v>
      </c>
      <c r="K67" t="s">
        <v>29</v>
      </c>
      <c r="L67" t="s">
        <v>236</v>
      </c>
      <c r="M67" s="1" t="str">
        <f>CONCATENATE(Degree!A4,Degree!B4)</f>
        <v>@r3</v>
      </c>
      <c r="N67" s="1" t="s">
        <v>237</v>
      </c>
      <c r="O67" s="2" t="str">
        <f t="shared" ref="O67:O87" si="1">IF(ISBLANK(I67),"",CONCATENATE(A67,B67,C67,D67,E67,F67,G67,H67,I67,J67,K67,L67,M67,N67))</f>
        <v>@course66 = @s1.courses.create(name:'Inovação e Desenvolvimento Empreendedor',degree:@r3)</v>
      </c>
    </row>
    <row r="68" spans="1:15" x14ac:dyDescent="0.25">
      <c r="A68" s="1" t="s">
        <v>22</v>
      </c>
      <c r="B68" s="11" t="s">
        <v>335</v>
      </c>
      <c r="C68" t="s">
        <v>19</v>
      </c>
      <c r="D68" s="1" t="s">
        <v>176</v>
      </c>
      <c r="E68" s="5" t="s">
        <v>238</v>
      </c>
      <c r="F68" s="1" t="s">
        <v>21</v>
      </c>
      <c r="G68" t="s">
        <v>0</v>
      </c>
      <c r="H68" t="s">
        <v>2</v>
      </c>
      <c r="I68" t="s">
        <v>102</v>
      </c>
      <c r="J68" s="1" t="s">
        <v>1</v>
      </c>
      <c r="K68" t="s">
        <v>29</v>
      </c>
      <c r="L68" t="s">
        <v>236</v>
      </c>
      <c r="M68" s="1" t="str">
        <f>CONCATENATE(Degree!A4,Degree!B4)</f>
        <v>@r3</v>
      </c>
      <c r="N68" s="1" t="s">
        <v>237</v>
      </c>
      <c r="O68" s="2" t="str">
        <f t="shared" si="1"/>
        <v>@course67 = @s1.courses.create(name:'Manutenção de Instalações Técnicas',degree:@r3)</v>
      </c>
    </row>
    <row r="69" spans="1:15" x14ac:dyDescent="0.25">
      <c r="A69" s="1" t="s">
        <v>22</v>
      </c>
      <c r="B69" s="11" t="s">
        <v>336</v>
      </c>
      <c r="C69" t="s">
        <v>19</v>
      </c>
      <c r="D69" s="1" t="s">
        <v>176</v>
      </c>
      <c r="E69" s="5" t="s">
        <v>238</v>
      </c>
      <c r="F69" s="1" t="s">
        <v>21</v>
      </c>
      <c r="G69" t="s">
        <v>0</v>
      </c>
      <c r="H69" t="s">
        <v>2</v>
      </c>
      <c r="I69" t="s">
        <v>103</v>
      </c>
      <c r="J69" s="1" t="s">
        <v>1</v>
      </c>
      <c r="K69" t="s">
        <v>29</v>
      </c>
      <c r="L69" t="s">
        <v>236</v>
      </c>
      <c r="M69" s="1" t="str">
        <f>CONCATENATE(Degree!A4,Degree!B4)</f>
        <v>@r3</v>
      </c>
      <c r="N69" s="1" t="s">
        <v>237</v>
      </c>
      <c r="O69" s="2" t="str">
        <f t="shared" si="1"/>
        <v>@course68 = @s1.courses.create(name:'Museus, Património e Sociedade do Conhecimento',degree:@r3)</v>
      </c>
    </row>
    <row r="70" spans="1:15" x14ac:dyDescent="0.25">
      <c r="A70" s="1" t="s">
        <v>22</v>
      </c>
      <c r="B70" s="11" t="s">
        <v>337</v>
      </c>
      <c r="C70" t="s">
        <v>19</v>
      </c>
      <c r="D70" s="1" t="s">
        <v>176</v>
      </c>
      <c r="E70" s="5" t="s">
        <v>238</v>
      </c>
      <c r="F70" s="1" t="s">
        <v>21</v>
      </c>
      <c r="G70" t="s">
        <v>0</v>
      </c>
      <c r="H70" t="s">
        <v>2</v>
      </c>
      <c r="I70" t="s">
        <v>104</v>
      </c>
      <c r="J70" s="1" t="s">
        <v>1</v>
      </c>
      <c r="K70" t="s">
        <v>29</v>
      </c>
      <c r="L70" t="s">
        <v>236</v>
      </c>
      <c r="M70" s="1" t="str">
        <f>CONCATENATE(Degree!A4,Degree!B4)</f>
        <v>@r3</v>
      </c>
      <c r="N70" s="1" t="s">
        <v>237</v>
      </c>
      <c r="O70" s="2" t="str">
        <f t="shared" si="1"/>
        <v>@course69 = @s1.courses.create(name:'Produção de Conteúdos Digitais',degree:@r3)</v>
      </c>
    </row>
    <row r="71" spans="1:15" x14ac:dyDescent="0.25">
      <c r="A71" s="1" t="s">
        <v>22</v>
      </c>
      <c r="B71" s="11" t="s">
        <v>338</v>
      </c>
      <c r="C71" t="s">
        <v>19</v>
      </c>
      <c r="D71" s="1" t="s">
        <v>176</v>
      </c>
      <c r="E71" s="5" t="s">
        <v>238</v>
      </c>
      <c r="F71" s="1" t="s">
        <v>21</v>
      </c>
      <c r="G71" t="s">
        <v>0</v>
      </c>
      <c r="H71" t="s">
        <v>2</v>
      </c>
      <c r="I71" t="s">
        <v>105</v>
      </c>
      <c r="J71" s="1" t="s">
        <v>1</v>
      </c>
      <c r="K71" t="s">
        <v>29</v>
      </c>
      <c r="L71" t="s">
        <v>236</v>
      </c>
      <c r="M71" s="1" t="str">
        <f>CONCATENATE(Degree!A4,Degree!B4)</f>
        <v>@r3</v>
      </c>
      <c r="N71" s="1" t="s">
        <v>237</v>
      </c>
      <c r="O71" s="2" t="str">
        <f t="shared" si="1"/>
        <v>@course70 = @s1.courses.create(name:'Reabilitação Urbana',degree:@r3)</v>
      </c>
    </row>
    <row r="72" spans="1:15" x14ac:dyDescent="0.25">
      <c r="A72" s="1" t="s">
        <v>22</v>
      </c>
      <c r="B72" s="11" t="s">
        <v>339</v>
      </c>
      <c r="C72" t="s">
        <v>19</v>
      </c>
      <c r="D72" s="1" t="s">
        <v>176</v>
      </c>
      <c r="E72" s="5" t="s">
        <v>238</v>
      </c>
      <c r="F72" s="1" t="s">
        <v>21</v>
      </c>
      <c r="G72" t="s">
        <v>0</v>
      </c>
      <c r="H72" t="s">
        <v>2</v>
      </c>
      <c r="I72" t="s">
        <v>106</v>
      </c>
      <c r="J72" s="1" t="s">
        <v>1</v>
      </c>
      <c r="K72" t="s">
        <v>29</v>
      </c>
      <c r="L72" t="s">
        <v>236</v>
      </c>
      <c r="M72" s="1" t="str">
        <f>CONCATENATE(Degree!A4,Degree!B4)</f>
        <v>@r3</v>
      </c>
      <c r="N72" s="1" t="s">
        <v>237</v>
      </c>
      <c r="O72" s="2" t="str">
        <f t="shared" si="1"/>
        <v>@course71 = @s1.courses.create(name:'Sistemas de Informação Geográfica, em Planeamento e Gestão do Território',degree:@r3)</v>
      </c>
    </row>
    <row r="73" spans="1:15" x14ac:dyDescent="0.25">
      <c r="A73" s="1" t="s">
        <v>22</v>
      </c>
      <c r="B73" s="11" t="s">
        <v>340</v>
      </c>
      <c r="C73" t="s">
        <v>19</v>
      </c>
      <c r="D73" s="1" t="s">
        <v>176</v>
      </c>
      <c r="E73" s="5" t="s">
        <v>238</v>
      </c>
      <c r="F73" s="1" t="s">
        <v>21</v>
      </c>
      <c r="G73" t="s">
        <v>0</v>
      </c>
      <c r="H73" t="s">
        <v>2</v>
      </c>
      <c r="I73" t="s">
        <v>107</v>
      </c>
      <c r="J73" s="1" t="s">
        <v>1</v>
      </c>
      <c r="K73" t="s">
        <v>29</v>
      </c>
      <c r="L73" t="s">
        <v>236</v>
      </c>
      <c r="M73" s="1" t="str">
        <f>CONCATENATE(Degree!A4,Degree!B4)</f>
        <v>@r3</v>
      </c>
      <c r="N73" s="1" t="s">
        <v>237</v>
      </c>
      <c r="O73" s="2" t="str">
        <f t="shared" si="1"/>
        <v>@course72 = @s1.courses.create(name:'Tecnologia Quimica',degree:@r3)</v>
      </c>
    </row>
    <row r="74" spans="1:15" x14ac:dyDescent="0.25">
      <c r="A74" s="1" t="s">
        <v>22</v>
      </c>
      <c r="B74" s="11" t="s">
        <v>341</v>
      </c>
      <c r="C74" t="s">
        <v>19</v>
      </c>
      <c r="D74" s="1" t="s">
        <v>176</v>
      </c>
      <c r="E74" s="5" t="s">
        <v>238</v>
      </c>
      <c r="F74" s="1" t="s">
        <v>21</v>
      </c>
      <c r="G74" t="s">
        <v>0</v>
      </c>
      <c r="H74" t="s">
        <v>2</v>
      </c>
      <c r="I74" t="s">
        <v>108</v>
      </c>
      <c r="J74" s="1" t="s">
        <v>1</v>
      </c>
      <c r="K74" t="s">
        <v>29</v>
      </c>
      <c r="L74" t="s">
        <v>236</v>
      </c>
      <c r="M74" s="1" t="str">
        <f>CONCATENATE(Degree!A4,Degree!B4)</f>
        <v>@r3</v>
      </c>
      <c r="N74" s="1" t="s">
        <v>237</v>
      </c>
      <c r="O74" s="2" t="str">
        <f t="shared" si="1"/>
        <v>@course73 = @s1.courses.create(name:'Técnicas de Arqueologia',degree:@r3)</v>
      </c>
    </row>
    <row r="75" spans="1:15" x14ac:dyDescent="0.25">
      <c r="A75" s="1" t="s">
        <v>22</v>
      </c>
      <c r="B75" s="11" t="s">
        <v>342</v>
      </c>
      <c r="C75" t="s">
        <v>19</v>
      </c>
      <c r="D75" s="1" t="s">
        <v>176</v>
      </c>
      <c r="E75" s="5" t="s">
        <v>238</v>
      </c>
      <c r="F75" s="1" t="s">
        <v>21</v>
      </c>
      <c r="G75" t="s">
        <v>0</v>
      </c>
      <c r="H75" t="s">
        <v>2</v>
      </c>
      <c r="I75" t="s">
        <v>109</v>
      </c>
      <c r="J75" s="1" t="s">
        <v>1</v>
      </c>
      <c r="K75" t="s">
        <v>29</v>
      </c>
      <c r="L75" t="s">
        <v>236</v>
      </c>
      <c r="M75" s="1" t="str">
        <f>CONCATENATE(Degree!A6,Degree!B6)</f>
        <v>@r5</v>
      </c>
      <c r="N75" s="1" t="s">
        <v>237</v>
      </c>
      <c r="O75" s="2" t="str">
        <f t="shared" si="1"/>
        <v>@course74 = @s1.courses.create(name:'Executive Master em Gestão de Organizações Sem Fins Lucrativos',degree:@r5)</v>
      </c>
    </row>
    <row r="76" spans="1:15" x14ac:dyDescent="0.25">
      <c r="A76" s="1" t="s">
        <v>22</v>
      </c>
      <c r="B76" s="11" t="s">
        <v>343</v>
      </c>
      <c r="C76" t="s">
        <v>19</v>
      </c>
      <c r="D76" s="1" t="s">
        <v>176</v>
      </c>
      <c r="E76" s="5" t="s">
        <v>238</v>
      </c>
      <c r="F76" s="1" t="s">
        <v>21</v>
      </c>
      <c r="G76" t="s">
        <v>0</v>
      </c>
      <c r="H76" t="s">
        <v>2</v>
      </c>
      <c r="I76" t="s">
        <v>110</v>
      </c>
      <c r="J76" s="1" t="s">
        <v>1</v>
      </c>
      <c r="K76" t="s">
        <v>29</v>
      </c>
      <c r="L76" t="s">
        <v>236</v>
      </c>
      <c r="M76" s="1" t="str">
        <f>CONCATENATE(Degree!A6,Degree!B6)</f>
        <v>@r5</v>
      </c>
      <c r="N76" s="1" t="s">
        <v>237</v>
      </c>
      <c r="O76" s="2" t="str">
        <f t="shared" si="1"/>
        <v>@course75 = @s1.courses.create(name:'Executive Master em Gestão para Empreendedores e Executivos',degree:@r5)</v>
      </c>
    </row>
    <row r="77" spans="1:15" x14ac:dyDescent="0.25">
      <c r="A77" s="1" t="s">
        <v>22</v>
      </c>
      <c r="B77" s="11" t="s">
        <v>344</v>
      </c>
      <c r="C77" t="s">
        <v>19</v>
      </c>
      <c r="D77" s="1" t="s">
        <v>176</v>
      </c>
      <c r="E77" s="5" t="s">
        <v>238</v>
      </c>
      <c r="F77" s="1" t="s">
        <v>21</v>
      </c>
      <c r="G77" t="s">
        <v>0</v>
      </c>
      <c r="H77" t="s">
        <v>2</v>
      </c>
      <c r="I77" t="s">
        <v>111</v>
      </c>
      <c r="J77" s="1" t="s">
        <v>1</v>
      </c>
      <c r="K77" t="s">
        <v>29</v>
      </c>
      <c r="L77" t="s">
        <v>236</v>
      </c>
      <c r="M77" s="1" t="str">
        <f>CONCATENATE(Degree!A6,Degree!B6)</f>
        <v>@r5</v>
      </c>
      <c r="N77" s="1" t="s">
        <v>237</v>
      </c>
      <c r="O77" s="2" t="str">
        <f t="shared" si="1"/>
        <v>@course76 = @s1.courses.create(name:'Análise e Tratamento Computacional de Dados',degree:@r5)</v>
      </c>
    </row>
    <row r="78" spans="1:15" x14ac:dyDescent="0.25">
      <c r="A78" s="1" t="s">
        <v>22</v>
      </c>
      <c r="B78" s="11" t="s">
        <v>345</v>
      </c>
      <c r="C78" t="s">
        <v>19</v>
      </c>
      <c r="D78" s="1" t="s">
        <v>176</v>
      </c>
      <c r="E78" s="5" t="s">
        <v>238</v>
      </c>
      <c r="F78" s="1" t="s">
        <v>21</v>
      </c>
      <c r="G78" t="s">
        <v>0</v>
      </c>
      <c r="H78" t="s">
        <v>2</v>
      </c>
      <c r="I78" t="s">
        <v>112</v>
      </c>
      <c r="J78" s="1" t="s">
        <v>1</v>
      </c>
      <c r="K78" t="s">
        <v>29</v>
      </c>
      <c r="L78" t="s">
        <v>236</v>
      </c>
      <c r="M78" s="1" t="str">
        <f>CONCATENATE(Degree!A6,Degree!B6)</f>
        <v>@r5</v>
      </c>
      <c r="N78" s="1" t="s">
        <v>237</v>
      </c>
      <c r="O78" s="2" t="str">
        <f t="shared" si="1"/>
        <v>@course77 = @s1.courses.create(name:'Arqueologia Subaquática',degree:@r5)</v>
      </c>
    </row>
    <row r="79" spans="1:15" x14ac:dyDescent="0.25">
      <c r="A79" s="1" t="s">
        <v>22</v>
      </c>
      <c r="B79" s="11" t="s">
        <v>346</v>
      </c>
      <c r="C79" t="s">
        <v>19</v>
      </c>
      <c r="D79" s="1" t="s">
        <v>176</v>
      </c>
      <c r="E79" s="5" t="s">
        <v>238</v>
      </c>
      <c r="F79" s="1" t="s">
        <v>21</v>
      </c>
      <c r="G79" t="s">
        <v>0</v>
      </c>
      <c r="H79" t="s">
        <v>2</v>
      </c>
      <c r="I79" t="s">
        <v>113</v>
      </c>
      <c r="J79" s="1" t="s">
        <v>1</v>
      </c>
      <c r="K79" t="s">
        <v>29</v>
      </c>
      <c r="L79" t="s">
        <v>236</v>
      </c>
      <c r="M79" s="1" t="str">
        <f>CONCATENATE(Degree!A6,Degree!B6)</f>
        <v>@r5</v>
      </c>
      <c r="N79" s="1" t="s">
        <v>237</v>
      </c>
      <c r="O79" s="2" t="str">
        <f t="shared" si="1"/>
        <v>@course78 = @s1.courses.create(name:'Arqueologia, Gestão e Educação Patrimonial',degree:@r5)</v>
      </c>
    </row>
    <row r="80" spans="1:15" x14ac:dyDescent="0.25">
      <c r="A80" s="1" t="s">
        <v>22</v>
      </c>
      <c r="B80" s="11" t="s">
        <v>347</v>
      </c>
      <c r="C80" t="s">
        <v>19</v>
      </c>
      <c r="D80" s="1" t="s">
        <v>176</v>
      </c>
      <c r="E80" s="5" t="s">
        <v>238</v>
      </c>
      <c r="F80" s="1" t="s">
        <v>21</v>
      </c>
      <c r="G80" t="s">
        <v>0</v>
      </c>
      <c r="H80" t="s">
        <v>2</v>
      </c>
      <c r="I80" t="s">
        <v>114</v>
      </c>
      <c r="J80" s="1" t="s">
        <v>1</v>
      </c>
      <c r="K80" t="s">
        <v>29</v>
      </c>
      <c r="L80" t="s">
        <v>236</v>
      </c>
      <c r="M80" s="1" t="str">
        <f>CONCATENATE(Degree!A6,Degree!B6)</f>
        <v>@r5</v>
      </c>
      <c r="N80" s="1" t="s">
        <v>237</v>
      </c>
      <c r="O80" s="2" t="str">
        <f t="shared" si="1"/>
        <v>@course79 = @s1.courses.create(name:'Business Intelligence',degree:@r5)</v>
      </c>
    </row>
    <row r="81" spans="1:15" x14ac:dyDescent="0.25">
      <c r="A81" s="1" t="s">
        <v>22</v>
      </c>
      <c r="B81" s="11" t="s">
        <v>348</v>
      </c>
      <c r="C81" t="s">
        <v>19</v>
      </c>
      <c r="D81" s="1" t="s">
        <v>176</v>
      </c>
      <c r="E81" s="5" t="s">
        <v>238</v>
      </c>
      <c r="F81" s="1" t="s">
        <v>21</v>
      </c>
      <c r="G81" t="s">
        <v>0</v>
      </c>
      <c r="H81" t="s">
        <v>2</v>
      </c>
      <c r="I81" t="s">
        <v>45</v>
      </c>
      <c r="J81" s="1" t="s">
        <v>1</v>
      </c>
      <c r="K81" t="s">
        <v>29</v>
      </c>
      <c r="L81" t="s">
        <v>236</v>
      </c>
      <c r="M81" s="1" t="str">
        <f>CONCATENATE(Degree!A6,Degree!B6)</f>
        <v>@r5</v>
      </c>
      <c r="N81" s="1" t="s">
        <v>237</v>
      </c>
      <c r="O81" s="2" t="str">
        <f t="shared" si="1"/>
        <v>@course80 = @s1.courses.create(name:'Design Multimédia',degree:@r5)</v>
      </c>
    </row>
    <row r="82" spans="1:15" x14ac:dyDescent="0.25">
      <c r="A82" s="1" t="s">
        <v>22</v>
      </c>
      <c r="B82" s="11" t="s">
        <v>349</v>
      </c>
      <c r="C82" t="s">
        <v>19</v>
      </c>
      <c r="D82" s="1" t="s">
        <v>176</v>
      </c>
      <c r="E82" s="5" t="s">
        <v>238</v>
      </c>
      <c r="F82" s="1" t="s">
        <v>21</v>
      </c>
      <c r="G82" t="s">
        <v>0</v>
      </c>
      <c r="H82" t="s">
        <v>2</v>
      </c>
      <c r="I82" t="s">
        <v>115</v>
      </c>
      <c r="J82" s="1" t="s">
        <v>1</v>
      </c>
      <c r="K82" t="s">
        <v>29</v>
      </c>
      <c r="L82" t="s">
        <v>236</v>
      </c>
      <c r="M82" s="1" t="str">
        <f>CONCATENATE(Degree!A6,Degree!B6)</f>
        <v>@r5</v>
      </c>
      <c r="N82" s="1" t="s">
        <v>237</v>
      </c>
      <c r="O82" s="2" t="str">
        <f t="shared" si="1"/>
        <v>@course81 = @s1.courses.create(name:'Gestão de Informação e do Conhecimento',degree:@r5)</v>
      </c>
    </row>
    <row r="83" spans="1:15" x14ac:dyDescent="0.25">
      <c r="A83" s="1" t="s">
        <v>22</v>
      </c>
      <c r="B83" s="11" t="s">
        <v>350</v>
      </c>
      <c r="C83" t="s">
        <v>19</v>
      </c>
      <c r="D83" s="1" t="s">
        <v>176</v>
      </c>
      <c r="E83" s="5" t="s">
        <v>238</v>
      </c>
      <c r="F83" s="1" t="s">
        <v>21</v>
      </c>
      <c r="G83" t="s">
        <v>0</v>
      </c>
      <c r="H83" t="s">
        <v>2</v>
      </c>
      <c r="I83" t="s">
        <v>116</v>
      </c>
      <c r="J83" s="1" t="s">
        <v>1</v>
      </c>
      <c r="K83" t="s">
        <v>29</v>
      </c>
      <c r="L83" t="s">
        <v>236</v>
      </c>
      <c r="M83" s="1" t="str">
        <f>CONCATENATE(Degree!A6,Degree!B6)</f>
        <v>@r5</v>
      </c>
      <c r="N83" s="1" t="s">
        <v>237</v>
      </c>
      <c r="O83" s="2" t="str">
        <f t="shared" si="1"/>
        <v>@course82 = @s1.courses.create(name:'Jornalismo de Proximidade',degree:@r5)</v>
      </c>
    </row>
    <row r="84" spans="1:15" x14ac:dyDescent="0.25">
      <c r="A84" s="1" t="s">
        <v>22</v>
      </c>
      <c r="B84" s="11" t="s">
        <v>351</v>
      </c>
      <c r="C84" t="s">
        <v>19</v>
      </c>
      <c r="D84" s="1" t="s">
        <v>176</v>
      </c>
      <c r="E84" s="5" t="s">
        <v>238</v>
      </c>
      <c r="F84" s="1" t="s">
        <v>21</v>
      </c>
      <c r="G84" t="s">
        <v>0</v>
      </c>
      <c r="H84" t="s">
        <v>2</v>
      </c>
      <c r="I84" t="s">
        <v>117</v>
      </c>
      <c r="J84" s="1" t="s">
        <v>1</v>
      </c>
      <c r="K84" t="s">
        <v>29</v>
      </c>
      <c r="L84" t="s">
        <v>236</v>
      </c>
      <c r="M84" s="1" t="str">
        <f>CONCATENATE(Degree!A6,Degree!B6)</f>
        <v>@r5</v>
      </c>
      <c r="N84" s="1" t="s">
        <v>237</v>
      </c>
      <c r="O84" s="2" t="str">
        <f t="shared" si="1"/>
        <v>@course83 = @s1.courses.create(name:'Marketing Territorial',degree:@r5)</v>
      </c>
    </row>
    <row r="85" spans="1:15" x14ac:dyDescent="0.25">
      <c r="A85" s="1" t="s">
        <v>22</v>
      </c>
      <c r="B85" s="11" t="s">
        <v>352</v>
      </c>
      <c r="C85" t="s">
        <v>19</v>
      </c>
      <c r="D85" s="1" t="s">
        <v>176</v>
      </c>
      <c r="E85" s="5" t="s">
        <v>238</v>
      </c>
      <c r="F85" s="1" t="s">
        <v>21</v>
      </c>
      <c r="G85" t="s">
        <v>0</v>
      </c>
      <c r="H85" t="s">
        <v>2</v>
      </c>
      <c r="I85" t="s">
        <v>118</v>
      </c>
      <c r="J85" s="1" t="s">
        <v>1</v>
      </c>
      <c r="K85" t="s">
        <v>29</v>
      </c>
      <c r="L85" t="s">
        <v>236</v>
      </c>
      <c r="M85" s="1" t="str">
        <f>CONCATENATE(Degree!A6,Degree!B6)</f>
        <v>@r5</v>
      </c>
      <c r="N85" s="1" t="s">
        <v>237</v>
      </c>
      <c r="O85" s="2" t="str">
        <f t="shared" si="1"/>
        <v>@course84 = @s1.courses.create(name:'Produção Industrial',degree:@r5)</v>
      </c>
    </row>
    <row r="86" spans="1:15" x14ac:dyDescent="0.25">
      <c r="A86" s="1" t="s">
        <v>22</v>
      </c>
      <c r="B86" s="11" t="s">
        <v>353</v>
      </c>
      <c r="C86" t="s">
        <v>19</v>
      </c>
      <c r="D86" s="1" t="s">
        <v>176</v>
      </c>
      <c r="E86" s="5" t="s">
        <v>238</v>
      </c>
      <c r="F86" s="1" t="s">
        <v>21</v>
      </c>
      <c r="G86" t="s">
        <v>0</v>
      </c>
      <c r="H86" t="s">
        <v>2</v>
      </c>
      <c r="I86" t="s">
        <v>119</v>
      </c>
      <c r="J86" s="1" t="s">
        <v>1</v>
      </c>
      <c r="K86" t="s">
        <v>29</v>
      </c>
      <c r="L86" t="s">
        <v>236</v>
      </c>
      <c r="M86" s="1" t="str">
        <f>CONCATENATE(Degree!A6,Degree!B6)</f>
        <v>@r5</v>
      </c>
      <c r="N86" s="1" t="s">
        <v>237</v>
      </c>
      <c r="O86" s="2" t="str">
        <f t="shared" si="1"/>
        <v>@course85 = @s1.courses.create(name:'Proteção Civil: A Gestão da Comunicação no Risco, nas Emergências e nas Crises',degree:@r5)</v>
      </c>
    </row>
    <row r="87" spans="1:15" x14ac:dyDescent="0.25">
      <c r="A87" s="1" t="s">
        <v>22</v>
      </c>
      <c r="B87" s="11" t="s">
        <v>354</v>
      </c>
      <c r="C87" t="s">
        <v>19</v>
      </c>
      <c r="D87" s="1" t="s">
        <v>176</v>
      </c>
      <c r="E87" s="5" t="s">
        <v>238</v>
      </c>
      <c r="F87" s="1" t="s">
        <v>21</v>
      </c>
      <c r="G87" t="s">
        <v>0</v>
      </c>
      <c r="H87" t="s">
        <v>2</v>
      </c>
      <c r="I87" t="s">
        <v>120</v>
      </c>
      <c r="J87" s="1" t="s">
        <v>1</v>
      </c>
      <c r="K87" t="s">
        <v>29</v>
      </c>
      <c r="L87" t="s">
        <v>236</v>
      </c>
      <c r="M87" s="1" t="str">
        <f>CONCATENATE(Degree!A6,Degree!B6)</f>
        <v>@r5</v>
      </c>
      <c r="N87" s="1" t="s">
        <v>237</v>
      </c>
      <c r="O87" s="2" t="str">
        <f t="shared" si="1"/>
        <v>@course86 = @s1.courses.create(name:'Pós-graduação em Novas Tecnologias da Comunicação',degree:@r5)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2" sqref="C2"/>
    </sheetView>
  </sheetViews>
  <sheetFormatPr defaultRowHeight="15" x14ac:dyDescent="0.25"/>
  <cols>
    <col min="1" max="1" width="2.85546875" bestFit="1" customWidth="1"/>
    <col min="2" max="2" width="11.5703125" bestFit="1" customWidth="1"/>
    <col min="3" max="3" width="2.85546875" bestFit="1" customWidth="1"/>
    <col min="5" max="5" width="7.85546875" bestFit="1" customWidth="1"/>
    <col min="7" max="7" width="2" bestFit="1" customWidth="1"/>
    <col min="8" max="8" width="39.140625" bestFit="1" customWidth="1"/>
    <col min="9" max="9" width="2.140625" bestFit="1" customWidth="1"/>
    <col min="10" max="10" width="93.140625" bestFit="1" customWidth="1"/>
  </cols>
  <sheetData>
    <row r="1" spans="1:10" x14ac:dyDescent="0.25">
      <c r="B1" t="s">
        <v>23</v>
      </c>
      <c r="D1" t="s">
        <v>24</v>
      </c>
    </row>
    <row r="2" spans="1:10" x14ac:dyDescent="0.25">
      <c r="A2" s="1" t="s">
        <v>22</v>
      </c>
      <c r="B2" s="11" t="s">
        <v>355</v>
      </c>
      <c r="C2" t="s">
        <v>19</v>
      </c>
      <c r="D2" s="5" t="s">
        <v>472</v>
      </c>
      <c r="E2" s="1" t="s">
        <v>21</v>
      </c>
      <c r="F2" t="s">
        <v>0</v>
      </c>
      <c r="G2" t="s">
        <v>2</v>
      </c>
      <c r="H2" t="s">
        <v>239</v>
      </c>
      <c r="I2" s="4" t="s">
        <v>9</v>
      </c>
      <c r="J2" t="str">
        <f>IF(ISBLANK(H2),"",CONCATENATE(A2,B2,C2,D2,E2,F2,G2,H2,I2,))</f>
        <v>@discipline1 = Discipline.create(name:'Álgebra')</v>
      </c>
    </row>
    <row r="3" spans="1:10" x14ac:dyDescent="0.25">
      <c r="A3" s="1" t="s">
        <v>22</v>
      </c>
      <c r="B3" s="11" t="s">
        <v>356</v>
      </c>
      <c r="C3" t="s">
        <v>19</v>
      </c>
      <c r="D3" s="5" t="s">
        <v>472</v>
      </c>
      <c r="E3" s="1" t="s">
        <v>21</v>
      </c>
      <c r="F3" t="s">
        <v>0</v>
      </c>
      <c r="G3" t="s">
        <v>2</v>
      </c>
      <c r="H3" t="s">
        <v>240</v>
      </c>
      <c r="I3" s="4" t="s">
        <v>9</v>
      </c>
      <c r="J3" t="str">
        <f t="shared" ref="J3:J66" si="0">IF(ISBLANK(H3),"",CONCATENATE(A3,B3,C3,D3,E3,F3,G3,H3,I3,))</f>
        <v>@discipline2 = Discipline.create(name:'Introdução à Programação')</v>
      </c>
    </row>
    <row r="4" spans="1:10" x14ac:dyDescent="0.25">
      <c r="A4" s="1" t="s">
        <v>22</v>
      </c>
      <c r="B4" s="11" t="s">
        <v>357</v>
      </c>
      <c r="C4" t="s">
        <v>19</v>
      </c>
      <c r="D4" s="5" t="s">
        <v>472</v>
      </c>
      <c r="E4" s="1" t="s">
        <v>21</v>
      </c>
      <c r="F4" t="s">
        <v>0</v>
      </c>
      <c r="G4" t="s">
        <v>2</v>
      </c>
      <c r="H4" t="s">
        <v>241</v>
      </c>
      <c r="I4" s="4" t="s">
        <v>9</v>
      </c>
      <c r="J4" t="str">
        <f t="shared" si="0"/>
        <v>@discipline3 = Discipline.create(name:'Introdução à Tecnologia')</v>
      </c>
    </row>
    <row r="5" spans="1:10" x14ac:dyDescent="0.25">
      <c r="A5" s="1" t="s">
        <v>22</v>
      </c>
      <c r="B5" s="11" t="s">
        <v>358</v>
      </c>
      <c r="C5" t="s">
        <v>19</v>
      </c>
      <c r="D5" s="5" t="s">
        <v>472</v>
      </c>
      <c r="E5" s="1" t="s">
        <v>21</v>
      </c>
      <c r="F5" s="6" t="s">
        <v>0</v>
      </c>
      <c r="G5" t="s">
        <v>2</v>
      </c>
      <c r="H5" t="s">
        <v>242</v>
      </c>
      <c r="I5" s="4" t="s">
        <v>9</v>
      </c>
      <c r="J5" t="str">
        <f t="shared" si="0"/>
        <v>@discipline4 = Discipline.create(name:'Sistemas Digitais')</v>
      </c>
    </row>
    <row r="6" spans="1:10" x14ac:dyDescent="0.25">
      <c r="A6" s="1" t="s">
        <v>22</v>
      </c>
      <c r="B6" s="11" t="s">
        <v>359</v>
      </c>
      <c r="C6" t="s">
        <v>19</v>
      </c>
      <c r="D6" s="5" t="s">
        <v>472</v>
      </c>
      <c r="E6" s="1" t="s">
        <v>21</v>
      </c>
      <c r="F6" t="s">
        <v>0</v>
      </c>
      <c r="G6" t="s">
        <v>2</v>
      </c>
      <c r="H6" t="s">
        <v>243</v>
      </c>
      <c r="I6" s="4" t="s">
        <v>9</v>
      </c>
      <c r="J6" t="str">
        <f t="shared" si="0"/>
        <v>@discipline5 = Discipline.create(name:'Análise Matemática II')</v>
      </c>
    </row>
    <row r="7" spans="1:10" x14ac:dyDescent="0.25">
      <c r="A7" s="1" t="s">
        <v>22</v>
      </c>
      <c r="B7" s="11" t="s">
        <v>360</v>
      </c>
      <c r="C7" t="s">
        <v>19</v>
      </c>
      <c r="D7" s="5" t="s">
        <v>472</v>
      </c>
      <c r="E7" s="1" t="s">
        <v>21</v>
      </c>
      <c r="F7" t="s">
        <v>0</v>
      </c>
      <c r="G7" t="s">
        <v>2</v>
      </c>
      <c r="H7" t="s">
        <v>244</v>
      </c>
      <c r="I7" s="4" t="s">
        <v>9</v>
      </c>
      <c r="J7" t="str">
        <f t="shared" si="0"/>
        <v>@discipline6 = Discipline.create(name:'Introdução à Electrónica Digital')</v>
      </c>
    </row>
    <row r="8" spans="1:10" x14ac:dyDescent="0.25">
      <c r="A8" s="1" t="s">
        <v>22</v>
      </c>
      <c r="B8" s="11" t="s">
        <v>361</v>
      </c>
      <c r="C8" t="s">
        <v>19</v>
      </c>
      <c r="D8" s="5" t="s">
        <v>472</v>
      </c>
      <c r="E8" s="1" t="s">
        <v>21</v>
      </c>
      <c r="F8" t="s">
        <v>0</v>
      </c>
      <c r="G8" t="s">
        <v>2</v>
      </c>
      <c r="H8" t="s">
        <v>245</v>
      </c>
      <c r="I8" s="4" t="s">
        <v>9</v>
      </c>
      <c r="J8" t="str">
        <f t="shared" si="0"/>
        <v>@discipline7 = Discipline.create(name:'Lógica e Computação')</v>
      </c>
    </row>
    <row r="9" spans="1:10" x14ac:dyDescent="0.25">
      <c r="A9" s="1" t="s">
        <v>22</v>
      </c>
      <c r="B9" s="11" t="s">
        <v>362</v>
      </c>
      <c r="C9" t="s">
        <v>19</v>
      </c>
      <c r="D9" s="5" t="s">
        <v>472</v>
      </c>
      <c r="E9" s="1" t="s">
        <v>21</v>
      </c>
      <c r="F9" t="s">
        <v>0</v>
      </c>
      <c r="G9" t="s">
        <v>2</v>
      </c>
      <c r="H9" t="s">
        <v>246</v>
      </c>
      <c r="I9" s="4" t="s">
        <v>9</v>
      </c>
      <c r="J9" t="str">
        <f t="shared" si="0"/>
        <v>@discipline8 = Discipline.create(name:'Programação Orientada a Objectos')</v>
      </c>
    </row>
    <row r="10" spans="1:10" x14ac:dyDescent="0.25">
      <c r="A10" s="1" t="s">
        <v>22</v>
      </c>
      <c r="B10" s="11" t="s">
        <v>363</v>
      </c>
      <c r="C10" t="s">
        <v>19</v>
      </c>
      <c r="D10" s="5" t="s">
        <v>472</v>
      </c>
      <c r="E10" s="1" t="s">
        <v>21</v>
      </c>
      <c r="F10" t="s">
        <v>0</v>
      </c>
      <c r="G10" t="s">
        <v>2</v>
      </c>
      <c r="H10" t="s">
        <v>247</v>
      </c>
      <c r="I10" s="4" t="s">
        <v>9</v>
      </c>
      <c r="J10" t="str">
        <f t="shared" si="0"/>
        <v>@discipline9 = Discipline.create(name:'Tecnologias da Internet I')</v>
      </c>
    </row>
    <row r="11" spans="1:10" x14ac:dyDescent="0.25">
      <c r="A11" s="1" t="s">
        <v>22</v>
      </c>
      <c r="B11" s="11" t="s">
        <v>364</v>
      </c>
      <c r="C11" t="s">
        <v>19</v>
      </c>
      <c r="D11" s="5" t="s">
        <v>472</v>
      </c>
      <c r="E11" s="1" t="s">
        <v>21</v>
      </c>
      <c r="F11" t="s">
        <v>0</v>
      </c>
      <c r="G11" t="s">
        <v>2</v>
      </c>
      <c r="H11" t="s">
        <v>248</v>
      </c>
      <c r="I11" s="4" t="s">
        <v>9</v>
      </c>
      <c r="J11" t="str">
        <f t="shared" si="0"/>
        <v>@discipline10 = Discipline.create(name:'Análise Matemática I')</v>
      </c>
    </row>
    <row r="12" spans="1:10" x14ac:dyDescent="0.25">
      <c r="A12" s="1" t="s">
        <v>22</v>
      </c>
      <c r="B12" s="11" t="s">
        <v>365</v>
      </c>
      <c r="C12" t="s">
        <v>19</v>
      </c>
      <c r="D12" s="5" t="s">
        <v>472</v>
      </c>
      <c r="E12" s="1" t="s">
        <v>21</v>
      </c>
      <c r="F12" t="s">
        <v>0</v>
      </c>
      <c r="G12" t="s">
        <v>2</v>
      </c>
      <c r="H12" t="s">
        <v>249</v>
      </c>
      <c r="I12" s="4" t="s">
        <v>9</v>
      </c>
      <c r="J12" t="str">
        <f t="shared" si="0"/>
        <v>@discipline11 = Discipline.create(name:'Arquitectura de Computadores I')</v>
      </c>
    </row>
    <row r="13" spans="1:10" x14ac:dyDescent="0.25">
      <c r="A13" s="1" t="s">
        <v>22</v>
      </c>
      <c r="B13" s="11" t="s">
        <v>366</v>
      </c>
      <c r="C13" t="s">
        <v>19</v>
      </c>
      <c r="D13" s="5" t="s">
        <v>472</v>
      </c>
      <c r="E13" s="1" t="s">
        <v>21</v>
      </c>
      <c r="F13" t="s">
        <v>0</v>
      </c>
      <c r="G13" t="s">
        <v>2</v>
      </c>
      <c r="H13" t="s">
        <v>250</v>
      </c>
      <c r="I13" s="4" t="s">
        <v>9</v>
      </c>
      <c r="J13" t="str">
        <f t="shared" si="0"/>
        <v>@discipline12 = Discipline.create(name:'Bases de Dados I')</v>
      </c>
    </row>
    <row r="14" spans="1:10" x14ac:dyDescent="0.25">
      <c r="A14" s="1" t="s">
        <v>22</v>
      </c>
      <c r="B14" s="11" t="s">
        <v>367</v>
      </c>
      <c r="C14" t="s">
        <v>19</v>
      </c>
      <c r="D14" s="5" t="s">
        <v>472</v>
      </c>
      <c r="E14" s="1" t="s">
        <v>21</v>
      </c>
      <c r="F14" t="s">
        <v>0</v>
      </c>
      <c r="G14" t="s">
        <v>2</v>
      </c>
      <c r="H14" t="s">
        <v>251</v>
      </c>
      <c r="I14" s="4" t="s">
        <v>9</v>
      </c>
      <c r="J14" t="str">
        <f t="shared" si="0"/>
        <v>@discipline13 = Discipline.create(name:'Estruturas de Dados e Algoritmos')</v>
      </c>
    </row>
    <row r="15" spans="1:10" x14ac:dyDescent="0.25">
      <c r="A15" s="1" t="s">
        <v>22</v>
      </c>
      <c r="B15" s="11" t="s">
        <v>368</v>
      </c>
      <c r="C15" t="s">
        <v>19</v>
      </c>
      <c r="D15" s="5" t="s">
        <v>472</v>
      </c>
      <c r="E15" s="1" t="s">
        <v>21</v>
      </c>
      <c r="F15" t="s">
        <v>0</v>
      </c>
      <c r="G15" t="s">
        <v>2</v>
      </c>
      <c r="H15" t="s">
        <v>252</v>
      </c>
      <c r="I15" s="4" t="s">
        <v>9</v>
      </c>
      <c r="J15" t="str">
        <f t="shared" si="0"/>
        <v>@discipline14 = Discipline.create(name:'Introdução às Telecomunicações')</v>
      </c>
    </row>
    <row r="16" spans="1:10" x14ac:dyDescent="0.25">
      <c r="A16" s="1" t="s">
        <v>22</v>
      </c>
      <c r="B16" s="11" t="s">
        <v>369</v>
      </c>
      <c r="C16" t="s">
        <v>19</v>
      </c>
      <c r="D16" s="5" t="s">
        <v>472</v>
      </c>
      <c r="E16" s="1" t="s">
        <v>21</v>
      </c>
      <c r="F16" t="s">
        <v>0</v>
      </c>
      <c r="G16" t="s">
        <v>2</v>
      </c>
      <c r="H16" t="s">
        <v>253</v>
      </c>
      <c r="I16" s="4" t="s">
        <v>9</v>
      </c>
      <c r="J16" t="str">
        <f t="shared" si="0"/>
        <v>@discipline15 = Discipline.create(name:'Probabilidades e Estatística')</v>
      </c>
    </row>
    <row r="17" spans="1:10" x14ac:dyDescent="0.25">
      <c r="A17" s="1" t="s">
        <v>22</v>
      </c>
      <c r="B17" s="11" t="s">
        <v>370</v>
      </c>
      <c r="C17" t="s">
        <v>19</v>
      </c>
      <c r="D17" s="5" t="s">
        <v>472</v>
      </c>
      <c r="E17" s="1" t="s">
        <v>21</v>
      </c>
      <c r="F17" t="s">
        <v>0</v>
      </c>
      <c r="G17" t="s">
        <v>2</v>
      </c>
      <c r="H17" t="s">
        <v>254</v>
      </c>
      <c r="I17" s="4" t="s">
        <v>9</v>
      </c>
      <c r="J17" t="str">
        <f t="shared" si="0"/>
        <v>@discipline16 = Discipline.create(name:'Bases de Dados II')</v>
      </c>
    </row>
    <row r="18" spans="1:10" x14ac:dyDescent="0.25">
      <c r="A18" s="1" t="s">
        <v>22</v>
      </c>
      <c r="B18" s="11" t="s">
        <v>371</v>
      </c>
      <c r="C18" t="s">
        <v>19</v>
      </c>
      <c r="D18" s="5" t="s">
        <v>472</v>
      </c>
      <c r="E18" s="1" t="s">
        <v>21</v>
      </c>
      <c r="F18" t="s">
        <v>0</v>
      </c>
      <c r="G18" t="s">
        <v>2</v>
      </c>
      <c r="H18" t="s">
        <v>255</v>
      </c>
      <c r="I18" s="4" t="s">
        <v>9</v>
      </c>
      <c r="J18" t="str">
        <f t="shared" si="0"/>
        <v>@discipline17 = Discipline.create(name:'Microprocessadores')</v>
      </c>
    </row>
    <row r="19" spans="1:10" x14ac:dyDescent="0.25">
      <c r="A19" s="1" t="s">
        <v>22</v>
      </c>
      <c r="B19" s="11" t="s">
        <v>372</v>
      </c>
      <c r="C19" t="s">
        <v>19</v>
      </c>
      <c r="D19" s="5" t="s">
        <v>472</v>
      </c>
      <c r="E19" s="1" t="s">
        <v>21</v>
      </c>
      <c r="F19" t="s">
        <v>0</v>
      </c>
      <c r="G19" t="s">
        <v>2</v>
      </c>
      <c r="H19" t="s">
        <v>256</v>
      </c>
      <c r="I19" s="4" t="s">
        <v>9</v>
      </c>
      <c r="J19" t="str">
        <f t="shared" si="0"/>
        <v>@discipline18 = Discipline.create(name:'Redes de Dados I')</v>
      </c>
    </row>
    <row r="20" spans="1:10" x14ac:dyDescent="0.25">
      <c r="A20" s="1" t="s">
        <v>22</v>
      </c>
      <c r="B20" s="11" t="s">
        <v>373</v>
      </c>
      <c r="C20" t="s">
        <v>19</v>
      </c>
      <c r="D20" s="5" t="s">
        <v>472</v>
      </c>
      <c r="E20" s="1" t="s">
        <v>21</v>
      </c>
      <c r="F20" t="s">
        <v>0</v>
      </c>
      <c r="G20" t="s">
        <v>2</v>
      </c>
      <c r="H20" t="s">
        <v>257</v>
      </c>
      <c r="I20" s="4" t="s">
        <v>9</v>
      </c>
      <c r="J20" t="str">
        <f t="shared" si="0"/>
        <v>@discipline19 = Discipline.create(name:'Sistemas Operativos')</v>
      </c>
    </row>
    <row r="21" spans="1:10" x14ac:dyDescent="0.25">
      <c r="A21" s="1" t="s">
        <v>22</v>
      </c>
      <c r="B21" s="11" t="s">
        <v>374</v>
      </c>
      <c r="C21" t="s">
        <v>19</v>
      </c>
      <c r="D21" s="5" t="s">
        <v>472</v>
      </c>
      <c r="E21" s="1" t="s">
        <v>21</v>
      </c>
      <c r="F21" t="s">
        <v>0</v>
      </c>
      <c r="G21" t="s">
        <v>2</v>
      </c>
      <c r="H21" t="s">
        <v>258</v>
      </c>
      <c r="I21" s="4" t="s">
        <v>9</v>
      </c>
      <c r="J21" t="str">
        <f t="shared" si="0"/>
        <v>@discipline20 = Discipline.create(name:'Tecnologias da Internet II')</v>
      </c>
    </row>
    <row r="22" spans="1:10" x14ac:dyDescent="0.25">
      <c r="A22" s="1" t="s">
        <v>22</v>
      </c>
      <c r="B22" s="11" t="s">
        <v>375</v>
      </c>
      <c r="C22" t="s">
        <v>19</v>
      </c>
      <c r="D22" s="5" t="s">
        <v>472</v>
      </c>
      <c r="E22" s="1" t="s">
        <v>21</v>
      </c>
      <c r="F22" t="s">
        <v>0</v>
      </c>
      <c r="G22" t="s">
        <v>2</v>
      </c>
      <c r="H22" t="s">
        <v>259</v>
      </c>
      <c r="I22" s="4" t="s">
        <v>9</v>
      </c>
      <c r="J22" t="str">
        <f t="shared" si="0"/>
        <v>@discipline21 = Discipline.create(name:'Análise de Sistemas')</v>
      </c>
    </row>
    <row r="23" spans="1:10" x14ac:dyDescent="0.25">
      <c r="A23" s="1" t="s">
        <v>22</v>
      </c>
      <c r="B23" s="11" t="s">
        <v>376</v>
      </c>
      <c r="C23" t="s">
        <v>19</v>
      </c>
      <c r="D23" s="5" t="s">
        <v>472</v>
      </c>
      <c r="E23" s="1" t="s">
        <v>21</v>
      </c>
      <c r="F23" t="s">
        <v>0</v>
      </c>
      <c r="G23" t="s">
        <v>2</v>
      </c>
      <c r="H23" t="s">
        <v>260</v>
      </c>
      <c r="I23" s="4" t="s">
        <v>9</v>
      </c>
      <c r="J23" t="str">
        <f t="shared" si="0"/>
        <v>@discipline22 = Discipline.create(name:'Arquitectura de Computadores II')</v>
      </c>
    </row>
    <row r="24" spans="1:10" x14ac:dyDescent="0.25">
      <c r="A24" s="1" t="s">
        <v>22</v>
      </c>
      <c r="B24" s="11" t="s">
        <v>377</v>
      </c>
      <c r="C24" t="s">
        <v>19</v>
      </c>
      <c r="D24" s="5" t="s">
        <v>472</v>
      </c>
      <c r="E24" s="1" t="s">
        <v>21</v>
      </c>
      <c r="F24" t="s">
        <v>0</v>
      </c>
      <c r="G24" t="s">
        <v>2</v>
      </c>
      <c r="H24" t="s">
        <v>261</v>
      </c>
      <c r="I24" s="4" t="s">
        <v>9</v>
      </c>
      <c r="J24" t="str">
        <f t="shared" si="0"/>
        <v>@discipline23 = Discipline.create(name:'Gestão e Segurança de Redes Informáticas')</v>
      </c>
    </row>
    <row r="25" spans="1:10" x14ac:dyDescent="0.25">
      <c r="A25" s="1" t="s">
        <v>22</v>
      </c>
      <c r="B25" s="11" t="s">
        <v>378</v>
      </c>
      <c r="C25" t="s">
        <v>19</v>
      </c>
      <c r="D25" s="5" t="s">
        <v>472</v>
      </c>
      <c r="E25" s="1" t="s">
        <v>21</v>
      </c>
      <c r="F25" t="s">
        <v>0</v>
      </c>
      <c r="G25" t="s">
        <v>2</v>
      </c>
      <c r="H25" t="s">
        <v>262</v>
      </c>
      <c r="I25" s="4" t="s">
        <v>9</v>
      </c>
      <c r="J25" t="str">
        <f t="shared" si="0"/>
        <v>@discipline24 = Discipline.create(name:'Redes de Dados II')</v>
      </c>
    </row>
    <row r="26" spans="1:10" x14ac:dyDescent="0.25">
      <c r="A26" s="1" t="s">
        <v>22</v>
      </c>
      <c r="B26" s="11" t="s">
        <v>379</v>
      </c>
      <c r="C26" t="s">
        <v>19</v>
      </c>
      <c r="D26" s="5" t="s">
        <v>472</v>
      </c>
      <c r="E26" s="1" t="s">
        <v>21</v>
      </c>
      <c r="F26" t="s">
        <v>0</v>
      </c>
      <c r="G26" t="s">
        <v>2</v>
      </c>
      <c r="H26" t="s">
        <v>263</v>
      </c>
      <c r="I26" s="4" t="s">
        <v>9</v>
      </c>
      <c r="J26" t="str">
        <f t="shared" si="0"/>
        <v>@discipline25 = Discipline.create(name:'Sistemas Distribuídos')</v>
      </c>
    </row>
    <row r="27" spans="1:10" x14ac:dyDescent="0.25">
      <c r="A27" s="1" t="s">
        <v>22</v>
      </c>
      <c r="B27" s="11" t="s">
        <v>380</v>
      </c>
      <c r="C27" t="s">
        <v>19</v>
      </c>
      <c r="D27" s="5" t="s">
        <v>472</v>
      </c>
      <c r="E27" s="1" t="s">
        <v>21</v>
      </c>
      <c r="F27" t="s">
        <v>0</v>
      </c>
      <c r="G27" t="s">
        <v>2</v>
      </c>
      <c r="H27" t="s">
        <v>264</v>
      </c>
      <c r="I27" s="4" t="s">
        <v>9</v>
      </c>
      <c r="J27" t="str">
        <f t="shared" si="0"/>
        <v>@discipline26 = Discipline.create(name:'Empreendedorismo')</v>
      </c>
    </row>
    <row r="28" spans="1:10" x14ac:dyDescent="0.25">
      <c r="A28" s="1" t="s">
        <v>22</v>
      </c>
      <c r="B28" s="11" t="s">
        <v>381</v>
      </c>
      <c r="C28" t="s">
        <v>19</v>
      </c>
      <c r="D28" s="5" t="s">
        <v>472</v>
      </c>
      <c r="E28" s="1" t="s">
        <v>21</v>
      </c>
      <c r="F28" t="s">
        <v>0</v>
      </c>
      <c r="G28" t="s">
        <v>2</v>
      </c>
      <c r="H28" t="s">
        <v>265</v>
      </c>
      <c r="I28" s="4" t="s">
        <v>9</v>
      </c>
      <c r="J28" t="str">
        <f t="shared" si="0"/>
        <v>@discipline27 = Discipline.create(name:'Projecto de Redes')</v>
      </c>
    </row>
    <row r="29" spans="1:10" x14ac:dyDescent="0.25">
      <c r="A29" s="1" t="s">
        <v>22</v>
      </c>
      <c r="B29" s="11" t="s">
        <v>382</v>
      </c>
      <c r="C29" t="s">
        <v>19</v>
      </c>
      <c r="D29" s="5" t="s">
        <v>472</v>
      </c>
      <c r="E29" s="1" t="s">
        <v>21</v>
      </c>
      <c r="F29" t="s">
        <v>0</v>
      </c>
      <c r="G29" t="s">
        <v>2</v>
      </c>
      <c r="H29" t="s">
        <v>266</v>
      </c>
      <c r="I29" s="4" t="s">
        <v>9</v>
      </c>
      <c r="J29" t="str">
        <f t="shared" si="0"/>
        <v>@discipline28 = Discipline.create(name:'Projecto de Sistemas de Informação')</v>
      </c>
    </row>
    <row r="30" spans="1:10" x14ac:dyDescent="0.25">
      <c r="A30" s="1" t="s">
        <v>22</v>
      </c>
      <c r="B30" s="11" t="s">
        <v>383</v>
      </c>
      <c r="C30" t="s">
        <v>19</v>
      </c>
      <c r="D30" s="5" t="s">
        <v>472</v>
      </c>
      <c r="E30" s="1" t="s">
        <v>21</v>
      </c>
      <c r="F30" t="s">
        <v>0</v>
      </c>
      <c r="G30" t="s">
        <v>2</v>
      </c>
      <c r="H30" t="s">
        <v>267</v>
      </c>
      <c r="I30" s="4" t="s">
        <v>9</v>
      </c>
      <c r="J30" t="str">
        <f t="shared" si="0"/>
        <v>@discipline29 = Discipline.create(name:'Projecto Final')</v>
      </c>
    </row>
    <row r="31" spans="1:10" x14ac:dyDescent="0.25">
      <c r="A31" s="1" t="s">
        <v>22</v>
      </c>
      <c r="B31" s="11" t="s">
        <v>384</v>
      </c>
      <c r="C31" t="s">
        <v>19</v>
      </c>
      <c r="D31" s="5" t="s">
        <v>472</v>
      </c>
      <c r="E31" s="1" t="s">
        <v>21</v>
      </c>
      <c r="F31" t="s">
        <v>0</v>
      </c>
      <c r="G31" t="s">
        <v>2</v>
      </c>
      <c r="H31" t="s">
        <v>268</v>
      </c>
      <c r="I31" s="4" t="s">
        <v>9</v>
      </c>
      <c r="J31" t="str">
        <f t="shared" si="0"/>
        <v>@discipline30 = Discipline.create(name:'Sistemas de Informação nas Organizações')</v>
      </c>
    </row>
    <row r="32" spans="1:10" x14ac:dyDescent="0.25">
      <c r="A32" s="1" t="s">
        <v>22</v>
      </c>
      <c r="B32" s="11" t="s">
        <v>385</v>
      </c>
      <c r="C32" t="s">
        <v>19</v>
      </c>
      <c r="D32" s="5" t="s">
        <v>472</v>
      </c>
      <c r="E32" s="1" t="s">
        <v>21</v>
      </c>
      <c r="F32" t="s">
        <v>0</v>
      </c>
      <c r="G32" t="s">
        <v>2</v>
      </c>
      <c r="I32" s="4" t="s">
        <v>9</v>
      </c>
      <c r="J32" t="str">
        <f t="shared" si="0"/>
        <v/>
      </c>
    </row>
    <row r="33" spans="1:10" x14ac:dyDescent="0.25">
      <c r="A33" s="1" t="s">
        <v>22</v>
      </c>
      <c r="B33" s="11" t="s">
        <v>386</v>
      </c>
      <c r="C33" t="s">
        <v>19</v>
      </c>
      <c r="D33" s="5" t="s">
        <v>472</v>
      </c>
      <c r="E33" s="1" t="s">
        <v>21</v>
      </c>
      <c r="F33" t="s">
        <v>0</v>
      </c>
      <c r="G33" t="s">
        <v>2</v>
      </c>
      <c r="I33" s="4" t="s">
        <v>9</v>
      </c>
      <c r="J33" t="str">
        <f t="shared" si="0"/>
        <v/>
      </c>
    </row>
    <row r="34" spans="1:10" x14ac:dyDescent="0.25">
      <c r="A34" s="1" t="s">
        <v>22</v>
      </c>
      <c r="B34" s="11" t="s">
        <v>387</v>
      </c>
      <c r="C34" t="s">
        <v>19</v>
      </c>
      <c r="D34" s="5" t="s">
        <v>472</v>
      </c>
      <c r="E34" s="1" t="s">
        <v>21</v>
      </c>
      <c r="F34" t="s">
        <v>0</v>
      </c>
      <c r="G34" t="s">
        <v>2</v>
      </c>
      <c r="I34" s="4" t="s">
        <v>9</v>
      </c>
      <c r="J34" t="str">
        <f t="shared" si="0"/>
        <v/>
      </c>
    </row>
    <row r="35" spans="1:10" x14ac:dyDescent="0.25">
      <c r="A35" s="1" t="s">
        <v>22</v>
      </c>
      <c r="B35" s="11" t="s">
        <v>388</v>
      </c>
      <c r="C35" t="s">
        <v>19</v>
      </c>
      <c r="D35" s="5" t="s">
        <v>472</v>
      </c>
      <c r="E35" s="1" t="s">
        <v>21</v>
      </c>
      <c r="F35" t="s">
        <v>0</v>
      </c>
      <c r="G35" t="s">
        <v>2</v>
      </c>
      <c r="I35" s="4" t="s">
        <v>9</v>
      </c>
      <c r="J35" t="str">
        <f t="shared" si="0"/>
        <v/>
      </c>
    </row>
    <row r="36" spans="1:10" x14ac:dyDescent="0.25">
      <c r="A36" s="1" t="s">
        <v>22</v>
      </c>
      <c r="B36" s="11" t="s">
        <v>389</v>
      </c>
      <c r="C36" t="s">
        <v>19</v>
      </c>
      <c r="D36" s="5" t="s">
        <v>472</v>
      </c>
      <c r="E36" s="1" t="s">
        <v>21</v>
      </c>
      <c r="F36" t="s">
        <v>0</v>
      </c>
      <c r="G36" t="s">
        <v>2</v>
      </c>
      <c r="I36" s="4" t="s">
        <v>9</v>
      </c>
      <c r="J36" t="str">
        <f t="shared" si="0"/>
        <v/>
      </c>
    </row>
    <row r="37" spans="1:10" x14ac:dyDescent="0.25">
      <c r="A37" s="1" t="s">
        <v>22</v>
      </c>
      <c r="B37" s="11" t="s">
        <v>390</v>
      </c>
      <c r="C37" t="s">
        <v>19</v>
      </c>
      <c r="D37" s="5" t="s">
        <v>472</v>
      </c>
      <c r="E37" s="1" t="s">
        <v>21</v>
      </c>
      <c r="F37" t="s">
        <v>0</v>
      </c>
      <c r="G37" t="s">
        <v>2</v>
      </c>
      <c r="I37" s="4" t="s">
        <v>9</v>
      </c>
      <c r="J37" t="str">
        <f t="shared" si="0"/>
        <v/>
      </c>
    </row>
    <row r="38" spans="1:10" x14ac:dyDescent="0.25">
      <c r="A38" s="1" t="s">
        <v>22</v>
      </c>
      <c r="B38" s="11" t="s">
        <v>391</v>
      </c>
      <c r="C38" t="s">
        <v>19</v>
      </c>
      <c r="D38" s="5" t="s">
        <v>472</v>
      </c>
      <c r="E38" s="1" t="s">
        <v>21</v>
      </c>
      <c r="F38" t="s">
        <v>0</v>
      </c>
      <c r="G38" t="s">
        <v>2</v>
      </c>
      <c r="I38" s="4" t="s">
        <v>9</v>
      </c>
      <c r="J38" t="str">
        <f t="shared" si="0"/>
        <v/>
      </c>
    </row>
    <row r="39" spans="1:10" x14ac:dyDescent="0.25">
      <c r="A39" s="1" t="s">
        <v>22</v>
      </c>
      <c r="B39" s="11" t="s">
        <v>392</v>
      </c>
      <c r="C39" t="s">
        <v>19</v>
      </c>
      <c r="D39" s="5" t="s">
        <v>472</v>
      </c>
      <c r="E39" s="1" t="s">
        <v>21</v>
      </c>
      <c r="F39" t="s">
        <v>0</v>
      </c>
      <c r="G39" t="s">
        <v>2</v>
      </c>
      <c r="I39" s="4" t="s">
        <v>9</v>
      </c>
      <c r="J39" t="str">
        <f t="shared" si="0"/>
        <v/>
      </c>
    </row>
    <row r="40" spans="1:10" x14ac:dyDescent="0.25">
      <c r="A40" s="1" t="s">
        <v>22</v>
      </c>
      <c r="B40" s="11" t="s">
        <v>393</v>
      </c>
      <c r="C40" t="s">
        <v>19</v>
      </c>
      <c r="D40" s="5" t="s">
        <v>472</v>
      </c>
      <c r="E40" s="1" t="s">
        <v>21</v>
      </c>
      <c r="F40" t="s">
        <v>0</v>
      </c>
      <c r="G40" t="s">
        <v>2</v>
      </c>
      <c r="I40" s="4" t="s">
        <v>9</v>
      </c>
      <c r="J40" t="str">
        <f t="shared" si="0"/>
        <v/>
      </c>
    </row>
    <row r="41" spans="1:10" x14ac:dyDescent="0.25">
      <c r="A41" s="1" t="s">
        <v>22</v>
      </c>
      <c r="B41" s="11" t="s">
        <v>394</v>
      </c>
      <c r="C41" t="s">
        <v>19</v>
      </c>
      <c r="D41" s="5" t="s">
        <v>472</v>
      </c>
      <c r="E41" s="1" t="s">
        <v>21</v>
      </c>
      <c r="F41" t="s">
        <v>0</v>
      </c>
      <c r="G41" t="s">
        <v>2</v>
      </c>
      <c r="I41" s="4" t="s">
        <v>9</v>
      </c>
      <c r="J41" t="str">
        <f t="shared" si="0"/>
        <v/>
      </c>
    </row>
    <row r="42" spans="1:10" x14ac:dyDescent="0.25">
      <c r="A42" s="1" t="s">
        <v>22</v>
      </c>
      <c r="B42" s="11" t="s">
        <v>395</v>
      </c>
      <c r="C42" t="s">
        <v>19</v>
      </c>
      <c r="D42" s="5" t="s">
        <v>472</v>
      </c>
      <c r="E42" s="1" t="s">
        <v>21</v>
      </c>
      <c r="F42" t="s">
        <v>0</v>
      </c>
      <c r="G42" t="s">
        <v>2</v>
      </c>
      <c r="I42" s="4" t="s">
        <v>9</v>
      </c>
      <c r="J42" t="str">
        <f t="shared" si="0"/>
        <v/>
      </c>
    </row>
    <row r="43" spans="1:10" x14ac:dyDescent="0.25">
      <c r="A43" s="1" t="s">
        <v>22</v>
      </c>
      <c r="B43" s="11" t="s">
        <v>396</v>
      </c>
      <c r="C43" t="s">
        <v>19</v>
      </c>
      <c r="D43" s="5" t="s">
        <v>472</v>
      </c>
      <c r="E43" s="1" t="s">
        <v>21</v>
      </c>
      <c r="F43" t="s">
        <v>0</v>
      </c>
      <c r="G43" t="s">
        <v>2</v>
      </c>
      <c r="I43" s="4" t="s">
        <v>9</v>
      </c>
      <c r="J43" t="str">
        <f t="shared" si="0"/>
        <v/>
      </c>
    </row>
    <row r="44" spans="1:10" x14ac:dyDescent="0.25">
      <c r="A44" s="1" t="s">
        <v>22</v>
      </c>
      <c r="B44" s="11" t="s">
        <v>397</v>
      </c>
      <c r="C44" t="s">
        <v>19</v>
      </c>
      <c r="D44" s="5" t="s">
        <v>472</v>
      </c>
      <c r="E44" s="1" t="s">
        <v>21</v>
      </c>
      <c r="F44" t="s">
        <v>0</v>
      </c>
      <c r="G44" t="s">
        <v>2</v>
      </c>
      <c r="I44" s="4" t="s">
        <v>9</v>
      </c>
      <c r="J44" t="str">
        <f t="shared" si="0"/>
        <v/>
      </c>
    </row>
    <row r="45" spans="1:10" x14ac:dyDescent="0.25">
      <c r="A45" s="1" t="s">
        <v>22</v>
      </c>
      <c r="B45" s="11" t="s">
        <v>398</v>
      </c>
      <c r="C45" t="s">
        <v>19</v>
      </c>
      <c r="D45" s="5" t="s">
        <v>472</v>
      </c>
      <c r="E45" s="1" t="s">
        <v>21</v>
      </c>
      <c r="F45" t="s">
        <v>0</v>
      </c>
      <c r="G45" t="s">
        <v>2</v>
      </c>
      <c r="I45" s="4" t="s">
        <v>9</v>
      </c>
      <c r="J45" t="str">
        <f t="shared" si="0"/>
        <v/>
      </c>
    </row>
    <row r="46" spans="1:10" x14ac:dyDescent="0.25">
      <c r="A46" s="1" t="s">
        <v>22</v>
      </c>
      <c r="B46" s="11" t="s">
        <v>399</v>
      </c>
      <c r="C46" t="s">
        <v>19</v>
      </c>
      <c r="D46" s="5" t="s">
        <v>472</v>
      </c>
      <c r="E46" s="1" t="s">
        <v>21</v>
      </c>
      <c r="F46" t="s">
        <v>0</v>
      </c>
      <c r="G46" t="s">
        <v>2</v>
      </c>
      <c r="I46" s="4" t="s">
        <v>9</v>
      </c>
      <c r="J46" t="str">
        <f t="shared" si="0"/>
        <v/>
      </c>
    </row>
    <row r="47" spans="1:10" x14ac:dyDescent="0.25">
      <c r="A47" s="1" t="s">
        <v>22</v>
      </c>
      <c r="B47" s="11" t="s">
        <v>400</v>
      </c>
      <c r="C47" t="s">
        <v>19</v>
      </c>
      <c r="D47" s="5" t="s">
        <v>472</v>
      </c>
      <c r="E47" s="1" t="s">
        <v>21</v>
      </c>
      <c r="F47" t="s">
        <v>0</v>
      </c>
      <c r="G47" t="s">
        <v>2</v>
      </c>
      <c r="I47" s="4" t="s">
        <v>9</v>
      </c>
      <c r="J47" t="str">
        <f t="shared" si="0"/>
        <v/>
      </c>
    </row>
    <row r="48" spans="1:10" x14ac:dyDescent="0.25">
      <c r="A48" s="1" t="s">
        <v>22</v>
      </c>
      <c r="B48" s="11" t="s">
        <v>401</v>
      </c>
      <c r="C48" t="s">
        <v>19</v>
      </c>
      <c r="D48" s="5" t="s">
        <v>472</v>
      </c>
      <c r="E48" s="1" t="s">
        <v>21</v>
      </c>
      <c r="F48" t="s">
        <v>0</v>
      </c>
      <c r="G48" t="s">
        <v>2</v>
      </c>
      <c r="I48" s="4" t="s">
        <v>9</v>
      </c>
      <c r="J48" t="str">
        <f t="shared" si="0"/>
        <v/>
      </c>
    </row>
    <row r="49" spans="1:10" x14ac:dyDescent="0.25">
      <c r="A49" s="1" t="s">
        <v>22</v>
      </c>
      <c r="B49" s="11" t="s">
        <v>402</v>
      </c>
      <c r="C49" t="s">
        <v>19</v>
      </c>
      <c r="D49" s="5" t="s">
        <v>472</v>
      </c>
      <c r="E49" s="1" t="s">
        <v>21</v>
      </c>
      <c r="F49" t="s">
        <v>0</v>
      </c>
      <c r="G49" t="s">
        <v>2</v>
      </c>
      <c r="I49" s="4" t="s">
        <v>9</v>
      </c>
      <c r="J49" t="str">
        <f t="shared" si="0"/>
        <v/>
      </c>
    </row>
    <row r="50" spans="1:10" x14ac:dyDescent="0.25">
      <c r="A50" s="1" t="s">
        <v>22</v>
      </c>
      <c r="B50" s="11" t="s">
        <v>403</v>
      </c>
      <c r="C50" t="s">
        <v>19</v>
      </c>
      <c r="D50" s="5" t="s">
        <v>472</v>
      </c>
      <c r="E50" s="1" t="s">
        <v>21</v>
      </c>
      <c r="F50" t="s">
        <v>0</v>
      </c>
      <c r="G50" t="s">
        <v>2</v>
      </c>
      <c r="I50" s="4" t="s">
        <v>9</v>
      </c>
      <c r="J50" t="str">
        <f t="shared" si="0"/>
        <v/>
      </c>
    </row>
    <row r="51" spans="1:10" x14ac:dyDescent="0.25">
      <c r="A51" s="1" t="s">
        <v>22</v>
      </c>
      <c r="B51" s="11" t="s">
        <v>404</v>
      </c>
      <c r="C51" t="s">
        <v>19</v>
      </c>
      <c r="D51" s="5" t="s">
        <v>472</v>
      </c>
      <c r="E51" s="1" t="s">
        <v>21</v>
      </c>
      <c r="F51" t="s">
        <v>0</v>
      </c>
      <c r="G51" t="s">
        <v>2</v>
      </c>
      <c r="I51" s="4" t="s">
        <v>9</v>
      </c>
      <c r="J51" t="str">
        <f t="shared" si="0"/>
        <v/>
      </c>
    </row>
    <row r="52" spans="1:10" x14ac:dyDescent="0.25">
      <c r="A52" s="1" t="s">
        <v>22</v>
      </c>
      <c r="B52" s="11" t="s">
        <v>405</v>
      </c>
      <c r="C52" t="s">
        <v>19</v>
      </c>
      <c r="D52" s="5" t="s">
        <v>472</v>
      </c>
      <c r="E52" s="1" t="s">
        <v>21</v>
      </c>
      <c r="F52" t="s">
        <v>0</v>
      </c>
      <c r="G52" t="s">
        <v>2</v>
      </c>
      <c r="I52" s="4" t="s">
        <v>9</v>
      </c>
      <c r="J52" t="str">
        <f t="shared" si="0"/>
        <v/>
      </c>
    </row>
    <row r="53" spans="1:10" x14ac:dyDescent="0.25">
      <c r="A53" s="1" t="s">
        <v>22</v>
      </c>
      <c r="B53" s="11" t="s">
        <v>406</v>
      </c>
      <c r="C53" t="s">
        <v>19</v>
      </c>
      <c r="D53" s="5" t="s">
        <v>472</v>
      </c>
      <c r="E53" s="1" t="s">
        <v>21</v>
      </c>
      <c r="F53" t="s">
        <v>0</v>
      </c>
      <c r="G53" t="s">
        <v>2</v>
      </c>
      <c r="I53" s="4" t="s">
        <v>9</v>
      </c>
      <c r="J53" t="str">
        <f t="shared" si="0"/>
        <v/>
      </c>
    </row>
    <row r="54" spans="1:10" x14ac:dyDescent="0.25">
      <c r="A54" s="1" t="s">
        <v>22</v>
      </c>
      <c r="B54" s="11" t="s">
        <v>407</v>
      </c>
      <c r="C54" t="s">
        <v>19</v>
      </c>
      <c r="D54" s="5" t="s">
        <v>472</v>
      </c>
      <c r="E54" s="1" t="s">
        <v>21</v>
      </c>
      <c r="F54" t="s">
        <v>0</v>
      </c>
      <c r="G54" t="s">
        <v>2</v>
      </c>
      <c r="I54" s="4" t="s">
        <v>9</v>
      </c>
      <c r="J54" t="str">
        <f t="shared" si="0"/>
        <v/>
      </c>
    </row>
    <row r="55" spans="1:10" x14ac:dyDescent="0.25">
      <c r="A55" s="1" t="s">
        <v>22</v>
      </c>
      <c r="B55" s="11" t="s">
        <v>408</v>
      </c>
      <c r="C55" t="s">
        <v>19</v>
      </c>
      <c r="D55" s="5" t="s">
        <v>472</v>
      </c>
      <c r="E55" s="1" t="s">
        <v>21</v>
      </c>
      <c r="F55" t="s">
        <v>0</v>
      </c>
      <c r="G55" t="s">
        <v>2</v>
      </c>
      <c r="I55" s="4" t="s">
        <v>9</v>
      </c>
      <c r="J55" t="str">
        <f t="shared" si="0"/>
        <v/>
      </c>
    </row>
    <row r="56" spans="1:10" x14ac:dyDescent="0.25">
      <c r="A56" s="1" t="s">
        <v>22</v>
      </c>
      <c r="B56" s="11" t="s">
        <v>409</v>
      </c>
      <c r="C56" t="s">
        <v>19</v>
      </c>
      <c r="D56" s="5" t="s">
        <v>472</v>
      </c>
      <c r="E56" s="1" t="s">
        <v>21</v>
      </c>
      <c r="F56" t="s">
        <v>0</v>
      </c>
      <c r="G56" t="s">
        <v>2</v>
      </c>
      <c r="I56" s="4" t="s">
        <v>9</v>
      </c>
      <c r="J56" t="str">
        <f t="shared" si="0"/>
        <v/>
      </c>
    </row>
    <row r="57" spans="1:10" x14ac:dyDescent="0.25">
      <c r="A57" s="1" t="s">
        <v>22</v>
      </c>
      <c r="B57" s="11" t="s">
        <v>410</v>
      </c>
      <c r="C57" t="s">
        <v>19</v>
      </c>
      <c r="D57" s="5" t="s">
        <v>472</v>
      </c>
      <c r="E57" s="1" t="s">
        <v>21</v>
      </c>
      <c r="F57" t="s">
        <v>0</v>
      </c>
      <c r="G57" t="s">
        <v>2</v>
      </c>
      <c r="I57" s="4" t="s">
        <v>9</v>
      </c>
      <c r="J57" t="str">
        <f t="shared" si="0"/>
        <v/>
      </c>
    </row>
    <row r="58" spans="1:10" x14ac:dyDescent="0.25">
      <c r="A58" s="1" t="s">
        <v>22</v>
      </c>
      <c r="B58" s="11" t="s">
        <v>411</v>
      </c>
      <c r="C58" t="s">
        <v>19</v>
      </c>
      <c r="D58" s="5" t="s">
        <v>472</v>
      </c>
      <c r="E58" s="1" t="s">
        <v>21</v>
      </c>
      <c r="F58" t="s">
        <v>0</v>
      </c>
      <c r="G58" t="s">
        <v>2</v>
      </c>
      <c r="I58" s="4" t="s">
        <v>9</v>
      </c>
      <c r="J58" t="str">
        <f t="shared" si="0"/>
        <v/>
      </c>
    </row>
    <row r="59" spans="1:10" x14ac:dyDescent="0.25">
      <c r="A59" s="1" t="s">
        <v>22</v>
      </c>
      <c r="B59" s="11" t="s">
        <v>412</v>
      </c>
      <c r="C59" t="s">
        <v>19</v>
      </c>
      <c r="D59" s="5" t="s">
        <v>472</v>
      </c>
      <c r="E59" s="1" t="s">
        <v>21</v>
      </c>
      <c r="F59" t="s">
        <v>0</v>
      </c>
      <c r="G59" t="s">
        <v>2</v>
      </c>
      <c r="I59" s="4" t="s">
        <v>9</v>
      </c>
      <c r="J59" t="str">
        <f t="shared" si="0"/>
        <v/>
      </c>
    </row>
    <row r="60" spans="1:10" x14ac:dyDescent="0.25">
      <c r="A60" s="1" t="s">
        <v>22</v>
      </c>
      <c r="B60" s="11" t="s">
        <v>413</v>
      </c>
      <c r="C60" t="s">
        <v>19</v>
      </c>
      <c r="D60" s="5" t="s">
        <v>472</v>
      </c>
      <c r="E60" s="1" t="s">
        <v>21</v>
      </c>
      <c r="F60" t="s">
        <v>0</v>
      </c>
      <c r="G60" t="s">
        <v>2</v>
      </c>
      <c r="I60" s="4" t="s">
        <v>9</v>
      </c>
      <c r="J60" t="str">
        <f t="shared" si="0"/>
        <v/>
      </c>
    </row>
    <row r="61" spans="1:10" x14ac:dyDescent="0.25">
      <c r="A61" s="1" t="s">
        <v>22</v>
      </c>
      <c r="B61" s="11" t="s">
        <v>414</v>
      </c>
      <c r="C61" t="s">
        <v>19</v>
      </c>
      <c r="D61" s="5" t="s">
        <v>472</v>
      </c>
      <c r="E61" s="1" t="s">
        <v>21</v>
      </c>
      <c r="F61" t="s">
        <v>0</v>
      </c>
      <c r="G61" t="s">
        <v>2</v>
      </c>
      <c r="I61" s="4" t="s">
        <v>9</v>
      </c>
      <c r="J61" t="str">
        <f t="shared" si="0"/>
        <v/>
      </c>
    </row>
    <row r="62" spans="1:10" x14ac:dyDescent="0.25">
      <c r="A62" s="1" t="s">
        <v>22</v>
      </c>
      <c r="B62" s="11" t="s">
        <v>415</v>
      </c>
      <c r="C62" t="s">
        <v>19</v>
      </c>
      <c r="D62" s="5" t="s">
        <v>472</v>
      </c>
      <c r="E62" s="1" t="s">
        <v>21</v>
      </c>
      <c r="F62" t="s">
        <v>0</v>
      </c>
      <c r="G62" t="s">
        <v>2</v>
      </c>
      <c r="I62" s="4" t="s">
        <v>9</v>
      </c>
      <c r="J62" t="str">
        <f t="shared" si="0"/>
        <v/>
      </c>
    </row>
    <row r="63" spans="1:10" x14ac:dyDescent="0.25">
      <c r="A63" s="1" t="s">
        <v>22</v>
      </c>
      <c r="B63" s="11" t="s">
        <v>416</v>
      </c>
      <c r="C63" t="s">
        <v>19</v>
      </c>
      <c r="D63" s="5" t="s">
        <v>472</v>
      </c>
      <c r="E63" s="1" t="s">
        <v>21</v>
      </c>
      <c r="F63" t="s">
        <v>0</v>
      </c>
      <c r="G63" t="s">
        <v>2</v>
      </c>
      <c r="I63" s="4" t="s">
        <v>9</v>
      </c>
      <c r="J63" t="str">
        <f t="shared" si="0"/>
        <v/>
      </c>
    </row>
    <row r="64" spans="1:10" x14ac:dyDescent="0.25">
      <c r="A64" s="1" t="s">
        <v>22</v>
      </c>
      <c r="B64" s="11" t="s">
        <v>417</v>
      </c>
      <c r="C64" t="s">
        <v>19</v>
      </c>
      <c r="D64" s="5" t="s">
        <v>472</v>
      </c>
      <c r="E64" s="1" t="s">
        <v>21</v>
      </c>
      <c r="F64" t="s">
        <v>0</v>
      </c>
      <c r="G64" t="s">
        <v>2</v>
      </c>
      <c r="I64" s="4" t="s">
        <v>9</v>
      </c>
      <c r="J64" t="str">
        <f t="shared" si="0"/>
        <v/>
      </c>
    </row>
    <row r="65" spans="1:10" x14ac:dyDescent="0.25">
      <c r="A65" s="1" t="s">
        <v>22</v>
      </c>
      <c r="B65" s="11" t="s">
        <v>418</v>
      </c>
      <c r="C65" t="s">
        <v>19</v>
      </c>
      <c r="D65" s="5" t="s">
        <v>472</v>
      </c>
      <c r="E65" s="1" t="s">
        <v>21</v>
      </c>
      <c r="F65" t="s">
        <v>0</v>
      </c>
      <c r="G65" t="s">
        <v>2</v>
      </c>
      <c r="I65" s="4" t="s">
        <v>9</v>
      </c>
      <c r="J65" t="str">
        <f t="shared" si="0"/>
        <v/>
      </c>
    </row>
    <row r="66" spans="1:10" x14ac:dyDescent="0.25">
      <c r="A66" s="1" t="s">
        <v>22</v>
      </c>
      <c r="B66" s="11" t="s">
        <v>419</v>
      </c>
      <c r="C66" t="s">
        <v>19</v>
      </c>
      <c r="D66" s="5" t="s">
        <v>472</v>
      </c>
      <c r="E66" s="1" t="s">
        <v>21</v>
      </c>
      <c r="F66" t="s">
        <v>0</v>
      </c>
      <c r="G66" t="s">
        <v>2</v>
      </c>
      <c r="I66" s="4" t="s">
        <v>9</v>
      </c>
      <c r="J66" t="str">
        <f t="shared" si="0"/>
        <v/>
      </c>
    </row>
    <row r="67" spans="1:10" x14ac:dyDescent="0.25">
      <c r="A67" s="1" t="s">
        <v>22</v>
      </c>
      <c r="B67" s="11" t="s">
        <v>420</v>
      </c>
      <c r="C67" t="s">
        <v>19</v>
      </c>
      <c r="D67" s="5" t="s">
        <v>472</v>
      </c>
      <c r="E67" s="1" t="s">
        <v>21</v>
      </c>
      <c r="F67" t="s">
        <v>0</v>
      </c>
      <c r="G67" t="s">
        <v>2</v>
      </c>
      <c r="I67" s="4" t="s">
        <v>9</v>
      </c>
      <c r="J67" t="str">
        <f t="shared" ref="J67:J87" si="1">IF(ISBLANK(H67),"",CONCATENATE(A67,B67,C67,D67,E67,F67,G67,H67,I67,))</f>
        <v/>
      </c>
    </row>
    <row r="68" spans="1:10" x14ac:dyDescent="0.25">
      <c r="A68" s="1" t="s">
        <v>22</v>
      </c>
      <c r="B68" s="11" t="s">
        <v>421</v>
      </c>
      <c r="C68" t="s">
        <v>19</v>
      </c>
      <c r="D68" s="5" t="s">
        <v>472</v>
      </c>
      <c r="E68" s="1" t="s">
        <v>21</v>
      </c>
      <c r="F68" t="s">
        <v>0</v>
      </c>
      <c r="G68" t="s">
        <v>2</v>
      </c>
      <c r="I68" s="4" t="s">
        <v>9</v>
      </c>
      <c r="J68" t="str">
        <f t="shared" si="1"/>
        <v/>
      </c>
    </row>
    <row r="69" spans="1:10" x14ac:dyDescent="0.25">
      <c r="A69" s="1" t="s">
        <v>22</v>
      </c>
      <c r="B69" s="11" t="s">
        <v>422</v>
      </c>
      <c r="C69" t="s">
        <v>19</v>
      </c>
      <c r="D69" s="5" t="s">
        <v>472</v>
      </c>
      <c r="E69" s="1" t="s">
        <v>21</v>
      </c>
      <c r="F69" t="s">
        <v>0</v>
      </c>
      <c r="G69" t="s">
        <v>2</v>
      </c>
      <c r="I69" s="4" t="s">
        <v>9</v>
      </c>
      <c r="J69" t="str">
        <f t="shared" si="1"/>
        <v/>
      </c>
    </row>
    <row r="70" spans="1:10" x14ac:dyDescent="0.25">
      <c r="A70" s="1" t="s">
        <v>22</v>
      </c>
      <c r="B70" s="11" t="s">
        <v>423</v>
      </c>
      <c r="C70" t="s">
        <v>19</v>
      </c>
      <c r="D70" s="5" t="s">
        <v>472</v>
      </c>
      <c r="E70" s="1" t="s">
        <v>21</v>
      </c>
      <c r="F70" t="s">
        <v>0</v>
      </c>
      <c r="G70" t="s">
        <v>2</v>
      </c>
      <c r="I70" s="4" t="s">
        <v>9</v>
      </c>
      <c r="J70" t="str">
        <f t="shared" si="1"/>
        <v/>
      </c>
    </row>
    <row r="71" spans="1:10" x14ac:dyDescent="0.25">
      <c r="A71" s="1" t="s">
        <v>22</v>
      </c>
      <c r="B71" s="11" t="s">
        <v>424</v>
      </c>
      <c r="C71" t="s">
        <v>19</v>
      </c>
      <c r="D71" s="5" t="s">
        <v>472</v>
      </c>
      <c r="E71" s="1" t="s">
        <v>21</v>
      </c>
      <c r="F71" t="s">
        <v>0</v>
      </c>
      <c r="G71" t="s">
        <v>2</v>
      </c>
      <c r="I71" s="4" t="s">
        <v>9</v>
      </c>
      <c r="J71" t="str">
        <f t="shared" si="1"/>
        <v/>
      </c>
    </row>
    <row r="72" spans="1:10" x14ac:dyDescent="0.25">
      <c r="A72" s="1" t="s">
        <v>22</v>
      </c>
      <c r="B72" s="11" t="s">
        <v>425</v>
      </c>
      <c r="C72" t="s">
        <v>19</v>
      </c>
      <c r="D72" s="5" t="s">
        <v>472</v>
      </c>
      <c r="E72" s="1" t="s">
        <v>21</v>
      </c>
      <c r="F72" t="s">
        <v>0</v>
      </c>
      <c r="G72" t="s">
        <v>2</v>
      </c>
      <c r="I72" s="4" t="s">
        <v>9</v>
      </c>
      <c r="J72" t="str">
        <f t="shared" si="1"/>
        <v/>
      </c>
    </row>
    <row r="73" spans="1:10" x14ac:dyDescent="0.25">
      <c r="A73" s="1" t="s">
        <v>22</v>
      </c>
      <c r="B73" s="11" t="s">
        <v>426</v>
      </c>
      <c r="C73" t="s">
        <v>19</v>
      </c>
      <c r="D73" s="5" t="s">
        <v>472</v>
      </c>
      <c r="E73" s="1" t="s">
        <v>21</v>
      </c>
      <c r="F73" t="s">
        <v>0</v>
      </c>
      <c r="G73" t="s">
        <v>2</v>
      </c>
      <c r="I73" s="4" t="s">
        <v>9</v>
      </c>
      <c r="J73" t="str">
        <f t="shared" si="1"/>
        <v/>
      </c>
    </row>
    <row r="74" spans="1:10" x14ac:dyDescent="0.25">
      <c r="A74" s="1" t="s">
        <v>22</v>
      </c>
      <c r="B74" s="11" t="s">
        <v>427</v>
      </c>
      <c r="C74" t="s">
        <v>19</v>
      </c>
      <c r="D74" s="5" t="s">
        <v>472</v>
      </c>
      <c r="E74" s="1" t="s">
        <v>21</v>
      </c>
      <c r="F74" t="s">
        <v>0</v>
      </c>
      <c r="G74" t="s">
        <v>2</v>
      </c>
      <c r="I74" s="4" t="s">
        <v>9</v>
      </c>
      <c r="J74" t="str">
        <f t="shared" si="1"/>
        <v/>
      </c>
    </row>
    <row r="75" spans="1:10" x14ac:dyDescent="0.25">
      <c r="A75" s="1" t="s">
        <v>22</v>
      </c>
      <c r="B75" s="11" t="s">
        <v>428</v>
      </c>
      <c r="C75" t="s">
        <v>19</v>
      </c>
      <c r="D75" s="5" t="s">
        <v>472</v>
      </c>
      <c r="E75" s="1" t="s">
        <v>21</v>
      </c>
      <c r="F75" t="s">
        <v>0</v>
      </c>
      <c r="G75" t="s">
        <v>2</v>
      </c>
      <c r="I75" s="4" t="s">
        <v>9</v>
      </c>
      <c r="J75" t="str">
        <f t="shared" si="1"/>
        <v/>
      </c>
    </row>
    <row r="76" spans="1:10" x14ac:dyDescent="0.25">
      <c r="A76" s="1" t="s">
        <v>22</v>
      </c>
      <c r="B76" s="11" t="s">
        <v>429</v>
      </c>
      <c r="C76" t="s">
        <v>19</v>
      </c>
      <c r="D76" s="5" t="s">
        <v>472</v>
      </c>
      <c r="E76" s="1" t="s">
        <v>21</v>
      </c>
      <c r="F76" t="s">
        <v>0</v>
      </c>
      <c r="G76" t="s">
        <v>2</v>
      </c>
      <c r="I76" s="4" t="s">
        <v>9</v>
      </c>
      <c r="J76" t="str">
        <f t="shared" si="1"/>
        <v/>
      </c>
    </row>
    <row r="77" spans="1:10" x14ac:dyDescent="0.25">
      <c r="A77" s="1" t="s">
        <v>22</v>
      </c>
      <c r="B77" s="11" t="s">
        <v>430</v>
      </c>
      <c r="C77" t="s">
        <v>19</v>
      </c>
      <c r="D77" s="5" t="s">
        <v>472</v>
      </c>
      <c r="E77" s="1" t="s">
        <v>21</v>
      </c>
      <c r="F77" t="s">
        <v>0</v>
      </c>
      <c r="G77" t="s">
        <v>2</v>
      </c>
      <c r="I77" s="4" t="s">
        <v>9</v>
      </c>
      <c r="J77" t="str">
        <f t="shared" si="1"/>
        <v/>
      </c>
    </row>
    <row r="78" spans="1:10" x14ac:dyDescent="0.25">
      <c r="A78" s="1" t="s">
        <v>22</v>
      </c>
      <c r="B78" s="11" t="s">
        <v>431</v>
      </c>
      <c r="C78" t="s">
        <v>19</v>
      </c>
      <c r="D78" s="5" t="s">
        <v>472</v>
      </c>
      <c r="E78" s="1" t="s">
        <v>21</v>
      </c>
      <c r="F78" t="s">
        <v>0</v>
      </c>
      <c r="G78" t="s">
        <v>2</v>
      </c>
      <c r="I78" s="4" t="s">
        <v>9</v>
      </c>
      <c r="J78" t="str">
        <f t="shared" si="1"/>
        <v/>
      </c>
    </row>
    <row r="79" spans="1:10" x14ac:dyDescent="0.25">
      <c r="A79" s="1" t="s">
        <v>22</v>
      </c>
      <c r="B79" s="11" t="s">
        <v>432</v>
      </c>
      <c r="C79" t="s">
        <v>19</v>
      </c>
      <c r="D79" s="5" t="s">
        <v>472</v>
      </c>
      <c r="E79" s="1" t="s">
        <v>21</v>
      </c>
      <c r="F79" t="s">
        <v>0</v>
      </c>
      <c r="G79" t="s">
        <v>2</v>
      </c>
      <c r="I79" s="4" t="s">
        <v>9</v>
      </c>
      <c r="J79" t="str">
        <f t="shared" si="1"/>
        <v/>
      </c>
    </row>
    <row r="80" spans="1:10" x14ac:dyDescent="0.25">
      <c r="A80" s="1" t="s">
        <v>22</v>
      </c>
      <c r="B80" s="11" t="s">
        <v>433</v>
      </c>
      <c r="C80" t="s">
        <v>19</v>
      </c>
      <c r="D80" s="5" t="s">
        <v>472</v>
      </c>
      <c r="E80" s="1" t="s">
        <v>21</v>
      </c>
      <c r="F80" t="s">
        <v>0</v>
      </c>
      <c r="G80" t="s">
        <v>2</v>
      </c>
      <c r="I80" s="4" t="s">
        <v>9</v>
      </c>
      <c r="J80" t="str">
        <f t="shared" si="1"/>
        <v/>
      </c>
    </row>
    <row r="81" spans="1:10" x14ac:dyDescent="0.25">
      <c r="A81" s="1" t="s">
        <v>22</v>
      </c>
      <c r="B81" s="11" t="s">
        <v>434</v>
      </c>
      <c r="C81" t="s">
        <v>19</v>
      </c>
      <c r="D81" s="5" t="s">
        <v>472</v>
      </c>
      <c r="E81" s="1" t="s">
        <v>21</v>
      </c>
      <c r="F81" t="s">
        <v>0</v>
      </c>
      <c r="G81" t="s">
        <v>2</v>
      </c>
      <c r="I81" s="4" t="s">
        <v>9</v>
      </c>
      <c r="J81" t="str">
        <f t="shared" si="1"/>
        <v/>
      </c>
    </row>
    <row r="82" spans="1:10" x14ac:dyDescent="0.25">
      <c r="A82" s="1" t="s">
        <v>22</v>
      </c>
      <c r="B82" s="11" t="s">
        <v>435</v>
      </c>
      <c r="C82" t="s">
        <v>19</v>
      </c>
      <c r="D82" s="5" t="s">
        <v>472</v>
      </c>
      <c r="E82" s="1" t="s">
        <v>21</v>
      </c>
      <c r="F82" t="s">
        <v>0</v>
      </c>
      <c r="G82" t="s">
        <v>2</v>
      </c>
      <c r="I82" s="4" t="s">
        <v>9</v>
      </c>
      <c r="J82" t="str">
        <f t="shared" si="1"/>
        <v/>
      </c>
    </row>
    <row r="83" spans="1:10" x14ac:dyDescent="0.25">
      <c r="A83" s="1" t="s">
        <v>22</v>
      </c>
      <c r="B83" s="11" t="s">
        <v>436</v>
      </c>
      <c r="C83" t="s">
        <v>19</v>
      </c>
      <c r="D83" s="5" t="s">
        <v>472</v>
      </c>
      <c r="E83" s="1" t="s">
        <v>21</v>
      </c>
      <c r="F83" t="s">
        <v>0</v>
      </c>
      <c r="G83" t="s">
        <v>2</v>
      </c>
      <c r="I83" s="4" t="s">
        <v>9</v>
      </c>
      <c r="J83" t="str">
        <f t="shared" si="1"/>
        <v/>
      </c>
    </row>
    <row r="84" spans="1:10" x14ac:dyDescent="0.25">
      <c r="A84" s="1" t="s">
        <v>22</v>
      </c>
      <c r="B84" s="11" t="s">
        <v>437</v>
      </c>
      <c r="C84" t="s">
        <v>19</v>
      </c>
      <c r="D84" s="5" t="s">
        <v>472</v>
      </c>
      <c r="E84" s="1" t="s">
        <v>21</v>
      </c>
      <c r="F84" t="s">
        <v>0</v>
      </c>
      <c r="G84" t="s">
        <v>2</v>
      </c>
      <c r="I84" s="4" t="s">
        <v>9</v>
      </c>
      <c r="J84" t="str">
        <f t="shared" si="1"/>
        <v/>
      </c>
    </row>
    <row r="85" spans="1:10" x14ac:dyDescent="0.25">
      <c r="A85" s="1" t="s">
        <v>22</v>
      </c>
      <c r="B85" s="11" t="s">
        <v>438</v>
      </c>
      <c r="C85" t="s">
        <v>19</v>
      </c>
      <c r="D85" s="5" t="s">
        <v>472</v>
      </c>
      <c r="E85" s="1" t="s">
        <v>21</v>
      </c>
      <c r="F85" t="s">
        <v>0</v>
      </c>
      <c r="G85" t="s">
        <v>2</v>
      </c>
      <c r="I85" s="4" t="s">
        <v>9</v>
      </c>
      <c r="J85" t="str">
        <f t="shared" si="1"/>
        <v/>
      </c>
    </row>
    <row r="86" spans="1:10" x14ac:dyDescent="0.25">
      <c r="A86" s="1" t="s">
        <v>22</v>
      </c>
      <c r="B86" s="11" t="s">
        <v>439</v>
      </c>
      <c r="C86" t="s">
        <v>19</v>
      </c>
      <c r="D86" s="5" t="s">
        <v>472</v>
      </c>
      <c r="E86" s="1" t="s">
        <v>21</v>
      </c>
      <c r="F86" t="s">
        <v>0</v>
      </c>
      <c r="G86" t="s">
        <v>2</v>
      </c>
      <c r="I86" s="4" t="s">
        <v>9</v>
      </c>
      <c r="J86" t="str">
        <f t="shared" si="1"/>
        <v/>
      </c>
    </row>
    <row r="87" spans="1:10" x14ac:dyDescent="0.25">
      <c r="A87" s="1" t="s">
        <v>22</v>
      </c>
      <c r="B87" s="11" t="s">
        <v>440</v>
      </c>
      <c r="C87" t="s">
        <v>19</v>
      </c>
      <c r="D87" s="5" t="s">
        <v>472</v>
      </c>
      <c r="E87" s="1" t="s">
        <v>21</v>
      </c>
      <c r="F87" t="s">
        <v>0</v>
      </c>
      <c r="G87" t="s">
        <v>2</v>
      </c>
      <c r="I87" s="4" t="s">
        <v>9</v>
      </c>
      <c r="J87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23" workbookViewId="0">
      <selection sqref="A1:F31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11" bestFit="1" customWidth="1"/>
    <col min="4" max="4" width="3.140625" bestFit="1" customWidth="1"/>
    <col min="5" max="5" width="12.42578125" bestFit="1" customWidth="1"/>
    <col min="6" max="6" width="35.85546875" bestFit="1" customWidth="1"/>
  </cols>
  <sheetData>
    <row r="2" spans="1:6" x14ac:dyDescent="0.25">
      <c r="A2" t="s">
        <v>22</v>
      </c>
      <c r="B2" s="5" t="s">
        <v>306</v>
      </c>
      <c r="C2" t="s">
        <v>441</v>
      </c>
      <c r="D2" s="1" t="s">
        <v>473</v>
      </c>
      <c r="E2" s="12" t="s">
        <v>442</v>
      </c>
      <c r="F2" t="str">
        <f>IF(ISBLANK(B2),"",CONCATENATE(A2,B2,C2,D2,E2,))</f>
        <v>@course38.disciplines &lt;&lt; @discipline1</v>
      </c>
    </row>
    <row r="3" spans="1:6" x14ac:dyDescent="0.25">
      <c r="A3" t="s">
        <v>22</v>
      </c>
      <c r="B3" s="5" t="s">
        <v>306</v>
      </c>
      <c r="C3" t="s">
        <v>441</v>
      </c>
      <c r="D3" s="1" t="s">
        <v>473</v>
      </c>
      <c r="E3" s="12" t="s">
        <v>443</v>
      </c>
      <c r="F3" t="str">
        <f t="shared" ref="F3:F31" si="0">IF(ISBLANK(B3),"",CONCATENATE(A3,B3,C3,D3,E3,))</f>
        <v>@course38.disciplines &lt;&lt; @discipline2</v>
      </c>
    </row>
    <row r="4" spans="1:6" x14ac:dyDescent="0.25">
      <c r="A4" t="s">
        <v>22</v>
      </c>
      <c r="B4" s="5" t="s">
        <v>306</v>
      </c>
      <c r="C4" t="s">
        <v>441</v>
      </c>
      <c r="D4" s="1" t="s">
        <v>473</v>
      </c>
      <c r="E4" s="12" t="s">
        <v>444</v>
      </c>
      <c r="F4" t="str">
        <f t="shared" si="0"/>
        <v>@course38.disciplines &lt;&lt; @discipline3</v>
      </c>
    </row>
    <row r="5" spans="1:6" x14ac:dyDescent="0.25">
      <c r="A5" t="s">
        <v>22</v>
      </c>
      <c r="B5" s="5" t="s">
        <v>306</v>
      </c>
      <c r="C5" t="s">
        <v>441</v>
      </c>
      <c r="D5" s="1" t="s">
        <v>473</v>
      </c>
      <c r="E5" s="12" t="s">
        <v>445</v>
      </c>
      <c r="F5" t="str">
        <f t="shared" si="0"/>
        <v>@course38.disciplines &lt;&lt; @discipline4</v>
      </c>
    </row>
    <row r="6" spans="1:6" x14ac:dyDescent="0.25">
      <c r="A6" t="s">
        <v>22</v>
      </c>
      <c r="B6" s="5" t="s">
        <v>306</v>
      </c>
      <c r="C6" t="s">
        <v>441</v>
      </c>
      <c r="D6" s="1" t="s">
        <v>473</v>
      </c>
      <c r="E6" s="12" t="s">
        <v>446</v>
      </c>
      <c r="F6" t="str">
        <f t="shared" si="0"/>
        <v>@course38.disciplines &lt;&lt; @discipline5</v>
      </c>
    </row>
    <row r="7" spans="1:6" x14ac:dyDescent="0.25">
      <c r="A7" t="s">
        <v>22</v>
      </c>
      <c r="B7" s="5" t="s">
        <v>306</v>
      </c>
      <c r="C7" t="s">
        <v>441</v>
      </c>
      <c r="D7" s="1" t="s">
        <v>473</v>
      </c>
      <c r="E7" s="12" t="s">
        <v>447</v>
      </c>
      <c r="F7" t="str">
        <f t="shared" si="0"/>
        <v>@course38.disciplines &lt;&lt; @discipline6</v>
      </c>
    </row>
    <row r="8" spans="1:6" x14ac:dyDescent="0.25">
      <c r="A8" t="s">
        <v>22</v>
      </c>
      <c r="B8" s="5" t="s">
        <v>306</v>
      </c>
      <c r="C8" t="s">
        <v>441</v>
      </c>
      <c r="D8" s="1" t="s">
        <v>473</v>
      </c>
      <c r="E8" s="12" t="s">
        <v>448</v>
      </c>
      <c r="F8" t="str">
        <f t="shared" si="0"/>
        <v>@course38.disciplines &lt;&lt; @discipline7</v>
      </c>
    </row>
    <row r="9" spans="1:6" x14ac:dyDescent="0.25">
      <c r="A9" t="s">
        <v>22</v>
      </c>
      <c r="B9" s="5" t="s">
        <v>306</v>
      </c>
      <c r="C9" t="s">
        <v>441</v>
      </c>
      <c r="D9" s="1" t="s">
        <v>473</v>
      </c>
      <c r="E9" s="12" t="s">
        <v>449</v>
      </c>
      <c r="F9" t="str">
        <f t="shared" si="0"/>
        <v>@course38.disciplines &lt;&lt; @discipline8</v>
      </c>
    </row>
    <row r="10" spans="1:6" x14ac:dyDescent="0.25">
      <c r="A10" t="s">
        <v>22</v>
      </c>
      <c r="B10" s="5" t="s">
        <v>306</v>
      </c>
      <c r="C10" t="s">
        <v>441</v>
      </c>
      <c r="D10" s="1" t="s">
        <v>473</v>
      </c>
      <c r="E10" s="12" t="s">
        <v>450</v>
      </c>
      <c r="F10" t="str">
        <f t="shared" si="0"/>
        <v>@course38.disciplines &lt;&lt; @discipline9</v>
      </c>
    </row>
    <row r="11" spans="1:6" x14ac:dyDescent="0.25">
      <c r="A11" t="s">
        <v>22</v>
      </c>
      <c r="B11" s="5" t="s">
        <v>306</v>
      </c>
      <c r="C11" t="s">
        <v>441</v>
      </c>
      <c r="D11" s="1" t="s">
        <v>473</v>
      </c>
      <c r="E11" s="12" t="s">
        <v>451</v>
      </c>
      <c r="F11" t="str">
        <f t="shared" si="0"/>
        <v>@course38.disciplines &lt;&lt; @discipline10</v>
      </c>
    </row>
    <row r="12" spans="1:6" x14ac:dyDescent="0.25">
      <c r="A12" t="s">
        <v>22</v>
      </c>
      <c r="B12" s="5" t="s">
        <v>306</v>
      </c>
      <c r="C12" t="s">
        <v>441</v>
      </c>
      <c r="D12" s="1" t="s">
        <v>473</v>
      </c>
      <c r="E12" s="12" t="s">
        <v>452</v>
      </c>
      <c r="F12" t="str">
        <f t="shared" si="0"/>
        <v>@course38.disciplines &lt;&lt; @discipline11</v>
      </c>
    </row>
    <row r="13" spans="1:6" x14ac:dyDescent="0.25">
      <c r="A13" t="s">
        <v>22</v>
      </c>
      <c r="B13" s="5" t="s">
        <v>306</v>
      </c>
      <c r="C13" t="s">
        <v>441</v>
      </c>
      <c r="D13" s="1" t="s">
        <v>473</v>
      </c>
      <c r="E13" s="12" t="s">
        <v>453</v>
      </c>
      <c r="F13" t="str">
        <f t="shared" si="0"/>
        <v>@course38.disciplines &lt;&lt; @discipline12</v>
      </c>
    </row>
    <row r="14" spans="1:6" x14ac:dyDescent="0.25">
      <c r="A14" t="s">
        <v>22</v>
      </c>
      <c r="B14" s="5" t="s">
        <v>306</v>
      </c>
      <c r="C14" t="s">
        <v>441</v>
      </c>
      <c r="D14" s="1" t="s">
        <v>473</v>
      </c>
      <c r="E14" s="12" t="s">
        <v>454</v>
      </c>
      <c r="F14" t="str">
        <f t="shared" si="0"/>
        <v>@course38.disciplines &lt;&lt; @discipline13</v>
      </c>
    </row>
    <row r="15" spans="1:6" x14ac:dyDescent="0.25">
      <c r="A15" t="s">
        <v>22</v>
      </c>
      <c r="B15" s="5" t="s">
        <v>306</v>
      </c>
      <c r="C15" t="s">
        <v>441</v>
      </c>
      <c r="D15" s="1" t="s">
        <v>473</v>
      </c>
      <c r="E15" s="12" t="s">
        <v>455</v>
      </c>
      <c r="F15" t="str">
        <f t="shared" si="0"/>
        <v>@course38.disciplines &lt;&lt; @discipline14</v>
      </c>
    </row>
    <row r="16" spans="1:6" x14ac:dyDescent="0.25">
      <c r="A16" t="s">
        <v>22</v>
      </c>
      <c r="B16" s="5" t="s">
        <v>306</v>
      </c>
      <c r="C16" t="s">
        <v>441</v>
      </c>
      <c r="D16" s="1" t="s">
        <v>473</v>
      </c>
      <c r="E16" s="12" t="s">
        <v>456</v>
      </c>
      <c r="F16" t="str">
        <f t="shared" si="0"/>
        <v>@course38.disciplines &lt;&lt; @discipline15</v>
      </c>
    </row>
    <row r="17" spans="1:6" x14ac:dyDescent="0.25">
      <c r="A17" t="s">
        <v>22</v>
      </c>
      <c r="B17" s="5" t="s">
        <v>306</v>
      </c>
      <c r="C17" t="s">
        <v>441</v>
      </c>
      <c r="D17" s="1" t="s">
        <v>473</v>
      </c>
      <c r="E17" s="12" t="s">
        <v>457</v>
      </c>
      <c r="F17" t="str">
        <f t="shared" si="0"/>
        <v>@course38.disciplines &lt;&lt; @discipline16</v>
      </c>
    </row>
    <row r="18" spans="1:6" x14ac:dyDescent="0.25">
      <c r="A18" t="s">
        <v>22</v>
      </c>
      <c r="B18" s="5" t="s">
        <v>306</v>
      </c>
      <c r="C18" t="s">
        <v>441</v>
      </c>
      <c r="D18" s="1" t="s">
        <v>473</v>
      </c>
      <c r="E18" s="12" t="s">
        <v>458</v>
      </c>
      <c r="F18" t="str">
        <f t="shared" si="0"/>
        <v>@course38.disciplines &lt;&lt; @discipline17</v>
      </c>
    </row>
    <row r="19" spans="1:6" x14ac:dyDescent="0.25">
      <c r="A19" t="s">
        <v>22</v>
      </c>
      <c r="B19" s="5" t="s">
        <v>306</v>
      </c>
      <c r="C19" t="s">
        <v>441</v>
      </c>
      <c r="D19" s="1" t="s">
        <v>473</v>
      </c>
      <c r="E19" s="12" t="s">
        <v>459</v>
      </c>
      <c r="F19" t="str">
        <f t="shared" si="0"/>
        <v>@course38.disciplines &lt;&lt; @discipline18</v>
      </c>
    </row>
    <row r="20" spans="1:6" x14ac:dyDescent="0.25">
      <c r="A20" t="s">
        <v>22</v>
      </c>
      <c r="B20" s="5" t="s">
        <v>306</v>
      </c>
      <c r="C20" t="s">
        <v>441</v>
      </c>
      <c r="D20" s="1" t="s">
        <v>473</v>
      </c>
      <c r="E20" s="12" t="s">
        <v>460</v>
      </c>
      <c r="F20" t="str">
        <f t="shared" si="0"/>
        <v>@course38.disciplines &lt;&lt; @discipline19</v>
      </c>
    </row>
    <row r="21" spans="1:6" x14ac:dyDescent="0.25">
      <c r="A21" t="s">
        <v>22</v>
      </c>
      <c r="B21" s="5" t="s">
        <v>306</v>
      </c>
      <c r="C21" t="s">
        <v>441</v>
      </c>
      <c r="D21" s="1" t="s">
        <v>473</v>
      </c>
      <c r="E21" s="12" t="s">
        <v>461</v>
      </c>
      <c r="F21" t="str">
        <f t="shared" si="0"/>
        <v>@course38.disciplines &lt;&lt; @discipline20</v>
      </c>
    </row>
    <row r="22" spans="1:6" x14ac:dyDescent="0.25">
      <c r="A22" t="s">
        <v>22</v>
      </c>
      <c r="B22" s="5" t="s">
        <v>306</v>
      </c>
      <c r="C22" t="s">
        <v>441</v>
      </c>
      <c r="D22" s="1" t="s">
        <v>473</v>
      </c>
      <c r="E22" s="12" t="s">
        <v>462</v>
      </c>
      <c r="F22" t="str">
        <f t="shared" si="0"/>
        <v>@course38.disciplines &lt;&lt; @discipline21</v>
      </c>
    </row>
    <row r="23" spans="1:6" x14ac:dyDescent="0.25">
      <c r="A23" t="s">
        <v>22</v>
      </c>
      <c r="B23" s="5" t="s">
        <v>306</v>
      </c>
      <c r="C23" t="s">
        <v>441</v>
      </c>
      <c r="D23" s="1" t="s">
        <v>473</v>
      </c>
      <c r="E23" s="12" t="s">
        <v>463</v>
      </c>
      <c r="F23" t="str">
        <f t="shared" si="0"/>
        <v>@course38.disciplines &lt;&lt; @discipline22</v>
      </c>
    </row>
    <row r="24" spans="1:6" x14ac:dyDescent="0.25">
      <c r="A24" t="s">
        <v>22</v>
      </c>
      <c r="B24" s="5" t="s">
        <v>306</v>
      </c>
      <c r="C24" t="s">
        <v>441</v>
      </c>
      <c r="D24" s="1" t="s">
        <v>473</v>
      </c>
      <c r="E24" s="12" t="s">
        <v>464</v>
      </c>
      <c r="F24" t="str">
        <f t="shared" si="0"/>
        <v>@course38.disciplines &lt;&lt; @discipline23</v>
      </c>
    </row>
    <row r="25" spans="1:6" x14ac:dyDescent="0.25">
      <c r="A25" t="s">
        <v>22</v>
      </c>
      <c r="B25" s="5" t="s">
        <v>306</v>
      </c>
      <c r="C25" t="s">
        <v>441</v>
      </c>
      <c r="D25" s="1" t="s">
        <v>473</v>
      </c>
      <c r="E25" s="12" t="s">
        <v>465</v>
      </c>
      <c r="F25" t="str">
        <f t="shared" si="0"/>
        <v>@course38.disciplines &lt;&lt; @discipline24</v>
      </c>
    </row>
    <row r="26" spans="1:6" x14ac:dyDescent="0.25">
      <c r="A26" t="s">
        <v>22</v>
      </c>
      <c r="B26" s="5" t="s">
        <v>306</v>
      </c>
      <c r="C26" t="s">
        <v>441</v>
      </c>
      <c r="D26" s="1" t="s">
        <v>473</v>
      </c>
      <c r="E26" s="12" t="s">
        <v>466</v>
      </c>
      <c r="F26" t="str">
        <f t="shared" si="0"/>
        <v>@course38.disciplines &lt;&lt; @discipline25</v>
      </c>
    </row>
    <row r="27" spans="1:6" x14ac:dyDescent="0.25">
      <c r="A27" t="s">
        <v>22</v>
      </c>
      <c r="B27" s="5" t="s">
        <v>306</v>
      </c>
      <c r="C27" t="s">
        <v>441</v>
      </c>
      <c r="D27" s="1" t="s">
        <v>473</v>
      </c>
      <c r="E27" s="12" t="s">
        <v>467</v>
      </c>
      <c r="F27" t="str">
        <f t="shared" si="0"/>
        <v>@course38.disciplines &lt;&lt; @discipline26</v>
      </c>
    </row>
    <row r="28" spans="1:6" x14ac:dyDescent="0.25">
      <c r="A28" t="s">
        <v>22</v>
      </c>
      <c r="B28" s="5" t="s">
        <v>306</v>
      </c>
      <c r="C28" t="s">
        <v>441</v>
      </c>
      <c r="D28" s="1" t="s">
        <v>473</v>
      </c>
      <c r="E28" s="12" t="s">
        <v>468</v>
      </c>
      <c r="F28" t="str">
        <f t="shared" si="0"/>
        <v>@course38.disciplines &lt;&lt; @discipline27</v>
      </c>
    </row>
    <row r="29" spans="1:6" x14ac:dyDescent="0.25">
      <c r="A29" t="s">
        <v>22</v>
      </c>
      <c r="B29" s="5" t="s">
        <v>306</v>
      </c>
      <c r="C29" t="s">
        <v>441</v>
      </c>
      <c r="D29" s="1" t="s">
        <v>473</v>
      </c>
      <c r="E29" s="12" t="s">
        <v>469</v>
      </c>
      <c r="F29" t="str">
        <f t="shared" si="0"/>
        <v>@course38.disciplines &lt;&lt; @discipline28</v>
      </c>
    </row>
    <row r="30" spans="1:6" x14ac:dyDescent="0.25">
      <c r="A30" t="s">
        <v>22</v>
      </c>
      <c r="B30" s="5" t="s">
        <v>306</v>
      </c>
      <c r="C30" t="s">
        <v>441</v>
      </c>
      <c r="D30" s="1" t="s">
        <v>473</v>
      </c>
      <c r="E30" s="12" t="s">
        <v>470</v>
      </c>
      <c r="F30" t="str">
        <f t="shared" si="0"/>
        <v>@course38.disciplines &lt;&lt; @discipline29</v>
      </c>
    </row>
    <row r="31" spans="1:6" x14ac:dyDescent="0.25">
      <c r="A31" t="s">
        <v>22</v>
      </c>
      <c r="B31" s="5" t="s">
        <v>306</v>
      </c>
      <c r="C31" t="s">
        <v>441</v>
      </c>
      <c r="D31" s="1" t="s">
        <v>473</v>
      </c>
      <c r="E31" s="12" t="s">
        <v>471</v>
      </c>
      <c r="F31" t="str">
        <f t="shared" si="0"/>
        <v>@course38.disciplines &lt;&lt; @discipline30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"/>
  <sheetViews>
    <sheetView workbookViewId="0">
      <selection activeCell="Z2" sqref="A2:Z12"/>
    </sheetView>
  </sheetViews>
  <sheetFormatPr defaultRowHeight="15" x14ac:dyDescent="0.25"/>
  <cols>
    <col min="1" max="1" width="2.85546875" bestFit="1" customWidth="1"/>
    <col min="2" max="2" width="9.28515625" bestFit="1" customWidth="1"/>
    <col min="3" max="3" width="2.85546875" bestFit="1" customWidth="1"/>
    <col min="4" max="4" width="7.28515625" bestFit="1" customWidth="1"/>
    <col min="5" max="5" width="7.85546875" bestFit="1" customWidth="1"/>
    <col min="6" max="6" width="6" bestFit="1" customWidth="1"/>
    <col min="7" max="7" width="2" bestFit="1" customWidth="1"/>
    <col min="8" max="8" width="5.42578125" bestFit="1" customWidth="1"/>
    <col min="9" max="9" width="2" bestFit="1" customWidth="1"/>
    <col min="10" max="10" width="11" bestFit="1" customWidth="1"/>
    <col min="11" max="11" width="1.5703125" bestFit="1" customWidth="1"/>
    <col min="12" max="12" width="12.28515625" bestFit="1" customWidth="1"/>
    <col min="13" max="13" width="2" bestFit="1" customWidth="1"/>
    <col min="14" max="14" width="6" bestFit="1" customWidth="1"/>
    <col min="15" max="15" width="1.5703125" bestFit="1" customWidth="1"/>
    <col min="16" max="16" width="3" bestFit="1" customWidth="1"/>
    <col min="17" max="17" width="1.5703125" bestFit="1" customWidth="1"/>
    <col min="18" max="18" width="9.5703125" bestFit="1" customWidth="1"/>
    <col min="19" max="19" width="2" bestFit="1" customWidth="1"/>
    <col min="20" max="20" width="12.42578125" bestFit="1" customWidth="1"/>
    <col min="21" max="21" width="1.5703125" bestFit="1" customWidth="1"/>
    <col min="22" max="22" width="11.5703125" bestFit="1" customWidth="1"/>
    <col min="23" max="23" width="1.5703125" bestFit="1" customWidth="1"/>
    <col min="24" max="24" width="14.7109375" bestFit="1" customWidth="1"/>
    <col min="25" max="25" width="1.7109375" bestFit="1" customWidth="1"/>
    <col min="26" max="26" width="120.28515625" bestFit="1" customWidth="1"/>
  </cols>
  <sheetData>
    <row r="2" spans="1:26" x14ac:dyDescent="0.25">
      <c r="A2" s="1" t="s">
        <v>22</v>
      </c>
      <c r="B2" s="11" t="s">
        <v>475</v>
      </c>
      <c r="C2" t="s">
        <v>19</v>
      </c>
      <c r="D2" s="5" t="s">
        <v>510</v>
      </c>
      <c r="E2" s="1" t="s">
        <v>21</v>
      </c>
      <c r="F2" t="s">
        <v>0</v>
      </c>
      <c r="G2" t="s">
        <v>2</v>
      </c>
      <c r="H2" t="s">
        <v>477</v>
      </c>
      <c r="I2" s="1" t="s">
        <v>1</v>
      </c>
      <c r="J2" t="s">
        <v>233</v>
      </c>
      <c r="K2" t="s">
        <v>2</v>
      </c>
      <c r="L2" s="1" t="s">
        <v>476</v>
      </c>
      <c r="M2" s="1" t="s">
        <v>1</v>
      </c>
      <c r="N2" t="s">
        <v>474</v>
      </c>
      <c r="O2" t="s">
        <v>236</v>
      </c>
      <c r="P2">
        <v>10</v>
      </c>
      <c r="Q2" s="1" t="s">
        <v>508</v>
      </c>
      <c r="R2" t="s">
        <v>509</v>
      </c>
      <c r="S2" t="s">
        <v>236</v>
      </c>
      <c r="T2" s="3" t="str">
        <f>Discipline!A2&amp;Discipline!B2</f>
        <v>@discipline1</v>
      </c>
      <c r="U2" s="1" t="s">
        <v>508</v>
      </c>
      <c r="V2" t="s">
        <v>725</v>
      </c>
      <c r="W2" t="s">
        <v>236</v>
      </c>
      <c r="X2" s="3" t="str">
        <f>School_Year!A2&amp;School_Year!B2</f>
        <v>@SchoolYear1</v>
      </c>
      <c r="Y2" s="1" t="s">
        <v>237</v>
      </c>
      <c r="Z2" s="13" t="str">
        <f>IF(ISBLANK(G2),"",CONCATENATE(A2,B2,C2,D2,E2,F2,G2,H2,I2,J2,K2,L2,M2,N2,O2,P2,Q2,R2,S2,T2,U2,V2,W2,X2,Y2))</f>
        <v>@project1 = Project.create(name:'Prj1',description:'Descr Proj 1',grade:10,discipline:@discipline1,school_year:@SchoolYear1)</v>
      </c>
    </row>
    <row r="3" spans="1:26" x14ac:dyDescent="0.25">
      <c r="A3" s="1" t="s">
        <v>22</v>
      </c>
      <c r="B3" s="11" t="s">
        <v>478</v>
      </c>
      <c r="C3" t="s">
        <v>19</v>
      </c>
      <c r="D3" s="5" t="s">
        <v>510</v>
      </c>
      <c r="E3" s="1" t="s">
        <v>21</v>
      </c>
      <c r="F3" t="s">
        <v>0</v>
      </c>
      <c r="G3" t="s">
        <v>2</v>
      </c>
      <c r="H3" t="s">
        <v>479</v>
      </c>
      <c r="I3" s="1" t="s">
        <v>1</v>
      </c>
      <c r="J3" t="s">
        <v>233</v>
      </c>
      <c r="K3" t="s">
        <v>2</v>
      </c>
      <c r="L3" s="1" t="s">
        <v>480</v>
      </c>
      <c r="M3" s="1" t="s">
        <v>1</v>
      </c>
      <c r="N3" t="s">
        <v>474</v>
      </c>
      <c r="O3" t="s">
        <v>236</v>
      </c>
      <c r="P3">
        <v>10</v>
      </c>
      <c r="Q3" s="1" t="s">
        <v>508</v>
      </c>
      <c r="R3" t="s">
        <v>509</v>
      </c>
      <c r="S3" t="s">
        <v>236</v>
      </c>
      <c r="T3" s="3" t="str">
        <f>Discipline!A3&amp;Discipline!B3</f>
        <v>@discipline2</v>
      </c>
      <c r="U3" s="1" t="s">
        <v>508</v>
      </c>
      <c r="V3" t="s">
        <v>725</v>
      </c>
      <c r="W3" t="s">
        <v>236</v>
      </c>
      <c r="X3" s="3" t="str">
        <f>School_Year!A3&amp;School_Year!B3</f>
        <v>@SchoolYear2</v>
      </c>
      <c r="Y3" s="1" t="s">
        <v>237</v>
      </c>
      <c r="Z3" s="13" t="str">
        <f t="shared" ref="Z3:Z12" si="0">IF(ISBLANK(G3),"",CONCATENATE(A3,B3,C3,D3,E3,F3,G3,H3,I3,J3,K3,L3,M3,N3,O3,P3,Q3,R3,S3,T3,U3,V3,W3,X3,Y3))</f>
        <v>@project2 = Project.create(name:'Prj2',description:'Descr Proj 2',grade:10,discipline:@discipline2,school_year:@SchoolYear2)</v>
      </c>
    </row>
    <row r="4" spans="1:26" x14ac:dyDescent="0.25">
      <c r="A4" s="1" t="s">
        <v>22</v>
      </c>
      <c r="B4" s="11" t="s">
        <v>481</v>
      </c>
      <c r="C4" t="s">
        <v>19</v>
      </c>
      <c r="D4" s="5" t="s">
        <v>510</v>
      </c>
      <c r="E4" s="1" t="s">
        <v>21</v>
      </c>
      <c r="F4" t="s">
        <v>0</v>
      </c>
      <c r="G4" t="s">
        <v>2</v>
      </c>
      <c r="H4" t="s">
        <v>482</v>
      </c>
      <c r="I4" s="1" t="s">
        <v>1</v>
      </c>
      <c r="J4" t="s">
        <v>233</v>
      </c>
      <c r="K4" t="s">
        <v>2</v>
      </c>
      <c r="L4" s="1" t="s">
        <v>483</v>
      </c>
      <c r="M4" s="1" t="s">
        <v>1</v>
      </c>
      <c r="N4" t="s">
        <v>474</v>
      </c>
      <c r="O4" t="s">
        <v>236</v>
      </c>
      <c r="P4">
        <v>10</v>
      </c>
      <c r="Q4" s="1" t="s">
        <v>508</v>
      </c>
      <c r="R4" t="s">
        <v>509</v>
      </c>
      <c r="S4" t="s">
        <v>236</v>
      </c>
      <c r="T4" s="3" t="str">
        <f>Discipline!A4&amp;Discipline!B4</f>
        <v>@discipline3</v>
      </c>
      <c r="U4" s="1" t="s">
        <v>508</v>
      </c>
      <c r="V4" t="s">
        <v>725</v>
      </c>
      <c r="W4" t="s">
        <v>236</v>
      </c>
      <c r="X4" s="3" t="str">
        <f>School_Year!A4&amp;School_Year!B4</f>
        <v>@SchoolYear3</v>
      </c>
      <c r="Y4" s="1" t="s">
        <v>237</v>
      </c>
      <c r="Z4" s="13" t="str">
        <f t="shared" si="0"/>
        <v>@project3 = Project.create(name:'Prj3',description:'Descr Proj 3',grade:10,discipline:@discipline3,school_year:@SchoolYear3)</v>
      </c>
    </row>
    <row r="5" spans="1:26" x14ac:dyDescent="0.25">
      <c r="A5" s="1" t="s">
        <v>22</v>
      </c>
      <c r="B5" s="11" t="s">
        <v>484</v>
      </c>
      <c r="C5" t="s">
        <v>19</v>
      </c>
      <c r="D5" s="5" t="s">
        <v>510</v>
      </c>
      <c r="E5" s="1" t="s">
        <v>21</v>
      </c>
      <c r="F5" t="s">
        <v>0</v>
      </c>
      <c r="G5" t="s">
        <v>2</v>
      </c>
      <c r="H5" t="s">
        <v>485</v>
      </c>
      <c r="I5" s="1" t="s">
        <v>1</v>
      </c>
      <c r="J5" t="s">
        <v>233</v>
      </c>
      <c r="K5" t="s">
        <v>2</v>
      </c>
      <c r="L5" s="1" t="s">
        <v>486</v>
      </c>
      <c r="M5" s="1" t="s">
        <v>1</v>
      </c>
      <c r="N5" t="s">
        <v>474</v>
      </c>
      <c r="O5" t="s">
        <v>236</v>
      </c>
      <c r="P5">
        <v>10</v>
      </c>
      <c r="Q5" s="1" t="s">
        <v>508</v>
      </c>
      <c r="R5" t="s">
        <v>509</v>
      </c>
      <c r="S5" t="s">
        <v>236</v>
      </c>
      <c r="T5" s="3" t="str">
        <f>Discipline!A5&amp;Discipline!B5</f>
        <v>@discipline4</v>
      </c>
      <c r="U5" s="1" t="s">
        <v>508</v>
      </c>
      <c r="V5" t="s">
        <v>725</v>
      </c>
      <c r="W5" t="s">
        <v>236</v>
      </c>
      <c r="X5" s="3" t="str">
        <f>School_Year!A5&amp;School_Year!B5</f>
        <v>@SchoolYear4</v>
      </c>
      <c r="Y5" s="1" t="s">
        <v>237</v>
      </c>
      <c r="Z5" s="13" t="str">
        <f t="shared" si="0"/>
        <v>@project4 = Project.create(name:'Prj4',description:'Descr Proj 4',grade:10,discipline:@discipline4,school_year:@SchoolYear4)</v>
      </c>
    </row>
    <row r="6" spans="1:26" x14ac:dyDescent="0.25">
      <c r="A6" s="1" t="s">
        <v>22</v>
      </c>
      <c r="B6" s="11" t="s">
        <v>487</v>
      </c>
      <c r="C6" t="s">
        <v>19</v>
      </c>
      <c r="D6" s="5" t="s">
        <v>510</v>
      </c>
      <c r="E6" s="1" t="s">
        <v>21</v>
      </c>
      <c r="F6" t="s">
        <v>0</v>
      </c>
      <c r="G6" t="s">
        <v>2</v>
      </c>
      <c r="H6" t="s">
        <v>488</v>
      </c>
      <c r="I6" s="1" t="s">
        <v>1</v>
      </c>
      <c r="J6" t="s">
        <v>233</v>
      </c>
      <c r="K6" t="s">
        <v>2</v>
      </c>
      <c r="L6" s="1" t="s">
        <v>489</v>
      </c>
      <c r="M6" s="1" t="s">
        <v>1</v>
      </c>
      <c r="N6" t="s">
        <v>474</v>
      </c>
      <c r="O6" t="s">
        <v>236</v>
      </c>
      <c r="P6">
        <v>10</v>
      </c>
      <c r="Q6" s="1" t="s">
        <v>508</v>
      </c>
      <c r="R6" t="s">
        <v>509</v>
      </c>
      <c r="S6" t="s">
        <v>236</v>
      </c>
      <c r="T6" s="3" t="str">
        <f>Discipline!A6&amp;Discipline!B6</f>
        <v>@discipline5</v>
      </c>
      <c r="U6" s="1" t="s">
        <v>508</v>
      </c>
      <c r="V6" t="s">
        <v>725</v>
      </c>
      <c r="W6" t="s">
        <v>236</v>
      </c>
      <c r="X6" s="3" t="str">
        <f>School_Year!A6&amp;School_Year!B6</f>
        <v>@SchoolYear5</v>
      </c>
      <c r="Y6" s="1" t="s">
        <v>237</v>
      </c>
      <c r="Z6" s="13" t="str">
        <f t="shared" si="0"/>
        <v>@project5 = Project.create(name:'Prj5',description:'Descr Proj 5',grade:10,discipline:@discipline5,school_year:@SchoolYear5)</v>
      </c>
    </row>
    <row r="7" spans="1:26" x14ac:dyDescent="0.25">
      <c r="A7" s="1" t="s">
        <v>22</v>
      </c>
      <c r="B7" s="11" t="s">
        <v>490</v>
      </c>
      <c r="C7" t="s">
        <v>19</v>
      </c>
      <c r="D7" s="5" t="s">
        <v>510</v>
      </c>
      <c r="E7" s="1" t="s">
        <v>21</v>
      </c>
      <c r="F7" t="s">
        <v>0</v>
      </c>
      <c r="G7" t="s">
        <v>2</v>
      </c>
      <c r="H7" t="s">
        <v>491</v>
      </c>
      <c r="I7" s="1" t="s">
        <v>1</v>
      </c>
      <c r="J7" t="s">
        <v>233</v>
      </c>
      <c r="K7" t="s">
        <v>2</v>
      </c>
      <c r="L7" s="1" t="s">
        <v>492</v>
      </c>
      <c r="M7" s="1" t="s">
        <v>1</v>
      </c>
      <c r="N7" t="s">
        <v>474</v>
      </c>
      <c r="O7" t="s">
        <v>236</v>
      </c>
      <c r="P7">
        <v>10</v>
      </c>
      <c r="Q7" s="1" t="s">
        <v>508</v>
      </c>
      <c r="R7" t="s">
        <v>509</v>
      </c>
      <c r="S7" t="s">
        <v>236</v>
      </c>
      <c r="T7" s="3" t="str">
        <f>Discipline!A7&amp;Discipline!B7</f>
        <v>@discipline6</v>
      </c>
      <c r="U7" s="1" t="s">
        <v>508</v>
      </c>
      <c r="V7" t="s">
        <v>725</v>
      </c>
      <c r="W7" t="s">
        <v>236</v>
      </c>
      <c r="X7" s="3" t="str">
        <f>School_Year!A7&amp;School_Year!B7</f>
        <v>@SchoolYear6</v>
      </c>
      <c r="Y7" s="1" t="s">
        <v>237</v>
      </c>
      <c r="Z7" s="13" t="str">
        <f t="shared" si="0"/>
        <v>@project6 = Project.create(name:'Prj6',description:'Descr Proj 6',grade:10,discipline:@discipline6,school_year:@SchoolYear6)</v>
      </c>
    </row>
    <row r="8" spans="1:26" x14ac:dyDescent="0.25">
      <c r="A8" s="1" t="s">
        <v>22</v>
      </c>
      <c r="B8" s="11" t="s">
        <v>493</v>
      </c>
      <c r="C8" t="s">
        <v>19</v>
      </c>
      <c r="D8" s="5" t="s">
        <v>510</v>
      </c>
      <c r="E8" s="1" t="s">
        <v>21</v>
      </c>
      <c r="F8" t="s">
        <v>0</v>
      </c>
      <c r="G8" t="s">
        <v>2</v>
      </c>
      <c r="H8" t="s">
        <v>494</v>
      </c>
      <c r="I8" s="1" t="s">
        <v>1</v>
      </c>
      <c r="J8" t="s">
        <v>233</v>
      </c>
      <c r="K8" t="s">
        <v>2</v>
      </c>
      <c r="L8" s="1" t="s">
        <v>495</v>
      </c>
      <c r="M8" s="1" t="s">
        <v>1</v>
      </c>
      <c r="N8" t="s">
        <v>474</v>
      </c>
      <c r="O8" t="s">
        <v>236</v>
      </c>
      <c r="P8">
        <v>10</v>
      </c>
      <c r="Q8" s="1" t="s">
        <v>508</v>
      </c>
      <c r="R8" t="s">
        <v>509</v>
      </c>
      <c r="S8" t="s">
        <v>236</v>
      </c>
      <c r="T8" s="3" t="str">
        <f>Discipline!A8&amp;Discipline!B8</f>
        <v>@discipline7</v>
      </c>
      <c r="U8" s="1" t="s">
        <v>508</v>
      </c>
      <c r="V8" t="s">
        <v>725</v>
      </c>
      <c r="W8" t="s">
        <v>236</v>
      </c>
      <c r="X8" s="3" t="str">
        <f>School_Year!A8&amp;School_Year!B8</f>
        <v>@SchoolYear7</v>
      </c>
      <c r="Y8" s="1" t="s">
        <v>237</v>
      </c>
      <c r="Z8" s="13" t="str">
        <f t="shared" si="0"/>
        <v>@project7 = Project.create(name:'Prj7',description:'Descr Proj 7',grade:10,discipline:@discipline7,school_year:@SchoolYear7)</v>
      </c>
    </row>
    <row r="9" spans="1:26" x14ac:dyDescent="0.25">
      <c r="A9" s="1" t="s">
        <v>22</v>
      </c>
      <c r="B9" s="11" t="s">
        <v>496</v>
      </c>
      <c r="C9" t="s">
        <v>19</v>
      </c>
      <c r="D9" s="5" t="s">
        <v>510</v>
      </c>
      <c r="E9" s="1" t="s">
        <v>21</v>
      </c>
      <c r="F9" t="s">
        <v>0</v>
      </c>
      <c r="G9" t="s">
        <v>2</v>
      </c>
      <c r="H9" t="s">
        <v>497</v>
      </c>
      <c r="I9" s="1" t="s">
        <v>1</v>
      </c>
      <c r="J9" t="s">
        <v>233</v>
      </c>
      <c r="K9" t="s">
        <v>2</v>
      </c>
      <c r="L9" s="1" t="s">
        <v>498</v>
      </c>
      <c r="M9" s="1" t="s">
        <v>1</v>
      </c>
      <c r="N9" t="s">
        <v>474</v>
      </c>
      <c r="O9" t="s">
        <v>236</v>
      </c>
      <c r="P9">
        <v>10</v>
      </c>
      <c r="Q9" s="1" t="s">
        <v>508</v>
      </c>
      <c r="R9" t="s">
        <v>509</v>
      </c>
      <c r="S9" t="s">
        <v>236</v>
      </c>
      <c r="T9" s="3" t="str">
        <f>Discipline!A9&amp;Discipline!B9</f>
        <v>@discipline8</v>
      </c>
      <c r="U9" s="1" t="s">
        <v>508</v>
      </c>
      <c r="V9" t="s">
        <v>725</v>
      </c>
      <c r="W9" t="s">
        <v>236</v>
      </c>
      <c r="X9" s="3" t="str">
        <f>School_Year!A9&amp;School_Year!B9</f>
        <v>@SchoolYear8</v>
      </c>
      <c r="Y9" s="1" t="s">
        <v>237</v>
      </c>
      <c r="Z9" s="13" t="str">
        <f t="shared" si="0"/>
        <v>@project8 = Project.create(name:'Prj8',description:'Descr Proj 8',grade:10,discipline:@discipline8,school_year:@SchoolYear8)</v>
      </c>
    </row>
    <row r="10" spans="1:26" x14ac:dyDescent="0.25">
      <c r="A10" s="1" t="s">
        <v>22</v>
      </c>
      <c r="B10" s="11" t="s">
        <v>499</v>
      </c>
      <c r="C10" t="s">
        <v>19</v>
      </c>
      <c r="D10" s="5" t="s">
        <v>510</v>
      </c>
      <c r="E10" s="1" t="s">
        <v>21</v>
      </c>
      <c r="F10" t="s">
        <v>0</v>
      </c>
      <c r="G10" t="s">
        <v>2</v>
      </c>
      <c r="H10" t="s">
        <v>500</v>
      </c>
      <c r="I10" s="1" t="s">
        <v>1</v>
      </c>
      <c r="J10" t="s">
        <v>233</v>
      </c>
      <c r="K10" t="s">
        <v>2</v>
      </c>
      <c r="L10" s="1" t="s">
        <v>501</v>
      </c>
      <c r="M10" s="1" t="s">
        <v>1</v>
      </c>
      <c r="N10" t="s">
        <v>474</v>
      </c>
      <c r="O10" t="s">
        <v>236</v>
      </c>
      <c r="P10">
        <v>10</v>
      </c>
      <c r="Q10" s="1" t="s">
        <v>508</v>
      </c>
      <c r="R10" t="s">
        <v>509</v>
      </c>
      <c r="S10" t="s">
        <v>236</v>
      </c>
      <c r="T10" s="3" t="str">
        <f>Discipline!A10&amp;Discipline!B10</f>
        <v>@discipline9</v>
      </c>
      <c r="U10" s="1" t="s">
        <v>508</v>
      </c>
      <c r="V10" t="s">
        <v>725</v>
      </c>
      <c r="W10" t="s">
        <v>236</v>
      </c>
      <c r="X10" s="3" t="str">
        <f>School_Year!A10&amp;School_Year!B10</f>
        <v>@SchoolYear9</v>
      </c>
      <c r="Y10" s="1" t="s">
        <v>237</v>
      </c>
      <c r="Z10" s="13" t="str">
        <f t="shared" si="0"/>
        <v>@project9 = Project.create(name:'Prj9',description:'Descr Proj 9',grade:10,discipline:@discipline9,school_year:@SchoolYear9)</v>
      </c>
    </row>
    <row r="11" spans="1:26" x14ac:dyDescent="0.25">
      <c r="A11" s="1" t="s">
        <v>22</v>
      </c>
      <c r="B11" s="11" t="s">
        <v>502</v>
      </c>
      <c r="C11" t="s">
        <v>19</v>
      </c>
      <c r="D11" s="5" t="s">
        <v>510</v>
      </c>
      <c r="E11" s="1" t="s">
        <v>21</v>
      </c>
      <c r="F11" t="s">
        <v>0</v>
      </c>
      <c r="G11" t="s">
        <v>2</v>
      </c>
      <c r="H11" t="s">
        <v>503</v>
      </c>
      <c r="I11" s="1" t="s">
        <v>1</v>
      </c>
      <c r="J11" t="s">
        <v>233</v>
      </c>
      <c r="K11" t="s">
        <v>2</v>
      </c>
      <c r="L11" s="1" t="s">
        <v>504</v>
      </c>
      <c r="M11" s="1" t="s">
        <v>1</v>
      </c>
      <c r="N11" t="s">
        <v>474</v>
      </c>
      <c r="O11" t="s">
        <v>236</v>
      </c>
      <c r="P11">
        <v>10</v>
      </c>
      <c r="Q11" s="1" t="s">
        <v>508</v>
      </c>
      <c r="R11" t="s">
        <v>509</v>
      </c>
      <c r="S11" t="s">
        <v>236</v>
      </c>
      <c r="T11" s="3" t="str">
        <f>Discipline!A11&amp;Discipline!B11</f>
        <v>@discipline10</v>
      </c>
      <c r="U11" s="1" t="s">
        <v>508</v>
      </c>
      <c r="V11" t="s">
        <v>725</v>
      </c>
      <c r="W11" t="s">
        <v>236</v>
      </c>
      <c r="X11" s="3" t="str">
        <f>School_Year!A11&amp;School_Year!B11</f>
        <v>@SchoolYear10</v>
      </c>
      <c r="Y11" s="1" t="s">
        <v>237</v>
      </c>
      <c r="Z11" s="13" t="str">
        <f t="shared" si="0"/>
        <v>@project10 = Project.create(name:'Prj10',description:'Descr Proj 10',grade:10,discipline:@discipline10,school_year:@SchoolYear10)</v>
      </c>
    </row>
    <row r="12" spans="1:26" x14ac:dyDescent="0.25">
      <c r="A12" s="1" t="s">
        <v>22</v>
      </c>
      <c r="B12" s="11" t="s">
        <v>505</v>
      </c>
      <c r="C12" t="s">
        <v>19</v>
      </c>
      <c r="D12" s="5" t="s">
        <v>510</v>
      </c>
      <c r="E12" s="1" t="s">
        <v>21</v>
      </c>
      <c r="F12" t="s">
        <v>0</v>
      </c>
      <c r="G12" t="s">
        <v>2</v>
      </c>
      <c r="H12" t="s">
        <v>506</v>
      </c>
      <c r="I12" s="1" t="s">
        <v>1</v>
      </c>
      <c r="J12" t="s">
        <v>233</v>
      </c>
      <c r="K12" t="s">
        <v>2</v>
      </c>
      <c r="L12" s="1" t="s">
        <v>507</v>
      </c>
      <c r="M12" s="1" t="s">
        <v>1</v>
      </c>
      <c r="N12" t="s">
        <v>474</v>
      </c>
      <c r="O12" t="s">
        <v>236</v>
      </c>
      <c r="P12">
        <v>10</v>
      </c>
      <c r="Q12" s="1" t="s">
        <v>508</v>
      </c>
      <c r="R12" t="s">
        <v>509</v>
      </c>
      <c r="S12" t="s">
        <v>236</v>
      </c>
      <c r="T12" s="3" t="str">
        <f>Discipline!A12&amp;Discipline!B12</f>
        <v>@discipline11</v>
      </c>
      <c r="U12" s="1" t="s">
        <v>508</v>
      </c>
      <c r="V12" t="s">
        <v>725</v>
      </c>
      <c r="W12" t="s">
        <v>236</v>
      </c>
      <c r="X12" s="3" t="str">
        <f>School_Year!A12&amp;School_Year!B12</f>
        <v>@SchoolYear11</v>
      </c>
      <c r="Y12" s="1" t="s">
        <v>237</v>
      </c>
      <c r="Z12" s="13" t="str">
        <f t="shared" si="0"/>
        <v>@project11 = Project.create(name:'Prj11',description:'Descr Proj 11',grade:10,discipline:@discipline11,school_year:@SchoolYear11)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workbookViewId="0">
      <selection activeCell="L2" sqref="L2"/>
    </sheetView>
  </sheetViews>
  <sheetFormatPr defaultRowHeight="15" x14ac:dyDescent="0.25"/>
  <cols>
    <col min="1" max="1" width="2.85546875" bestFit="1" customWidth="1"/>
    <col min="2" max="2" width="13.42578125" bestFit="1" customWidth="1"/>
    <col min="3" max="3" width="2.85546875" bestFit="1" customWidth="1"/>
    <col min="4" max="4" width="10.7109375" bestFit="1" customWidth="1"/>
    <col min="5" max="5" width="7.85546875" bestFit="1" customWidth="1"/>
    <col min="6" max="6" width="11" bestFit="1" customWidth="1"/>
    <col min="7" max="7" width="2" bestFit="1" customWidth="1"/>
    <col min="8" max="8" width="13.42578125" bestFit="1" customWidth="1"/>
    <col min="9" max="9" width="2" bestFit="1" customWidth="1"/>
    <col min="10" max="10" width="9.42578125" bestFit="1" customWidth="1"/>
    <col min="11" max="11" width="1.5703125" bestFit="1" customWidth="1"/>
    <col min="12" max="12" width="14.140625" bestFit="1" customWidth="1"/>
    <col min="13" max="13" width="1.5703125" bestFit="1" customWidth="1"/>
    <col min="14" max="14" width="8.85546875" bestFit="1" customWidth="1"/>
    <col min="15" max="15" width="1.5703125" bestFit="1" customWidth="1"/>
    <col min="17" max="17" width="1.7109375" bestFit="1" customWidth="1"/>
    <col min="18" max="18" width="105.28515625" bestFit="1" customWidth="1"/>
  </cols>
  <sheetData>
    <row r="2" spans="1:18" x14ac:dyDescent="0.25">
      <c r="A2" s="1" t="s">
        <v>22</v>
      </c>
      <c r="B2" s="11" t="s">
        <v>701</v>
      </c>
      <c r="C2" t="s">
        <v>19</v>
      </c>
      <c r="D2" s="5" t="s">
        <v>712</v>
      </c>
      <c r="E2" s="1" t="s">
        <v>21</v>
      </c>
      <c r="F2" t="s">
        <v>233</v>
      </c>
      <c r="G2" t="s">
        <v>2</v>
      </c>
      <c r="H2" s="1" t="s">
        <v>713</v>
      </c>
      <c r="I2" s="1" t="s">
        <v>1</v>
      </c>
      <c r="J2" t="s">
        <v>726</v>
      </c>
      <c r="K2" t="s">
        <v>236</v>
      </c>
      <c r="L2" s="1" t="s">
        <v>511</v>
      </c>
      <c r="M2" s="1" t="s">
        <v>508</v>
      </c>
      <c r="N2" t="s">
        <v>727</v>
      </c>
      <c r="O2" t="s">
        <v>236</v>
      </c>
      <c r="P2" s="1" t="s">
        <v>511</v>
      </c>
      <c r="Q2" s="1" t="s">
        <v>237</v>
      </c>
      <c r="R2" s="13" t="str">
        <f>IF(ISBLANK(G2),"",CONCATENATE(A2,B2,C2,D2,E2,F2,G2,H2,I2,J2,K2,L2,M2,N2,O2,P2,Q2))</f>
        <v>@SchoolYear1 = SchoolYear.create(description:'2005/2006',start_time:DateTime.now,end_time:DateTime.now)</v>
      </c>
    </row>
    <row r="3" spans="1:18" x14ac:dyDescent="0.25">
      <c r="A3" s="1" t="s">
        <v>22</v>
      </c>
      <c r="B3" s="11" t="s">
        <v>702</v>
      </c>
      <c r="C3" t="s">
        <v>19</v>
      </c>
      <c r="D3" s="5" t="s">
        <v>712</v>
      </c>
      <c r="E3" s="1" t="s">
        <v>21</v>
      </c>
      <c r="F3" t="s">
        <v>233</v>
      </c>
      <c r="G3" t="s">
        <v>2</v>
      </c>
      <c r="H3" s="1" t="s">
        <v>714</v>
      </c>
      <c r="I3" s="1" t="s">
        <v>1</v>
      </c>
      <c r="J3" t="s">
        <v>726</v>
      </c>
      <c r="K3" t="s">
        <v>236</v>
      </c>
      <c r="L3" s="1" t="s">
        <v>511</v>
      </c>
      <c r="M3" s="1" t="s">
        <v>508</v>
      </c>
      <c r="N3" t="s">
        <v>727</v>
      </c>
      <c r="O3" t="s">
        <v>236</v>
      </c>
      <c r="P3" s="1" t="s">
        <v>511</v>
      </c>
      <c r="Q3" s="1" t="s">
        <v>237</v>
      </c>
      <c r="R3" s="13" t="str">
        <f t="shared" ref="R3:R12" si="0">IF(ISBLANK(G3),"",CONCATENATE(A3,B3,C3,D3,E3,F3,G3,H3,I3,J3,K3,L3,M3,N3,O3,P3,Q3))</f>
        <v>@SchoolYear2 = SchoolYear.create(description:'2006/2007',start_time:DateTime.now,end_time:DateTime.now)</v>
      </c>
    </row>
    <row r="4" spans="1:18" x14ac:dyDescent="0.25">
      <c r="A4" s="1" t="s">
        <v>22</v>
      </c>
      <c r="B4" s="11" t="s">
        <v>703</v>
      </c>
      <c r="C4" t="s">
        <v>19</v>
      </c>
      <c r="D4" s="5" t="s">
        <v>712</v>
      </c>
      <c r="E4" s="1" t="s">
        <v>21</v>
      </c>
      <c r="F4" t="s">
        <v>233</v>
      </c>
      <c r="G4" t="s">
        <v>2</v>
      </c>
      <c r="H4" s="1" t="s">
        <v>715</v>
      </c>
      <c r="I4" s="1" t="s">
        <v>1</v>
      </c>
      <c r="J4" t="s">
        <v>726</v>
      </c>
      <c r="K4" t="s">
        <v>236</v>
      </c>
      <c r="L4" s="1" t="s">
        <v>511</v>
      </c>
      <c r="M4" s="1" t="s">
        <v>508</v>
      </c>
      <c r="N4" t="s">
        <v>727</v>
      </c>
      <c r="O4" t="s">
        <v>236</v>
      </c>
      <c r="P4" s="1" t="s">
        <v>511</v>
      </c>
      <c r="Q4" s="1" t="s">
        <v>237</v>
      </c>
      <c r="R4" s="13" t="str">
        <f t="shared" si="0"/>
        <v>@SchoolYear3 = SchoolYear.create(description:'2007/2008',start_time:DateTime.now,end_time:DateTime.now)</v>
      </c>
    </row>
    <row r="5" spans="1:18" x14ac:dyDescent="0.25">
      <c r="A5" s="1" t="s">
        <v>22</v>
      </c>
      <c r="B5" s="11" t="s">
        <v>704</v>
      </c>
      <c r="C5" t="s">
        <v>19</v>
      </c>
      <c r="D5" s="5" t="s">
        <v>712</v>
      </c>
      <c r="E5" s="1" t="s">
        <v>21</v>
      </c>
      <c r="F5" t="s">
        <v>233</v>
      </c>
      <c r="G5" t="s">
        <v>2</v>
      </c>
      <c r="H5" s="1" t="s">
        <v>716</v>
      </c>
      <c r="I5" s="1" t="s">
        <v>1</v>
      </c>
      <c r="J5" t="s">
        <v>726</v>
      </c>
      <c r="K5" t="s">
        <v>236</v>
      </c>
      <c r="L5" s="1" t="s">
        <v>511</v>
      </c>
      <c r="M5" s="1" t="s">
        <v>508</v>
      </c>
      <c r="N5" t="s">
        <v>727</v>
      </c>
      <c r="O5" t="s">
        <v>236</v>
      </c>
      <c r="P5" s="1" t="s">
        <v>511</v>
      </c>
      <c r="Q5" s="1" t="s">
        <v>237</v>
      </c>
      <c r="R5" s="13" t="str">
        <f t="shared" si="0"/>
        <v>@SchoolYear4 = SchoolYear.create(description:'2008/2009',start_time:DateTime.now,end_time:DateTime.now)</v>
      </c>
    </row>
    <row r="6" spans="1:18" x14ac:dyDescent="0.25">
      <c r="A6" s="1" t="s">
        <v>22</v>
      </c>
      <c r="B6" s="11" t="s">
        <v>705</v>
      </c>
      <c r="C6" t="s">
        <v>19</v>
      </c>
      <c r="D6" s="5" t="s">
        <v>712</v>
      </c>
      <c r="E6" s="1" t="s">
        <v>21</v>
      </c>
      <c r="F6" t="s">
        <v>233</v>
      </c>
      <c r="G6" t="s">
        <v>2</v>
      </c>
      <c r="H6" s="1" t="s">
        <v>717</v>
      </c>
      <c r="I6" s="1" t="s">
        <v>1</v>
      </c>
      <c r="J6" t="s">
        <v>726</v>
      </c>
      <c r="K6" t="s">
        <v>236</v>
      </c>
      <c r="L6" s="1" t="s">
        <v>511</v>
      </c>
      <c r="M6" s="1" t="s">
        <v>508</v>
      </c>
      <c r="N6" t="s">
        <v>727</v>
      </c>
      <c r="O6" t="s">
        <v>236</v>
      </c>
      <c r="P6" s="1" t="s">
        <v>511</v>
      </c>
      <c r="Q6" s="1" t="s">
        <v>237</v>
      </c>
      <c r="R6" s="13" t="str">
        <f t="shared" si="0"/>
        <v>@SchoolYear5 = SchoolYear.create(description:'2009/2010',start_time:DateTime.now,end_time:DateTime.now)</v>
      </c>
    </row>
    <row r="7" spans="1:18" x14ac:dyDescent="0.25">
      <c r="A7" s="1" t="s">
        <v>22</v>
      </c>
      <c r="B7" s="11" t="s">
        <v>706</v>
      </c>
      <c r="C7" t="s">
        <v>19</v>
      </c>
      <c r="D7" s="5" t="s">
        <v>712</v>
      </c>
      <c r="E7" s="1" t="s">
        <v>21</v>
      </c>
      <c r="F7" t="s">
        <v>233</v>
      </c>
      <c r="G7" t="s">
        <v>2</v>
      </c>
      <c r="H7" s="1" t="s">
        <v>718</v>
      </c>
      <c r="I7" s="1" t="s">
        <v>1</v>
      </c>
      <c r="J7" t="s">
        <v>726</v>
      </c>
      <c r="K7" t="s">
        <v>236</v>
      </c>
      <c r="L7" s="1" t="s">
        <v>511</v>
      </c>
      <c r="M7" s="1" t="s">
        <v>508</v>
      </c>
      <c r="N7" t="s">
        <v>727</v>
      </c>
      <c r="O7" t="s">
        <v>236</v>
      </c>
      <c r="P7" s="1" t="s">
        <v>511</v>
      </c>
      <c r="Q7" s="1" t="s">
        <v>237</v>
      </c>
      <c r="R7" s="13" t="str">
        <f t="shared" si="0"/>
        <v>@SchoolYear6 = SchoolYear.create(description:'2010/2011',start_time:DateTime.now,end_time:DateTime.now)</v>
      </c>
    </row>
    <row r="8" spans="1:18" x14ac:dyDescent="0.25">
      <c r="A8" s="1" t="s">
        <v>22</v>
      </c>
      <c r="B8" s="11" t="s">
        <v>707</v>
      </c>
      <c r="C8" t="s">
        <v>19</v>
      </c>
      <c r="D8" s="5" t="s">
        <v>712</v>
      </c>
      <c r="E8" s="1" t="s">
        <v>21</v>
      </c>
      <c r="F8" t="s">
        <v>233</v>
      </c>
      <c r="G8" t="s">
        <v>2</v>
      </c>
      <c r="H8" s="1" t="s">
        <v>719</v>
      </c>
      <c r="I8" s="1" t="s">
        <v>1</v>
      </c>
      <c r="J8" t="s">
        <v>726</v>
      </c>
      <c r="K8" t="s">
        <v>236</v>
      </c>
      <c r="L8" s="1" t="s">
        <v>511</v>
      </c>
      <c r="M8" s="1" t="s">
        <v>508</v>
      </c>
      <c r="N8" t="s">
        <v>727</v>
      </c>
      <c r="O8" t="s">
        <v>236</v>
      </c>
      <c r="P8" s="1" t="s">
        <v>511</v>
      </c>
      <c r="Q8" s="1" t="s">
        <v>237</v>
      </c>
      <c r="R8" s="13" t="str">
        <f t="shared" si="0"/>
        <v>@SchoolYear7 = SchoolYear.create(description:'2011/2012',start_time:DateTime.now,end_time:DateTime.now)</v>
      </c>
    </row>
    <row r="9" spans="1:18" x14ac:dyDescent="0.25">
      <c r="A9" s="1" t="s">
        <v>22</v>
      </c>
      <c r="B9" s="11" t="s">
        <v>708</v>
      </c>
      <c r="C9" t="s">
        <v>19</v>
      </c>
      <c r="D9" s="5" t="s">
        <v>712</v>
      </c>
      <c r="E9" s="1" t="s">
        <v>21</v>
      </c>
      <c r="F9" t="s">
        <v>233</v>
      </c>
      <c r="G9" t="s">
        <v>2</v>
      </c>
      <c r="H9" s="1" t="s">
        <v>720</v>
      </c>
      <c r="I9" s="1" t="s">
        <v>1</v>
      </c>
      <c r="J9" t="s">
        <v>726</v>
      </c>
      <c r="K9" t="s">
        <v>236</v>
      </c>
      <c r="L9" s="1" t="s">
        <v>511</v>
      </c>
      <c r="M9" s="1" t="s">
        <v>508</v>
      </c>
      <c r="N9" t="s">
        <v>727</v>
      </c>
      <c r="O9" t="s">
        <v>236</v>
      </c>
      <c r="P9" s="1" t="s">
        <v>511</v>
      </c>
      <c r="Q9" s="1" t="s">
        <v>237</v>
      </c>
      <c r="R9" s="13" t="str">
        <f t="shared" si="0"/>
        <v>@SchoolYear8 = SchoolYear.create(description:'2012/2013',start_time:DateTime.now,end_time:DateTime.now)</v>
      </c>
    </row>
    <row r="10" spans="1:18" x14ac:dyDescent="0.25">
      <c r="A10" s="1" t="s">
        <v>22</v>
      </c>
      <c r="B10" s="11" t="s">
        <v>709</v>
      </c>
      <c r="C10" t="s">
        <v>19</v>
      </c>
      <c r="D10" s="5" t="s">
        <v>712</v>
      </c>
      <c r="E10" s="1" t="s">
        <v>21</v>
      </c>
      <c r="F10" t="s">
        <v>233</v>
      </c>
      <c r="G10" t="s">
        <v>2</v>
      </c>
      <c r="H10" s="1" t="s">
        <v>721</v>
      </c>
      <c r="I10" s="1" t="s">
        <v>1</v>
      </c>
      <c r="J10" t="s">
        <v>726</v>
      </c>
      <c r="K10" t="s">
        <v>236</v>
      </c>
      <c r="L10" s="1" t="s">
        <v>511</v>
      </c>
      <c r="M10" s="1" t="s">
        <v>508</v>
      </c>
      <c r="N10" t="s">
        <v>727</v>
      </c>
      <c r="O10" t="s">
        <v>236</v>
      </c>
      <c r="P10" s="1" t="s">
        <v>511</v>
      </c>
      <c r="Q10" s="1" t="s">
        <v>237</v>
      </c>
      <c r="R10" s="13" t="str">
        <f t="shared" si="0"/>
        <v>@SchoolYear9 = SchoolYear.create(description:'2013/2014',start_time:DateTime.now,end_time:DateTime.now)</v>
      </c>
    </row>
    <row r="11" spans="1:18" x14ac:dyDescent="0.25">
      <c r="A11" s="1" t="s">
        <v>22</v>
      </c>
      <c r="B11" s="11" t="s">
        <v>710</v>
      </c>
      <c r="C11" t="s">
        <v>19</v>
      </c>
      <c r="D11" s="5" t="s">
        <v>712</v>
      </c>
      <c r="E11" s="1" t="s">
        <v>21</v>
      </c>
      <c r="F11" t="s">
        <v>233</v>
      </c>
      <c r="G11" t="s">
        <v>2</v>
      </c>
      <c r="H11" s="1" t="s">
        <v>722</v>
      </c>
      <c r="I11" s="1" t="s">
        <v>1</v>
      </c>
      <c r="J11" t="s">
        <v>726</v>
      </c>
      <c r="K11" t="s">
        <v>236</v>
      </c>
      <c r="L11" s="1" t="s">
        <v>511</v>
      </c>
      <c r="M11" s="1" t="s">
        <v>508</v>
      </c>
      <c r="N11" t="s">
        <v>727</v>
      </c>
      <c r="O11" t="s">
        <v>236</v>
      </c>
      <c r="P11" s="1" t="s">
        <v>511</v>
      </c>
      <c r="Q11" s="1" t="s">
        <v>237</v>
      </c>
      <c r="R11" s="13" t="str">
        <f t="shared" si="0"/>
        <v>@SchoolYear10 = SchoolYear.create(description:'2014/2015',start_time:DateTime.now,end_time:DateTime.now)</v>
      </c>
    </row>
    <row r="12" spans="1:18" x14ac:dyDescent="0.25">
      <c r="A12" s="1" t="s">
        <v>22</v>
      </c>
      <c r="B12" s="11" t="s">
        <v>711</v>
      </c>
      <c r="C12" t="s">
        <v>19</v>
      </c>
      <c r="D12" s="5" t="s">
        <v>712</v>
      </c>
      <c r="E12" s="1" t="s">
        <v>21</v>
      </c>
      <c r="F12" t="s">
        <v>233</v>
      </c>
      <c r="G12" t="s">
        <v>2</v>
      </c>
      <c r="H12" s="1" t="s">
        <v>723</v>
      </c>
      <c r="I12" s="1" t="s">
        <v>1</v>
      </c>
      <c r="J12" t="s">
        <v>726</v>
      </c>
      <c r="K12" t="s">
        <v>236</v>
      </c>
      <c r="L12" s="1" t="s">
        <v>511</v>
      </c>
      <c r="M12" s="1" t="s">
        <v>508</v>
      </c>
      <c r="N12" t="s">
        <v>727</v>
      </c>
      <c r="O12" t="s">
        <v>236</v>
      </c>
      <c r="P12" s="1" t="s">
        <v>511</v>
      </c>
      <c r="Q12" s="1" t="s">
        <v>237</v>
      </c>
      <c r="R12" s="13" t="str">
        <f t="shared" si="0"/>
        <v>@SchoolYear11 = SchoolYear.create(description:'2015/2016',start_time:DateTime.now,end_time:DateTime.now)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E3" sqref="E3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13.140625" bestFit="1" customWidth="1"/>
    <col min="4" max="4" width="3.85546875" bestFit="1" customWidth="1"/>
    <col min="5" max="5" width="14.7109375" bestFit="1" customWidth="1"/>
    <col min="6" max="6" width="40.140625" bestFit="1" customWidth="1"/>
  </cols>
  <sheetData>
    <row r="2" spans="1:6" x14ac:dyDescent="0.25">
      <c r="A2" t="s">
        <v>22</v>
      </c>
      <c r="B2" s="5" t="str">
        <f>Course!B2</f>
        <v>course1</v>
      </c>
      <c r="C2" t="s">
        <v>724</v>
      </c>
      <c r="D2" s="1" t="s">
        <v>473</v>
      </c>
      <c r="E2" s="12" t="str">
        <f>School_Year!A2&amp;School_Year!B2</f>
        <v>@SchoolYear1</v>
      </c>
      <c r="F2" s="2" t="str">
        <f>IF(ISBLANK(B2),"",CONCATENATE(A2,B2,C2,D2,E2,))</f>
        <v>@course1.school_years &lt;&lt; @SchoolYear1</v>
      </c>
    </row>
    <row r="3" spans="1:6" x14ac:dyDescent="0.25">
      <c r="A3" t="s">
        <v>22</v>
      </c>
      <c r="B3" s="5" t="str">
        <f>Course!B3</f>
        <v>course2</v>
      </c>
      <c r="C3" t="s">
        <v>724</v>
      </c>
      <c r="D3" s="1" t="s">
        <v>473</v>
      </c>
      <c r="E3" s="12" t="str">
        <f>School_Year!A3&amp;School_Year!B3</f>
        <v>@SchoolYear2</v>
      </c>
      <c r="F3" s="2" t="str">
        <f t="shared" ref="F3:F31" si="0">IF(ISBLANK(B3),"",CONCATENATE(A3,B3,C3,D3,E3,))</f>
        <v>@course2.school_years &lt;&lt; @SchoolYear2</v>
      </c>
    </row>
    <row r="4" spans="1:6" x14ac:dyDescent="0.25">
      <c r="A4" t="s">
        <v>22</v>
      </c>
      <c r="B4" s="5" t="str">
        <f>Course!B4</f>
        <v>course3</v>
      </c>
      <c r="C4" t="s">
        <v>724</v>
      </c>
      <c r="D4" s="1" t="s">
        <v>473</v>
      </c>
      <c r="E4" s="12" t="str">
        <f>School_Year!A4&amp;School_Year!B4</f>
        <v>@SchoolYear3</v>
      </c>
      <c r="F4" s="2" t="str">
        <f t="shared" si="0"/>
        <v>@course3.school_years &lt;&lt; @SchoolYear3</v>
      </c>
    </row>
    <row r="5" spans="1:6" x14ac:dyDescent="0.25">
      <c r="A5" t="s">
        <v>22</v>
      </c>
      <c r="B5" s="5" t="str">
        <f>Course!B5</f>
        <v>course4</v>
      </c>
      <c r="C5" t="s">
        <v>724</v>
      </c>
      <c r="D5" s="1" t="s">
        <v>473</v>
      </c>
      <c r="E5" s="12" t="str">
        <f>School_Year!A5&amp;School_Year!B5</f>
        <v>@SchoolYear4</v>
      </c>
      <c r="F5" s="2" t="str">
        <f t="shared" si="0"/>
        <v>@course4.school_years &lt;&lt; @SchoolYear4</v>
      </c>
    </row>
    <row r="6" spans="1:6" x14ac:dyDescent="0.25">
      <c r="A6" t="s">
        <v>22</v>
      </c>
      <c r="B6" s="5" t="str">
        <f>Course!B6</f>
        <v>course5</v>
      </c>
      <c r="C6" t="s">
        <v>724</v>
      </c>
      <c r="D6" s="1" t="s">
        <v>473</v>
      </c>
      <c r="E6" s="12" t="str">
        <f>School_Year!A6&amp;School_Year!B6</f>
        <v>@SchoolYear5</v>
      </c>
      <c r="F6" s="2" t="str">
        <f t="shared" si="0"/>
        <v>@course5.school_years &lt;&lt; @SchoolYear5</v>
      </c>
    </row>
    <row r="7" spans="1:6" x14ac:dyDescent="0.25">
      <c r="A7" t="s">
        <v>22</v>
      </c>
      <c r="B7" s="5" t="str">
        <f>Course!B7</f>
        <v>course6</v>
      </c>
      <c r="C7" t="s">
        <v>724</v>
      </c>
      <c r="D7" s="1" t="s">
        <v>473</v>
      </c>
      <c r="E7" s="12" t="str">
        <f>School_Year!A7&amp;School_Year!B7</f>
        <v>@SchoolYear6</v>
      </c>
      <c r="F7" s="2" t="str">
        <f t="shared" si="0"/>
        <v>@course6.school_years &lt;&lt; @SchoolYear6</v>
      </c>
    </row>
    <row r="8" spans="1:6" x14ac:dyDescent="0.25">
      <c r="A8" t="s">
        <v>22</v>
      </c>
      <c r="B8" s="5" t="str">
        <f>Course!B8</f>
        <v>course7</v>
      </c>
      <c r="C8" t="s">
        <v>724</v>
      </c>
      <c r="D8" s="1" t="s">
        <v>473</v>
      </c>
      <c r="E8" s="12" t="str">
        <f>School_Year!A8&amp;School_Year!B8</f>
        <v>@SchoolYear7</v>
      </c>
      <c r="F8" s="2" t="str">
        <f t="shared" si="0"/>
        <v>@course7.school_years &lt;&lt; @SchoolYear7</v>
      </c>
    </row>
    <row r="9" spans="1:6" x14ac:dyDescent="0.25">
      <c r="A9" t="s">
        <v>22</v>
      </c>
      <c r="B9" s="5" t="str">
        <f>Course!B9</f>
        <v>course8</v>
      </c>
      <c r="C9" t="s">
        <v>724</v>
      </c>
      <c r="D9" s="1" t="s">
        <v>473</v>
      </c>
      <c r="E9" s="12" t="str">
        <f>School_Year!A9&amp;School_Year!B9</f>
        <v>@SchoolYear8</v>
      </c>
      <c r="F9" s="2" t="str">
        <f t="shared" si="0"/>
        <v>@course8.school_years &lt;&lt; @SchoolYear8</v>
      </c>
    </row>
    <row r="10" spans="1:6" x14ac:dyDescent="0.25">
      <c r="A10" t="s">
        <v>22</v>
      </c>
      <c r="B10" s="5" t="str">
        <f>Course!B10</f>
        <v>course9</v>
      </c>
      <c r="C10" t="s">
        <v>724</v>
      </c>
      <c r="D10" s="1" t="s">
        <v>473</v>
      </c>
      <c r="E10" s="12" t="str">
        <f>School_Year!A10&amp;School_Year!B10</f>
        <v>@SchoolYear9</v>
      </c>
      <c r="F10" s="2" t="str">
        <f t="shared" si="0"/>
        <v>@course9.school_years &lt;&lt; @SchoolYear9</v>
      </c>
    </row>
    <row r="11" spans="1:6" x14ac:dyDescent="0.25">
      <c r="A11" t="s">
        <v>22</v>
      </c>
      <c r="B11" s="5" t="str">
        <f>Course!B11</f>
        <v>course10</v>
      </c>
      <c r="C11" t="s">
        <v>724</v>
      </c>
      <c r="D11" s="1" t="s">
        <v>473</v>
      </c>
      <c r="E11" s="12" t="str">
        <f>School_Year!A11&amp;School_Year!B11</f>
        <v>@SchoolYear10</v>
      </c>
      <c r="F11" s="2" t="str">
        <f t="shared" si="0"/>
        <v>@course10.school_years &lt;&lt; @SchoolYear10</v>
      </c>
    </row>
    <row r="12" spans="1:6" x14ac:dyDescent="0.25">
      <c r="A12" t="s">
        <v>22</v>
      </c>
      <c r="B12" s="5" t="str">
        <f>Course!B12</f>
        <v>course11</v>
      </c>
      <c r="C12" t="s">
        <v>724</v>
      </c>
      <c r="D12" s="1" t="s">
        <v>473</v>
      </c>
      <c r="E12" s="12" t="str">
        <f>School_Year!A12&amp;School_Year!B12</f>
        <v>@SchoolYear11</v>
      </c>
      <c r="F12" s="2" t="str">
        <f t="shared" si="0"/>
        <v>@course11.school_years &lt;&lt; @SchoolYear11</v>
      </c>
    </row>
    <row r="13" spans="1:6" x14ac:dyDescent="0.25">
      <c r="A13" t="s">
        <v>22</v>
      </c>
      <c r="B13" s="5" t="str">
        <f>Course!B13</f>
        <v>course12</v>
      </c>
      <c r="C13" t="s">
        <v>724</v>
      </c>
      <c r="D13" s="1" t="s">
        <v>473</v>
      </c>
      <c r="E13" s="12" t="str">
        <f>School_Year!A2&amp;School_Year!B2</f>
        <v>@SchoolYear1</v>
      </c>
      <c r="F13" s="2" t="str">
        <f t="shared" si="0"/>
        <v>@course12.school_years &lt;&lt; @SchoolYear1</v>
      </c>
    </row>
    <row r="14" spans="1:6" x14ac:dyDescent="0.25">
      <c r="A14" t="s">
        <v>22</v>
      </c>
      <c r="B14" s="5" t="str">
        <f>Course!B14</f>
        <v>course13</v>
      </c>
      <c r="C14" t="s">
        <v>724</v>
      </c>
      <c r="D14" s="1" t="s">
        <v>473</v>
      </c>
      <c r="E14" s="12" t="str">
        <f>School_Year!A3&amp;School_Year!B3</f>
        <v>@SchoolYear2</v>
      </c>
      <c r="F14" s="2" t="str">
        <f t="shared" si="0"/>
        <v>@course13.school_years &lt;&lt; @SchoolYear2</v>
      </c>
    </row>
    <row r="15" spans="1:6" x14ac:dyDescent="0.25">
      <c r="A15" t="s">
        <v>22</v>
      </c>
      <c r="B15" s="5" t="str">
        <f>Course!B15</f>
        <v>course14</v>
      </c>
      <c r="C15" t="s">
        <v>724</v>
      </c>
      <c r="D15" s="1" t="s">
        <v>473</v>
      </c>
      <c r="E15" s="12" t="str">
        <f>School_Year!A4&amp;School_Year!B4</f>
        <v>@SchoolYear3</v>
      </c>
      <c r="F15" s="2" t="str">
        <f t="shared" si="0"/>
        <v>@course14.school_years &lt;&lt; @SchoolYear3</v>
      </c>
    </row>
    <row r="16" spans="1:6" x14ac:dyDescent="0.25">
      <c r="A16" t="s">
        <v>22</v>
      </c>
      <c r="B16" s="5" t="str">
        <f>Course!B16</f>
        <v>course15</v>
      </c>
      <c r="C16" t="s">
        <v>724</v>
      </c>
      <c r="D16" s="1" t="s">
        <v>473</v>
      </c>
      <c r="E16" s="12" t="str">
        <f>School_Year!A5&amp;School_Year!B5</f>
        <v>@SchoolYear4</v>
      </c>
      <c r="F16" s="2" t="str">
        <f t="shared" si="0"/>
        <v>@course15.school_years &lt;&lt; @SchoolYear4</v>
      </c>
    </row>
    <row r="17" spans="1:6" x14ac:dyDescent="0.25">
      <c r="A17" t="s">
        <v>22</v>
      </c>
      <c r="B17" s="5" t="str">
        <f>Course!B17</f>
        <v>course16</v>
      </c>
      <c r="C17" t="s">
        <v>724</v>
      </c>
      <c r="D17" s="1" t="s">
        <v>473</v>
      </c>
      <c r="E17" s="12" t="str">
        <f>School_Year!A6&amp;School_Year!B6</f>
        <v>@SchoolYear5</v>
      </c>
      <c r="F17" s="2" t="str">
        <f t="shared" si="0"/>
        <v>@course16.school_years &lt;&lt; @SchoolYear5</v>
      </c>
    </row>
    <row r="18" spans="1:6" x14ac:dyDescent="0.25">
      <c r="A18" t="s">
        <v>22</v>
      </c>
      <c r="B18" s="5" t="str">
        <f>Course!B18</f>
        <v>course17</v>
      </c>
      <c r="C18" t="s">
        <v>724</v>
      </c>
      <c r="D18" s="1" t="s">
        <v>473</v>
      </c>
      <c r="E18" s="12" t="str">
        <f>School_Year!A7&amp;School_Year!B7</f>
        <v>@SchoolYear6</v>
      </c>
      <c r="F18" s="2" t="str">
        <f t="shared" si="0"/>
        <v>@course17.school_years &lt;&lt; @SchoolYear6</v>
      </c>
    </row>
    <row r="19" spans="1:6" x14ac:dyDescent="0.25">
      <c r="A19" t="s">
        <v>22</v>
      </c>
      <c r="B19" s="5" t="str">
        <f>Course!B19</f>
        <v>course18</v>
      </c>
      <c r="C19" t="s">
        <v>724</v>
      </c>
      <c r="D19" s="1" t="s">
        <v>473</v>
      </c>
      <c r="E19" s="12" t="str">
        <f>School_Year!A8&amp;School_Year!B8</f>
        <v>@SchoolYear7</v>
      </c>
      <c r="F19" s="2" t="str">
        <f t="shared" si="0"/>
        <v>@course18.school_years &lt;&lt; @SchoolYear7</v>
      </c>
    </row>
    <row r="20" spans="1:6" x14ac:dyDescent="0.25">
      <c r="A20" t="s">
        <v>22</v>
      </c>
      <c r="B20" s="5" t="str">
        <f>Course!B20</f>
        <v>course19</v>
      </c>
      <c r="C20" t="s">
        <v>724</v>
      </c>
      <c r="D20" s="1" t="s">
        <v>473</v>
      </c>
      <c r="E20" s="12" t="str">
        <f>School_Year!A9&amp;School_Year!B9</f>
        <v>@SchoolYear8</v>
      </c>
      <c r="F20" s="2" t="str">
        <f t="shared" si="0"/>
        <v>@course19.school_years &lt;&lt; @SchoolYear8</v>
      </c>
    </row>
    <row r="21" spans="1:6" x14ac:dyDescent="0.25">
      <c r="A21" t="s">
        <v>22</v>
      </c>
      <c r="B21" s="5" t="str">
        <f>Course!B21</f>
        <v>course20</v>
      </c>
      <c r="C21" t="s">
        <v>724</v>
      </c>
      <c r="D21" s="1" t="s">
        <v>473</v>
      </c>
      <c r="E21" s="12" t="str">
        <f>School_Year!A10&amp;School_Year!B10</f>
        <v>@SchoolYear9</v>
      </c>
      <c r="F21" s="2" t="str">
        <f t="shared" si="0"/>
        <v>@course20.school_years &lt;&lt; @SchoolYear9</v>
      </c>
    </row>
    <row r="22" spans="1:6" x14ac:dyDescent="0.25">
      <c r="A22" t="s">
        <v>22</v>
      </c>
      <c r="B22" s="5" t="str">
        <f>Course!B22</f>
        <v>course21</v>
      </c>
      <c r="C22" t="s">
        <v>724</v>
      </c>
      <c r="D22" s="1" t="s">
        <v>473</v>
      </c>
      <c r="E22" s="12" t="str">
        <f>School_Year!A11&amp;School_Year!B11</f>
        <v>@SchoolYear10</v>
      </c>
      <c r="F22" s="2" t="str">
        <f t="shared" si="0"/>
        <v>@course21.school_years &lt;&lt; @SchoolYear10</v>
      </c>
    </row>
    <row r="23" spans="1:6" x14ac:dyDescent="0.25">
      <c r="A23" t="s">
        <v>22</v>
      </c>
      <c r="B23" s="5" t="str">
        <f>Course!B23</f>
        <v>course22</v>
      </c>
      <c r="C23" t="s">
        <v>724</v>
      </c>
      <c r="D23" s="1" t="s">
        <v>473</v>
      </c>
      <c r="E23" s="12" t="str">
        <f>School_Year!A12&amp;School_Year!B12</f>
        <v>@SchoolYear11</v>
      </c>
      <c r="F23" s="2" t="str">
        <f t="shared" si="0"/>
        <v>@course22.school_years &lt;&lt; @SchoolYear11</v>
      </c>
    </row>
    <row r="24" spans="1:6" x14ac:dyDescent="0.25">
      <c r="A24" t="s">
        <v>22</v>
      </c>
      <c r="B24" s="5" t="str">
        <f>Course!B24</f>
        <v>course23</v>
      </c>
      <c r="C24" t="s">
        <v>724</v>
      </c>
      <c r="D24" s="1" t="s">
        <v>473</v>
      </c>
      <c r="E24" s="12" t="str">
        <f>School_Year!A2&amp;School_Year!B2</f>
        <v>@SchoolYear1</v>
      </c>
      <c r="F24" s="2" t="str">
        <f t="shared" si="0"/>
        <v>@course23.school_years &lt;&lt; @SchoolYear1</v>
      </c>
    </row>
    <row r="25" spans="1:6" x14ac:dyDescent="0.25">
      <c r="A25" t="s">
        <v>22</v>
      </c>
      <c r="B25" s="5" t="str">
        <f>Course!B25</f>
        <v>course24</v>
      </c>
      <c r="C25" t="s">
        <v>724</v>
      </c>
      <c r="D25" s="1" t="s">
        <v>473</v>
      </c>
      <c r="E25" s="12" t="str">
        <f>School_Year!A3&amp;School_Year!B3</f>
        <v>@SchoolYear2</v>
      </c>
      <c r="F25" s="2" t="str">
        <f t="shared" si="0"/>
        <v>@course24.school_years &lt;&lt; @SchoolYear2</v>
      </c>
    </row>
    <row r="26" spans="1:6" x14ac:dyDescent="0.25">
      <c r="A26" t="s">
        <v>22</v>
      </c>
      <c r="B26" s="5" t="str">
        <f>Course!B26</f>
        <v>course25</v>
      </c>
      <c r="C26" t="s">
        <v>724</v>
      </c>
      <c r="D26" s="1" t="s">
        <v>473</v>
      </c>
      <c r="E26" s="12" t="str">
        <f>School_Year!A4&amp;School_Year!B4</f>
        <v>@SchoolYear3</v>
      </c>
      <c r="F26" s="2" t="str">
        <f t="shared" si="0"/>
        <v>@course25.school_years &lt;&lt; @SchoolYear3</v>
      </c>
    </row>
    <row r="27" spans="1:6" x14ac:dyDescent="0.25">
      <c r="A27" t="s">
        <v>22</v>
      </c>
      <c r="B27" s="5" t="str">
        <f>Course!B27</f>
        <v>course26</v>
      </c>
      <c r="C27" t="s">
        <v>724</v>
      </c>
      <c r="D27" s="1" t="s">
        <v>473</v>
      </c>
      <c r="E27" s="12" t="str">
        <f>School_Year!A5&amp;School_Year!B5</f>
        <v>@SchoolYear4</v>
      </c>
      <c r="F27" s="2" t="str">
        <f t="shared" si="0"/>
        <v>@course26.school_years &lt;&lt; @SchoolYear4</v>
      </c>
    </row>
    <row r="28" spans="1:6" x14ac:dyDescent="0.25">
      <c r="A28" t="s">
        <v>22</v>
      </c>
      <c r="B28" s="5" t="str">
        <f>Course!B28</f>
        <v>course27</v>
      </c>
      <c r="C28" t="s">
        <v>724</v>
      </c>
      <c r="D28" s="1" t="s">
        <v>473</v>
      </c>
      <c r="E28" s="12" t="str">
        <f>School_Year!A6&amp;School_Year!B6</f>
        <v>@SchoolYear5</v>
      </c>
      <c r="F28" s="2" t="str">
        <f t="shared" si="0"/>
        <v>@course27.school_years &lt;&lt; @SchoolYear5</v>
      </c>
    </row>
    <row r="29" spans="1:6" x14ac:dyDescent="0.25">
      <c r="A29" t="s">
        <v>22</v>
      </c>
      <c r="B29" s="5" t="str">
        <f>Course!B29</f>
        <v>course28</v>
      </c>
      <c r="C29" t="s">
        <v>724</v>
      </c>
      <c r="D29" s="1" t="s">
        <v>473</v>
      </c>
      <c r="E29" s="12" t="str">
        <f>School_Year!A7&amp;School_Year!B7</f>
        <v>@SchoolYear6</v>
      </c>
      <c r="F29" s="2" t="str">
        <f t="shared" si="0"/>
        <v>@course28.school_years &lt;&lt; @SchoolYear6</v>
      </c>
    </row>
    <row r="30" spans="1:6" x14ac:dyDescent="0.25">
      <c r="A30" t="s">
        <v>22</v>
      </c>
      <c r="B30" s="5" t="str">
        <f>Course!B30</f>
        <v>course29</v>
      </c>
      <c r="C30" t="s">
        <v>724</v>
      </c>
      <c r="D30" s="1" t="s">
        <v>473</v>
      </c>
      <c r="E30" s="12" t="str">
        <f>School_Year!A8&amp;School_Year!B8</f>
        <v>@SchoolYear7</v>
      </c>
      <c r="F30" s="2" t="str">
        <f t="shared" si="0"/>
        <v>@course29.school_years &lt;&lt; @SchoolYear7</v>
      </c>
    </row>
    <row r="31" spans="1:6" x14ac:dyDescent="0.25">
      <c r="A31" t="s">
        <v>22</v>
      </c>
      <c r="B31" s="5" t="str">
        <f>Course!B31</f>
        <v>course30</v>
      </c>
      <c r="C31" t="s">
        <v>724</v>
      </c>
      <c r="D31" s="1" t="s">
        <v>473</v>
      </c>
      <c r="E31" s="12" t="str">
        <f>School_Year!A9&amp;School_Year!B9</f>
        <v>@SchoolYear8</v>
      </c>
      <c r="F31" s="2" t="str">
        <f t="shared" si="0"/>
        <v>@course30.school_years &lt;&lt; @SchoolYear8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School</vt:lpstr>
      <vt:lpstr>Room</vt:lpstr>
      <vt:lpstr>Degree</vt:lpstr>
      <vt:lpstr>Course</vt:lpstr>
      <vt:lpstr>Discipline</vt:lpstr>
      <vt:lpstr>CourseDiscipline</vt:lpstr>
      <vt:lpstr>Project</vt:lpstr>
      <vt:lpstr>School_Year</vt:lpstr>
      <vt:lpstr>Couses_School_Year</vt:lpstr>
      <vt:lpstr>Attach</vt:lpstr>
      <vt:lpstr>School_class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2017-01-04T12:45:43Z</dcterms:modified>
</cp:coreProperties>
</file>