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75" yWindow="30" windowWidth="10230" windowHeight="8160"/>
  </bookViews>
  <sheets>
    <sheet name="16.1-2" sheetId="12" r:id="rId1"/>
    <sheet name="16.3-5" sheetId="17" r:id="rId2"/>
    <sheet name="16.6" sheetId="13" r:id="rId3"/>
    <sheet name="16.7-8" sheetId="6" r:id="rId4"/>
    <sheet name="16.9" sheetId="8" r:id="rId5"/>
    <sheet name="16.10-11" sheetId="16" r:id="rId6"/>
  </sheets>
  <definedNames>
    <definedName name="\i" localSheetId="5">#REF!</definedName>
    <definedName name="\i" localSheetId="0">#REF!</definedName>
    <definedName name="\i" localSheetId="1">#REF!</definedName>
    <definedName name="\i" localSheetId="2">#REF!</definedName>
    <definedName name="\i">#REF!</definedName>
    <definedName name="\r" localSheetId="5">#REF!</definedName>
    <definedName name="\r" localSheetId="0">#REF!</definedName>
    <definedName name="\r" localSheetId="1">#REF!</definedName>
    <definedName name="\r" localSheetId="2">#REF!</definedName>
    <definedName name="\r">#REF!</definedName>
    <definedName name="_xlnm._FilterDatabase" localSheetId="2" hidden="1">'16.6'!$A$7:$E$30</definedName>
    <definedName name="_xlnm.Print_Area" localSheetId="5">'16.10-11'!$A$1:$H$29</definedName>
    <definedName name="_xlnm.Print_Area" localSheetId="0">'16.1-2'!$A$1:$H$33</definedName>
    <definedName name="_xlnm.Print_Area" localSheetId="1">'16.3-5'!$A$1:$H$37</definedName>
    <definedName name="_xlnm.Print_Area" localSheetId="2">'16.6'!$A$1:$E$30</definedName>
    <definedName name="_xlnm.Print_Area" localSheetId="3">'16.7-8'!$A$1:$H$40</definedName>
    <definedName name="_xlnm.Print_Area" localSheetId="4">'16.9'!$A$1:$F$27</definedName>
  </definedNames>
  <calcPr calcId="145621"/>
</workbook>
</file>

<file path=xl/calcChain.xml><?xml version="1.0" encoding="utf-8"?>
<calcChain xmlns="http://schemas.openxmlformats.org/spreadsheetml/2006/main">
  <c r="H29" i="6" l="1"/>
  <c r="H8" i="6"/>
  <c r="B23" i="13" l="1"/>
  <c r="B24" i="13"/>
  <c r="B25" i="13"/>
  <c r="B26" i="13"/>
  <c r="B27" i="13"/>
  <c r="B28" i="13"/>
  <c r="B22" i="13"/>
  <c r="C7" i="13"/>
  <c r="H32" i="17"/>
  <c r="G32" i="17"/>
  <c r="F32" i="17"/>
  <c r="E32" i="17"/>
  <c r="D32" i="17"/>
  <c r="C32" i="17"/>
  <c r="B32" i="17"/>
  <c r="G20" i="17"/>
  <c r="F20" i="17"/>
  <c r="E20" i="17"/>
  <c r="D20" i="17"/>
  <c r="C20" i="17"/>
  <c r="B20" i="17"/>
  <c r="H6" i="17"/>
  <c r="G6" i="17"/>
  <c r="F6" i="17"/>
  <c r="E6" i="17"/>
  <c r="D6" i="17"/>
  <c r="C6" i="17"/>
  <c r="B6" i="17"/>
  <c r="H20" i="17" l="1"/>
  <c r="H25" i="12" l="1"/>
  <c r="H6" i="12"/>
  <c r="B16" i="13"/>
  <c r="H29" i="13" l="1"/>
  <c r="F8" i="13"/>
  <c r="F9" i="13"/>
  <c r="F10" i="13"/>
  <c r="F11" i="13"/>
  <c r="F12" i="13"/>
  <c r="F13" i="13"/>
  <c r="F14" i="13"/>
  <c r="F15" i="13"/>
  <c r="F16" i="13"/>
  <c r="H16" i="13" s="1"/>
  <c r="F17" i="13"/>
  <c r="F18" i="13"/>
  <c r="F19" i="13"/>
  <c r="F20" i="13"/>
  <c r="F21" i="13"/>
  <c r="F22" i="13"/>
  <c r="F23" i="13"/>
  <c r="F24" i="13"/>
  <c r="H24" i="13" s="1"/>
  <c r="F25" i="13"/>
  <c r="H25" i="13" s="1"/>
  <c r="F26" i="13"/>
  <c r="F27" i="13"/>
  <c r="H27" i="13" s="1"/>
  <c r="F28" i="13"/>
  <c r="H28" i="13" s="1"/>
  <c r="H6" i="16"/>
  <c r="H24" i="16"/>
  <c r="G24" i="16"/>
  <c r="F24" i="16"/>
  <c r="E24" i="16"/>
  <c r="D24" i="16"/>
  <c r="C24" i="16"/>
  <c r="B24" i="16"/>
  <c r="G6" i="16"/>
  <c r="F6" i="16"/>
  <c r="E6" i="16"/>
  <c r="D6" i="16"/>
  <c r="C6" i="16"/>
  <c r="B6" i="16"/>
  <c r="B21" i="13"/>
  <c r="B20" i="13"/>
  <c r="B19" i="13"/>
  <c r="B18" i="13"/>
  <c r="B17" i="13"/>
  <c r="B15" i="13"/>
  <c r="B14" i="13"/>
  <c r="B13" i="13"/>
  <c r="B12" i="13"/>
  <c r="B11" i="13"/>
  <c r="B9" i="13"/>
  <c r="B8" i="13"/>
  <c r="H8" i="13" s="1"/>
  <c r="E7" i="13"/>
  <c r="D7" i="13"/>
  <c r="G25" i="12"/>
  <c r="F25" i="12"/>
  <c r="E25" i="12"/>
  <c r="D25" i="12"/>
  <c r="C25" i="12"/>
  <c r="B25" i="12"/>
  <c r="G8" i="12"/>
  <c r="G6" i="12"/>
  <c r="F6" i="12"/>
  <c r="E6" i="12"/>
  <c r="D6" i="12"/>
  <c r="C6" i="12"/>
  <c r="B6" i="12"/>
  <c r="H21" i="13" l="1"/>
  <c r="H13" i="13"/>
  <c r="H20" i="13"/>
  <c r="H17" i="13"/>
  <c r="H9" i="13"/>
  <c r="H11" i="13"/>
  <c r="H15" i="13"/>
  <c r="H19" i="13"/>
  <c r="H23" i="13"/>
  <c r="H12" i="13"/>
  <c r="H22" i="13"/>
  <c r="H10" i="13"/>
  <c r="H14" i="13"/>
  <c r="B7" i="13"/>
  <c r="H26" i="13"/>
  <c r="H18" i="13"/>
  <c r="F7" i="8" l="1"/>
  <c r="E7" i="8"/>
  <c r="G8" i="6"/>
  <c r="G29" i="6"/>
  <c r="C7" i="8" l="1"/>
  <c r="B7" i="8"/>
  <c r="F29" i="6"/>
  <c r="E29" i="6"/>
  <c r="D29" i="6"/>
  <c r="F8" i="6"/>
  <c r="E8" i="6"/>
  <c r="D8" i="6"/>
  <c r="C29" i="6"/>
  <c r="B29" i="6"/>
  <c r="C8" i="6"/>
  <c r="B8" i="6"/>
</calcChain>
</file>

<file path=xl/sharedStrings.xml><?xml version="1.0" encoding="utf-8"?>
<sst xmlns="http://schemas.openxmlformats.org/spreadsheetml/2006/main" count="220" uniqueCount="116">
  <si>
    <t xml:space="preserve">    Unidad</t>
  </si>
  <si>
    <t>Millones de pesos</t>
  </si>
  <si>
    <t>Total</t>
  </si>
  <si>
    <t>Otros estados</t>
  </si>
  <si>
    <t xml:space="preserve">Total </t>
  </si>
  <si>
    <t>Solicitudes de registro</t>
  </si>
  <si>
    <t>Estado legal de las solicitudes</t>
  </si>
  <si>
    <t xml:space="preserve"> CONCEPTO</t>
  </si>
  <si>
    <t>-</t>
  </si>
  <si>
    <t xml:space="preserve">Nivel superior </t>
  </si>
  <si>
    <t>Nivel medio</t>
  </si>
  <si>
    <t xml:space="preserve">Otros </t>
  </si>
  <si>
    <t>Técnicos</t>
  </si>
  <si>
    <t xml:space="preserve">Administrativos </t>
  </si>
  <si>
    <t>De servicios</t>
  </si>
  <si>
    <t>CONCEPTO</t>
  </si>
  <si>
    <t>Construcción y montaje</t>
  </si>
  <si>
    <t>Equipos</t>
  </si>
  <si>
    <t>Otros</t>
  </si>
  <si>
    <t>Presupuesto del Estado</t>
  </si>
  <si>
    <t>Financiamiento empresarial</t>
  </si>
  <si>
    <t>Otros financiamientos</t>
  </si>
  <si>
    <t>Investigación y desarrollo</t>
  </si>
  <si>
    <t>Unidad</t>
  </si>
  <si>
    <t>TEMÁTICAS</t>
  </si>
  <si>
    <t>En formato</t>
  </si>
  <si>
    <t>impreso</t>
  </si>
  <si>
    <t>electrónico</t>
  </si>
  <si>
    <t>Solicitudes nacionales</t>
  </si>
  <si>
    <t>Solicitudes extranjeras</t>
  </si>
  <si>
    <t>Registros concedidos</t>
  </si>
  <si>
    <t>Solicitudes denegadas</t>
  </si>
  <si>
    <t>Tasa de dependencia</t>
  </si>
  <si>
    <t>Tasa de autosuficiencia</t>
  </si>
  <si>
    <t>Solicitadas</t>
  </si>
  <si>
    <r>
      <t>(a)</t>
    </r>
    <r>
      <rPr>
        <sz val="9"/>
        <rFont val="Arial"/>
        <family val="2"/>
      </rPr>
      <t xml:space="preserve"> Cantidad de solicitudes nacionales por cada 100 000 habitantes.</t>
    </r>
  </si>
  <si>
    <t>Directivos</t>
  </si>
  <si>
    <t>Concedidas</t>
  </si>
  <si>
    <t xml:space="preserve"> Cuba</t>
  </si>
  <si>
    <t xml:space="preserve"> Estados Unidos</t>
  </si>
  <si>
    <t xml:space="preserve"> Alemania</t>
  </si>
  <si>
    <t xml:space="preserve"> Suiza</t>
  </si>
  <si>
    <t xml:space="preserve"> Reino Unido</t>
  </si>
  <si>
    <t xml:space="preserve"> Italia</t>
  </si>
  <si>
    <t xml:space="preserve"> China</t>
  </si>
  <si>
    <t xml:space="preserve"> España</t>
  </si>
  <si>
    <t xml:space="preserve"> Brasil</t>
  </si>
  <si>
    <t xml:space="preserve"> Canadá</t>
  </si>
  <si>
    <t xml:space="preserve"> Francia</t>
  </si>
  <si>
    <t xml:space="preserve"> Japón</t>
  </si>
  <si>
    <t xml:space="preserve"> Federación de Rusia</t>
  </si>
  <si>
    <t xml:space="preserve"> India</t>
  </si>
  <si>
    <t xml:space="preserve"> Otros países</t>
  </si>
  <si>
    <t xml:space="preserve"> Matemática</t>
  </si>
  <si>
    <t xml:space="preserve"> Física</t>
  </si>
  <si>
    <t xml:space="preserve"> Química</t>
  </si>
  <si>
    <t xml:space="preserve"> Ciencias de la vida</t>
  </si>
  <si>
    <t xml:space="preserve"> Ciencias de la tierra y el espacio</t>
  </si>
  <si>
    <t xml:space="preserve"> Ciencias médicas</t>
  </si>
  <si>
    <t xml:space="preserve"> Ciencias tecnológicas</t>
  </si>
  <si>
    <t xml:space="preserve"> Antropología</t>
  </si>
  <si>
    <t xml:space="preserve"> Demografía</t>
  </si>
  <si>
    <t xml:space="preserve"> Historia</t>
  </si>
  <si>
    <t xml:space="preserve"> Lingüística</t>
  </si>
  <si>
    <t xml:space="preserve"> Pedagogía</t>
  </si>
  <si>
    <t xml:space="preserve"> Psicología</t>
  </si>
  <si>
    <t xml:space="preserve"> Ciencias de las artes y las letras</t>
  </si>
  <si>
    <t xml:space="preserve"> Sociología</t>
  </si>
  <si>
    <t xml:space="preserve"> Filosofía</t>
  </si>
  <si>
    <t xml:space="preserve"> Ciencias económicas</t>
  </si>
  <si>
    <t xml:space="preserve"> Ciencias jurídicas y derecho</t>
  </si>
  <si>
    <t xml:space="preserve"> Ciencia política</t>
  </si>
  <si>
    <t xml:space="preserve">Coeficiente de invenciones </t>
  </si>
  <si>
    <t>Operarios</t>
  </si>
  <si>
    <t xml:space="preserve"> Ciencias agrarías</t>
  </si>
  <si>
    <t>Del total: Mujeres</t>
  </si>
  <si>
    <t>PAÍSES</t>
  </si>
  <si>
    <t xml:space="preserve"> Singapur</t>
  </si>
  <si>
    <t>Centro de Investigación</t>
  </si>
  <si>
    <t>Centro de Servicios Científico y Tecnológicos</t>
  </si>
  <si>
    <t>Empresas</t>
  </si>
  <si>
    <t>Unidades Presupuestadas con tratamiento especial</t>
  </si>
  <si>
    <t>Unidades Presupuestadas</t>
  </si>
  <si>
    <t xml:space="preserve">16.3 - Gasto total en actividades de ciencia y tecnología por tipo de actividades. </t>
  </si>
  <si>
    <t>16.4 - Gastos corrientes en actividades de ciencia y tecnología por fuente de financiamiento.</t>
  </si>
  <si>
    <t xml:space="preserve">16.1 - Trabajadores físicos en la actividad de ciencia y tecnología según nivel educacional. </t>
  </si>
  <si>
    <t xml:space="preserve">16.2 - Trabajadores físicos en la actividad de ciencia y tecnología según categoría ocupacional. </t>
  </si>
  <si>
    <t xml:space="preserve">16.9- Patentes de invención por países. </t>
  </si>
  <si>
    <t>Unidad de Desarrollo e Innovación</t>
  </si>
  <si>
    <t>Ambos formatos</t>
  </si>
  <si>
    <t xml:space="preserve">            </t>
  </si>
  <si>
    <t xml:space="preserve">  Investigadores categorizados</t>
  </si>
  <si>
    <t xml:space="preserve">  Investigadores en equivalencia</t>
  </si>
  <si>
    <r>
      <t>(a)</t>
    </r>
    <r>
      <rPr>
        <sz val="9"/>
        <rFont val="Arial"/>
        <family val="2"/>
      </rPr>
      <t xml:space="preserve"> Categorías superiores de especialización en tecnologías de avanzada.</t>
    </r>
  </si>
  <si>
    <t xml:space="preserve">Grados científicos otorgados </t>
  </si>
  <si>
    <t xml:space="preserve">16.7 - Patentes de invenciones solicitadas y concedidas. </t>
  </si>
  <si>
    <t>16.8 - Registros de dibujos y modelos industriales solicitados y concedidos.</t>
  </si>
  <si>
    <t>16.10 - Entidades de Ciencia, Tecnología e Innovación.</t>
  </si>
  <si>
    <t>16.11 - Entidades de Ciencia, Tecnología e Innovación, por tipo de organización institucional.</t>
  </si>
  <si>
    <t>Fuente: Ministerio de Ciencia Tecnología y Medio Ambiente (CITMA)</t>
  </si>
  <si>
    <t>16.5 - Inversiones ejecutadas en la actividad de ciencia e innovación tecnológica por componentes.</t>
  </si>
  <si>
    <r>
      <t>Parque Científico y Tecnológico</t>
    </r>
    <r>
      <rPr>
        <vertAlign val="superscript"/>
        <sz val="10"/>
        <color indexed="8"/>
        <rFont val="Arial"/>
        <family val="2"/>
      </rPr>
      <t xml:space="preserve"> (a)</t>
    </r>
  </si>
  <si>
    <r>
      <t xml:space="preserve">Coeficiente de invenciones </t>
    </r>
    <r>
      <rPr>
        <vertAlign val="superscript"/>
        <sz val="10"/>
        <color indexed="8"/>
        <rFont val="Arial"/>
        <family val="2"/>
      </rPr>
      <t>(a)</t>
    </r>
  </si>
  <si>
    <r>
      <t xml:space="preserve">Innovación </t>
    </r>
    <r>
      <rPr>
        <vertAlign val="superscript"/>
        <sz val="10"/>
        <color indexed="8"/>
        <rFont val="Arial"/>
        <family val="2"/>
      </rPr>
      <t>(a)</t>
    </r>
  </si>
  <si>
    <r>
      <t xml:space="preserve">  Tecnólogos de I y II nivel </t>
    </r>
    <r>
      <rPr>
        <vertAlign val="superscript"/>
        <sz val="10"/>
        <rFont val="Arial"/>
        <family val="2"/>
      </rPr>
      <t>(a)</t>
    </r>
    <r>
      <rPr>
        <sz val="10"/>
        <rFont val="Arial"/>
        <family val="2"/>
      </rPr>
      <t xml:space="preserve"> </t>
    </r>
  </si>
  <si>
    <r>
      <rPr>
        <vertAlign val="superscript"/>
        <sz val="9"/>
        <color indexed="8"/>
        <rFont val="Arial"/>
        <family val="2"/>
      </rPr>
      <t>(a)</t>
    </r>
    <r>
      <rPr>
        <sz val="9"/>
        <color indexed="8"/>
        <rFont val="Arial"/>
        <family val="2"/>
      </rPr>
      <t xml:space="preserve"> A partir del nuevo Subsistema  de  Información  Estadística  Complementaria (SIEC), aprobado en la Resolución No. 366/2020 del Citma, el Formulario CTI 02-01 distingue la Innovación en el desglose de ejecución financiera total por tipo de actividad. Antes se incluía en otras actividades de ciencia y tecnología.</t>
    </r>
  </si>
  <si>
    <r>
      <t xml:space="preserve">(a) </t>
    </r>
    <r>
      <rPr>
        <sz val="9"/>
        <rFont val="Arial"/>
        <family val="2"/>
      </rPr>
      <t xml:space="preserve"> Nueva forma organizativa aprobada en el Decreto No. 363 De los Parques Científicos y Tecnológicos y de las Empresas de Ciencia y Tecnología que funcionan como Interface entre las Universidades y Entidades de Ciencia, Tecnología e Innovación con las entidades productivas y de Servicios.</t>
    </r>
  </si>
  <si>
    <t>Otras actividades científicas y tecnológicas</t>
  </si>
  <si>
    <t>Fundación de Innovación y Desarrollo</t>
  </si>
  <si>
    <r>
      <t>Empresas de Ciencia y Tecnología que funcionan como Interface</t>
    </r>
    <r>
      <rPr>
        <vertAlign val="superscript"/>
        <sz val="10"/>
        <color indexed="8"/>
        <rFont val="Arial"/>
        <family val="2"/>
      </rPr>
      <t xml:space="preserve"> (a)</t>
    </r>
  </si>
  <si>
    <t>Mixtas</t>
  </si>
  <si>
    <t>Australia</t>
  </si>
  <si>
    <t>Suecia</t>
  </si>
  <si>
    <t>16.6 - Títulos de publicaciones seriadas de Ciencia y Tecnología, año 2022.</t>
  </si>
  <si>
    <r>
      <t>Empresa de Alta Tecnología</t>
    </r>
    <r>
      <rPr>
        <vertAlign val="superscript"/>
        <sz val="10"/>
        <color indexed="8"/>
        <rFont val="Arial"/>
        <family val="2"/>
      </rPr>
      <t xml:space="preserve"> (b)</t>
    </r>
  </si>
  <si>
    <r>
      <rPr>
        <vertAlign val="superscript"/>
        <sz val="10"/>
        <rFont val="Arial"/>
        <family val="2"/>
      </rPr>
      <t>(b)</t>
    </r>
    <r>
      <rPr>
        <sz val="10"/>
        <rFont val="Arial"/>
        <family val="2"/>
      </rPr>
      <t xml:space="preserve">  A los efectos de la estadística del Registro Nacional de ECTI, se contabilizan una sola vez las entidades que son centros de investigación que funcionan como empresas y que además poseen la categoría de empresas de alta tecnología (en total 7).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</si>
</sst>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General_)"/>
    <numFmt numFmtId="166" formatCode="0.0"/>
    <numFmt numFmtId="167" formatCode="#,##0.0"/>
    <numFmt numFmtId="168" formatCode="#\ ##0"/>
  </numFmts>
  <fonts count="30" x14ac:knownFonts="1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9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9"/>
      <name val="Arial"/>
      <family val="2"/>
    </font>
    <font>
      <b/>
      <i/>
      <sz val="9"/>
      <color indexed="8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rgb="FF000099"/>
      <name val="Arial"/>
      <family val="2"/>
    </font>
    <font>
      <b/>
      <i/>
      <sz val="10"/>
      <color rgb="FF000099"/>
      <name val="Arial"/>
      <family val="2"/>
    </font>
    <font>
      <b/>
      <sz val="1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6695C4"/>
      </bottom>
      <diagonal/>
    </border>
    <border>
      <left/>
      <right/>
      <top/>
      <bottom style="thin">
        <color theme="0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165" fontId="1" fillId="0" borderId="0"/>
    <xf numFmtId="165" fontId="3" fillId="0" borderId="0"/>
    <xf numFmtId="165" fontId="1" fillId="0" borderId="0"/>
    <xf numFmtId="0" fontId="20" fillId="0" borderId="0"/>
    <xf numFmtId="0" fontId="1" fillId="0" borderId="0"/>
    <xf numFmtId="9" fontId="29" fillId="0" borderId="0" applyFont="0" applyFill="0" applyBorder="0" applyAlignment="0" applyProtection="0"/>
  </cellStyleXfs>
  <cellXfs count="285">
    <xf numFmtId="0" fontId="0" fillId="0" borderId="0" xfId="0"/>
    <xf numFmtId="165" fontId="5" fillId="0" borderId="0" xfId="10" applyFont="1" applyProtection="1"/>
    <xf numFmtId="165" fontId="6" fillId="0" borderId="0" xfId="10" applyFont="1" applyAlignment="1" applyProtection="1">
      <alignment horizontal="left" indent="3"/>
    </xf>
    <xf numFmtId="165" fontId="7" fillId="0" borderId="0" xfId="10" applyFont="1" applyAlignment="1" applyProtection="1">
      <alignment horizontal="right"/>
    </xf>
    <xf numFmtId="165" fontId="5" fillId="0" borderId="0" xfId="10" applyFont="1" applyBorder="1" applyAlignment="1" applyProtection="1">
      <alignment horizontal="right"/>
    </xf>
    <xf numFmtId="1" fontId="5" fillId="0" borderId="0" xfId="10" applyNumberFormat="1" applyFont="1" applyBorder="1" applyAlignment="1" applyProtection="1">
      <alignment horizontal="center"/>
    </xf>
    <xf numFmtId="165" fontId="7" fillId="0" borderId="0" xfId="10" applyFont="1" applyAlignment="1" applyProtection="1">
      <alignment horizontal="left"/>
    </xf>
    <xf numFmtId="165" fontId="5" fillId="0" borderId="0" xfId="10" applyFont="1" applyAlignment="1" applyProtection="1"/>
    <xf numFmtId="165" fontId="5" fillId="0" borderId="0" xfId="10" applyFont="1" applyAlignment="1" applyProtection="1">
      <alignment horizontal="left" indent="1"/>
    </xf>
    <xf numFmtId="3" fontId="5" fillId="0" borderId="0" xfId="10" applyNumberFormat="1" applyFont="1" applyAlignment="1" applyProtection="1">
      <alignment horizontal="right"/>
    </xf>
    <xf numFmtId="168" fontId="7" fillId="0" borderId="0" xfId="10" applyNumberFormat="1" applyFont="1" applyAlignment="1" applyProtection="1">
      <alignment horizontal="right"/>
    </xf>
    <xf numFmtId="168" fontId="5" fillId="0" borderId="0" xfId="10" applyNumberFormat="1" applyFont="1" applyAlignment="1" applyProtection="1">
      <alignment horizontal="right"/>
    </xf>
    <xf numFmtId="0" fontId="9" fillId="0" borderId="0" xfId="0" applyFont="1" applyProtection="1"/>
    <xf numFmtId="165" fontId="5" fillId="0" borderId="0" xfId="10" applyFont="1" applyAlignment="1" applyProtection="1">
      <alignment horizontal="right"/>
    </xf>
    <xf numFmtId="165" fontId="5" fillId="0" borderId="0" xfId="10" applyFont="1" applyAlignment="1" applyProtection="1">
      <alignment vertical="center"/>
    </xf>
    <xf numFmtId="3" fontId="5" fillId="0" borderId="0" xfId="10" applyNumberFormat="1" applyFont="1" applyProtection="1"/>
    <xf numFmtId="165" fontId="5" fillId="0" borderId="0" xfId="10" applyFont="1" applyBorder="1" applyProtection="1"/>
    <xf numFmtId="3" fontId="5" fillId="0" borderId="0" xfId="10" applyNumberFormat="1" applyFont="1" applyBorder="1" applyAlignment="1" applyProtection="1">
      <alignment horizontal="right"/>
    </xf>
    <xf numFmtId="165" fontId="7" fillId="0" borderId="0" xfId="12" applyFont="1" applyProtection="1"/>
    <xf numFmtId="165" fontId="6" fillId="0" borderId="0" xfId="12" applyFont="1" applyAlignment="1" applyProtection="1">
      <alignment horizontal="left" indent="3"/>
    </xf>
    <xf numFmtId="165" fontId="10" fillId="0" borderId="0" xfId="12" applyFont="1" applyProtection="1"/>
    <xf numFmtId="165" fontId="5" fillId="0" borderId="0" xfId="12" applyFont="1" applyAlignment="1" applyProtection="1">
      <alignment horizontal="left"/>
    </xf>
    <xf numFmtId="165" fontId="5" fillId="0" borderId="0" xfId="12" applyFont="1" applyAlignment="1" applyProtection="1">
      <alignment horizontal="right"/>
    </xf>
    <xf numFmtId="165" fontId="5" fillId="0" borderId="0" xfId="12" applyFont="1" applyBorder="1" applyProtection="1"/>
    <xf numFmtId="165" fontId="5" fillId="0" borderId="0" xfId="12" applyFont="1" applyAlignment="1" applyProtection="1">
      <alignment horizontal="left" indent="1"/>
    </xf>
    <xf numFmtId="165" fontId="5" fillId="0" borderId="0" xfId="12" applyFont="1" applyProtection="1"/>
    <xf numFmtId="165" fontId="5" fillId="0" borderId="0" xfId="12" applyFont="1" applyAlignment="1" applyProtection="1">
      <alignment vertical="center"/>
    </xf>
    <xf numFmtId="1" fontId="5" fillId="0" borderId="0" xfId="12" applyNumberFormat="1" applyFont="1" applyAlignment="1" applyProtection="1">
      <alignment horizontal="right"/>
    </xf>
    <xf numFmtId="165" fontId="9" fillId="2" borderId="0" xfId="11" applyFont="1" applyFill="1" applyProtection="1"/>
    <xf numFmtId="165" fontId="9" fillId="2" borderId="0" xfId="11" applyFont="1" applyFill="1" applyAlignment="1" applyProtection="1">
      <alignment vertical="center"/>
    </xf>
    <xf numFmtId="165" fontId="9" fillId="2" borderId="0" xfId="11" applyFont="1" applyFill="1" applyBorder="1" applyProtection="1"/>
    <xf numFmtId="165" fontId="11" fillId="2" borderId="0" xfId="11" applyFont="1" applyFill="1" applyBorder="1" applyProtection="1"/>
    <xf numFmtId="165" fontId="7" fillId="0" borderId="0" xfId="10" applyFont="1" applyProtection="1"/>
    <xf numFmtId="165" fontId="5" fillId="0" borderId="0" xfId="10" applyFont="1" applyBorder="1" applyAlignment="1" applyProtection="1">
      <alignment horizontal="left"/>
    </xf>
    <xf numFmtId="165" fontId="7" fillId="0" borderId="0" xfId="10" applyFont="1" applyBorder="1" applyProtection="1"/>
    <xf numFmtId="0" fontId="11" fillId="0" borderId="0" xfId="0" applyFont="1" applyProtection="1"/>
    <xf numFmtId="165" fontId="5" fillId="0" borderId="0" xfId="10" applyFont="1" applyBorder="1" applyAlignment="1" applyProtection="1">
      <alignment horizontal="left" indent="1"/>
    </xf>
    <xf numFmtId="4" fontId="5" fillId="0" borderId="0" xfId="10" applyNumberFormat="1" applyFont="1" applyBorder="1" applyAlignment="1" applyProtection="1">
      <alignment horizontal="right"/>
    </xf>
    <xf numFmtId="165" fontId="6" fillId="0" borderId="0" xfId="10" applyFont="1" applyAlignment="1" applyProtection="1">
      <alignment horizontal="left"/>
    </xf>
    <xf numFmtId="165" fontId="11" fillId="2" borderId="0" xfId="11" applyFont="1" applyFill="1" applyAlignment="1" applyProtection="1">
      <alignment horizontal="left"/>
    </xf>
    <xf numFmtId="165" fontId="11" fillId="2" borderId="0" xfId="11" applyFont="1" applyFill="1" applyProtection="1"/>
    <xf numFmtId="0" fontId="11" fillId="2" borderId="0" xfId="3" applyFont="1" applyFill="1" applyProtection="1"/>
    <xf numFmtId="0" fontId="9" fillId="2" borderId="0" xfId="3" applyFont="1" applyFill="1"/>
    <xf numFmtId="0" fontId="9" fillId="2" borderId="0" xfId="3" applyFont="1" applyFill="1" applyAlignment="1">
      <alignment horizontal="right"/>
    </xf>
    <xf numFmtId="0" fontId="9" fillId="2" borderId="0" xfId="3" applyFont="1" applyFill="1" applyProtection="1"/>
    <xf numFmtId="167" fontId="5" fillId="0" borderId="0" xfId="12" applyNumberFormat="1" applyFont="1" applyAlignment="1" applyProtection="1">
      <alignment horizontal="right"/>
    </xf>
    <xf numFmtId="3" fontId="5" fillId="0" borderId="0" xfId="10" applyNumberFormat="1" applyFont="1" applyBorder="1" applyProtection="1"/>
    <xf numFmtId="4" fontId="9" fillId="0" borderId="0" xfId="10" applyNumberFormat="1" applyFont="1" applyBorder="1" applyAlignment="1" applyProtection="1">
      <alignment horizontal="right"/>
    </xf>
    <xf numFmtId="165" fontId="9" fillId="2" borderId="0" xfId="11" applyFont="1" applyFill="1" applyAlignment="1" applyProtection="1">
      <alignment horizontal="right"/>
    </xf>
    <xf numFmtId="1" fontId="5" fillId="0" borderId="0" xfId="12" applyNumberFormat="1" applyFont="1" applyFill="1" applyAlignment="1" applyProtection="1"/>
    <xf numFmtId="0" fontId="9" fillId="0" borderId="0" xfId="0" applyFont="1" applyFill="1"/>
    <xf numFmtId="0" fontId="9" fillId="0" borderId="0" xfId="0" applyFont="1" applyFill="1" applyAlignment="1">
      <alignment horizontal="right"/>
    </xf>
    <xf numFmtId="165" fontId="15" fillId="2" borderId="0" xfId="11" applyFont="1" applyFill="1" applyAlignment="1" applyProtection="1">
      <alignment horizontal="left"/>
    </xf>
    <xf numFmtId="3" fontId="5" fillId="0" borderId="0" xfId="10" applyNumberFormat="1" applyFont="1" applyFill="1" applyAlignment="1" applyProtection="1">
      <alignment horizontal="right"/>
    </xf>
    <xf numFmtId="165" fontId="5" fillId="3" borderId="0" xfId="10" applyFont="1" applyFill="1" applyAlignment="1" applyProtection="1">
      <alignment horizontal="left" indent="1"/>
    </xf>
    <xf numFmtId="0" fontId="9" fillId="3" borderId="0" xfId="3" applyFont="1" applyFill="1"/>
    <xf numFmtId="0" fontId="9" fillId="3" borderId="0" xfId="0" applyFont="1" applyFill="1" applyAlignment="1" applyProtection="1">
      <alignment horizontal="left" indent="1"/>
    </xf>
    <xf numFmtId="167" fontId="5" fillId="3" borderId="0" xfId="12" applyNumberFormat="1" applyFont="1" applyFill="1" applyAlignment="1" applyProtection="1">
      <alignment horizontal="right"/>
    </xf>
    <xf numFmtId="3" fontId="9" fillId="0" borderId="0" xfId="10" applyNumberFormat="1" applyFont="1" applyAlignment="1" applyProtection="1"/>
    <xf numFmtId="3" fontId="9" fillId="0" borderId="0" xfId="10" applyNumberFormat="1" applyFont="1" applyBorder="1" applyAlignment="1" applyProtection="1"/>
    <xf numFmtId="3" fontId="9" fillId="0" borderId="0" xfId="0" applyNumberFormat="1" applyFont="1" applyAlignment="1" applyProtection="1">
      <alignment horizontal="right"/>
    </xf>
    <xf numFmtId="0" fontId="11" fillId="0" borderId="0" xfId="0" applyFont="1" applyFill="1"/>
    <xf numFmtId="0" fontId="16" fillId="0" borderId="0" xfId="0" applyFont="1" applyFill="1"/>
    <xf numFmtId="0" fontId="9" fillId="0" borderId="0" xfId="0" applyFont="1" applyFill="1" applyAlignment="1">
      <alignment horizontal="left" indent="1"/>
    </xf>
    <xf numFmtId="3" fontId="9" fillId="0" borderId="0" xfId="0" applyNumberFormat="1" applyFont="1" applyFill="1" applyAlignment="1">
      <alignment horizontal="right"/>
    </xf>
    <xf numFmtId="165" fontId="9" fillId="0" borderId="0" xfId="11" applyFont="1" applyFill="1" applyProtection="1"/>
    <xf numFmtId="165" fontId="9" fillId="0" borderId="0" xfId="11" applyFont="1" applyFill="1" applyAlignment="1" applyProtection="1">
      <alignment vertical="center"/>
    </xf>
    <xf numFmtId="165" fontId="9" fillId="0" borderId="0" xfId="11" applyFont="1" applyFill="1" applyBorder="1" applyProtection="1"/>
    <xf numFmtId="165" fontId="11" fillId="0" borderId="0" xfId="11" applyFont="1" applyFill="1" applyBorder="1" applyProtection="1"/>
    <xf numFmtId="0" fontId="11" fillId="0" borderId="0" xfId="0" applyFont="1" applyFill="1" applyProtection="1"/>
    <xf numFmtId="0" fontId="9" fillId="0" borderId="0" xfId="0" applyFont="1" applyFill="1" applyProtection="1"/>
    <xf numFmtId="0" fontId="9" fillId="0" borderId="0" xfId="0" applyFont="1" applyFill="1" applyAlignment="1">
      <alignment horizontal="left"/>
    </xf>
    <xf numFmtId="2" fontId="5" fillId="0" borderId="0" xfId="12" applyNumberFormat="1" applyFont="1" applyAlignment="1" applyProtection="1">
      <alignment vertical="center"/>
    </xf>
    <xf numFmtId="0" fontId="14" fillId="0" borderId="0" xfId="0" applyFont="1" applyAlignment="1">
      <alignment vertical="center"/>
    </xf>
    <xf numFmtId="3" fontId="5" fillId="0" borderId="0" xfId="10" applyNumberFormat="1" applyFont="1" applyFill="1" applyBorder="1" applyAlignment="1" applyProtection="1">
      <alignment horizontal="right"/>
    </xf>
    <xf numFmtId="165" fontId="17" fillId="0" borderId="0" xfId="10" applyFont="1" applyAlignment="1" applyProtection="1">
      <alignment horizontal="left"/>
    </xf>
    <xf numFmtId="165" fontId="19" fillId="4" borderId="0" xfId="10" applyFont="1" applyFill="1" applyAlignment="1" applyProtection="1">
      <alignment horizontal="left"/>
    </xf>
    <xf numFmtId="1" fontId="19" fillId="4" borderId="0" xfId="12" applyNumberFormat="1" applyFont="1" applyFill="1" applyAlignment="1" applyProtection="1"/>
    <xf numFmtId="165" fontId="5" fillId="3" borderId="0" xfId="10" applyFont="1" applyFill="1" applyProtection="1"/>
    <xf numFmtId="3" fontId="18" fillId="4" borderId="0" xfId="10" applyNumberFormat="1" applyFont="1" applyFill="1" applyAlignment="1" applyProtection="1">
      <alignment horizontal="right"/>
    </xf>
    <xf numFmtId="0" fontId="9" fillId="0" borderId="1" xfId="0" applyFont="1" applyBorder="1" applyProtection="1"/>
    <xf numFmtId="165" fontId="19" fillId="4" borderId="0" xfId="12" applyFont="1" applyFill="1" applyAlignment="1" applyProtection="1">
      <alignment horizontal="left"/>
    </xf>
    <xf numFmtId="165" fontId="5" fillId="0" borderId="1" xfId="10" applyFont="1" applyBorder="1" applyProtection="1"/>
    <xf numFmtId="165" fontId="5" fillId="0" borderId="1" xfId="12" applyFont="1" applyBorder="1" applyAlignment="1" applyProtection="1">
      <alignment horizontal="left"/>
    </xf>
    <xf numFmtId="165" fontId="5" fillId="0" borderId="1" xfId="12" applyFont="1" applyBorder="1" applyProtection="1"/>
    <xf numFmtId="0" fontId="9" fillId="0" borderId="1" xfId="0" applyFont="1" applyFill="1" applyBorder="1"/>
    <xf numFmtId="0" fontId="17" fillId="0" borderId="0" xfId="0" applyFont="1" applyFill="1"/>
    <xf numFmtId="165" fontId="17" fillId="2" borderId="0" xfId="11" applyFont="1" applyFill="1" applyAlignment="1" applyProtection="1">
      <alignment horizontal="left"/>
    </xf>
    <xf numFmtId="3" fontId="9" fillId="0" borderId="0" xfId="0" applyNumberFormat="1" applyFont="1" applyProtection="1"/>
    <xf numFmtId="165" fontId="19" fillId="4" borderId="1" xfId="12" applyFont="1" applyFill="1" applyBorder="1" applyAlignment="1" applyProtection="1">
      <alignment horizontal="left"/>
    </xf>
    <xf numFmtId="165" fontId="19" fillId="4" borderId="1" xfId="10" applyFont="1" applyFill="1" applyBorder="1" applyAlignment="1" applyProtection="1">
      <alignment horizontal="left"/>
    </xf>
    <xf numFmtId="3" fontId="19" fillId="4" borderId="1" xfId="10" applyNumberFormat="1" applyFont="1" applyFill="1" applyBorder="1" applyAlignment="1" applyProtection="1">
      <alignment horizontal="right"/>
    </xf>
    <xf numFmtId="165" fontId="21" fillId="0" borderId="0" xfId="12" applyFont="1" applyAlignment="1" applyProtection="1">
      <alignment horizontal="left"/>
    </xf>
    <xf numFmtId="167" fontId="19" fillId="4" borderId="1" xfId="12" applyNumberFormat="1" applyFont="1" applyFill="1" applyBorder="1" applyAlignment="1" applyProtection="1">
      <alignment horizontal="right"/>
    </xf>
    <xf numFmtId="165" fontId="17" fillId="0" borderId="0" xfId="12" applyFont="1" applyAlignment="1" applyProtection="1"/>
    <xf numFmtId="165" fontId="22" fillId="4" borderId="0" xfId="12" applyFont="1" applyFill="1" applyAlignment="1" applyProtection="1">
      <alignment horizontal="left"/>
    </xf>
    <xf numFmtId="1" fontId="22" fillId="4" borderId="0" xfId="12" applyNumberFormat="1" applyFont="1" applyFill="1" applyAlignment="1" applyProtection="1"/>
    <xf numFmtId="165" fontId="23" fillId="0" borderId="0" xfId="12" applyFont="1" applyProtection="1"/>
    <xf numFmtId="165" fontId="23" fillId="0" borderId="0" xfId="12" applyFont="1" applyBorder="1" applyProtection="1"/>
    <xf numFmtId="165" fontId="22" fillId="4" borderId="1" xfId="12" applyFont="1" applyFill="1" applyBorder="1" applyAlignment="1" applyProtection="1">
      <alignment horizontal="left"/>
    </xf>
    <xf numFmtId="3" fontId="22" fillId="4" borderId="1" xfId="12" applyNumberFormat="1" applyFont="1" applyFill="1" applyBorder="1" applyAlignment="1" applyProtection="1">
      <alignment horizontal="right"/>
    </xf>
    <xf numFmtId="165" fontId="23" fillId="0" borderId="0" xfId="12" applyFont="1" applyAlignment="1" applyProtection="1">
      <alignment vertical="center"/>
    </xf>
    <xf numFmtId="165" fontId="23" fillId="0" borderId="0" xfId="12" applyFont="1" applyAlignment="1" applyProtection="1">
      <alignment horizontal="left" indent="1"/>
    </xf>
    <xf numFmtId="3" fontId="23" fillId="0" borderId="0" xfId="12" applyNumberFormat="1" applyFont="1" applyAlignment="1" applyProtection="1">
      <alignment horizontal="right"/>
    </xf>
    <xf numFmtId="3" fontId="23" fillId="0" borderId="0" xfId="12" applyNumberFormat="1" applyFont="1" applyFill="1" applyAlignment="1" applyProtection="1">
      <alignment horizontal="right"/>
    </xf>
    <xf numFmtId="165" fontId="23" fillId="0" borderId="0" xfId="12" applyFont="1" applyAlignment="1" applyProtection="1">
      <alignment horizontal="left" wrapText="1" indent="1"/>
    </xf>
    <xf numFmtId="165" fontId="23" fillId="0" borderId="0" xfId="12" applyFont="1" applyBorder="1" applyAlignment="1" applyProtection="1">
      <alignment horizontal="left" indent="1"/>
    </xf>
    <xf numFmtId="165" fontId="23" fillId="0" borderId="0" xfId="12" applyFont="1" applyBorder="1" applyAlignment="1" applyProtection="1">
      <alignment horizontal="left"/>
    </xf>
    <xf numFmtId="165" fontId="23" fillId="0" borderId="0" xfId="12" applyFont="1" applyBorder="1" applyAlignment="1" applyProtection="1">
      <alignment horizontal="right"/>
    </xf>
    <xf numFmtId="165" fontId="23" fillId="0" borderId="0" xfId="12" applyFont="1" applyFill="1" applyBorder="1" applyAlignment="1" applyProtection="1">
      <alignment horizontal="left" indent="1"/>
    </xf>
    <xf numFmtId="165" fontId="23" fillId="0" borderId="0" xfId="12" applyFont="1" applyFill="1" applyBorder="1" applyAlignment="1" applyProtection="1">
      <alignment horizontal="left"/>
    </xf>
    <xf numFmtId="165" fontId="23" fillId="0" borderId="0" xfId="12" applyFont="1" applyFill="1" applyBorder="1" applyAlignment="1" applyProtection="1">
      <alignment horizontal="right"/>
    </xf>
    <xf numFmtId="165" fontId="23" fillId="0" borderId="1" xfId="12" applyFont="1" applyBorder="1" applyAlignment="1" applyProtection="1">
      <alignment horizontal="left"/>
    </xf>
    <xf numFmtId="165" fontId="23" fillId="0" borderId="1" xfId="12" applyFont="1" applyBorder="1" applyProtection="1"/>
    <xf numFmtId="165" fontId="23" fillId="0" borderId="0" xfId="10" applyFont="1" applyProtection="1"/>
    <xf numFmtId="165" fontId="27" fillId="0" borderId="0" xfId="12" applyFont="1" applyFill="1" applyProtection="1"/>
    <xf numFmtId="165" fontId="6" fillId="0" borderId="0" xfId="12" applyFont="1" applyFill="1" applyProtection="1"/>
    <xf numFmtId="165" fontId="6" fillId="0" borderId="0" xfId="12" applyFont="1" applyProtection="1"/>
    <xf numFmtId="165" fontId="23" fillId="0" borderId="0" xfId="12" applyFont="1" applyFill="1" applyAlignment="1" applyProtection="1">
      <alignment horizontal="left"/>
    </xf>
    <xf numFmtId="165" fontId="23" fillId="0" borderId="0" xfId="12" applyFont="1" applyFill="1" applyAlignment="1" applyProtection="1">
      <alignment horizontal="right"/>
    </xf>
    <xf numFmtId="165" fontId="23" fillId="0" borderId="0" xfId="12" applyFont="1" applyAlignment="1" applyProtection="1">
      <alignment horizontal="right"/>
    </xf>
    <xf numFmtId="1" fontId="23" fillId="0" borderId="0" xfId="12" applyNumberFormat="1" applyFont="1" applyAlignment="1" applyProtection="1">
      <alignment horizontal="right"/>
    </xf>
    <xf numFmtId="165" fontId="23" fillId="0" borderId="0" xfId="12" applyFont="1" applyFill="1" applyBorder="1" applyProtection="1"/>
    <xf numFmtId="165" fontId="28" fillId="4" borderId="0" xfId="12" applyFont="1" applyFill="1" applyAlignment="1" applyProtection="1">
      <alignment horizontal="left"/>
    </xf>
    <xf numFmtId="3" fontId="28" fillId="4" borderId="0" xfId="12" applyNumberFormat="1" applyFont="1" applyFill="1" applyAlignment="1" applyProtection="1">
      <alignment horizontal="right"/>
    </xf>
    <xf numFmtId="165" fontId="23" fillId="0" borderId="0" xfId="12" applyFont="1" applyFill="1" applyAlignment="1" applyProtection="1">
      <alignment horizontal="left" indent="1"/>
    </xf>
    <xf numFmtId="165" fontId="23" fillId="0" borderId="0" xfId="12" applyFont="1" applyFill="1" applyAlignment="1" applyProtection="1">
      <alignment horizontal="left" wrapText="1" indent="1"/>
    </xf>
    <xf numFmtId="0" fontId="22" fillId="4" borderId="0" xfId="3" applyFont="1" applyFill="1"/>
    <xf numFmtId="165" fontId="22" fillId="4" borderId="0" xfId="11" applyFont="1" applyFill="1" applyBorder="1" applyAlignment="1" applyProtection="1">
      <alignment horizontal="left"/>
    </xf>
    <xf numFmtId="165" fontId="2" fillId="2" borderId="0" xfId="11" applyFont="1" applyFill="1" applyProtection="1"/>
    <xf numFmtId="0" fontId="22" fillId="4" borderId="0" xfId="3" applyFont="1" applyFill="1" applyAlignment="1">
      <alignment horizontal="right"/>
    </xf>
    <xf numFmtId="165" fontId="2" fillId="2" borderId="0" xfId="11" applyFont="1" applyFill="1" applyAlignment="1" applyProtection="1">
      <alignment vertical="center"/>
    </xf>
    <xf numFmtId="0" fontId="2" fillId="2" borderId="0" xfId="3" applyFont="1" applyFill="1"/>
    <xf numFmtId="1" fontId="2" fillId="2" borderId="0" xfId="3" applyNumberFormat="1" applyFont="1" applyFill="1" applyBorder="1" applyAlignment="1" applyProtection="1">
      <protection locked="0"/>
    </xf>
    <xf numFmtId="1" fontId="2" fillId="2" borderId="0" xfId="3" applyNumberFormat="1" applyFont="1" applyFill="1" applyBorder="1" applyProtection="1"/>
    <xf numFmtId="0" fontId="2" fillId="2" borderId="0" xfId="3" applyFont="1" applyFill="1" applyBorder="1" applyProtection="1"/>
    <xf numFmtId="0" fontId="2" fillId="2" borderId="0" xfId="3" applyFont="1" applyFill="1" applyProtection="1"/>
    <xf numFmtId="1" fontId="22" fillId="4" borderId="0" xfId="11" applyNumberFormat="1" applyFont="1" applyFill="1" applyBorder="1" applyAlignment="1" applyProtection="1">
      <protection locked="0"/>
    </xf>
    <xf numFmtId="1" fontId="22" fillId="4" borderId="0" xfId="3" applyNumberFormat="1" applyFont="1" applyFill="1"/>
    <xf numFmtId="165" fontId="2" fillId="2" borderId="0" xfId="11" applyFont="1" applyFill="1" applyBorder="1" applyProtection="1"/>
    <xf numFmtId="0" fontId="2" fillId="2" borderId="0" xfId="4" applyFont="1" applyFill="1"/>
    <xf numFmtId="165" fontId="17" fillId="2" borderId="0" xfId="11" applyFont="1" applyFill="1" applyBorder="1" applyProtection="1"/>
    <xf numFmtId="0" fontId="2" fillId="2" borderId="0" xfId="4" applyFont="1" applyFill="1" applyProtection="1"/>
    <xf numFmtId="0" fontId="2" fillId="2" borderId="0" xfId="3" applyFont="1" applyFill="1" applyBorder="1"/>
    <xf numFmtId="0" fontId="2" fillId="2" borderId="0" xfId="4" applyFont="1" applyFill="1" applyBorder="1"/>
    <xf numFmtId="0" fontId="2" fillId="2" borderId="1" xfId="3" applyFont="1" applyFill="1" applyBorder="1"/>
    <xf numFmtId="165" fontId="22" fillId="4" borderId="0" xfId="10" applyFont="1" applyFill="1" applyAlignment="1" applyProtection="1">
      <alignment horizontal="left"/>
    </xf>
    <xf numFmtId="165" fontId="22" fillId="3" borderId="0" xfId="10" applyFont="1" applyFill="1" applyAlignment="1" applyProtection="1">
      <alignment horizontal="left"/>
    </xf>
    <xf numFmtId="1" fontId="22" fillId="3" borderId="0" xfId="12" applyNumberFormat="1" applyFont="1" applyFill="1" applyAlignment="1" applyProtection="1"/>
    <xf numFmtId="165" fontId="28" fillId="4" borderId="0" xfId="10" applyFont="1" applyFill="1" applyAlignment="1" applyProtection="1"/>
    <xf numFmtId="165" fontId="27" fillId="0" borderId="0" xfId="10" applyFont="1" applyAlignment="1" applyProtection="1">
      <alignment horizontal="left"/>
    </xf>
    <xf numFmtId="165" fontId="23" fillId="0" borderId="0" xfId="10" applyFont="1" applyAlignment="1" applyProtection="1"/>
    <xf numFmtId="165" fontId="22" fillId="4" borderId="1" xfId="10" applyFont="1" applyFill="1" applyBorder="1" applyAlignment="1" applyProtection="1">
      <alignment horizontal="left"/>
    </xf>
    <xf numFmtId="3" fontId="22" fillId="4" borderId="1" xfId="10" applyNumberFormat="1" applyFont="1" applyFill="1" applyBorder="1" applyAlignment="1" applyProtection="1">
      <alignment horizontal="right"/>
    </xf>
    <xf numFmtId="0" fontId="2" fillId="0" borderId="0" xfId="0" applyFont="1" applyAlignment="1" applyProtection="1">
      <alignment horizontal="left" indent="1"/>
    </xf>
    <xf numFmtId="3" fontId="23" fillId="0" borderId="0" xfId="11" applyNumberFormat="1" applyFont="1" applyAlignment="1" applyProtection="1">
      <alignment horizontal="right"/>
    </xf>
    <xf numFmtId="165" fontId="23" fillId="0" borderId="1" xfId="10" applyFont="1" applyBorder="1" applyAlignment="1" applyProtection="1">
      <alignment horizontal="left" indent="1"/>
    </xf>
    <xf numFmtId="3" fontId="23" fillId="0" borderId="1" xfId="11" applyNumberFormat="1" applyFont="1" applyBorder="1" applyAlignment="1" applyProtection="1">
      <alignment horizontal="right"/>
    </xf>
    <xf numFmtId="3" fontId="23" fillId="0" borderId="1" xfId="11" applyNumberFormat="1" applyFont="1" applyFill="1" applyBorder="1" applyAlignment="1" applyProtection="1">
      <alignment horizontal="right"/>
    </xf>
    <xf numFmtId="165" fontId="23" fillId="0" borderId="0" xfId="10" applyFont="1" applyBorder="1" applyProtection="1"/>
    <xf numFmtId="3" fontId="28" fillId="4" borderId="0" xfId="10" applyNumberFormat="1" applyFont="1" applyFill="1" applyAlignment="1" applyProtection="1">
      <alignment horizontal="right"/>
    </xf>
    <xf numFmtId="165" fontId="28" fillId="4" borderId="0" xfId="10" applyNumberFormat="1" applyFont="1" applyFill="1" applyProtection="1"/>
    <xf numFmtId="165" fontId="28" fillId="4" borderId="0" xfId="10" applyNumberFormat="1" applyFont="1" applyFill="1" applyAlignment="1" applyProtection="1">
      <alignment horizontal="right"/>
    </xf>
    <xf numFmtId="165" fontId="23" fillId="0" borderId="0" xfId="10" applyFont="1" applyAlignment="1" applyProtection="1">
      <alignment horizontal="left" indent="1"/>
    </xf>
    <xf numFmtId="0" fontId="23" fillId="0" borderId="0" xfId="10" applyNumberFormat="1" applyFont="1" applyAlignment="1" applyProtection="1">
      <alignment wrapText="1"/>
    </xf>
    <xf numFmtId="3" fontId="23" fillId="0" borderId="0" xfId="10" applyNumberFormat="1" applyFont="1" applyFill="1" applyAlignment="1" applyProtection="1">
      <alignment horizontal="right"/>
    </xf>
    <xf numFmtId="3" fontId="23" fillId="0" borderId="0" xfId="10" applyNumberFormat="1" applyFont="1" applyAlignment="1" applyProtection="1">
      <alignment horizontal="right"/>
    </xf>
    <xf numFmtId="3" fontId="23" fillId="0" borderId="0" xfId="11" applyNumberFormat="1" applyFont="1" applyFill="1" applyBorder="1" applyAlignment="1" applyProtection="1">
      <alignment horizontal="right"/>
    </xf>
    <xf numFmtId="165" fontId="23" fillId="0" borderId="0" xfId="10" applyFont="1" applyBorder="1" applyAlignment="1" applyProtection="1">
      <alignment horizontal="left"/>
    </xf>
    <xf numFmtId="0" fontId="23" fillId="0" borderId="0" xfId="10" applyNumberFormat="1" applyFont="1" applyBorder="1" applyAlignment="1" applyProtection="1">
      <alignment wrapText="1"/>
    </xf>
    <xf numFmtId="3" fontId="23" fillId="0" borderId="0" xfId="10" applyNumberFormat="1" applyFont="1" applyFill="1" applyBorder="1" applyAlignment="1" applyProtection="1">
      <alignment horizontal="right"/>
    </xf>
    <xf numFmtId="3" fontId="23" fillId="0" borderId="0" xfId="11" applyNumberFormat="1" applyFont="1" applyBorder="1" applyAlignment="1" applyProtection="1">
      <alignment horizontal="right"/>
    </xf>
    <xf numFmtId="4" fontId="2" fillId="0" borderId="0" xfId="0" applyNumberFormat="1" applyFont="1" applyAlignment="1" applyProtection="1">
      <alignment horizontal="right"/>
    </xf>
    <xf numFmtId="0" fontId="17" fillId="0" borderId="0" xfId="0" applyFont="1" applyProtection="1"/>
    <xf numFmtId="0" fontId="2" fillId="0" borderId="1" xfId="0" applyFont="1" applyBorder="1" applyProtection="1"/>
    <xf numFmtId="0" fontId="17" fillId="0" borderId="1" xfId="0" applyFont="1" applyBorder="1" applyProtection="1"/>
    <xf numFmtId="0" fontId="2" fillId="0" borderId="0" xfId="0" applyFont="1" applyProtection="1"/>
    <xf numFmtId="0" fontId="2" fillId="0" borderId="0" xfId="0" applyFont="1" applyBorder="1" applyProtection="1"/>
    <xf numFmtId="0" fontId="17" fillId="0" borderId="0" xfId="0" applyFont="1" applyBorder="1" applyProtection="1"/>
    <xf numFmtId="165" fontId="27" fillId="0" borderId="0" xfId="10" applyFont="1" applyAlignment="1" applyProtection="1">
      <alignment horizontal="right"/>
    </xf>
    <xf numFmtId="165" fontId="23" fillId="0" borderId="0" xfId="10" applyFont="1" applyAlignment="1" applyProtection="1">
      <alignment horizontal="right"/>
    </xf>
    <xf numFmtId="165" fontId="22" fillId="4" borderId="0" xfId="10" applyFont="1" applyFill="1" applyBorder="1" applyProtection="1"/>
    <xf numFmtId="0" fontId="22" fillId="4" borderId="0" xfId="0" applyFont="1" applyFill="1"/>
    <xf numFmtId="0" fontId="2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2" fillId="4" borderId="0" xfId="0" applyFont="1" applyFill="1" applyAlignment="1">
      <alignment horizontal="left"/>
    </xf>
    <xf numFmtId="3" fontId="2" fillId="0" borderId="0" xfId="0" applyNumberFormat="1" applyFont="1" applyFill="1"/>
    <xf numFmtId="0" fontId="2" fillId="0" borderId="0" xfId="0" applyFont="1" applyFill="1" applyAlignment="1">
      <alignment horizontal="left" indent="1"/>
    </xf>
    <xf numFmtId="3" fontId="2" fillId="0" borderId="0" xfId="0" applyNumberFormat="1" applyFont="1" applyFill="1" applyAlignment="1">
      <alignment horizontal="right"/>
    </xf>
    <xf numFmtId="165" fontId="2" fillId="0" borderId="0" xfId="11" applyFont="1" applyFill="1" applyProtection="1"/>
    <xf numFmtId="165" fontId="2" fillId="0" borderId="0" xfId="11" applyFont="1" applyFill="1" applyAlignment="1" applyProtection="1">
      <alignment vertical="center"/>
    </xf>
    <xf numFmtId="165" fontId="2" fillId="0" borderId="0" xfId="11" applyFont="1" applyFill="1" applyBorder="1" applyProtection="1"/>
    <xf numFmtId="165" fontId="17" fillId="0" borderId="0" xfId="11" applyFont="1" applyFill="1" applyBorder="1" applyProtection="1"/>
    <xf numFmtId="166" fontId="22" fillId="4" borderId="0" xfId="12" applyNumberFormat="1" applyFont="1" applyFill="1" applyAlignment="1" applyProtection="1">
      <alignment horizontal="right"/>
    </xf>
    <xf numFmtId="166" fontId="2" fillId="0" borderId="0" xfId="12" applyNumberFormat="1" applyFont="1" applyFill="1" applyAlignment="1" applyProtection="1">
      <alignment horizontal="right"/>
    </xf>
    <xf numFmtId="167" fontId="2" fillId="0" borderId="0" xfId="0" applyNumberFormat="1" applyFont="1" applyFill="1" applyAlignment="1" applyProtection="1"/>
    <xf numFmtId="166" fontId="2" fillId="0" borderId="0" xfId="12" applyNumberFormat="1" applyFont="1" applyAlignment="1" applyProtection="1">
      <alignment horizontal="right"/>
    </xf>
    <xf numFmtId="166" fontId="2" fillId="3" borderId="0" xfId="12" applyNumberFormat="1" applyFont="1" applyFill="1" applyAlignment="1" applyProtection="1">
      <alignment horizontal="right"/>
    </xf>
    <xf numFmtId="167" fontId="2" fillId="0" borderId="0" xfId="0" applyNumberFormat="1" applyFont="1" applyAlignment="1" applyProtection="1">
      <alignment horizontal="right"/>
    </xf>
    <xf numFmtId="167" fontId="2" fillId="0" borderId="0" xfId="0" applyNumberFormat="1" applyFont="1" applyAlignment="1" applyProtection="1"/>
    <xf numFmtId="0" fontId="2" fillId="3" borderId="1" xfId="0" applyFont="1" applyFill="1" applyBorder="1" applyProtection="1"/>
    <xf numFmtId="0" fontId="2" fillId="3" borderId="0" xfId="0" applyFont="1" applyFill="1" applyBorder="1" applyProtection="1"/>
    <xf numFmtId="165" fontId="23" fillId="0" borderId="0" xfId="12" applyFont="1" applyAlignment="1" applyProtection="1">
      <alignment horizontal="left" vertical="top" wrapText="1"/>
    </xf>
    <xf numFmtId="165" fontId="27" fillId="0" borderId="0" xfId="12" applyFont="1" applyProtection="1"/>
    <xf numFmtId="165" fontId="23" fillId="0" borderId="0" xfId="12" applyFont="1" applyAlignment="1" applyProtection="1">
      <alignment horizontal="left"/>
    </xf>
    <xf numFmtId="167" fontId="22" fillId="4" borderId="1" xfId="12" applyNumberFormat="1" applyFont="1" applyFill="1" applyBorder="1" applyAlignment="1" applyProtection="1">
      <alignment horizontal="right"/>
    </xf>
    <xf numFmtId="167" fontId="23" fillId="0" borderId="0" xfId="12" applyNumberFormat="1" applyFont="1" applyAlignment="1" applyProtection="1">
      <alignment horizontal="right"/>
    </xf>
    <xf numFmtId="167" fontId="23" fillId="0" borderId="0" xfId="12" applyNumberFormat="1" applyFont="1" applyFill="1" applyAlignment="1" applyProtection="1">
      <alignment horizontal="right"/>
    </xf>
    <xf numFmtId="165" fontId="23" fillId="0" borderId="1" xfId="12" applyFont="1" applyBorder="1" applyAlignment="1" applyProtection="1">
      <alignment horizontal="left" indent="1"/>
    </xf>
    <xf numFmtId="167" fontId="23" fillId="0" borderId="1" xfId="12" applyNumberFormat="1" applyFont="1" applyBorder="1" applyAlignment="1" applyProtection="1">
      <alignment horizontal="right"/>
    </xf>
    <xf numFmtId="167" fontId="23" fillId="3" borderId="1" xfId="12" applyNumberFormat="1" applyFont="1" applyFill="1" applyBorder="1" applyAlignment="1" applyProtection="1">
      <alignment horizontal="right"/>
    </xf>
    <xf numFmtId="167" fontId="23" fillId="0" borderId="1" xfId="12" applyNumberFormat="1" applyFont="1" applyFill="1" applyBorder="1" applyAlignment="1" applyProtection="1">
      <alignment horizontal="right"/>
    </xf>
    <xf numFmtId="1" fontId="23" fillId="0" borderId="0" xfId="12" applyNumberFormat="1" applyFont="1" applyFill="1" applyAlignment="1" applyProtection="1"/>
    <xf numFmtId="1" fontId="23" fillId="0" borderId="0" xfId="10" applyNumberFormat="1" applyFont="1" applyBorder="1" applyAlignment="1" applyProtection="1">
      <alignment horizontal="center"/>
    </xf>
    <xf numFmtId="3" fontId="22" fillId="4" borderId="0" xfId="10" applyNumberFormat="1" applyFont="1" applyFill="1" applyAlignment="1" applyProtection="1"/>
    <xf numFmtId="165" fontId="23" fillId="3" borderId="0" xfId="10" applyFont="1" applyFill="1" applyAlignment="1" applyProtection="1">
      <alignment horizontal="left" indent="1"/>
    </xf>
    <xf numFmtId="3" fontId="23" fillId="3" borderId="0" xfId="10" applyNumberFormat="1" applyFont="1" applyFill="1" applyAlignment="1" applyProtection="1"/>
    <xf numFmtId="3" fontId="23" fillId="3" borderId="0" xfId="10" applyNumberFormat="1" applyFont="1" applyFill="1" applyBorder="1" applyAlignment="1" applyProtection="1">
      <alignment horizontal="right"/>
    </xf>
    <xf numFmtId="165" fontId="2" fillId="0" borderId="0" xfId="10" applyFont="1" applyAlignment="1" applyProtection="1">
      <alignment horizontal="left" indent="1"/>
    </xf>
    <xf numFmtId="3" fontId="23" fillId="0" borderId="0" xfId="10" applyNumberFormat="1" applyFont="1" applyAlignment="1" applyProtection="1"/>
    <xf numFmtId="3" fontId="2" fillId="3" borderId="0" xfId="10" applyNumberFormat="1" applyFont="1" applyFill="1" applyBorder="1" applyAlignment="1" applyProtection="1">
      <alignment horizontal="right" wrapText="1"/>
    </xf>
    <xf numFmtId="3" fontId="23" fillId="3" borderId="0" xfId="10" applyNumberFormat="1" applyFont="1" applyFill="1" applyAlignment="1" applyProtection="1">
      <alignment horizontal="right"/>
    </xf>
    <xf numFmtId="165" fontId="23" fillId="0" borderId="0" xfId="10" applyFont="1" applyBorder="1" applyAlignment="1" applyProtection="1"/>
    <xf numFmtId="165" fontId="25" fillId="0" borderId="0" xfId="10" applyFont="1" applyAlignment="1" applyProtection="1">
      <alignment horizontal="justify" vertical="center" wrapText="1"/>
    </xf>
    <xf numFmtId="165" fontId="23" fillId="0" borderId="0" xfId="10" applyFont="1" applyAlignment="1" applyProtection="1">
      <alignment horizontal="left"/>
    </xf>
    <xf numFmtId="1" fontId="23" fillId="0" borderId="0" xfId="10" applyNumberFormat="1" applyFont="1" applyAlignment="1" applyProtection="1">
      <alignment horizontal="center"/>
    </xf>
    <xf numFmtId="3" fontId="22" fillId="4" borderId="0" xfId="10" applyNumberFormat="1" applyFont="1" applyFill="1" applyAlignment="1" applyProtection="1">
      <alignment horizontal="right"/>
    </xf>
    <xf numFmtId="3" fontId="23" fillId="0" borderId="0" xfId="10" applyNumberFormat="1" applyFont="1" applyProtection="1"/>
    <xf numFmtId="3" fontId="2" fillId="0" borderId="0" xfId="10" applyNumberFormat="1" applyFont="1" applyAlignment="1" applyProtection="1"/>
    <xf numFmtId="165" fontId="17" fillId="0" borderId="0" xfId="12" applyFont="1" applyAlignment="1" applyProtection="1">
      <alignment horizontal="left"/>
    </xf>
    <xf numFmtId="165" fontId="17" fillId="0" borderId="0" xfId="10" applyFont="1" applyAlignment="1" applyProtection="1">
      <alignment horizontal="left"/>
    </xf>
    <xf numFmtId="165" fontId="9" fillId="0" borderId="0" xfId="10" applyFont="1" applyFill="1" applyAlignment="1" applyProtection="1">
      <alignment horizontal="justify" vertical="center" wrapText="1"/>
    </xf>
    <xf numFmtId="165" fontId="17" fillId="0" borderId="0" xfId="12" applyFont="1" applyAlignment="1" applyProtection="1">
      <alignment horizontal="left" wrapText="1"/>
    </xf>
    <xf numFmtId="165" fontId="17" fillId="0" borderId="0" xfId="12" applyFont="1" applyFill="1" applyAlignment="1" applyProtection="1">
      <alignment horizontal="left"/>
    </xf>
    <xf numFmtId="165" fontId="12" fillId="0" borderId="0" xfId="10" applyFont="1" applyAlignment="1" applyProtection="1">
      <alignment horizontal="left" wrapText="1"/>
    </xf>
    <xf numFmtId="165" fontId="26" fillId="0" borderId="0" xfId="12" applyFont="1" applyAlignment="1" applyProtection="1">
      <alignment horizontal="left"/>
    </xf>
    <xf numFmtId="165" fontId="9" fillId="0" borderId="0" xfId="10" applyFont="1" applyAlignment="1" applyProtection="1">
      <alignment horizontal="justify" vertical="center" wrapText="1"/>
    </xf>
    <xf numFmtId="165" fontId="23" fillId="0" borderId="0" xfId="12" applyFont="1" applyFill="1" applyBorder="1" applyAlignment="1" applyProtection="1">
      <alignment horizontal="left" wrapText="1" indent="1"/>
    </xf>
    <xf numFmtId="10" fontId="9" fillId="0" borderId="0" xfId="15" applyNumberFormat="1" applyFont="1" applyProtection="1"/>
    <xf numFmtId="10" fontId="9" fillId="0" borderId="0" xfId="0" applyNumberFormat="1" applyFont="1" applyProtection="1"/>
    <xf numFmtId="10" fontId="5" fillId="0" borderId="0" xfId="15" applyNumberFormat="1" applyFont="1" applyFill="1" applyAlignment="1" applyProtection="1"/>
    <xf numFmtId="0" fontId="9" fillId="2" borderId="0" xfId="4" applyFont="1" applyFill="1"/>
    <xf numFmtId="1" fontId="9" fillId="2" borderId="0" xfId="14" applyNumberFormat="1" applyFont="1" applyFill="1" applyBorder="1" applyProtection="1">
      <protection locked="0"/>
    </xf>
    <xf numFmtId="167" fontId="11" fillId="2" borderId="0" xfId="4" applyNumberFormat="1" applyFont="1" applyFill="1" applyAlignment="1">
      <alignment horizontal="right"/>
    </xf>
    <xf numFmtId="1" fontId="9" fillId="2" borderId="0" xfId="14" applyNumberFormat="1" applyFont="1" applyFill="1" applyBorder="1" applyAlignment="1" applyProtection="1">
      <alignment horizontal="right"/>
      <protection locked="0"/>
    </xf>
    <xf numFmtId="0" fontId="9" fillId="2" borderId="0" xfId="4" applyFont="1" applyFill="1" applyBorder="1" applyAlignment="1" applyProtection="1">
      <alignment horizontal="right"/>
    </xf>
    <xf numFmtId="0" fontId="9" fillId="2" borderId="0" xfId="4" applyFont="1" applyFill="1" applyBorder="1" applyProtection="1"/>
    <xf numFmtId="0" fontId="9" fillId="2" borderId="0" xfId="4" applyFont="1" applyFill="1" applyProtection="1"/>
    <xf numFmtId="0" fontId="9" fillId="2" borderId="0" xfId="4" applyFont="1" applyFill="1" applyAlignment="1" applyProtection="1">
      <alignment horizontal="right"/>
    </xf>
    <xf numFmtId="0" fontId="9" fillId="2" borderId="0" xfId="4" applyFont="1" applyFill="1" applyAlignment="1">
      <alignment horizontal="right"/>
    </xf>
    <xf numFmtId="1" fontId="9" fillId="2" borderId="0" xfId="4" applyNumberFormat="1" applyFont="1" applyFill="1" applyProtection="1"/>
    <xf numFmtId="3" fontId="22" fillId="4" borderId="0" xfId="0" applyNumberFormat="1" applyFont="1" applyFill="1" applyAlignment="1">
      <alignment horizontal="right"/>
    </xf>
    <xf numFmtId="165" fontId="12" fillId="0" borderId="0" xfId="10" applyFont="1" applyAlignment="1" applyProtection="1">
      <alignment horizontal="justify" vertical="center" wrapText="1"/>
    </xf>
    <xf numFmtId="165" fontId="9" fillId="0" borderId="0" xfId="10" applyFont="1" applyAlignment="1" applyProtection="1">
      <alignment horizontal="justify" vertical="center" wrapText="1"/>
    </xf>
    <xf numFmtId="165" fontId="5" fillId="0" borderId="0" xfId="12" applyFont="1" applyAlignment="1" applyProtection="1">
      <alignment horizontal="left" vertical="top" wrapText="1"/>
    </xf>
    <xf numFmtId="165" fontId="17" fillId="0" borderId="0" xfId="12" applyFont="1" applyAlignment="1" applyProtection="1">
      <alignment horizontal="left"/>
    </xf>
    <xf numFmtId="0" fontId="22" fillId="4" borderId="2" xfId="0" applyFont="1" applyFill="1" applyBorder="1" applyAlignment="1">
      <alignment horizontal="center"/>
    </xf>
    <xf numFmtId="165" fontId="17" fillId="0" borderId="0" xfId="10" applyFont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22" fillId="4" borderId="2" xfId="3" applyFont="1" applyFill="1" applyBorder="1" applyAlignment="1">
      <alignment horizontal="center"/>
    </xf>
    <xf numFmtId="165" fontId="9" fillId="0" borderId="0" xfId="10" applyFont="1" applyFill="1" applyAlignment="1" applyProtection="1">
      <alignment horizontal="justify" vertical="center" wrapText="1"/>
    </xf>
    <xf numFmtId="165" fontId="2" fillId="0" borderId="0" xfId="10" applyFont="1" applyAlignment="1" applyProtection="1">
      <alignment horizontal="left" wrapText="1"/>
    </xf>
    <xf numFmtId="165" fontId="12" fillId="0" borderId="0" xfId="10" applyFont="1" applyAlignment="1" applyProtection="1">
      <alignment horizontal="left" wrapText="1"/>
    </xf>
    <xf numFmtId="165" fontId="17" fillId="0" borderId="0" xfId="12" applyFont="1" applyFill="1" applyAlignment="1" applyProtection="1">
      <alignment horizontal="left"/>
    </xf>
    <xf numFmtId="165" fontId="26" fillId="0" borderId="0" xfId="12" applyFont="1" applyAlignment="1" applyProtection="1">
      <alignment horizontal="left"/>
    </xf>
    <xf numFmtId="165" fontId="17" fillId="0" borderId="0" xfId="12" applyFont="1" applyFill="1" applyAlignment="1" applyProtection="1">
      <alignment horizontal="left" wrapText="1"/>
    </xf>
    <xf numFmtId="165" fontId="17" fillId="0" borderId="0" xfId="12" applyFont="1" applyAlignment="1" applyProtection="1">
      <alignment horizontal="left" wrapText="1"/>
    </xf>
    <xf numFmtId="165" fontId="10" fillId="0" borderId="0" xfId="12" applyFont="1" applyFill="1" applyProtection="1"/>
    <xf numFmtId="3" fontId="28" fillId="0" borderId="0" xfId="0" applyNumberFormat="1" applyFont="1" applyFill="1"/>
    <xf numFmtId="3" fontId="28" fillId="0" borderId="0" xfId="0" applyNumberFormat="1" applyFont="1" applyFill="1" applyAlignment="1">
      <alignment horizontal="right"/>
    </xf>
    <xf numFmtId="165" fontId="28" fillId="0" borderId="0" xfId="11" applyFont="1" applyFill="1" applyProtection="1"/>
    <xf numFmtId="0" fontId="28" fillId="0" borderId="0" xfId="0" applyFont="1" applyFill="1"/>
    <xf numFmtId="4" fontId="28" fillId="0" borderId="0" xfId="0" applyNumberFormat="1" applyFont="1" applyFill="1"/>
    <xf numFmtId="165" fontId="28" fillId="0" borderId="0" xfId="11" applyFont="1" applyFill="1" applyAlignment="1" applyProtection="1">
      <alignment vertical="center"/>
    </xf>
    <xf numFmtId="165" fontId="28" fillId="0" borderId="0" xfId="11" applyFont="1" applyFill="1" applyBorder="1" applyProtection="1"/>
    <xf numFmtId="165" fontId="22" fillId="0" borderId="0" xfId="11" applyFont="1" applyFill="1" applyBorder="1" applyProtection="1"/>
    <xf numFmtId="0" fontId="19" fillId="0" borderId="0" xfId="0" applyFont="1" applyFill="1" applyProtection="1"/>
    <xf numFmtId="0" fontId="18" fillId="0" borderId="0" xfId="0" applyFont="1" applyFill="1" applyProtection="1"/>
    <xf numFmtId="0" fontId="18" fillId="0" borderId="0" xfId="0" applyFont="1" applyFill="1"/>
    <xf numFmtId="49" fontId="2" fillId="0" borderId="0" xfId="0" applyNumberFormat="1" applyFont="1" applyFill="1" applyAlignment="1">
      <alignment horizontal="right"/>
    </xf>
    <xf numFmtId="167" fontId="5" fillId="0" borderId="0" xfId="10" applyNumberFormat="1" applyFont="1" applyBorder="1" applyAlignment="1" applyProtection="1">
      <alignment horizontal="right"/>
    </xf>
    <xf numFmtId="166" fontId="2" fillId="0" borderId="0" xfId="0" applyNumberFormat="1" applyFont="1" applyFill="1" applyAlignment="1" applyProtection="1">
      <alignment horizontal="right"/>
    </xf>
    <xf numFmtId="0" fontId="9" fillId="0" borderId="0" xfId="4" applyFont="1" applyFill="1" applyBorder="1" applyAlignment="1" applyProtection="1">
      <alignment horizontal="right"/>
    </xf>
    <xf numFmtId="166" fontId="22" fillId="0" borderId="0" xfId="12" applyNumberFormat="1" applyFont="1" applyFill="1" applyAlignment="1" applyProtection="1">
      <alignment horizontal="right"/>
    </xf>
  </cellXfs>
  <cellStyles count="16">
    <cellStyle name="Millares 2" xfId="1"/>
    <cellStyle name="Millares 3" xfId="2"/>
    <cellStyle name="Normal" xfId="0" builtinId="0"/>
    <cellStyle name="Normal 2" xfId="3"/>
    <cellStyle name="Normal 2 2" xfId="4"/>
    <cellStyle name="Normal 3" xfId="5"/>
    <cellStyle name="Normal 3 2" xfId="6"/>
    <cellStyle name="Normal 4" xfId="7"/>
    <cellStyle name="Normal 5" xfId="13"/>
    <cellStyle name="Normal 6" xfId="8"/>
    <cellStyle name="Normal 6 2" xfId="9"/>
    <cellStyle name="Normal_CI-2-3" xfId="10"/>
    <cellStyle name="Normal_CI-2-3 2" xfId="11"/>
    <cellStyle name="Normal_CI-2-3 2 2" xfId="14"/>
    <cellStyle name="Normal_CI-4-5" xfId="12"/>
    <cellStyle name="Porcentaje" xfId="1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9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26</xdr:row>
      <xdr:rowOff>0</xdr:rowOff>
    </xdr:from>
    <xdr:to>
      <xdr:col>4</xdr:col>
      <xdr:colOff>266700</xdr:colOff>
      <xdr:row>28</xdr:row>
      <xdr:rowOff>28575</xdr:rowOff>
    </xdr:to>
    <xdr:sp macro="" textlink="">
      <xdr:nvSpPr>
        <xdr:cNvPr id="1179" name="contentbutton">
          <a:extLst>
            <a:ext uri="{FF2B5EF4-FFF2-40B4-BE49-F238E27FC236}">
              <a16:creationId xmlns:a16="http://schemas.microsoft.com/office/drawing/2014/main" xmlns="" id="{00000000-0008-0000-04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953250"/>
          <a:ext cx="266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266700</xdr:colOff>
      <xdr:row>28</xdr:row>
      <xdr:rowOff>28575</xdr:rowOff>
    </xdr:to>
    <xdr:sp macro="" textlink="">
      <xdr:nvSpPr>
        <xdr:cNvPr id="1180" name="attachbutton">
          <a:extLst>
            <a:ext uri="{FF2B5EF4-FFF2-40B4-BE49-F238E27FC236}">
              <a16:creationId xmlns:a16="http://schemas.microsoft.com/office/drawing/2014/main" xmlns="" id="{00000000-0008-0000-04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6953250"/>
          <a:ext cx="266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266700</xdr:colOff>
      <xdr:row>28</xdr:row>
      <xdr:rowOff>28575</xdr:rowOff>
    </xdr:to>
    <xdr:sp macro="" textlink="">
      <xdr:nvSpPr>
        <xdr:cNvPr id="1181" name="soundbutton">
          <a:extLst>
            <a:ext uri="{FF2B5EF4-FFF2-40B4-BE49-F238E27FC236}">
              <a16:creationId xmlns:a16="http://schemas.microsoft.com/office/drawing/2014/main" xmlns="" id="{00000000-0008-0000-04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6953250"/>
          <a:ext cx="266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266700</xdr:colOff>
      <xdr:row>28</xdr:row>
      <xdr:rowOff>28575</xdr:rowOff>
    </xdr:to>
    <xdr:sp macro="" textlink="">
      <xdr:nvSpPr>
        <xdr:cNvPr id="1182" name="soundchevron">
          <a:extLst>
            <a:ext uri="{FF2B5EF4-FFF2-40B4-BE49-F238E27FC236}">
              <a16:creationId xmlns:a16="http://schemas.microsoft.com/office/drawing/2014/main" xmlns="" id="{00000000-0008-0000-04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5800725" y="7010400"/>
          <a:ext cx="266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295275</xdr:colOff>
      <xdr:row>26</xdr:row>
      <xdr:rowOff>0</xdr:rowOff>
    </xdr:from>
    <xdr:to>
      <xdr:col>4</xdr:col>
      <xdr:colOff>561975</xdr:colOff>
      <xdr:row>28</xdr:row>
      <xdr:rowOff>47625</xdr:rowOff>
    </xdr:to>
    <xdr:sp macro="" textlink="">
      <xdr:nvSpPr>
        <xdr:cNvPr id="1183" name="attachbutton">
          <a:extLst>
            <a:ext uri="{FF2B5EF4-FFF2-40B4-BE49-F238E27FC236}">
              <a16:creationId xmlns:a16="http://schemas.microsoft.com/office/drawing/2014/main" xmlns="" id="{00000000-0008-0000-04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953250"/>
          <a:ext cx="2667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266700</xdr:colOff>
      <xdr:row>24</xdr:row>
      <xdr:rowOff>200025</xdr:rowOff>
    </xdr:to>
    <xdr:sp macro="" textlink="">
      <xdr:nvSpPr>
        <xdr:cNvPr id="1184" name="contentbutton">
          <a:extLst>
            <a:ext uri="{FF2B5EF4-FFF2-40B4-BE49-F238E27FC236}">
              <a16:creationId xmlns:a16="http://schemas.microsoft.com/office/drawing/2014/main" xmlns="" id="{00000000-0008-0000-04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619875"/>
          <a:ext cx="266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295275</xdr:colOff>
      <xdr:row>24</xdr:row>
      <xdr:rowOff>0</xdr:rowOff>
    </xdr:from>
    <xdr:to>
      <xdr:col>4</xdr:col>
      <xdr:colOff>561975</xdr:colOff>
      <xdr:row>24</xdr:row>
      <xdr:rowOff>219075</xdr:rowOff>
    </xdr:to>
    <xdr:sp macro="" textlink="">
      <xdr:nvSpPr>
        <xdr:cNvPr id="1185" name="attachbutton">
          <a:extLst>
            <a:ext uri="{FF2B5EF4-FFF2-40B4-BE49-F238E27FC236}">
              <a16:creationId xmlns:a16="http://schemas.microsoft.com/office/drawing/2014/main" xmlns="" id="{00000000-0008-0000-04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619875"/>
          <a:ext cx="2667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0</xdr:colOff>
      <xdr:row>24</xdr:row>
      <xdr:rowOff>257175</xdr:rowOff>
    </xdr:to>
    <xdr:sp macro="" textlink="">
      <xdr:nvSpPr>
        <xdr:cNvPr id="1186" name="contentbutton">
          <a:extLst>
            <a:ext uri="{FF2B5EF4-FFF2-40B4-BE49-F238E27FC236}">
              <a16:creationId xmlns:a16="http://schemas.microsoft.com/office/drawing/2014/main" xmlns="" id="{00000000-0008-0000-04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1638300" y="66198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0</xdr:colOff>
      <xdr:row>24</xdr:row>
      <xdr:rowOff>257175</xdr:rowOff>
    </xdr:to>
    <xdr:sp macro="" textlink="">
      <xdr:nvSpPr>
        <xdr:cNvPr id="1187" name="attachbutton">
          <a:extLst>
            <a:ext uri="{FF2B5EF4-FFF2-40B4-BE49-F238E27FC236}">
              <a16:creationId xmlns:a16="http://schemas.microsoft.com/office/drawing/2014/main" xmlns="" id="{00000000-0008-0000-04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2619375" y="66198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295275</xdr:colOff>
      <xdr:row>24</xdr:row>
      <xdr:rowOff>276225</xdr:rowOff>
    </xdr:to>
    <xdr:sp macro="" textlink="">
      <xdr:nvSpPr>
        <xdr:cNvPr id="1188" name="attachbutton">
          <a:extLst>
            <a:ext uri="{FF2B5EF4-FFF2-40B4-BE49-F238E27FC236}">
              <a16:creationId xmlns:a16="http://schemas.microsoft.com/office/drawing/2014/main" xmlns="" id="{00000000-0008-0000-04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619875"/>
          <a:ext cx="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0</xdr:colOff>
      <xdr:row>24</xdr:row>
      <xdr:rowOff>257175</xdr:rowOff>
    </xdr:to>
    <xdr:sp macro="" textlink="">
      <xdr:nvSpPr>
        <xdr:cNvPr id="1189" name="contentbutton">
          <a:extLst>
            <a:ext uri="{FF2B5EF4-FFF2-40B4-BE49-F238E27FC236}">
              <a16:creationId xmlns:a16="http://schemas.microsoft.com/office/drawing/2014/main" xmlns="" id="{00000000-0008-0000-04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1638300" y="66198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295275</xdr:colOff>
      <xdr:row>24</xdr:row>
      <xdr:rowOff>276225</xdr:rowOff>
    </xdr:to>
    <xdr:sp macro="" textlink="">
      <xdr:nvSpPr>
        <xdr:cNvPr id="1190" name="attachbutton">
          <a:extLst>
            <a:ext uri="{FF2B5EF4-FFF2-40B4-BE49-F238E27FC236}">
              <a16:creationId xmlns:a16="http://schemas.microsoft.com/office/drawing/2014/main" xmlns="" id="{00000000-0008-0000-04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619875"/>
          <a:ext cx="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266700</xdr:colOff>
      <xdr:row>24</xdr:row>
      <xdr:rowOff>257175</xdr:rowOff>
    </xdr:to>
    <xdr:sp macro="" textlink="">
      <xdr:nvSpPr>
        <xdr:cNvPr id="1191" name="contentbutton">
          <a:extLst>
            <a:ext uri="{FF2B5EF4-FFF2-40B4-BE49-F238E27FC236}">
              <a16:creationId xmlns:a16="http://schemas.microsoft.com/office/drawing/2014/main" xmlns="" id="{00000000-0008-0000-04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61987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295275</xdr:colOff>
      <xdr:row>24</xdr:row>
      <xdr:rowOff>0</xdr:rowOff>
    </xdr:from>
    <xdr:to>
      <xdr:col>4</xdr:col>
      <xdr:colOff>561975</xdr:colOff>
      <xdr:row>24</xdr:row>
      <xdr:rowOff>276225</xdr:rowOff>
    </xdr:to>
    <xdr:sp macro="" textlink="">
      <xdr:nvSpPr>
        <xdr:cNvPr id="1192" name="attachbutton">
          <a:extLst>
            <a:ext uri="{FF2B5EF4-FFF2-40B4-BE49-F238E27FC236}">
              <a16:creationId xmlns:a16="http://schemas.microsoft.com/office/drawing/2014/main" xmlns="" id="{00000000-0008-0000-04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619875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26</xdr:row>
      <xdr:rowOff>19050</xdr:rowOff>
    </xdr:to>
    <xdr:sp macro="" textlink="">
      <xdr:nvSpPr>
        <xdr:cNvPr id="16" name="contentbutton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266700</xdr:colOff>
      <xdr:row>26</xdr:row>
      <xdr:rowOff>19050</xdr:rowOff>
    </xdr:to>
    <xdr:sp macro="" textlink="">
      <xdr:nvSpPr>
        <xdr:cNvPr id="17" name="attachbutton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2133600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26</xdr:row>
      <xdr:rowOff>38100</xdr:rowOff>
    </xdr:to>
    <xdr:sp macro="" textlink="">
      <xdr:nvSpPr>
        <xdr:cNvPr id="18" name="attachbutton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26</xdr:row>
      <xdr:rowOff>19050</xdr:rowOff>
    </xdr:to>
    <xdr:sp macro="" textlink="">
      <xdr:nvSpPr>
        <xdr:cNvPr id="19" name="contentbutton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26</xdr:row>
      <xdr:rowOff>38100</xdr:rowOff>
    </xdr:to>
    <xdr:sp macro="" textlink="">
      <xdr:nvSpPr>
        <xdr:cNvPr id="20" name="attachbutton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26</xdr:row>
      <xdr:rowOff>19050</xdr:rowOff>
    </xdr:to>
    <xdr:sp macro="" textlink="">
      <xdr:nvSpPr>
        <xdr:cNvPr id="21" name="contentbutton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26</xdr:row>
      <xdr:rowOff>38100</xdr:rowOff>
    </xdr:to>
    <xdr:sp macro="" textlink="">
      <xdr:nvSpPr>
        <xdr:cNvPr id="22" name="attachbutto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295275</xdr:colOff>
      <xdr:row>24</xdr:row>
      <xdr:rowOff>0</xdr:rowOff>
    </xdr:from>
    <xdr:to>
      <xdr:col>4</xdr:col>
      <xdr:colOff>561975</xdr:colOff>
      <xdr:row>26</xdr:row>
      <xdr:rowOff>38100</xdr:rowOff>
    </xdr:to>
    <xdr:sp macro="" textlink="">
      <xdr:nvSpPr>
        <xdr:cNvPr id="23" name="attachbutto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200025</xdr:rowOff>
    </xdr:to>
    <xdr:sp macro="" textlink="">
      <xdr:nvSpPr>
        <xdr:cNvPr id="24" name="contentbutton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915150"/>
          <a:ext cx="266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219075</xdr:rowOff>
    </xdr:to>
    <xdr:sp macro="" textlink="">
      <xdr:nvSpPr>
        <xdr:cNvPr id="25" name="attachbutton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915150"/>
          <a:ext cx="2667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257175</xdr:rowOff>
    </xdr:to>
    <xdr:sp macro="" textlink="">
      <xdr:nvSpPr>
        <xdr:cNvPr id="26" name="contentbutton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91515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27" name="attachbutton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91515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257175</xdr:rowOff>
    </xdr:to>
    <xdr:sp macro="" textlink="">
      <xdr:nvSpPr>
        <xdr:cNvPr id="28" name="contentbutton"/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266700</xdr:colOff>
      <xdr:row>24</xdr:row>
      <xdr:rowOff>257175</xdr:rowOff>
    </xdr:to>
    <xdr:sp macro="" textlink="">
      <xdr:nvSpPr>
        <xdr:cNvPr id="29" name="attachbutton"/>
        <xdr:cNvSpPr>
          <a:spLocks noChangeAspect="1" noChangeArrowheads="1"/>
        </xdr:cNvSpPr>
      </xdr:nvSpPr>
      <xdr:spPr bwMode="auto">
        <a:xfrm>
          <a:off x="2133600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0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257175</xdr:rowOff>
    </xdr:to>
    <xdr:sp macro="" textlink="">
      <xdr:nvSpPr>
        <xdr:cNvPr id="31" name="contentbutton"/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2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257175</xdr:rowOff>
    </xdr:to>
    <xdr:sp macro="" textlink="">
      <xdr:nvSpPr>
        <xdr:cNvPr id="33" name="contentbutton"/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4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5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6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abSelected="1" zoomScaleNormal="100" zoomScaleSheetLayoutView="100" workbookViewId="0"/>
  </sheetViews>
  <sheetFormatPr baseColWidth="10" defaultColWidth="11.42578125" defaultRowHeight="12" x14ac:dyDescent="0.2"/>
  <cols>
    <col min="1" max="1" width="37.140625" style="12" customWidth="1"/>
    <col min="2" max="3" width="10.5703125" style="12" hidden="1" customWidth="1"/>
    <col min="4" max="7" width="10.7109375" style="12" customWidth="1"/>
    <col min="8" max="8" width="10.5703125" style="12" customWidth="1"/>
    <col min="9" max="16384" width="11.42578125" style="12"/>
  </cols>
  <sheetData>
    <row r="1" spans="1:10" s="1" customFormat="1" ht="15" customHeight="1" x14ac:dyDescent="0.2">
      <c r="A1" s="231" t="s">
        <v>85</v>
      </c>
    </row>
    <row r="2" spans="1:10" s="1" customFormat="1" ht="12.2" customHeight="1" x14ac:dyDescent="0.2">
      <c r="A2" s="2"/>
    </row>
    <row r="3" spans="1:10" s="1" customFormat="1" ht="15" customHeight="1" x14ac:dyDescent="0.2">
      <c r="D3" s="4"/>
      <c r="E3" s="4"/>
      <c r="F3" s="4"/>
      <c r="G3" s="4"/>
      <c r="H3" s="4" t="s">
        <v>0</v>
      </c>
    </row>
    <row r="4" spans="1:10" s="1" customFormat="1" ht="24.95" customHeight="1" x14ac:dyDescent="0.2">
      <c r="A4" s="95" t="s">
        <v>15</v>
      </c>
      <c r="B4" s="96">
        <v>2013</v>
      </c>
      <c r="C4" s="96">
        <v>2014</v>
      </c>
      <c r="D4" s="96">
        <v>2018</v>
      </c>
      <c r="E4" s="96">
        <v>2019</v>
      </c>
      <c r="F4" s="96">
        <v>2020</v>
      </c>
      <c r="G4" s="96">
        <v>2021</v>
      </c>
      <c r="H4" s="96">
        <v>2022</v>
      </c>
    </row>
    <row r="5" spans="1:10" s="1" customFormat="1" ht="5.0999999999999996" customHeight="1" x14ac:dyDescent="0.2">
      <c r="A5" s="168"/>
      <c r="B5" s="214"/>
      <c r="C5" s="214"/>
      <c r="D5" s="214"/>
      <c r="E5" s="214"/>
      <c r="F5" s="214"/>
      <c r="G5" s="214"/>
      <c r="H5" s="214"/>
      <c r="I5" s="5"/>
      <c r="J5" s="5"/>
    </row>
    <row r="6" spans="1:10" s="7" customFormat="1" ht="24.95" customHeight="1" x14ac:dyDescent="0.2">
      <c r="A6" s="146" t="s">
        <v>4</v>
      </c>
      <c r="B6" s="215">
        <f t="shared" ref="B6:G6" si="0">SUM(B7+B11+B12)</f>
        <v>85274</v>
      </c>
      <c r="C6" s="215">
        <f t="shared" si="0"/>
        <v>82764</v>
      </c>
      <c r="D6" s="215">
        <f t="shared" si="0"/>
        <v>89214</v>
      </c>
      <c r="E6" s="215">
        <f t="shared" si="0"/>
        <v>88446</v>
      </c>
      <c r="F6" s="215">
        <f t="shared" si="0"/>
        <v>89391</v>
      </c>
      <c r="G6" s="215">
        <f t="shared" si="0"/>
        <v>93309</v>
      </c>
      <c r="H6" s="215">
        <f t="shared" ref="H6" si="1">SUM(H7+H11+H12)</f>
        <v>89358.5</v>
      </c>
      <c r="I6" s="5"/>
      <c r="J6" s="5"/>
    </row>
    <row r="7" spans="1:10" s="7" customFormat="1" ht="24.95" customHeight="1" x14ac:dyDescent="0.2">
      <c r="A7" s="216" t="s">
        <v>9</v>
      </c>
      <c r="B7" s="217">
        <v>57005</v>
      </c>
      <c r="C7" s="217">
        <v>55453</v>
      </c>
      <c r="D7" s="218">
        <v>64164</v>
      </c>
      <c r="E7" s="218">
        <v>50928</v>
      </c>
      <c r="F7" s="218">
        <v>52646</v>
      </c>
      <c r="G7" s="218">
        <v>51235</v>
      </c>
      <c r="H7" s="218">
        <v>54363.25</v>
      </c>
      <c r="I7" s="10"/>
      <c r="J7" s="10"/>
    </row>
    <row r="8" spans="1:10" s="7" customFormat="1" ht="24.95" customHeight="1" x14ac:dyDescent="0.2">
      <c r="A8" s="219" t="s">
        <v>91</v>
      </c>
      <c r="B8" s="220">
        <v>4719</v>
      </c>
      <c r="C8" s="220">
        <v>4355</v>
      </c>
      <c r="D8" s="218">
        <v>6954</v>
      </c>
      <c r="E8" s="218">
        <v>7750</v>
      </c>
      <c r="F8" s="218">
        <v>7945</v>
      </c>
      <c r="G8" s="218">
        <f>F8+360</f>
        <v>8305</v>
      </c>
      <c r="H8" s="218">
        <v>8501</v>
      </c>
      <c r="I8" s="10"/>
      <c r="J8" s="10"/>
    </row>
    <row r="9" spans="1:10" s="7" customFormat="1" ht="24.95" customHeight="1" x14ac:dyDescent="0.2">
      <c r="A9" s="219" t="s">
        <v>92</v>
      </c>
      <c r="B9" s="220">
        <v>14207</v>
      </c>
      <c r="C9" s="220">
        <v>13267</v>
      </c>
      <c r="D9" s="218">
        <v>16127</v>
      </c>
      <c r="E9" s="218">
        <v>16217</v>
      </c>
      <c r="F9" s="218">
        <v>15796.5</v>
      </c>
      <c r="G9" s="221">
        <v>15136</v>
      </c>
      <c r="H9" s="221">
        <v>14536</v>
      </c>
      <c r="I9" s="10"/>
      <c r="J9" s="10"/>
    </row>
    <row r="10" spans="1:10" s="7" customFormat="1" ht="24.95" customHeight="1" x14ac:dyDescent="0.2">
      <c r="A10" s="219" t="s">
        <v>104</v>
      </c>
      <c r="B10" s="220"/>
      <c r="C10" s="220"/>
      <c r="D10" s="222">
        <v>1072</v>
      </c>
      <c r="E10" s="222">
        <v>1097</v>
      </c>
      <c r="F10" s="222">
        <v>1120</v>
      </c>
      <c r="G10" s="222">
        <v>1175</v>
      </c>
      <c r="H10" s="222">
        <v>1718</v>
      </c>
      <c r="I10" s="10"/>
      <c r="J10" s="10"/>
    </row>
    <row r="11" spans="1:10" s="7" customFormat="1" ht="24.95" customHeight="1" x14ac:dyDescent="0.2">
      <c r="A11" s="163" t="s">
        <v>10</v>
      </c>
      <c r="B11" s="220">
        <v>16311</v>
      </c>
      <c r="C11" s="220">
        <v>15724</v>
      </c>
      <c r="D11" s="218">
        <v>14845</v>
      </c>
      <c r="E11" s="218">
        <v>21094</v>
      </c>
      <c r="F11" s="218">
        <v>20742</v>
      </c>
      <c r="G11" s="218">
        <v>24212</v>
      </c>
      <c r="H11" s="218">
        <v>20018.375</v>
      </c>
      <c r="I11" s="11"/>
      <c r="J11" s="11"/>
    </row>
    <row r="12" spans="1:10" s="7" customFormat="1" ht="24.95" customHeight="1" x14ac:dyDescent="0.2">
      <c r="A12" s="163" t="s">
        <v>11</v>
      </c>
      <c r="B12" s="220">
        <v>11958</v>
      </c>
      <c r="C12" s="220">
        <v>11587</v>
      </c>
      <c r="D12" s="218">
        <v>10205</v>
      </c>
      <c r="E12" s="218">
        <v>16424</v>
      </c>
      <c r="F12" s="218">
        <v>16003</v>
      </c>
      <c r="G12" s="218">
        <v>17862</v>
      </c>
      <c r="H12" s="218">
        <v>14976.875</v>
      </c>
      <c r="I12" s="11"/>
      <c r="J12" s="11"/>
    </row>
    <row r="13" spans="1:10" s="7" customFormat="1" ht="24.95" customHeight="1" x14ac:dyDescent="0.2">
      <c r="A13" s="223" t="s">
        <v>94</v>
      </c>
      <c r="B13" s="220">
        <v>13520</v>
      </c>
      <c r="C13" s="166">
        <v>13572</v>
      </c>
      <c r="D13" s="218">
        <v>16600</v>
      </c>
      <c r="E13" s="218">
        <v>17338</v>
      </c>
      <c r="F13" s="218">
        <v>17822</v>
      </c>
      <c r="G13" s="218">
        <v>18386</v>
      </c>
      <c r="H13" s="218">
        <v>19402</v>
      </c>
      <c r="I13" s="11"/>
      <c r="J13" s="11"/>
    </row>
    <row r="14" spans="1:10" ht="24.75" customHeight="1" x14ac:dyDescent="0.2">
      <c r="A14" s="174"/>
      <c r="B14" s="174"/>
      <c r="C14" s="174"/>
      <c r="D14" s="174"/>
      <c r="E14" s="174"/>
      <c r="F14" s="174"/>
      <c r="G14" s="174"/>
      <c r="H14" s="174"/>
    </row>
    <row r="15" spans="1:10" ht="5.0999999999999996" customHeight="1" x14ac:dyDescent="0.2">
      <c r="A15" s="177"/>
      <c r="B15" s="177"/>
      <c r="C15" s="177"/>
      <c r="D15" s="177"/>
      <c r="E15" s="177"/>
      <c r="F15" s="177"/>
      <c r="G15" s="177"/>
      <c r="H15" s="177"/>
    </row>
    <row r="16" spans="1:10" s="1" customFormat="1" ht="15" customHeight="1" x14ac:dyDescent="0.2">
      <c r="A16" s="253" t="s">
        <v>93</v>
      </c>
      <c r="B16" s="253"/>
      <c r="C16" s="253"/>
      <c r="D16" s="253"/>
      <c r="E16" s="253"/>
      <c r="F16" s="253"/>
      <c r="G16" s="253"/>
      <c r="H16" s="224"/>
    </row>
    <row r="17" spans="1:8" s="1" customFormat="1" ht="15" customHeight="1" x14ac:dyDescent="0.2">
      <c r="A17" s="254" t="s">
        <v>99</v>
      </c>
      <c r="B17" s="254"/>
      <c r="C17" s="254"/>
      <c r="D17" s="254"/>
      <c r="E17" s="254"/>
      <c r="F17" s="254"/>
      <c r="G17" s="254"/>
      <c r="H17" s="224"/>
    </row>
    <row r="18" spans="1:8" s="1" customFormat="1" ht="15" customHeight="1" x14ac:dyDescent="0.2">
      <c r="A18" s="224"/>
      <c r="B18" s="224"/>
      <c r="C18" s="224"/>
      <c r="D18" s="224"/>
      <c r="E18" s="224"/>
      <c r="F18" s="224"/>
      <c r="G18" s="224"/>
      <c r="H18" s="224"/>
    </row>
    <row r="19" spans="1:8" s="1" customFormat="1" ht="20.100000000000001" customHeight="1" x14ac:dyDescent="0.2">
      <c r="A19" s="225"/>
      <c r="B19" s="114"/>
      <c r="C19" s="114"/>
      <c r="D19" s="114"/>
      <c r="E19" s="114"/>
      <c r="F19" s="114"/>
      <c r="G19" s="114"/>
      <c r="H19" s="114"/>
    </row>
    <row r="20" spans="1:8" s="1" customFormat="1" ht="15" customHeight="1" x14ac:dyDescent="0.2">
      <c r="A20" s="231" t="s">
        <v>86</v>
      </c>
      <c r="B20" s="114"/>
      <c r="C20" s="114"/>
      <c r="D20" s="114"/>
      <c r="E20" s="114"/>
      <c r="F20" s="114"/>
      <c r="G20" s="114"/>
      <c r="H20" s="114"/>
    </row>
    <row r="21" spans="1:8" s="1" customFormat="1" ht="12.2" customHeight="1" x14ac:dyDescent="0.2">
      <c r="A21" s="2"/>
      <c r="B21" s="114"/>
      <c r="C21" s="114"/>
      <c r="D21" s="114"/>
      <c r="E21" s="114"/>
      <c r="F21" s="114"/>
      <c r="G21" s="114"/>
      <c r="H21" s="114"/>
    </row>
    <row r="22" spans="1:8" s="1" customFormat="1" ht="15" customHeight="1" x14ac:dyDescent="0.2">
      <c r="A22" s="114"/>
      <c r="B22" s="114"/>
      <c r="C22" s="114"/>
      <c r="D22" s="180"/>
      <c r="E22" s="180"/>
      <c r="F22" s="180"/>
      <c r="G22" s="180"/>
      <c r="H22" s="180" t="s">
        <v>0</v>
      </c>
    </row>
    <row r="23" spans="1:8" s="1" customFormat="1" ht="24.95" customHeight="1" x14ac:dyDescent="0.2">
      <c r="A23" s="95" t="s">
        <v>15</v>
      </c>
      <c r="B23" s="96">
        <v>2013</v>
      </c>
      <c r="C23" s="96">
        <v>2014</v>
      </c>
      <c r="D23" s="96">
        <v>2018</v>
      </c>
      <c r="E23" s="96">
        <v>2019</v>
      </c>
      <c r="F23" s="96">
        <v>2020</v>
      </c>
      <c r="G23" s="96">
        <v>2021</v>
      </c>
      <c r="H23" s="96">
        <v>2022</v>
      </c>
    </row>
    <row r="24" spans="1:8" s="1" customFormat="1" ht="5.0999999999999996" customHeight="1" x14ac:dyDescent="0.2">
      <c r="A24" s="225"/>
      <c r="B24" s="226"/>
      <c r="C24" s="114"/>
      <c r="D24" s="114"/>
      <c r="E24" s="114"/>
      <c r="F24" s="114"/>
      <c r="G24" s="114"/>
      <c r="H24" s="213"/>
    </row>
    <row r="25" spans="1:8" s="14" customFormat="1" ht="24.95" customHeight="1" x14ac:dyDescent="0.2">
      <c r="A25" s="146" t="s">
        <v>4</v>
      </c>
      <c r="B25" s="227">
        <f t="shared" ref="B25:H25" si="2">SUM(B26,B27,B28,B29,B30)</f>
        <v>85274</v>
      </c>
      <c r="C25" s="227">
        <f t="shared" si="2"/>
        <v>82764</v>
      </c>
      <c r="D25" s="227">
        <f t="shared" si="2"/>
        <v>89214</v>
      </c>
      <c r="E25" s="227">
        <f t="shared" si="2"/>
        <v>88446</v>
      </c>
      <c r="F25" s="227">
        <f t="shared" si="2"/>
        <v>89391</v>
      </c>
      <c r="G25" s="227">
        <f t="shared" si="2"/>
        <v>93309</v>
      </c>
      <c r="H25" s="227">
        <f t="shared" si="2"/>
        <v>89358.500000000015</v>
      </c>
    </row>
    <row r="26" spans="1:8" s="14" customFormat="1" ht="24.95" customHeight="1" x14ac:dyDescent="0.2">
      <c r="A26" s="219" t="s">
        <v>36</v>
      </c>
      <c r="B26" s="228">
        <v>2561</v>
      </c>
      <c r="C26" s="166">
        <v>2486</v>
      </c>
      <c r="D26" s="229">
        <v>2413</v>
      </c>
      <c r="E26" s="229">
        <v>7213</v>
      </c>
      <c r="F26" s="229">
        <v>6038</v>
      </c>
      <c r="G26" s="229">
        <v>9523</v>
      </c>
      <c r="H26" s="229">
        <v>6074.2916666666661</v>
      </c>
    </row>
    <row r="27" spans="1:8" s="1" customFormat="1" ht="24.95" customHeight="1" x14ac:dyDescent="0.2">
      <c r="A27" s="163" t="s">
        <v>12</v>
      </c>
      <c r="B27" s="228">
        <v>72586</v>
      </c>
      <c r="C27" s="166">
        <v>70215</v>
      </c>
      <c r="D27" s="229">
        <v>74544</v>
      </c>
      <c r="E27" s="229">
        <v>61122</v>
      </c>
      <c r="F27" s="229">
        <v>62238</v>
      </c>
      <c r="G27" s="229">
        <v>52813</v>
      </c>
      <c r="H27" s="229">
        <v>63084.291666666672</v>
      </c>
    </row>
    <row r="28" spans="1:8" s="1" customFormat="1" ht="24.95" customHeight="1" x14ac:dyDescent="0.2">
      <c r="A28" s="8" t="s">
        <v>13</v>
      </c>
      <c r="B28" s="15">
        <v>136</v>
      </c>
      <c r="C28" s="9">
        <v>132</v>
      </c>
      <c r="D28" s="58">
        <v>184</v>
      </c>
      <c r="E28" s="58">
        <v>981</v>
      </c>
      <c r="F28" s="58">
        <v>1697</v>
      </c>
      <c r="G28" s="58">
        <v>2250</v>
      </c>
      <c r="H28" s="229">
        <v>1201.7083333333335</v>
      </c>
    </row>
    <row r="29" spans="1:8" s="1" customFormat="1" ht="24.95" customHeight="1" x14ac:dyDescent="0.2">
      <c r="A29" s="54" t="s">
        <v>73</v>
      </c>
      <c r="B29" s="15">
        <v>5860</v>
      </c>
      <c r="C29" s="9">
        <v>5793</v>
      </c>
      <c r="D29" s="58">
        <v>7005</v>
      </c>
      <c r="E29" s="58">
        <v>8096</v>
      </c>
      <c r="F29" s="58">
        <v>10397</v>
      </c>
      <c r="G29" s="58">
        <v>16245</v>
      </c>
      <c r="H29" s="229">
        <v>9837.2916666666679</v>
      </c>
    </row>
    <row r="30" spans="1:8" s="16" customFormat="1" ht="24.95" customHeight="1" x14ac:dyDescent="0.2">
      <c r="A30" s="8" t="s">
        <v>14</v>
      </c>
      <c r="B30" s="46">
        <v>4131</v>
      </c>
      <c r="C30" s="17">
        <v>4138</v>
      </c>
      <c r="D30" s="59">
        <v>5068</v>
      </c>
      <c r="E30" s="59">
        <v>11034</v>
      </c>
      <c r="F30" s="58">
        <v>9021</v>
      </c>
      <c r="G30" s="59">
        <v>12478</v>
      </c>
      <c r="H30" s="229">
        <v>9160.9166666666679</v>
      </c>
    </row>
    <row r="31" spans="1:8" s="1" customFormat="1" ht="24.95" customHeight="1" x14ac:dyDescent="0.2">
      <c r="A31" s="16" t="s">
        <v>75</v>
      </c>
      <c r="B31" s="15">
        <v>45206</v>
      </c>
      <c r="C31" s="9">
        <v>43866</v>
      </c>
      <c r="D31" s="59">
        <v>47326</v>
      </c>
      <c r="E31" s="59">
        <v>50718</v>
      </c>
      <c r="F31" s="58">
        <v>49958</v>
      </c>
      <c r="G31" s="59">
        <v>42623</v>
      </c>
      <c r="H31" s="229">
        <v>48088.166666666672</v>
      </c>
    </row>
    <row r="32" spans="1:8" s="1" customFormat="1" ht="5.0999999999999996" customHeight="1" x14ac:dyDescent="0.2">
      <c r="A32" s="82"/>
      <c r="B32" s="82"/>
      <c r="C32" s="82"/>
      <c r="D32" s="82"/>
      <c r="E32" s="82"/>
      <c r="F32" s="82"/>
      <c r="G32" s="82"/>
      <c r="H32" s="82"/>
    </row>
    <row r="33" spans="1:8" ht="15" customHeight="1" x14ac:dyDescent="0.2">
      <c r="A33" s="254" t="s">
        <v>99</v>
      </c>
      <c r="B33" s="254"/>
      <c r="C33" s="254"/>
      <c r="D33" s="254"/>
      <c r="E33" s="254"/>
      <c r="F33" s="254"/>
      <c r="G33" s="254"/>
      <c r="H33" s="49"/>
    </row>
    <row r="34" spans="1:8" ht="15" customHeight="1" x14ac:dyDescent="0.2">
      <c r="A34" s="237"/>
      <c r="B34" s="241"/>
      <c r="C34" s="241"/>
      <c r="D34" s="241"/>
      <c r="E34" s="241"/>
      <c r="F34" s="241"/>
      <c r="G34" s="241"/>
      <c r="H34" s="241"/>
    </row>
    <row r="35" spans="1:8" ht="15" customHeight="1" x14ac:dyDescent="0.2">
      <c r="A35" s="237"/>
      <c r="B35" s="241"/>
      <c r="C35" s="241"/>
      <c r="D35" s="241"/>
      <c r="E35" s="241"/>
      <c r="F35" s="241"/>
      <c r="G35" s="241"/>
      <c r="H35" s="241"/>
    </row>
    <row r="36" spans="1:8" ht="15" customHeight="1" x14ac:dyDescent="0.2">
      <c r="A36" s="237"/>
      <c r="B36" s="241"/>
      <c r="C36" s="241"/>
      <c r="D36" s="241"/>
      <c r="E36" s="241"/>
      <c r="F36" s="241"/>
      <c r="G36" s="241"/>
      <c r="H36" s="241"/>
    </row>
    <row r="37" spans="1:8" ht="15" customHeight="1" x14ac:dyDescent="0.2">
      <c r="A37" s="237"/>
      <c r="B37" s="241"/>
      <c r="C37" s="241"/>
      <c r="D37" s="241"/>
      <c r="E37" s="241"/>
      <c r="F37" s="241"/>
      <c r="G37" s="241"/>
      <c r="H37" s="241"/>
    </row>
    <row r="38" spans="1:8" ht="15" customHeight="1" x14ac:dyDescent="0.2">
      <c r="A38" s="237"/>
      <c r="B38" s="241"/>
      <c r="C38" s="241"/>
      <c r="D38" s="241"/>
      <c r="E38" s="241"/>
      <c r="F38" s="241"/>
      <c r="G38" s="241"/>
      <c r="H38" s="241"/>
    </row>
    <row r="39" spans="1:8" x14ac:dyDescent="0.2">
      <c r="A39" s="1"/>
      <c r="B39" s="241"/>
      <c r="C39" s="241"/>
      <c r="D39" s="241"/>
      <c r="E39" s="241"/>
      <c r="F39" s="241"/>
      <c r="G39" s="241"/>
      <c r="H39" s="241"/>
    </row>
    <row r="40" spans="1:8" x14ac:dyDescent="0.2">
      <c r="A40" s="1"/>
      <c r="D40" s="239"/>
      <c r="E40" s="239"/>
      <c r="F40" s="239"/>
      <c r="G40" s="239"/>
      <c r="H40" s="239"/>
    </row>
    <row r="41" spans="1:8" x14ac:dyDescent="0.2">
      <c r="D41" s="88"/>
      <c r="E41" s="88"/>
      <c r="F41" s="88"/>
    </row>
  </sheetData>
  <mergeCells count="3">
    <mergeCell ref="A16:G16"/>
    <mergeCell ref="A17:G17"/>
    <mergeCell ref="A33:G33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5"/>
  <sheetViews>
    <sheetView showGridLines="0" zoomScaleNormal="100" zoomScaleSheetLayoutView="100" workbookViewId="0"/>
  </sheetViews>
  <sheetFormatPr baseColWidth="10" defaultColWidth="11.42578125" defaultRowHeight="12" x14ac:dyDescent="0.2"/>
  <cols>
    <col min="1" max="1" width="42.5703125" style="12" customWidth="1"/>
    <col min="2" max="3" width="10.5703125" style="12" hidden="1" customWidth="1"/>
    <col min="4" max="7" width="9.7109375" style="12" customWidth="1"/>
    <col min="8" max="8" width="11.42578125" style="12"/>
    <col min="9" max="9" width="14.5703125" style="12" customWidth="1"/>
    <col min="10" max="16384" width="11.42578125" style="12"/>
  </cols>
  <sheetData>
    <row r="1" spans="1:10" ht="15" customHeight="1" x14ac:dyDescent="0.2">
      <c r="A1" s="230" t="s">
        <v>83</v>
      </c>
      <c r="B1" s="18"/>
      <c r="C1" s="18"/>
      <c r="D1" s="18"/>
      <c r="E1" s="18"/>
      <c r="F1" s="18"/>
    </row>
    <row r="2" spans="1:10" ht="15" customHeight="1" x14ac:dyDescent="0.2">
      <c r="A2" s="19"/>
      <c r="B2" s="20"/>
      <c r="C2" s="20"/>
      <c r="D2" s="20"/>
      <c r="E2" s="20"/>
      <c r="F2" s="20"/>
    </row>
    <row r="3" spans="1:10" ht="15" customHeight="1" x14ac:dyDescent="0.2">
      <c r="A3" s="21"/>
      <c r="B3" s="21"/>
      <c r="C3" s="21"/>
      <c r="D3" s="22"/>
      <c r="E3" s="22"/>
      <c r="F3" s="22"/>
      <c r="G3" s="22"/>
      <c r="H3" s="22" t="s">
        <v>1</v>
      </c>
    </row>
    <row r="4" spans="1:10" ht="24.95" customHeight="1" x14ac:dyDescent="0.2">
      <c r="A4" s="95" t="s">
        <v>7</v>
      </c>
      <c r="B4" s="96">
        <v>2013</v>
      </c>
      <c r="C4" s="96">
        <v>2014</v>
      </c>
      <c r="D4" s="96">
        <v>2018</v>
      </c>
      <c r="E4" s="96">
        <v>2019</v>
      </c>
      <c r="F4" s="96">
        <v>2020</v>
      </c>
      <c r="G4" s="96">
        <v>2021</v>
      </c>
      <c r="H4" s="96">
        <v>2022</v>
      </c>
    </row>
    <row r="5" spans="1:10" ht="5.0999999999999996" customHeight="1" x14ac:dyDescent="0.2">
      <c r="A5" s="98"/>
      <c r="B5" s="98"/>
      <c r="C5" s="98"/>
      <c r="D5" s="98"/>
      <c r="E5" s="98"/>
      <c r="F5" s="98"/>
      <c r="G5" s="98"/>
      <c r="H5" s="98"/>
    </row>
    <row r="6" spans="1:10" ht="24.95" customHeight="1" x14ac:dyDescent="0.2">
      <c r="A6" s="95" t="s">
        <v>4</v>
      </c>
      <c r="B6" s="194">
        <f t="shared" ref="B6:H6" si="0">SUM(B7:B9)</f>
        <v>366.2</v>
      </c>
      <c r="C6" s="194">
        <f t="shared" si="0"/>
        <v>335.5</v>
      </c>
      <c r="D6" s="194">
        <f t="shared" si="0"/>
        <v>890.40000000000009</v>
      </c>
      <c r="E6" s="194">
        <f t="shared" si="0"/>
        <v>699.14085</v>
      </c>
      <c r="F6" s="194">
        <f t="shared" si="0"/>
        <v>969</v>
      </c>
      <c r="G6" s="194">
        <f t="shared" si="0"/>
        <v>3623.2809999999999</v>
      </c>
      <c r="H6" s="194">
        <f t="shared" si="0"/>
        <v>4785.277</v>
      </c>
      <c r="I6" s="284"/>
      <c r="J6" s="72"/>
    </row>
    <row r="7" spans="1:10" ht="20.100000000000001" customHeight="1" x14ac:dyDescent="0.2">
      <c r="A7" s="125" t="s">
        <v>22</v>
      </c>
      <c r="B7" s="195">
        <v>366.2</v>
      </c>
      <c r="C7" s="195">
        <v>335.5</v>
      </c>
      <c r="D7" s="195">
        <v>537.20000000000005</v>
      </c>
      <c r="E7" s="196">
        <v>572.04364999999996</v>
      </c>
      <c r="F7" s="196">
        <v>556.5</v>
      </c>
      <c r="G7" s="196">
        <v>1760.0820000000001</v>
      </c>
      <c r="H7" s="196">
        <v>2281.1320000000001</v>
      </c>
      <c r="I7" s="284"/>
      <c r="J7" s="72"/>
    </row>
    <row r="8" spans="1:10" ht="20.100000000000001" customHeight="1" x14ac:dyDescent="0.2">
      <c r="A8" s="102" t="s">
        <v>103</v>
      </c>
      <c r="B8" s="197"/>
      <c r="C8" s="197"/>
      <c r="D8" s="198" t="s">
        <v>8</v>
      </c>
      <c r="E8" s="199" t="s">
        <v>8</v>
      </c>
      <c r="F8" s="200">
        <v>38</v>
      </c>
      <c r="G8" s="200">
        <v>164.07</v>
      </c>
      <c r="H8" s="200">
        <v>696.68799999999999</v>
      </c>
      <c r="I8" s="284"/>
      <c r="J8" s="72"/>
    </row>
    <row r="9" spans="1:10" ht="20.100000000000001" customHeight="1" x14ac:dyDescent="0.2">
      <c r="A9" s="102" t="s">
        <v>107</v>
      </c>
      <c r="B9" s="197"/>
      <c r="C9" s="197"/>
      <c r="D9" s="198">
        <v>353.2</v>
      </c>
      <c r="E9" s="200">
        <v>127.0972</v>
      </c>
      <c r="F9" s="200">
        <v>374.5</v>
      </c>
      <c r="G9" s="200">
        <v>1699.1289999999999</v>
      </c>
      <c r="H9" s="200">
        <v>1807.4570000000001</v>
      </c>
      <c r="I9" s="284"/>
      <c r="J9" s="72"/>
    </row>
    <row r="10" spans="1:10" ht="4.5" customHeight="1" x14ac:dyDescent="0.2">
      <c r="A10" s="113"/>
      <c r="B10" s="113"/>
      <c r="C10" s="113"/>
      <c r="D10" s="113"/>
      <c r="E10" s="113"/>
      <c r="F10" s="113"/>
      <c r="G10" s="201"/>
      <c r="H10" s="201"/>
    </row>
    <row r="11" spans="1:10" ht="4.5" customHeight="1" x14ac:dyDescent="0.2">
      <c r="A11" s="98"/>
      <c r="B11" s="98"/>
      <c r="C11" s="98"/>
      <c r="D11" s="98"/>
      <c r="E11" s="98"/>
      <c r="F11" s="98"/>
      <c r="G11" s="202"/>
      <c r="H11" s="202"/>
    </row>
    <row r="12" spans="1:10" ht="42" customHeight="1" x14ac:dyDescent="0.2">
      <c r="A12" s="255" t="s">
        <v>105</v>
      </c>
      <c r="B12" s="255"/>
      <c r="C12" s="255"/>
      <c r="D12" s="255"/>
      <c r="E12" s="255"/>
      <c r="F12" s="255"/>
      <c r="G12" s="255"/>
      <c r="H12" s="176"/>
    </row>
    <row r="13" spans="1:10" ht="15" customHeight="1" x14ac:dyDescent="0.2">
      <c r="A13" s="254" t="s">
        <v>99</v>
      </c>
      <c r="B13" s="254"/>
      <c r="C13" s="254"/>
      <c r="D13" s="254"/>
      <c r="E13" s="254"/>
      <c r="F13" s="254"/>
      <c r="G13" s="254"/>
      <c r="H13" s="176"/>
    </row>
    <row r="14" spans="1:10" ht="15" customHeight="1" x14ac:dyDescent="0.2">
      <c r="A14" s="203"/>
      <c r="B14" s="203"/>
      <c r="C14" s="203"/>
      <c r="D14" s="203"/>
      <c r="E14" s="203"/>
      <c r="F14" s="203"/>
      <c r="G14" s="203"/>
      <c r="H14" s="176"/>
    </row>
    <row r="15" spans="1:10" s="20" customFormat="1" ht="24.95" customHeight="1" x14ac:dyDescent="0.2">
      <c r="A15" s="230" t="s">
        <v>84</v>
      </c>
      <c r="B15" s="204"/>
      <c r="C15" s="204"/>
      <c r="D15" s="204"/>
      <c r="E15" s="204"/>
      <c r="F15" s="204"/>
      <c r="G15" s="117"/>
      <c r="H15" s="117"/>
    </row>
    <row r="16" spans="1:10" s="20" customFormat="1" ht="24.95" customHeight="1" x14ac:dyDescent="0.2">
      <c r="A16" s="19"/>
      <c r="B16" s="204"/>
      <c r="C16" s="204"/>
      <c r="D16" s="204"/>
      <c r="E16" s="204"/>
      <c r="F16" s="204"/>
      <c r="G16" s="117"/>
      <c r="H16" s="117"/>
    </row>
    <row r="17" spans="1:253" s="25" customFormat="1" ht="24.95" customHeight="1" x14ac:dyDescent="0.2">
      <c r="A17" s="205"/>
      <c r="B17" s="205"/>
      <c r="C17" s="205"/>
      <c r="D17" s="120"/>
      <c r="E17" s="120"/>
      <c r="F17" s="120"/>
      <c r="G17" s="120"/>
      <c r="H17" s="120" t="s">
        <v>1</v>
      </c>
    </row>
    <row r="18" spans="1:253" s="25" customFormat="1" ht="24.95" customHeight="1" x14ac:dyDescent="0.2">
      <c r="A18" s="95" t="s">
        <v>7</v>
      </c>
      <c r="B18" s="96">
        <v>2013</v>
      </c>
      <c r="C18" s="96">
        <v>2014</v>
      </c>
      <c r="D18" s="96">
        <v>2018</v>
      </c>
      <c r="E18" s="96">
        <v>2019</v>
      </c>
      <c r="F18" s="96">
        <v>2020</v>
      </c>
      <c r="G18" s="96">
        <v>2021</v>
      </c>
      <c r="H18" s="96">
        <v>2022</v>
      </c>
    </row>
    <row r="19" spans="1:253" s="25" customFormat="1" ht="5.0999999999999996" customHeight="1" x14ac:dyDescent="0.2">
      <c r="A19" s="98"/>
      <c r="B19" s="98"/>
      <c r="C19" s="98"/>
      <c r="D19" s="98"/>
      <c r="E19" s="98"/>
      <c r="F19" s="98"/>
      <c r="G19" s="98"/>
      <c r="H19" s="98"/>
    </row>
    <row r="20" spans="1:253" s="26" customFormat="1" ht="24.95" customHeight="1" x14ac:dyDescent="0.2">
      <c r="A20" s="99" t="s">
        <v>4</v>
      </c>
      <c r="B20" s="206">
        <f t="shared" ref="B20:H20" si="1">SUM(B21:B23)</f>
        <v>531</v>
      </c>
      <c r="C20" s="206">
        <f t="shared" si="1"/>
        <v>456.1</v>
      </c>
      <c r="D20" s="206">
        <f t="shared" si="1"/>
        <v>651.09999999999991</v>
      </c>
      <c r="E20" s="206">
        <f t="shared" si="1"/>
        <v>572.04369000000008</v>
      </c>
      <c r="F20" s="206">
        <f t="shared" si="1"/>
        <v>808.90000000000009</v>
      </c>
      <c r="G20" s="206">
        <f t="shared" si="1"/>
        <v>2206.9649999999997</v>
      </c>
      <c r="H20" s="206">
        <f t="shared" si="1"/>
        <v>3322.2429999999999</v>
      </c>
      <c r="I20" s="25"/>
      <c r="J20" s="72"/>
    </row>
    <row r="21" spans="1:253" s="25" customFormat="1" ht="20.100000000000001" customHeight="1" x14ac:dyDescent="0.2">
      <c r="A21" s="102" t="s">
        <v>19</v>
      </c>
      <c r="B21" s="207">
        <v>371.7</v>
      </c>
      <c r="C21" s="207">
        <v>305.60000000000002</v>
      </c>
      <c r="D21" s="208">
        <v>356.8</v>
      </c>
      <c r="E21" s="208">
        <v>327.10520000000002</v>
      </c>
      <c r="F21" s="208">
        <v>618.70000000000005</v>
      </c>
      <c r="G21" s="208">
        <v>1318.731</v>
      </c>
      <c r="H21" s="104">
        <v>1693.451</v>
      </c>
      <c r="J21" s="72"/>
    </row>
    <row r="22" spans="1:253" s="25" customFormat="1" ht="20.100000000000001" customHeight="1" x14ac:dyDescent="0.2">
      <c r="A22" s="102" t="s">
        <v>20</v>
      </c>
      <c r="B22" s="207">
        <v>106.2</v>
      </c>
      <c r="C22" s="207">
        <v>136.80000000000001</v>
      </c>
      <c r="D22" s="208">
        <v>288.5</v>
      </c>
      <c r="E22" s="208">
        <v>232.59559999999999</v>
      </c>
      <c r="F22" s="208">
        <v>168.1</v>
      </c>
      <c r="G22" s="208">
        <v>825.572</v>
      </c>
      <c r="H22" s="208">
        <v>1606.817</v>
      </c>
      <c r="J22" s="72"/>
    </row>
    <row r="23" spans="1:253" s="25" customFormat="1" ht="20.100000000000001" customHeight="1" x14ac:dyDescent="0.2">
      <c r="A23" s="102" t="s">
        <v>21</v>
      </c>
      <c r="B23" s="207">
        <v>53.1</v>
      </c>
      <c r="C23" s="207">
        <v>13.7</v>
      </c>
      <c r="D23" s="208">
        <v>5.8</v>
      </c>
      <c r="E23" s="208">
        <v>12.342890000000001</v>
      </c>
      <c r="F23" s="208">
        <v>22.1</v>
      </c>
      <c r="G23" s="208">
        <v>62.661999999999999</v>
      </c>
      <c r="H23" s="208">
        <v>21.975000000000001</v>
      </c>
      <c r="J23" s="72"/>
    </row>
    <row r="24" spans="1:253" s="25" customFormat="1" ht="5.0999999999999996" customHeight="1" x14ac:dyDescent="0.2">
      <c r="A24" s="209"/>
      <c r="B24" s="210"/>
      <c r="C24" s="210"/>
      <c r="D24" s="211"/>
      <c r="E24" s="212"/>
      <c r="F24" s="212"/>
      <c r="G24" s="212"/>
      <c r="H24" s="212"/>
      <c r="J24" s="72"/>
    </row>
    <row r="25" spans="1:253" s="25" customFormat="1" ht="14.25" customHeight="1" x14ac:dyDescent="0.2">
      <c r="A25" s="254" t="s">
        <v>99</v>
      </c>
      <c r="B25" s="254"/>
      <c r="C25" s="254"/>
      <c r="D25" s="254"/>
      <c r="E25" s="254"/>
      <c r="F25" s="254"/>
      <c r="G25" s="254"/>
      <c r="J25" s="72"/>
    </row>
    <row r="26" spans="1:253" s="25" customFormat="1" ht="15" customHeight="1" x14ac:dyDescent="0.2"/>
    <row r="27" spans="1:253" s="20" customFormat="1" ht="15" customHeight="1" x14ac:dyDescent="0.2">
      <c r="A27" s="256" t="s">
        <v>100</v>
      </c>
      <c r="B27" s="256"/>
      <c r="C27" s="256"/>
      <c r="D27" s="256"/>
      <c r="E27" s="256"/>
      <c r="F27" s="256"/>
      <c r="G27" s="256"/>
      <c r="H27" s="256"/>
      <c r="I27" s="94"/>
      <c r="J27" s="268"/>
    </row>
    <row r="28" spans="1:253" s="20" customFormat="1" ht="15" customHeight="1" x14ac:dyDescent="0.2">
      <c r="A28" s="230"/>
      <c r="B28" s="230"/>
      <c r="C28" s="230"/>
      <c r="D28" s="230"/>
      <c r="E28" s="230"/>
      <c r="F28" s="230"/>
      <c r="G28" s="230"/>
      <c r="H28" s="94"/>
      <c r="I28" s="94"/>
    </row>
    <row r="29" spans="1:253" s="25" customFormat="1" ht="15" customHeight="1" x14ac:dyDescent="0.2">
      <c r="A29" s="73"/>
      <c r="B29" s="21"/>
      <c r="C29" s="21"/>
      <c r="D29" s="22"/>
      <c r="E29" s="22"/>
      <c r="F29" s="22"/>
      <c r="G29" s="22"/>
      <c r="H29" s="22" t="s">
        <v>1</v>
      </c>
      <c r="I29" s="22"/>
    </row>
    <row r="30" spans="1:253" s="25" customFormat="1" ht="24.95" customHeight="1" x14ac:dyDescent="0.2">
      <c r="A30" s="81" t="s">
        <v>7</v>
      </c>
      <c r="B30" s="77">
        <v>2013</v>
      </c>
      <c r="C30" s="77">
        <v>2014</v>
      </c>
      <c r="D30" s="77">
        <v>2018</v>
      </c>
      <c r="E30" s="77">
        <v>2019</v>
      </c>
      <c r="F30" s="77">
        <v>2020</v>
      </c>
      <c r="G30" s="77">
        <v>2021</v>
      </c>
      <c r="H30" s="77">
        <v>2022</v>
      </c>
      <c r="I30" s="22"/>
      <c r="J30" s="27"/>
      <c r="K30" s="27"/>
      <c r="L30" s="27"/>
      <c r="M30" s="21"/>
      <c r="N30" s="27"/>
      <c r="O30" s="27"/>
      <c r="P30" s="27"/>
      <c r="Q30" s="27"/>
      <c r="R30" s="27"/>
      <c r="S30" s="27"/>
      <c r="T30" s="21"/>
      <c r="U30" s="27"/>
      <c r="V30" s="27"/>
      <c r="W30" s="27"/>
      <c r="X30" s="27"/>
      <c r="Y30" s="27"/>
      <c r="Z30" s="27"/>
      <c r="AA30" s="21"/>
      <c r="AB30" s="27"/>
      <c r="AC30" s="27"/>
      <c r="AD30" s="27"/>
      <c r="AE30" s="27"/>
      <c r="AF30" s="27"/>
      <c r="AG30" s="27"/>
      <c r="AH30" s="21"/>
      <c r="AI30" s="27"/>
      <c r="AJ30" s="27"/>
      <c r="AK30" s="27"/>
      <c r="AL30" s="27"/>
      <c r="AM30" s="27"/>
      <c r="AN30" s="27"/>
      <c r="AO30" s="21"/>
      <c r="AP30" s="27"/>
      <c r="AQ30" s="27"/>
      <c r="AR30" s="27"/>
      <c r="AS30" s="27"/>
      <c r="AT30" s="27"/>
      <c r="AU30" s="27"/>
      <c r="AV30" s="21"/>
      <c r="AW30" s="27"/>
      <c r="AX30" s="27"/>
      <c r="AY30" s="27"/>
      <c r="AZ30" s="27"/>
      <c r="BA30" s="27"/>
      <c r="BB30" s="27"/>
      <c r="BC30" s="21"/>
      <c r="BD30" s="27"/>
      <c r="BE30" s="27"/>
      <c r="BF30" s="27"/>
      <c r="BG30" s="27"/>
      <c r="BH30" s="27"/>
      <c r="BI30" s="27"/>
      <c r="BJ30" s="21"/>
      <c r="BK30" s="27"/>
      <c r="BL30" s="27"/>
      <c r="BM30" s="27"/>
      <c r="BN30" s="27"/>
      <c r="BO30" s="27"/>
      <c r="BP30" s="27"/>
      <c r="BQ30" s="21"/>
      <c r="BR30" s="27"/>
      <c r="BS30" s="27"/>
      <c r="BT30" s="27"/>
      <c r="BU30" s="27"/>
      <c r="BV30" s="27"/>
      <c r="BW30" s="27"/>
      <c r="BX30" s="21"/>
      <c r="BY30" s="27"/>
      <c r="BZ30" s="27"/>
      <c r="CA30" s="27"/>
      <c r="CB30" s="27"/>
      <c r="CC30" s="27"/>
      <c r="CD30" s="27"/>
      <c r="CE30" s="21"/>
      <c r="CF30" s="27"/>
      <c r="CG30" s="27"/>
      <c r="CH30" s="27"/>
      <c r="CI30" s="27"/>
      <c r="CJ30" s="27"/>
      <c r="CK30" s="27"/>
      <c r="CL30" s="21"/>
      <c r="CM30" s="27"/>
      <c r="CN30" s="27"/>
      <c r="CO30" s="27"/>
      <c r="CP30" s="27"/>
      <c r="CQ30" s="27"/>
      <c r="CR30" s="27"/>
      <c r="CS30" s="21"/>
      <c r="CT30" s="27"/>
      <c r="CU30" s="27"/>
      <c r="CV30" s="27"/>
      <c r="CW30" s="27"/>
      <c r="CX30" s="27"/>
      <c r="CY30" s="27"/>
      <c r="CZ30" s="21"/>
      <c r="DA30" s="27"/>
      <c r="DB30" s="27"/>
      <c r="DC30" s="27"/>
      <c r="DD30" s="27"/>
      <c r="DE30" s="27"/>
      <c r="DF30" s="27"/>
      <c r="DG30" s="21"/>
      <c r="DH30" s="27"/>
      <c r="DI30" s="27"/>
      <c r="DJ30" s="27"/>
      <c r="DK30" s="27"/>
      <c r="DL30" s="27"/>
      <c r="DM30" s="27"/>
      <c r="DN30" s="21"/>
      <c r="DO30" s="27"/>
      <c r="DP30" s="27"/>
      <c r="DQ30" s="27"/>
      <c r="DR30" s="27"/>
      <c r="DS30" s="27"/>
      <c r="DT30" s="27"/>
      <c r="DU30" s="21"/>
      <c r="DV30" s="27"/>
      <c r="DW30" s="27"/>
      <c r="DX30" s="27"/>
      <c r="DY30" s="27"/>
      <c r="DZ30" s="27"/>
      <c r="EA30" s="27"/>
      <c r="EB30" s="21"/>
      <c r="EC30" s="27"/>
      <c r="ED30" s="27"/>
      <c r="EE30" s="27"/>
      <c r="EF30" s="27"/>
      <c r="EG30" s="27"/>
      <c r="EH30" s="27"/>
      <c r="EI30" s="21"/>
      <c r="EJ30" s="27"/>
      <c r="EK30" s="27"/>
      <c r="EL30" s="27"/>
      <c r="EM30" s="27"/>
      <c r="EN30" s="27"/>
      <c r="EO30" s="27"/>
      <c r="EP30" s="21"/>
      <c r="EQ30" s="27"/>
      <c r="ER30" s="27"/>
      <c r="ES30" s="27"/>
      <c r="ET30" s="27"/>
      <c r="EU30" s="27"/>
      <c r="EV30" s="27"/>
      <c r="EW30" s="21"/>
      <c r="EX30" s="27"/>
      <c r="EY30" s="27"/>
      <c r="EZ30" s="27"/>
      <c r="FA30" s="27"/>
      <c r="FB30" s="27"/>
      <c r="FC30" s="27"/>
      <c r="FD30" s="21"/>
      <c r="FE30" s="27"/>
      <c r="FF30" s="27"/>
      <c r="FG30" s="27"/>
      <c r="FH30" s="27"/>
      <c r="FI30" s="27"/>
      <c r="FJ30" s="27"/>
      <c r="FK30" s="21"/>
      <c r="FL30" s="27"/>
      <c r="FM30" s="27"/>
      <c r="FN30" s="27"/>
      <c r="FO30" s="27"/>
      <c r="FP30" s="27"/>
      <c r="FQ30" s="27"/>
      <c r="FR30" s="21"/>
      <c r="FS30" s="27"/>
      <c r="FT30" s="27"/>
      <c r="FU30" s="27"/>
      <c r="FV30" s="27"/>
      <c r="FW30" s="27"/>
      <c r="FX30" s="27"/>
      <c r="FY30" s="21"/>
      <c r="FZ30" s="27"/>
      <c r="GA30" s="27"/>
      <c r="GB30" s="27"/>
      <c r="GC30" s="27"/>
      <c r="GD30" s="27"/>
      <c r="GE30" s="27"/>
      <c r="GF30" s="21"/>
      <c r="GG30" s="27"/>
      <c r="GH30" s="27"/>
      <c r="GI30" s="27"/>
      <c r="GJ30" s="27"/>
      <c r="GK30" s="27"/>
      <c r="GL30" s="27"/>
      <c r="GM30" s="21"/>
      <c r="GN30" s="27"/>
      <c r="GO30" s="27"/>
      <c r="GP30" s="27"/>
      <c r="GQ30" s="27"/>
      <c r="GR30" s="27"/>
      <c r="GS30" s="27"/>
      <c r="GT30" s="21"/>
      <c r="GU30" s="27"/>
      <c r="GV30" s="27"/>
      <c r="GW30" s="27"/>
      <c r="GX30" s="27"/>
      <c r="GY30" s="27"/>
      <c r="GZ30" s="27"/>
      <c r="HA30" s="21"/>
      <c r="HB30" s="27"/>
      <c r="HC30" s="27"/>
      <c r="HD30" s="27"/>
      <c r="HE30" s="27"/>
      <c r="HF30" s="27"/>
      <c r="HG30" s="27"/>
      <c r="HH30" s="21"/>
      <c r="HI30" s="27"/>
      <c r="HJ30" s="27"/>
      <c r="HK30" s="27"/>
      <c r="HL30" s="27"/>
      <c r="HM30" s="27"/>
      <c r="HN30" s="27"/>
      <c r="HO30" s="21"/>
      <c r="HP30" s="27"/>
      <c r="HQ30" s="27"/>
      <c r="HR30" s="27"/>
      <c r="HS30" s="27"/>
      <c r="HT30" s="27"/>
      <c r="HU30" s="27"/>
      <c r="HV30" s="21"/>
      <c r="HW30" s="27"/>
      <c r="HX30" s="27"/>
      <c r="HY30" s="27"/>
      <c r="HZ30" s="27"/>
      <c r="IA30" s="27"/>
      <c r="IB30" s="27"/>
      <c r="IC30" s="21"/>
      <c r="ID30" s="27"/>
      <c r="IE30" s="27"/>
      <c r="IF30" s="27"/>
      <c r="IG30" s="27"/>
      <c r="IH30" s="27"/>
      <c r="II30" s="27"/>
      <c r="IJ30" s="21"/>
      <c r="IK30" s="27"/>
      <c r="IL30" s="27"/>
      <c r="IM30" s="27"/>
      <c r="IN30" s="27"/>
      <c r="IO30" s="27"/>
      <c r="IP30" s="27"/>
      <c r="IQ30" s="21"/>
      <c r="IR30" s="27"/>
      <c r="IS30" s="27"/>
    </row>
    <row r="31" spans="1:253" s="25" customFormat="1" ht="5.0999999999999996" customHeight="1" x14ac:dyDescent="0.2">
      <c r="A31" s="23"/>
      <c r="B31" s="23"/>
      <c r="C31" s="23"/>
      <c r="D31" s="23"/>
      <c r="E31" s="23"/>
      <c r="F31" s="23"/>
      <c r="G31" s="23"/>
      <c r="H31" s="23"/>
      <c r="I31" s="22"/>
    </row>
    <row r="32" spans="1:253" s="26" customFormat="1" ht="24.95" customHeight="1" x14ac:dyDescent="0.2">
      <c r="A32" s="89" t="s">
        <v>4</v>
      </c>
      <c r="B32" s="93">
        <f t="shared" ref="B32:G32" si="2">SUM(B33:B35)</f>
        <v>79.3</v>
      </c>
      <c r="C32" s="93">
        <f t="shared" si="2"/>
        <v>103.1</v>
      </c>
      <c r="D32" s="93">
        <f t="shared" si="2"/>
        <v>239.3</v>
      </c>
      <c r="E32" s="93">
        <f t="shared" si="2"/>
        <v>127.09719</v>
      </c>
      <c r="F32" s="93">
        <f t="shared" si="2"/>
        <v>160.1</v>
      </c>
      <c r="G32" s="93">
        <f t="shared" si="2"/>
        <v>1416.316</v>
      </c>
      <c r="H32" s="93">
        <f t="shared" ref="H32" si="3">SUM(H33:H35)</f>
        <v>1463.0319999999999</v>
      </c>
      <c r="I32" s="22"/>
      <c r="J32" s="72"/>
    </row>
    <row r="33" spans="1:10" s="25" customFormat="1" ht="20.100000000000001" customHeight="1" x14ac:dyDescent="0.2">
      <c r="A33" s="24" t="s">
        <v>16</v>
      </c>
      <c r="B33" s="45">
        <v>27.8</v>
      </c>
      <c r="C33" s="45">
        <v>26.8</v>
      </c>
      <c r="D33" s="57">
        <v>86.4</v>
      </c>
      <c r="E33" s="57">
        <v>68.046999999999997</v>
      </c>
      <c r="F33" s="57">
        <v>69.3</v>
      </c>
      <c r="G33" s="57">
        <v>1077.114</v>
      </c>
      <c r="H33" s="57">
        <v>814.38699999999994</v>
      </c>
      <c r="I33" s="22"/>
      <c r="J33" s="72"/>
    </row>
    <row r="34" spans="1:10" s="25" customFormat="1" ht="20.100000000000001" customHeight="1" x14ac:dyDescent="0.2">
      <c r="A34" s="24" t="s">
        <v>17</v>
      </c>
      <c r="B34" s="45">
        <v>35.700000000000003</v>
      </c>
      <c r="C34" s="45">
        <v>45</v>
      </c>
      <c r="D34" s="57">
        <v>49.7</v>
      </c>
      <c r="E34" s="57">
        <v>37.30395</v>
      </c>
      <c r="F34" s="57">
        <v>74.8</v>
      </c>
      <c r="G34" s="57">
        <v>126.992</v>
      </c>
      <c r="H34" s="57">
        <v>440.971</v>
      </c>
      <c r="I34" s="22"/>
      <c r="J34" s="72"/>
    </row>
    <row r="35" spans="1:10" s="25" customFormat="1" ht="20.100000000000001" customHeight="1" x14ac:dyDescent="0.2">
      <c r="A35" s="24" t="s">
        <v>18</v>
      </c>
      <c r="B35" s="45">
        <v>15.8</v>
      </c>
      <c r="C35" s="45">
        <v>31.3</v>
      </c>
      <c r="D35" s="57">
        <v>103.2</v>
      </c>
      <c r="E35" s="57">
        <v>21.74624</v>
      </c>
      <c r="F35" s="57">
        <v>16</v>
      </c>
      <c r="G35" s="57">
        <v>212.21</v>
      </c>
      <c r="H35" s="57">
        <v>207.67400000000001</v>
      </c>
      <c r="I35" s="22"/>
      <c r="J35" s="72"/>
    </row>
    <row r="36" spans="1:10" s="25" customFormat="1" ht="5.0999999999999996" customHeight="1" x14ac:dyDescent="0.2">
      <c r="A36" s="83"/>
      <c r="B36" s="83"/>
      <c r="C36" s="83"/>
      <c r="D36" s="83"/>
      <c r="E36" s="83"/>
      <c r="F36" s="83"/>
      <c r="G36" s="84"/>
      <c r="H36" s="84"/>
      <c r="I36" s="22"/>
    </row>
    <row r="37" spans="1:10" x14ac:dyDescent="0.2">
      <c r="A37" s="254" t="s">
        <v>99</v>
      </c>
      <c r="B37" s="254"/>
      <c r="C37" s="254"/>
      <c r="D37" s="254"/>
      <c r="E37" s="254"/>
      <c r="F37" s="254"/>
      <c r="G37" s="254"/>
    </row>
    <row r="45" spans="1:10" x14ac:dyDescent="0.2">
      <c r="D45" s="240"/>
      <c r="E45" s="240"/>
      <c r="F45" s="240"/>
      <c r="G45" s="240"/>
      <c r="H45" s="240"/>
    </row>
  </sheetData>
  <mergeCells count="5">
    <mergeCell ref="A27:H27"/>
    <mergeCell ref="A37:G37"/>
    <mergeCell ref="A12:G12"/>
    <mergeCell ref="A13:G13"/>
    <mergeCell ref="A25:G25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  <colBreaks count="1" manualBreakCount="1">
    <brk id="8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Normal="100" zoomScaleSheetLayoutView="100" workbookViewId="0"/>
  </sheetViews>
  <sheetFormatPr baseColWidth="10" defaultColWidth="11" defaultRowHeight="12" x14ac:dyDescent="0.2"/>
  <cols>
    <col min="1" max="1" width="47.140625" style="50" customWidth="1"/>
    <col min="2" max="2" width="9.140625" style="50" bestFit="1" customWidth="1"/>
    <col min="3" max="3" width="10.28515625" style="50" customWidth="1"/>
    <col min="4" max="4" width="13.28515625" style="50" customWidth="1"/>
    <col min="5" max="5" width="15.42578125" style="50" customWidth="1"/>
    <col min="6" max="16384" width="11" style="50"/>
  </cols>
  <sheetData>
    <row r="1" spans="1:9" s="61" customFormat="1" ht="15" customHeight="1" x14ac:dyDescent="0.2">
      <c r="A1" s="86" t="s">
        <v>113</v>
      </c>
      <c r="B1" s="50"/>
      <c r="C1" s="50"/>
      <c r="E1" s="50"/>
    </row>
    <row r="2" spans="1:9" ht="15" customHeight="1" x14ac:dyDescent="0.2">
      <c r="A2" s="62"/>
    </row>
    <row r="3" spans="1:9" ht="15" customHeight="1" x14ac:dyDescent="0.2">
      <c r="E3" s="51" t="s">
        <v>23</v>
      </c>
    </row>
    <row r="4" spans="1:9" ht="20.100000000000001" customHeight="1" x14ac:dyDescent="0.2">
      <c r="A4" s="182"/>
      <c r="B4" s="183"/>
      <c r="C4" s="257" t="s">
        <v>25</v>
      </c>
      <c r="D4" s="257"/>
      <c r="E4" s="183"/>
      <c r="F4" s="184"/>
      <c r="G4" s="184"/>
      <c r="H4" s="184"/>
      <c r="I4" s="184"/>
    </row>
    <row r="5" spans="1:9" ht="20.100000000000001" customHeight="1" x14ac:dyDescent="0.2">
      <c r="A5" s="182" t="s">
        <v>24</v>
      </c>
      <c r="B5" s="183" t="s">
        <v>2</v>
      </c>
      <c r="C5" s="183" t="s">
        <v>26</v>
      </c>
      <c r="D5" s="183" t="s">
        <v>27</v>
      </c>
      <c r="E5" s="183" t="s">
        <v>89</v>
      </c>
      <c r="F5" s="184"/>
      <c r="G5" s="184"/>
      <c r="H5" s="184"/>
      <c r="I5" s="184"/>
    </row>
    <row r="6" spans="1:9" ht="4.5" customHeight="1" x14ac:dyDescent="0.2">
      <c r="A6" s="184"/>
      <c r="B6" s="184"/>
      <c r="C6" s="185"/>
      <c r="D6" s="185"/>
      <c r="E6" s="185"/>
      <c r="F6" s="184"/>
      <c r="G6" s="184"/>
      <c r="H6" s="184"/>
      <c r="I6" s="184"/>
    </row>
    <row r="7" spans="1:9" ht="20.100000000000001" customHeight="1" x14ac:dyDescent="0.2">
      <c r="A7" s="186" t="s">
        <v>2</v>
      </c>
      <c r="B7" s="252">
        <f>SUM(C7:E7)</f>
        <v>240</v>
      </c>
      <c r="C7" s="252">
        <f>SUM(C8:C28)</f>
        <v>42</v>
      </c>
      <c r="D7" s="252">
        <f>SUM(D8:D28)</f>
        <v>165</v>
      </c>
      <c r="E7" s="252">
        <f>SUM(E8:E28)</f>
        <v>33</v>
      </c>
      <c r="F7" s="187"/>
      <c r="G7" s="184"/>
      <c r="H7" s="184"/>
      <c r="I7" s="184"/>
    </row>
    <row r="8" spans="1:9" ht="15" customHeight="1" x14ac:dyDescent="0.2">
      <c r="A8" s="188" t="s">
        <v>53</v>
      </c>
      <c r="B8" s="189">
        <f t="shared" ref="B8:B21" si="0">SUM(C8:E8)</f>
        <v>3</v>
      </c>
      <c r="C8" s="189">
        <v>2</v>
      </c>
      <c r="D8" s="189">
        <v>1</v>
      </c>
      <c r="E8" s="189" t="s">
        <v>8</v>
      </c>
      <c r="F8" s="269">
        <f t="shared" ref="F8:F28" si="1">240*G8</f>
        <v>3.96</v>
      </c>
      <c r="G8" s="270">
        <v>1.6500000000000001E-2</v>
      </c>
      <c r="H8" s="271">
        <f t="shared" ref="H8:H29" si="2">B8-F8</f>
        <v>-0.96</v>
      </c>
      <c r="I8" s="184"/>
    </row>
    <row r="9" spans="1:9" ht="15" customHeight="1" x14ac:dyDescent="0.2">
      <c r="A9" s="188" t="s">
        <v>54</v>
      </c>
      <c r="B9" s="189">
        <f t="shared" si="0"/>
        <v>2</v>
      </c>
      <c r="C9" s="189">
        <v>1</v>
      </c>
      <c r="D9" s="189">
        <v>1</v>
      </c>
      <c r="E9" s="189" t="s">
        <v>8</v>
      </c>
      <c r="F9" s="269">
        <f t="shared" si="1"/>
        <v>0</v>
      </c>
      <c r="G9" s="272"/>
      <c r="H9" s="271">
        <f t="shared" si="2"/>
        <v>2</v>
      </c>
      <c r="I9" s="184"/>
    </row>
    <row r="10" spans="1:9" s="65" customFormat="1" ht="15" customHeight="1" x14ac:dyDescent="0.2">
      <c r="A10" s="188" t="s">
        <v>55</v>
      </c>
      <c r="B10" s="189">
        <v>2</v>
      </c>
      <c r="C10" s="189">
        <v>2</v>
      </c>
      <c r="D10" s="280" t="s">
        <v>8</v>
      </c>
      <c r="E10" s="189" t="s">
        <v>8</v>
      </c>
      <c r="F10" s="269">
        <f t="shared" si="1"/>
        <v>0</v>
      </c>
      <c r="G10" s="271"/>
      <c r="H10" s="271">
        <f t="shared" si="2"/>
        <v>2</v>
      </c>
      <c r="I10" s="190"/>
    </row>
    <row r="11" spans="1:9" s="65" customFormat="1" ht="15" customHeight="1" x14ac:dyDescent="0.2">
      <c r="A11" s="188" t="s">
        <v>56</v>
      </c>
      <c r="B11" s="189">
        <f t="shared" si="0"/>
        <v>14</v>
      </c>
      <c r="C11" s="189">
        <v>3</v>
      </c>
      <c r="D11" s="189">
        <v>8</v>
      </c>
      <c r="E11" s="189">
        <v>3</v>
      </c>
      <c r="F11" s="269">
        <f t="shared" si="1"/>
        <v>17.855999999999998</v>
      </c>
      <c r="G11" s="271">
        <v>7.4399999999999994E-2</v>
      </c>
      <c r="H11" s="271">
        <f t="shared" si="2"/>
        <v>-3.8559999999999981</v>
      </c>
      <c r="I11" s="190"/>
    </row>
    <row r="12" spans="1:9" s="65" customFormat="1" ht="15" customHeight="1" x14ac:dyDescent="0.2">
      <c r="A12" s="188" t="s">
        <v>57</v>
      </c>
      <c r="B12" s="189">
        <f t="shared" si="0"/>
        <v>5</v>
      </c>
      <c r="C12" s="189">
        <v>1</v>
      </c>
      <c r="D12" s="189">
        <v>4</v>
      </c>
      <c r="E12" s="189" t="s">
        <v>8</v>
      </c>
      <c r="F12" s="269">
        <f t="shared" si="1"/>
        <v>0</v>
      </c>
      <c r="G12" s="271"/>
      <c r="H12" s="271">
        <f t="shared" si="2"/>
        <v>5</v>
      </c>
      <c r="I12" s="190"/>
    </row>
    <row r="13" spans="1:9" s="65" customFormat="1" ht="15" customHeight="1" x14ac:dyDescent="0.2">
      <c r="A13" s="188" t="s">
        <v>74</v>
      </c>
      <c r="B13" s="189">
        <f t="shared" si="0"/>
        <v>31</v>
      </c>
      <c r="C13" s="189">
        <v>12</v>
      </c>
      <c r="D13" s="189">
        <v>9</v>
      </c>
      <c r="E13" s="189">
        <v>10</v>
      </c>
      <c r="F13" s="269">
        <f t="shared" si="1"/>
        <v>33.720000000000006</v>
      </c>
      <c r="G13" s="271">
        <v>0.14050000000000001</v>
      </c>
      <c r="H13" s="271">
        <f t="shared" si="2"/>
        <v>-2.720000000000006</v>
      </c>
      <c r="I13" s="190"/>
    </row>
    <row r="14" spans="1:9" s="65" customFormat="1" ht="15" customHeight="1" x14ac:dyDescent="0.2">
      <c r="A14" s="188" t="s">
        <v>58</v>
      </c>
      <c r="B14" s="189">
        <f t="shared" si="0"/>
        <v>61</v>
      </c>
      <c r="C14" s="189">
        <v>3</v>
      </c>
      <c r="D14" s="189">
        <v>47</v>
      </c>
      <c r="E14" s="189">
        <v>11</v>
      </c>
      <c r="F14" s="273">
        <f t="shared" si="1"/>
        <v>58.512</v>
      </c>
      <c r="G14" s="271">
        <v>0.24379999999999999</v>
      </c>
      <c r="H14" s="271">
        <f t="shared" si="2"/>
        <v>2.4879999999999995</v>
      </c>
      <c r="I14" s="190"/>
    </row>
    <row r="15" spans="1:9" s="65" customFormat="1" ht="15" customHeight="1" x14ac:dyDescent="0.2">
      <c r="A15" s="188" t="s">
        <v>59</v>
      </c>
      <c r="B15" s="189">
        <f t="shared" si="0"/>
        <v>23</v>
      </c>
      <c r="C15" s="189">
        <v>4</v>
      </c>
      <c r="D15" s="189">
        <v>16</v>
      </c>
      <c r="E15" s="189">
        <v>3</v>
      </c>
      <c r="F15" s="269">
        <f t="shared" si="1"/>
        <v>23.808</v>
      </c>
      <c r="G15" s="271">
        <v>9.9199999999999997E-2</v>
      </c>
      <c r="H15" s="271">
        <f>B15-F15</f>
        <v>-0.80799999999999983</v>
      </c>
      <c r="I15" s="190"/>
    </row>
    <row r="16" spans="1:9" s="65" customFormat="1" ht="15" customHeight="1" x14ac:dyDescent="0.2">
      <c r="A16" s="188" t="s">
        <v>60</v>
      </c>
      <c r="B16" s="189">
        <f t="shared" si="0"/>
        <v>1</v>
      </c>
      <c r="C16" s="189">
        <v>1</v>
      </c>
      <c r="D16" s="280" t="s">
        <v>8</v>
      </c>
      <c r="E16" s="189" t="s">
        <v>8</v>
      </c>
      <c r="F16" s="269">
        <f t="shared" si="1"/>
        <v>0</v>
      </c>
      <c r="G16" s="271"/>
      <c r="H16" s="271">
        <f t="shared" si="2"/>
        <v>1</v>
      </c>
      <c r="I16" s="190"/>
    </row>
    <row r="17" spans="1:9" s="65" customFormat="1" ht="15" customHeight="1" x14ac:dyDescent="0.2">
      <c r="A17" s="188" t="s">
        <v>61</v>
      </c>
      <c r="B17" s="189">
        <f t="shared" si="0"/>
        <v>2</v>
      </c>
      <c r="C17" s="189">
        <v>1</v>
      </c>
      <c r="D17" s="189">
        <v>1</v>
      </c>
      <c r="E17" s="189" t="s">
        <v>8</v>
      </c>
      <c r="F17" s="269">
        <f t="shared" si="1"/>
        <v>0</v>
      </c>
      <c r="G17" s="271"/>
      <c r="H17" s="271">
        <f t="shared" si="2"/>
        <v>2</v>
      </c>
      <c r="I17" s="190"/>
    </row>
    <row r="18" spans="1:9" s="66" customFormat="1" ht="15" customHeight="1" x14ac:dyDescent="0.2">
      <c r="A18" s="188" t="s">
        <v>69</v>
      </c>
      <c r="B18" s="189">
        <f t="shared" si="0"/>
        <v>10</v>
      </c>
      <c r="C18" s="189">
        <v>2</v>
      </c>
      <c r="D18" s="189">
        <v>8</v>
      </c>
      <c r="E18" s="189" t="s">
        <v>8</v>
      </c>
      <c r="F18" s="269">
        <f t="shared" si="1"/>
        <v>9.9120000000000008</v>
      </c>
      <c r="G18" s="274">
        <v>4.1300000000000003E-2</v>
      </c>
      <c r="H18" s="271">
        <f t="shared" si="2"/>
        <v>8.799999999999919E-2</v>
      </c>
      <c r="I18" s="191"/>
    </row>
    <row r="19" spans="1:9" s="65" customFormat="1" ht="15" customHeight="1" x14ac:dyDescent="0.2">
      <c r="A19" s="188" t="s">
        <v>62</v>
      </c>
      <c r="B19" s="189">
        <f t="shared" si="0"/>
        <v>2</v>
      </c>
      <c r="C19" s="189">
        <v>1</v>
      </c>
      <c r="D19" s="189">
        <v>1</v>
      </c>
      <c r="E19" s="189" t="s">
        <v>8</v>
      </c>
      <c r="F19" s="269">
        <f t="shared" si="1"/>
        <v>0</v>
      </c>
      <c r="G19" s="271"/>
      <c r="H19" s="271">
        <f t="shared" si="2"/>
        <v>2</v>
      </c>
      <c r="I19" s="190"/>
    </row>
    <row r="20" spans="1:9" s="67" customFormat="1" ht="15" customHeight="1" x14ac:dyDescent="0.2">
      <c r="A20" s="188" t="s">
        <v>70</v>
      </c>
      <c r="B20" s="189">
        <f t="shared" si="0"/>
        <v>3</v>
      </c>
      <c r="C20" s="189">
        <v>1</v>
      </c>
      <c r="D20" s="189">
        <v>2</v>
      </c>
      <c r="E20" s="189" t="s">
        <v>8</v>
      </c>
      <c r="F20" s="269">
        <f t="shared" si="1"/>
        <v>0</v>
      </c>
      <c r="G20" s="275"/>
      <c r="H20" s="271">
        <f t="shared" si="2"/>
        <v>3</v>
      </c>
      <c r="I20" s="192"/>
    </row>
    <row r="21" spans="1:9" s="65" customFormat="1" ht="15" customHeight="1" x14ac:dyDescent="0.2">
      <c r="A21" s="188" t="s">
        <v>63</v>
      </c>
      <c r="B21" s="189">
        <f t="shared" si="0"/>
        <v>1</v>
      </c>
      <c r="C21" s="189">
        <v>1</v>
      </c>
      <c r="D21" s="280" t="s">
        <v>8</v>
      </c>
      <c r="E21" s="189" t="s">
        <v>8</v>
      </c>
      <c r="F21" s="269">
        <f t="shared" si="1"/>
        <v>0</v>
      </c>
      <c r="G21" s="271"/>
      <c r="H21" s="271">
        <f t="shared" si="2"/>
        <v>1</v>
      </c>
      <c r="I21" s="190"/>
    </row>
    <row r="22" spans="1:9" s="65" customFormat="1" ht="15" customHeight="1" x14ac:dyDescent="0.2">
      <c r="A22" s="188" t="s">
        <v>64</v>
      </c>
      <c r="B22" s="189">
        <f>SUM(C22:E22)</f>
        <v>39</v>
      </c>
      <c r="C22" s="280" t="s">
        <v>8</v>
      </c>
      <c r="D22" s="189">
        <v>37</v>
      </c>
      <c r="E22" s="189">
        <v>2</v>
      </c>
      <c r="F22" s="269">
        <f t="shared" si="1"/>
        <v>36.696000000000005</v>
      </c>
      <c r="G22" s="271">
        <v>0.15290000000000001</v>
      </c>
      <c r="H22" s="271">
        <f t="shared" si="2"/>
        <v>2.3039999999999949</v>
      </c>
      <c r="I22" s="190"/>
    </row>
    <row r="23" spans="1:9" s="65" customFormat="1" ht="15" customHeight="1" x14ac:dyDescent="0.2">
      <c r="A23" s="188" t="s">
        <v>71</v>
      </c>
      <c r="B23" s="189">
        <f t="shared" ref="B23:B28" si="3">SUM(C23:E23)</f>
        <v>1</v>
      </c>
      <c r="C23" s="280" t="s">
        <v>8</v>
      </c>
      <c r="D23" s="189">
        <v>1</v>
      </c>
      <c r="E23" s="189" t="s">
        <v>8</v>
      </c>
      <c r="F23" s="269">
        <f t="shared" si="1"/>
        <v>0</v>
      </c>
      <c r="G23" s="271"/>
      <c r="H23" s="271">
        <f t="shared" si="2"/>
        <v>1</v>
      </c>
      <c r="I23" s="190"/>
    </row>
    <row r="24" spans="1:9" s="68" customFormat="1" ht="15" customHeight="1" x14ac:dyDescent="0.2">
      <c r="A24" s="188" t="s">
        <v>65</v>
      </c>
      <c r="B24" s="189">
        <f t="shared" si="3"/>
        <v>1</v>
      </c>
      <c r="C24" s="280" t="s">
        <v>8</v>
      </c>
      <c r="D24" s="189">
        <v>1</v>
      </c>
      <c r="E24" s="189" t="s">
        <v>8</v>
      </c>
      <c r="F24" s="269">
        <f t="shared" si="1"/>
        <v>0</v>
      </c>
      <c r="G24" s="276"/>
      <c r="H24" s="271">
        <f t="shared" si="2"/>
        <v>1</v>
      </c>
      <c r="I24" s="193"/>
    </row>
    <row r="25" spans="1:9" s="69" customFormat="1" ht="15" customHeight="1" x14ac:dyDescent="0.2">
      <c r="A25" s="63" t="s">
        <v>66</v>
      </c>
      <c r="B25" s="189">
        <f t="shared" si="3"/>
        <v>5</v>
      </c>
      <c r="C25" s="64">
        <v>2</v>
      </c>
      <c r="D25" s="64">
        <v>2</v>
      </c>
      <c r="E25" s="64">
        <v>1</v>
      </c>
      <c r="F25" s="269">
        <f t="shared" si="1"/>
        <v>0</v>
      </c>
      <c r="G25" s="277"/>
      <c r="H25" s="271">
        <f t="shared" si="2"/>
        <v>5</v>
      </c>
    </row>
    <row r="26" spans="1:9" s="70" customFormat="1" ht="15" customHeight="1" x14ac:dyDescent="0.2">
      <c r="A26" s="63" t="s">
        <v>67</v>
      </c>
      <c r="B26" s="189">
        <f t="shared" si="3"/>
        <v>18</v>
      </c>
      <c r="C26" s="64">
        <v>4</v>
      </c>
      <c r="D26" s="64">
        <v>13</v>
      </c>
      <c r="E26" s="64">
        <v>1</v>
      </c>
      <c r="F26" s="269">
        <f t="shared" si="1"/>
        <v>7.9439999999999991</v>
      </c>
      <c r="G26" s="278">
        <v>3.3099999999999997E-2</v>
      </c>
      <c r="H26" s="271">
        <f t="shared" si="2"/>
        <v>10.056000000000001</v>
      </c>
    </row>
    <row r="27" spans="1:9" s="69" customFormat="1" ht="15" customHeight="1" x14ac:dyDescent="0.2">
      <c r="A27" s="63" t="s">
        <v>68</v>
      </c>
      <c r="B27" s="189">
        <f t="shared" si="3"/>
        <v>2</v>
      </c>
      <c r="C27" s="64">
        <v>1</v>
      </c>
      <c r="D27" s="64">
        <v>1</v>
      </c>
      <c r="E27" s="64" t="s">
        <v>8</v>
      </c>
      <c r="F27" s="269">
        <f t="shared" si="1"/>
        <v>0</v>
      </c>
      <c r="G27" s="277"/>
      <c r="H27" s="271">
        <f t="shared" si="2"/>
        <v>2</v>
      </c>
    </row>
    <row r="28" spans="1:9" ht="15" customHeight="1" x14ac:dyDescent="0.2">
      <c r="A28" s="63" t="s">
        <v>110</v>
      </c>
      <c r="B28" s="189">
        <f t="shared" si="3"/>
        <v>14</v>
      </c>
      <c r="C28" s="280" t="s">
        <v>8</v>
      </c>
      <c r="D28" s="64">
        <v>12</v>
      </c>
      <c r="E28" s="64">
        <v>2</v>
      </c>
      <c r="F28" s="269">
        <f t="shared" si="1"/>
        <v>0</v>
      </c>
      <c r="G28" s="279"/>
      <c r="H28" s="271">
        <f t="shared" si="2"/>
        <v>14</v>
      </c>
    </row>
    <row r="29" spans="1:9" ht="4.9000000000000004" customHeight="1" x14ac:dyDescent="0.2">
      <c r="A29" s="85"/>
      <c r="B29" s="85"/>
      <c r="C29" s="85"/>
      <c r="D29" s="85"/>
      <c r="E29" s="85"/>
      <c r="F29" s="279"/>
      <c r="G29" s="279"/>
      <c r="H29" s="271">
        <f t="shared" si="2"/>
        <v>0</v>
      </c>
    </row>
    <row r="30" spans="1:9" s="71" customFormat="1" ht="15" customHeight="1" x14ac:dyDescent="0.2">
      <c r="A30" s="254" t="s">
        <v>99</v>
      </c>
      <c r="B30" s="254"/>
      <c r="C30" s="254"/>
      <c r="D30" s="254"/>
      <c r="E30" s="254"/>
      <c r="F30" s="254"/>
      <c r="G30" s="254"/>
      <c r="H30" s="254"/>
    </row>
  </sheetData>
  <mergeCells count="2">
    <mergeCell ref="C4:D4"/>
    <mergeCell ref="A30:H30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zoomScaleNormal="100" zoomScaleSheetLayoutView="100" workbookViewId="0"/>
  </sheetViews>
  <sheetFormatPr baseColWidth="10" defaultColWidth="11.42578125" defaultRowHeight="12" x14ac:dyDescent="0.2"/>
  <cols>
    <col min="1" max="1" width="41.140625" style="12" customWidth="1"/>
    <col min="2" max="2" width="10.7109375" style="12" hidden="1" customWidth="1"/>
    <col min="3" max="3" width="10.5703125" style="12" hidden="1" customWidth="1"/>
    <col min="4" max="7" width="10.140625" style="12" customWidth="1"/>
    <col min="8" max="16384" width="11.42578125" style="12"/>
  </cols>
  <sheetData>
    <row r="1" spans="1:8" s="1" customFormat="1" ht="15" customHeight="1" x14ac:dyDescent="0.2">
      <c r="A1" s="75" t="s">
        <v>95</v>
      </c>
    </row>
    <row r="2" spans="1:8" s="1" customFormat="1" ht="15" customHeight="1" x14ac:dyDescent="0.2">
      <c r="A2" s="38"/>
    </row>
    <row r="3" spans="1:8" s="1" customFormat="1" ht="15" customHeight="1" x14ac:dyDescent="0.2">
      <c r="A3" s="32"/>
      <c r="D3" s="3"/>
      <c r="E3" s="3"/>
      <c r="F3" s="3"/>
      <c r="G3" s="13"/>
      <c r="H3" s="13" t="s">
        <v>0</v>
      </c>
    </row>
    <row r="4" spans="1:8" s="1" customFormat="1" ht="20.100000000000001" customHeight="1" x14ac:dyDescent="0.2">
      <c r="A4" s="146" t="s">
        <v>15</v>
      </c>
      <c r="B4" s="96">
        <v>2013</v>
      </c>
      <c r="C4" s="96">
        <v>2014</v>
      </c>
      <c r="D4" s="96">
        <v>2018</v>
      </c>
      <c r="E4" s="96">
        <v>2019</v>
      </c>
      <c r="F4" s="96">
        <v>2020</v>
      </c>
      <c r="G4" s="96">
        <v>2021</v>
      </c>
      <c r="H4" s="96">
        <v>2022</v>
      </c>
    </row>
    <row r="5" spans="1:8" s="78" customFormat="1" ht="5.0999999999999996" customHeight="1" x14ac:dyDescent="0.2">
      <c r="A5" s="147"/>
      <c r="B5" s="148"/>
      <c r="C5" s="148"/>
      <c r="D5" s="148"/>
      <c r="E5" s="148"/>
      <c r="F5" s="148"/>
      <c r="G5" s="148"/>
      <c r="H5" s="148"/>
    </row>
    <row r="6" spans="1:8" s="14" customFormat="1" ht="20.100000000000001" customHeight="1" x14ac:dyDescent="0.2">
      <c r="A6" s="146" t="s">
        <v>5</v>
      </c>
      <c r="B6" s="149"/>
      <c r="C6" s="149"/>
      <c r="D6" s="149"/>
      <c r="E6" s="149"/>
      <c r="F6" s="149"/>
      <c r="G6" s="149"/>
      <c r="H6" s="149"/>
    </row>
    <row r="7" spans="1:8" s="14" customFormat="1" ht="5.0999999999999996" customHeight="1" x14ac:dyDescent="0.2">
      <c r="A7" s="150"/>
      <c r="B7" s="151"/>
      <c r="C7" s="151"/>
      <c r="D7" s="151"/>
      <c r="E7" s="151"/>
      <c r="F7" s="151"/>
      <c r="G7" s="151"/>
      <c r="H7" s="151"/>
    </row>
    <row r="8" spans="1:8" s="1" customFormat="1" ht="20.100000000000001" customHeight="1" x14ac:dyDescent="0.2">
      <c r="A8" s="152" t="s">
        <v>2</v>
      </c>
      <c r="B8" s="153">
        <f t="shared" ref="B8:G8" si="0">SUM(B9:B10)</f>
        <v>168</v>
      </c>
      <c r="C8" s="153">
        <f t="shared" si="0"/>
        <v>150</v>
      </c>
      <c r="D8" s="153">
        <f t="shared" si="0"/>
        <v>155</v>
      </c>
      <c r="E8" s="153">
        <f t="shared" si="0"/>
        <v>115</v>
      </c>
      <c r="F8" s="153">
        <f t="shared" si="0"/>
        <v>109</v>
      </c>
      <c r="G8" s="153">
        <f t="shared" si="0"/>
        <v>107</v>
      </c>
      <c r="H8" s="153">
        <f t="shared" ref="H8" si="1">SUM(H9:H10)</f>
        <v>77</v>
      </c>
    </row>
    <row r="9" spans="1:8" s="1" customFormat="1" ht="20.100000000000001" customHeight="1" x14ac:dyDescent="0.2">
      <c r="A9" s="154" t="s">
        <v>28</v>
      </c>
      <c r="B9" s="155">
        <v>27</v>
      </c>
      <c r="C9" s="155">
        <v>24</v>
      </c>
      <c r="D9" s="155">
        <v>29</v>
      </c>
      <c r="E9" s="155">
        <v>27</v>
      </c>
      <c r="F9" s="155">
        <v>33</v>
      </c>
      <c r="G9" s="155">
        <v>21</v>
      </c>
      <c r="H9" s="155">
        <v>11</v>
      </c>
    </row>
    <row r="10" spans="1:8" s="16" customFormat="1" ht="20.100000000000001" customHeight="1" x14ac:dyDescent="0.2">
      <c r="A10" s="156" t="s">
        <v>29</v>
      </c>
      <c r="B10" s="157">
        <v>141</v>
      </c>
      <c r="C10" s="158">
        <v>126</v>
      </c>
      <c r="D10" s="158">
        <v>126</v>
      </c>
      <c r="E10" s="158">
        <v>88</v>
      </c>
      <c r="F10" s="158">
        <v>76</v>
      </c>
      <c r="G10" s="158">
        <v>86</v>
      </c>
      <c r="H10" s="158">
        <v>66</v>
      </c>
    </row>
    <row r="11" spans="1:8" s="1" customFormat="1" ht="20.100000000000001" customHeight="1" x14ac:dyDescent="0.2">
      <c r="A11" s="146" t="s">
        <v>6</v>
      </c>
      <c r="B11" s="160"/>
      <c r="C11" s="161"/>
      <c r="D11" s="160"/>
      <c r="E11" s="162"/>
      <c r="F11" s="162"/>
      <c r="G11" s="162"/>
      <c r="H11" s="162"/>
    </row>
    <row r="12" spans="1:8" s="1" customFormat="1" ht="20.100000000000001" customHeight="1" x14ac:dyDescent="0.2">
      <c r="A12" s="163" t="s">
        <v>30</v>
      </c>
      <c r="B12" s="164">
        <v>114</v>
      </c>
      <c r="C12" s="165">
        <v>95</v>
      </c>
      <c r="D12" s="155">
        <v>93</v>
      </c>
      <c r="E12" s="155">
        <v>89</v>
      </c>
      <c r="F12" s="155">
        <v>38</v>
      </c>
      <c r="G12" s="155">
        <v>81</v>
      </c>
      <c r="H12" s="155">
        <v>68</v>
      </c>
    </row>
    <row r="13" spans="1:8" s="1" customFormat="1" ht="20.100000000000001" customHeight="1" x14ac:dyDescent="0.2">
      <c r="A13" s="163" t="s">
        <v>31</v>
      </c>
      <c r="B13" s="164">
        <v>5</v>
      </c>
      <c r="C13" s="165">
        <v>3</v>
      </c>
      <c r="D13" s="167">
        <v>3</v>
      </c>
      <c r="E13" s="167">
        <v>15</v>
      </c>
      <c r="F13" s="167">
        <v>9</v>
      </c>
      <c r="G13" s="167">
        <v>7</v>
      </c>
      <c r="H13" s="167">
        <v>12</v>
      </c>
    </row>
    <row r="14" spans="1:8" s="34" customFormat="1" ht="20.100000000000001" customHeight="1" x14ac:dyDescent="0.2">
      <c r="A14" s="168" t="s">
        <v>3</v>
      </c>
      <c r="B14" s="169">
        <v>152</v>
      </c>
      <c r="C14" s="170">
        <v>98</v>
      </c>
      <c r="D14" s="171">
        <v>62</v>
      </c>
      <c r="E14" s="171">
        <v>106</v>
      </c>
      <c r="F14" s="171">
        <v>30</v>
      </c>
      <c r="G14" s="171">
        <v>92</v>
      </c>
      <c r="H14" s="171">
        <v>87</v>
      </c>
    </row>
    <row r="15" spans="1:8" s="35" customFormat="1" ht="20.100000000000001" customHeight="1" x14ac:dyDescent="0.2">
      <c r="A15" s="168" t="s">
        <v>102</v>
      </c>
      <c r="B15" s="172">
        <v>0.24</v>
      </c>
      <c r="C15" s="172">
        <v>0.21337268874036799</v>
      </c>
      <c r="D15" s="282">
        <v>0.26</v>
      </c>
      <c r="E15" s="282">
        <v>0.24</v>
      </c>
      <c r="F15" s="282">
        <v>0.28999999999999998</v>
      </c>
      <c r="G15" s="282">
        <v>0.19</v>
      </c>
      <c r="H15" s="282">
        <v>0.1</v>
      </c>
    </row>
    <row r="16" spans="1:8" s="35" customFormat="1" ht="20.100000000000001" customHeight="1" x14ac:dyDescent="0.2">
      <c r="A16" s="168" t="s">
        <v>32</v>
      </c>
      <c r="B16" s="172">
        <v>5.2222222222222223</v>
      </c>
      <c r="C16" s="172">
        <v>5.25</v>
      </c>
      <c r="D16" s="282">
        <v>4.34</v>
      </c>
      <c r="E16" s="282">
        <v>3.26</v>
      </c>
      <c r="F16" s="282">
        <v>2.2999999999999998</v>
      </c>
      <c r="G16" s="282">
        <v>4.09</v>
      </c>
      <c r="H16" s="282">
        <v>6</v>
      </c>
    </row>
    <row r="17" spans="1:8" s="35" customFormat="1" ht="20.100000000000001" customHeight="1" x14ac:dyDescent="0.2">
      <c r="A17" s="168" t="s">
        <v>33</v>
      </c>
      <c r="B17" s="172">
        <v>0.16071428571428573</v>
      </c>
      <c r="C17" s="172">
        <v>0.16</v>
      </c>
      <c r="D17" s="282">
        <v>0.18</v>
      </c>
      <c r="E17" s="282">
        <v>0.23</v>
      </c>
      <c r="F17" s="282">
        <v>0.3</v>
      </c>
      <c r="G17" s="282">
        <v>0.2</v>
      </c>
      <c r="H17" s="282">
        <v>0.14000000000000001</v>
      </c>
    </row>
    <row r="18" spans="1:8" ht="5.0999999999999996" customHeight="1" x14ac:dyDescent="0.2">
      <c r="A18" s="174"/>
      <c r="B18" s="175"/>
      <c r="C18" s="175"/>
      <c r="D18" s="174"/>
      <c r="E18" s="174"/>
      <c r="F18" s="174"/>
      <c r="G18" s="174"/>
      <c r="H18" s="174"/>
    </row>
    <row r="19" spans="1:8" ht="5.0999999999999996" customHeight="1" x14ac:dyDescent="0.2">
      <c r="A19" s="177"/>
      <c r="B19" s="178"/>
      <c r="C19" s="178"/>
      <c r="D19" s="177"/>
      <c r="E19" s="177"/>
      <c r="F19" s="177"/>
      <c r="G19" s="177"/>
      <c r="H19" s="177"/>
    </row>
    <row r="20" spans="1:8" s="35" customFormat="1" ht="16.5" customHeight="1" x14ac:dyDescent="0.2">
      <c r="A20" s="259" t="s">
        <v>35</v>
      </c>
      <c r="B20" s="259"/>
      <c r="C20" s="259"/>
      <c r="D20" s="259"/>
      <c r="E20" s="173"/>
      <c r="F20" s="173"/>
      <c r="G20" s="173"/>
      <c r="H20" s="173"/>
    </row>
    <row r="21" spans="1:8" s="35" customFormat="1" ht="20.100000000000001" customHeight="1" x14ac:dyDescent="0.2">
      <c r="A21" s="254" t="s">
        <v>99</v>
      </c>
      <c r="B21" s="254"/>
      <c r="C21" s="254"/>
      <c r="D21" s="254"/>
      <c r="E21" s="254"/>
      <c r="F21" s="254"/>
      <c r="G21" s="254"/>
      <c r="H21" s="173"/>
    </row>
    <row r="22" spans="1:8" s="35" customFormat="1" ht="20.100000000000001" customHeight="1" x14ac:dyDescent="0.2">
      <c r="A22" s="258" t="s">
        <v>96</v>
      </c>
      <c r="B22" s="258"/>
      <c r="C22" s="258"/>
      <c r="D22" s="258"/>
      <c r="E22" s="258"/>
      <c r="F22" s="258"/>
      <c r="G22" s="258"/>
      <c r="H22" s="173"/>
    </row>
    <row r="23" spans="1:8" s="1" customFormat="1" ht="20.100000000000001" customHeight="1" x14ac:dyDescent="0.2">
      <c r="A23" s="2"/>
      <c r="B23" s="114"/>
      <c r="C23" s="114"/>
      <c r="D23" s="114"/>
      <c r="E23" s="114"/>
      <c r="F23" s="114"/>
      <c r="G23" s="114"/>
      <c r="H23" s="114"/>
    </row>
    <row r="24" spans="1:8" s="1" customFormat="1" ht="20.100000000000001" customHeight="1" x14ac:dyDescent="0.2">
      <c r="A24" s="114"/>
      <c r="B24" s="114"/>
      <c r="C24" s="114"/>
      <c r="D24" s="179"/>
      <c r="E24" s="179"/>
      <c r="F24" s="179"/>
      <c r="G24" s="180"/>
      <c r="H24" s="180" t="s">
        <v>0</v>
      </c>
    </row>
    <row r="25" spans="1:8" s="1" customFormat="1" ht="20.100000000000001" customHeight="1" x14ac:dyDescent="0.2">
      <c r="A25" s="181" t="s">
        <v>15</v>
      </c>
      <c r="B25" s="96">
        <v>2013</v>
      </c>
      <c r="C25" s="96">
        <v>2014</v>
      </c>
      <c r="D25" s="96">
        <v>2018</v>
      </c>
      <c r="E25" s="96">
        <v>2019</v>
      </c>
      <c r="F25" s="96">
        <v>2020</v>
      </c>
      <c r="G25" s="96">
        <v>2021</v>
      </c>
      <c r="H25" s="96">
        <v>2022</v>
      </c>
    </row>
    <row r="26" spans="1:8" s="1" customFormat="1" ht="4.5" customHeight="1" x14ac:dyDescent="0.2">
      <c r="A26" s="168"/>
      <c r="B26" s="159"/>
      <c r="C26" s="159"/>
      <c r="D26" s="159"/>
      <c r="E26" s="159"/>
      <c r="F26" s="159"/>
      <c r="G26" s="159"/>
      <c r="H26" s="159"/>
    </row>
    <row r="27" spans="1:8" s="14" customFormat="1" ht="20.100000000000001" customHeight="1" x14ac:dyDescent="0.2">
      <c r="A27" s="146" t="s">
        <v>5</v>
      </c>
      <c r="B27" s="149"/>
      <c r="C27" s="149"/>
      <c r="D27" s="149"/>
      <c r="E27" s="149"/>
      <c r="F27" s="149"/>
      <c r="G27" s="149"/>
      <c r="H27" s="149"/>
    </row>
    <row r="28" spans="1:8" s="14" customFormat="1" ht="5.0999999999999996" customHeight="1" x14ac:dyDescent="0.2">
      <c r="A28" s="6"/>
      <c r="B28" s="7"/>
      <c r="C28" s="7"/>
      <c r="D28" s="7"/>
      <c r="E28" s="7"/>
      <c r="F28" s="7"/>
      <c r="G28" s="7"/>
      <c r="H28" s="7"/>
    </row>
    <row r="29" spans="1:8" s="1" customFormat="1" ht="20.100000000000001" customHeight="1" x14ac:dyDescent="0.2">
      <c r="A29" s="90" t="s">
        <v>2</v>
      </c>
      <c r="B29" s="91">
        <f t="shared" ref="B29:G29" si="2">SUM(B30:B31)</f>
        <v>9</v>
      </c>
      <c r="C29" s="91">
        <f t="shared" si="2"/>
        <v>11</v>
      </c>
      <c r="D29" s="91">
        <f t="shared" si="2"/>
        <v>21</v>
      </c>
      <c r="E29" s="91">
        <f t="shared" si="2"/>
        <v>24</v>
      </c>
      <c r="F29" s="91">
        <f t="shared" si="2"/>
        <v>23</v>
      </c>
      <c r="G29" s="91">
        <f t="shared" si="2"/>
        <v>3</v>
      </c>
      <c r="H29" s="91">
        <f t="shared" ref="H29" si="3">SUM(H30:H31)</f>
        <v>13</v>
      </c>
    </row>
    <row r="30" spans="1:8" ht="20.100000000000001" customHeight="1" x14ac:dyDescent="0.2">
      <c r="A30" s="56" t="s">
        <v>28</v>
      </c>
      <c r="B30" s="9">
        <v>5</v>
      </c>
      <c r="C30" s="60">
        <v>8</v>
      </c>
      <c r="D30" s="60">
        <v>11</v>
      </c>
      <c r="E30" s="60">
        <v>21</v>
      </c>
      <c r="F30" s="60">
        <v>19</v>
      </c>
      <c r="G30" s="60">
        <v>2</v>
      </c>
      <c r="H30" s="60">
        <v>6</v>
      </c>
    </row>
    <row r="31" spans="1:8" s="16" customFormat="1" ht="20.100000000000001" customHeight="1" x14ac:dyDescent="0.2">
      <c r="A31" s="36" t="s">
        <v>29</v>
      </c>
      <c r="B31" s="9">
        <v>4</v>
      </c>
      <c r="C31" s="17">
        <v>3</v>
      </c>
      <c r="D31" s="17">
        <v>10</v>
      </c>
      <c r="E31" s="17">
        <v>3</v>
      </c>
      <c r="F31" s="17">
        <v>4</v>
      </c>
      <c r="G31" s="17">
        <v>1</v>
      </c>
      <c r="H31" s="17">
        <v>7</v>
      </c>
    </row>
    <row r="32" spans="1:8" s="1" customFormat="1" ht="20.100000000000001" customHeight="1" x14ac:dyDescent="0.2">
      <c r="A32" s="76" t="s">
        <v>6</v>
      </c>
      <c r="B32" s="79"/>
      <c r="C32" s="79"/>
      <c r="D32" s="79"/>
      <c r="E32" s="79"/>
      <c r="F32" s="79"/>
      <c r="G32" s="79"/>
      <c r="H32" s="79"/>
    </row>
    <row r="33" spans="1:8" s="1" customFormat="1" ht="20.100000000000001" customHeight="1" x14ac:dyDescent="0.2">
      <c r="A33" s="8" t="s">
        <v>30</v>
      </c>
      <c r="B33" s="9">
        <v>9</v>
      </c>
      <c r="C33" s="53">
        <v>4</v>
      </c>
      <c r="D33" s="9">
        <v>12</v>
      </c>
      <c r="E33" s="9">
        <v>18</v>
      </c>
      <c r="F33" s="9">
        <v>6</v>
      </c>
      <c r="G33" s="9">
        <v>24</v>
      </c>
      <c r="H33" s="9">
        <v>11</v>
      </c>
    </row>
    <row r="34" spans="1:8" s="1" customFormat="1" ht="20.100000000000001" customHeight="1" x14ac:dyDescent="0.2">
      <c r="A34" s="8" t="s">
        <v>31</v>
      </c>
      <c r="B34" s="9" t="s">
        <v>8</v>
      </c>
      <c r="C34" s="53">
        <v>0</v>
      </c>
      <c r="D34" s="9">
        <v>1</v>
      </c>
      <c r="E34" s="9">
        <v>1</v>
      </c>
      <c r="F34" s="9" t="s">
        <v>8</v>
      </c>
      <c r="G34" s="9" t="s">
        <v>8</v>
      </c>
      <c r="H34" s="9" t="s">
        <v>8</v>
      </c>
    </row>
    <row r="35" spans="1:8" s="34" customFormat="1" ht="20.100000000000001" customHeight="1" x14ac:dyDescent="0.2">
      <c r="A35" s="33" t="s">
        <v>3</v>
      </c>
      <c r="B35" s="9" t="s">
        <v>8</v>
      </c>
      <c r="C35" s="74">
        <v>1</v>
      </c>
      <c r="D35" s="17">
        <v>1</v>
      </c>
      <c r="E35" s="17">
        <v>3</v>
      </c>
      <c r="F35" s="17">
        <v>2</v>
      </c>
      <c r="G35" s="17" t="s">
        <v>8</v>
      </c>
      <c r="H35" s="17">
        <v>10</v>
      </c>
    </row>
    <row r="36" spans="1:8" s="34" customFormat="1" ht="20.100000000000001" customHeight="1" x14ac:dyDescent="0.2">
      <c r="A36" s="33" t="s">
        <v>72</v>
      </c>
      <c r="B36" s="47">
        <v>0.04</v>
      </c>
      <c r="C36" s="37">
        <v>7.1124229580122558E-2</v>
      </c>
      <c r="D36" s="281">
        <v>0.09</v>
      </c>
      <c r="E36" s="281">
        <v>0.19</v>
      </c>
      <c r="F36" s="281">
        <v>0.2</v>
      </c>
      <c r="G36" s="281">
        <v>0.02</v>
      </c>
      <c r="H36" s="281">
        <v>0.05</v>
      </c>
    </row>
    <row r="37" spans="1:8" s="34" customFormat="1" ht="20.100000000000001" customHeight="1" x14ac:dyDescent="0.2">
      <c r="A37" s="33" t="s">
        <v>32</v>
      </c>
      <c r="B37" s="47">
        <v>0.8</v>
      </c>
      <c r="C37" s="37">
        <v>0.375</v>
      </c>
      <c r="D37" s="281">
        <v>0.9</v>
      </c>
      <c r="E37" s="281">
        <v>0.14000000000000001</v>
      </c>
      <c r="F37" s="281">
        <v>0.21</v>
      </c>
      <c r="G37" s="281">
        <v>0.5</v>
      </c>
      <c r="H37" s="281">
        <v>1.17</v>
      </c>
    </row>
    <row r="38" spans="1:8" s="34" customFormat="1" ht="20.100000000000001" customHeight="1" x14ac:dyDescent="0.2">
      <c r="A38" s="33" t="s">
        <v>33</v>
      </c>
      <c r="B38" s="47">
        <v>0.55555555555555558</v>
      </c>
      <c r="C38" s="37">
        <v>0.72727272727272729</v>
      </c>
      <c r="D38" s="281">
        <v>0.52</v>
      </c>
      <c r="E38" s="281">
        <v>0.88</v>
      </c>
      <c r="F38" s="281">
        <v>0.83</v>
      </c>
      <c r="G38" s="281">
        <v>0.67</v>
      </c>
      <c r="H38" s="281">
        <v>0.46</v>
      </c>
    </row>
    <row r="39" spans="1:8" ht="5.0999999999999996" customHeight="1" x14ac:dyDescent="0.2">
      <c r="A39" s="80"/>
      <c r="B39" s="80"/>
      <c r="C39" s="80"/>
      <c r="D39" s="80"/>
      <c r="E39" s="80"/>
      <c r="F39" s="80"/>
      <c r="G39" s="80"/>
      <c r="H39" s="80"/>
    </row>
    <row r="40" spans="1:8" x14ac:dyDescent="0.2">
      <c r="A40" s="254" t="s">
        <v>99</v>
      </c>
      <c r="B40" s="254"/>
      <c r="C40" s="254"/>
      <c r="D40" s="254"/>
      <c r="E40" s="254"/>
      <c r="F40" s="254"/>
      <c r="G40" s="254"/>
    </row>
  </sheetData>
  <mergeCells count="4">
    <mergeCell ref="A22:G22"/>
    <mergeCell ref="A21:G21"/>
    <mergeCell ref="A40:G40"/>
    <mergeCell ref="A20:D20"/>
  </mergeCells>
  <phoneticPr fontId="0" type="noConversion"/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zoomScaleNormal="100" zoomScaleSheetLayoutView="100" workbookViewId="0"/>
  </sheetViews>
  <sheetFormatPr baseColWidth="10" defaultColWidth="11" defaultRowHeight="12" x14ac:dyDescent="0.2"/>
  <cols>
    <col min="1" max="1" width="32.140625" style="42" customWidth="1"/>
    <col min="2" max="3" width="14.7109375" style="42" customWidth="1"/>
    <col min="4" max="4" width="3.5703125" style="42" customWidth="1"/>
    <col min="5" max="6" width="14.7109375" style="42" customWidth="1"/>
    <col min="7" max="16384" width="11" style="42"/>
  </cols>
  <sheetData>
    <row r="1" spans="1:9" s="41" customFormat="1" ht="15" customHeight="1" x14ac:dyDescent="0.2">
      <c r="A1" s="87" t="s">
        <v>87</v>
      </c>
      <c r="B1" s="39"/>
      <c r="C1" s="39"/>
      <c r="D1" s="39"/>
      <c r="E1" s="28"/>
      <c r="F1" s="40"/>
    </row>
    <row r="2" spans="1:9" s="41" customFormat="1" ht="15" customHeight="1" x14ac:dyDescent="0.2">
      <c r="A2" s="52"/>
      <c r="B2" s="39"/>
      <c r="C2" s="39"/>
      <c r="D2" s="39"/>
      <c r="E2" s="28"/>
      <c r="F2" s="40"/>
    </row>
    <row r="3" spans="1:9" s="28" customFormat="1" ht="15" customHeight="1" x14ac:dyDescent="0.2">
      <c r="A3" s="42"/>
      <c r="B3" s="42"/>
      <c r="C3" s="43"/>
      <c r="F3" s="48" t="s">
        <v>23</v>
      </c>
    </row>
    <row r="4" spans="1:9" s="28" customFormat="1" ht="24.95" customHeight="1" x14ac:dyDescent="0.2">
      <c r="A4" s="127"/>
      <c r="B4" s="260">
        <v>2021</v>
      </c>
      <c r="C4" s="260"/>
      <c r="D4" s="128"/>
      <c r="E4" s="260">
        <v>2022</v>
      </c>
      <c r="F4" s="260"/>
      <c r="G4" s="129"/>
      <c r="H4" s="129"/>
      <c r="I4" s="129"/>
    </row>
    <row r="5" spans="1:9" s="29" customFormat="1" ht="24.95" customHeight="1" x14ac:dyDescent="0.2">
      <c r="A5" s="127" t="s">
        <v>76</v>
      </c>
      <c r="B5" s="130" t="s">
        <v>34</v>
      </c>
      <c r="C5" s="130" t="s">
        <v>37</v>
      </c>
      <c r="D5" s="130"/>
      <c r="E5" s="130" t="s">
        <v>34</v>
      </c>
      <c r="F5" s="130" t="s">
        <v>37</v>
      </c>
      <c r="G5" s="131"/>
      <c r="H5" s="131"/>
      <c r="I5" s="131"/>
    </row>
    <row r="6" spans="1:9" s="44" customFormat="1" ht="5.0999999999999996" customHeight="1" x14ac:dyDescent="0.2">
      <c r="A6" s="132"/>
      <c r="B6" s="133"/>
      <c r="C6" s="134"/>
      <c r="D6" s="135"/>
      <c r="E6" s="133"/>
      <c r="F6" s="134"/>
      <c r="G6" s="136"/>
      <c r="H6" s="136"/>
      <c r="I6" s="136"/>
    </row>
    <row r="7" spans="1:9" s="30" customFormat="1" ht="24.95" customHeight="1" x14ac:dyDescent="0.2">
      <c r="A7" s="127" t="s">
        <v>2</v>
      </c>
      <c r="B7" s="137">
        <f>SUM(B8:B25)</f>
        <v>107</v>
      </c>
      <c r="C7" s="137">
        <f>SUM(C8:C25)</f>
        <v>81</v>
      </c>
      <c r="D7" s="138"/>
      <c r="E7" s="137">
        <f>SUM(E8:E25)</f>
        <v>77</v>
      </c>
      <c r="F7" s="137">
        <f>SUM(F8:F25)</f>
        <v>68</v>
      </c>
      <c r="G7" s="139"/>
      <c r="H7" s="139"/>
      <c r="I7" s="139"/>
    </row>
    <row r="8" spans="1:9" s="28" customFormat="1" ht="24.95" customHeight="1" x14ac:dyDescent="0.2">
      <c r="A8" s="132" t="s">
        <v>38</v>
      </c>
      <c r="B8" s="243">
        <v>21</v>
      </c>
      <c r="C8" s="243">
        <v>13</v>
      </c>
      <c r="D8" s="244"/>
      <c r="E8" s="243">
        <v>11</v>
      </c>
      <c r="F8" s="243">
        <v>11</v>
      </c>
      <c r="G8" s="129"/>
      <c r="H8" s="140"/>
      <c r="I8" s="140"/>
    </row>
    <row r="9" spans="1:9" s="28" customFormat="1" ht="24.95" customHeight="1" x14ac:dyDescent="0.2">
      <c r="A9" s="132" t="s">
        <v>39</v>
      </c>
      <c r="B9" s="243">
        <v>27</v>
      </c>
      <c r="C9" s="243">
        <v>17</v>
      </c>
      <c r="D9" s="244"/>
      <c r="E9" s="243">
        <v>9</v>
      </c>
      <c r="F9" s="243">
        <v>14</v>
      </c>
      <c r="G9" s="129"/>
      <c r="H9" s="140"/>
      <c r="I9" s="140"/>
    </row>
    <row r="10" spans="1:9" s="28" customFormat="1" ht="24.95" customHeight="1" x14ac:dyDescent="0.2">
      <c r="A10" s="132" t="s">
        <v>40</v>
      </c>
      <c r="B10" s="245">
        <v>13</v>
      </c>
      <c r="C10" s="245">
        <v>11</v>
      </c>
      <c r="D10" s="244"/>
      <c r="E10" s="245">
        <v>9</v>
      </c>
      <c r="F10" s="245">
        <v>10</v>
      </c>
      <c r="G10" s="129"/>
      <c r="H10" s="140"/>
      <c r="I10" s="140"/>
    </row>
    <row r="11" spans="1:9" s="31" customFormat="1" ht="24.95" customHeight="1" x14ac:dyDescent="0.2">
      <c r="A11" s="132" t="s">
        <v>41</v>
      </c>
      <c r="B11" s="245">
        <v>15</v>
      </c>
      <c r="C11" s="245">
        <v>13</v>
      </c>
      <c r="D11" s="244"/>
      <c r="E11" s="245">
        <v>15</v>
      </c>
      <c r="F11" s="245">
        <v>7</v>
      </c>
      <c r="G11" s="141"/>
      <c r="H11" s="140"/>
      <c r="I11" s="140"/>
    </row>
    <row r="12" spans="1:9" s="31" customFormat="1" ht="24.95" customHeight="1" x14ac:dyDescent="0.2">
      <c r="A12" s="242" t="s">
        <v>111</v>
      </c>
      <c r="B12" s="283" t="s">
        <v>8</v>
      </c>
      <c r="C12" s="283" t="s">
        <v>8</v>
      </c>
      <c r="D12" s="244"/>
      <c r="E12" s="246">
        <v>1</v>
      </c>
      <c r="F12" s="283" t="s">
        <v>8</v>
      </c>
      <c r="G12" s="141"/>
      <c r="H12" s="140"/>
      <c r="I12" s="140"/>
    </row>
    <row r="13" spans="1:9" s="44" customFormat="1" ht="24.95" customHeight="1" x14ac:dyDescent="0.2">
      <c r="A13" s="132" t="s">
        <v>42</v>
      </c>
      <c r="B13" s="247">
        <v>1</v>
      </c>
      <c r="C13" s="247">
        <v>1</v>
      </c>
      <c r="D13" s="244"/>
      <c r="E13" s="247">
        <v>2</v>
      </c>
      <c r="F13" s="283" t="s">
        <v>8</v>
      </c>
      <c r="G13" s="136"/>
      <c r="H13" s="140"/>
      <c r="I13" s="142"/>
    </row>
    <row r="14" spans="1:9" s="44" customFormat="1" ht="24.95" customHeight="1" x14ac:dyDescent="0.2">
      <c r="A14" s="132" t="s">
        <v>43</v>
      </c>
      <c r="B14" s="248">
        <v>5</v>
      </c>
      <c r="C14" s="283" t="s">
        <v>8</v>
      </c>
      <c r="D14" s="244"/>
      <c r="E14" s="248">
        <v>3</v>
      </c>
      <c r="F14" s="248">
        <v>2</v>
      </c>
      <c r="G14" s="136"/>
      <c r="H14" s="140"/>
      <c r="I14" s="140"/>
    </row>
    <row r="15" spans="1:9" s="44" customFormat="1" ht="24.95" customHeight="1" x14ac:dyDescent="0.2">
      <c r="A15" s="132" t="s">
        <v>44</v>
      </c>
      <c r="B15" s="248">
        <v>8</v>
      </c>
      <c r="C15" s="249">
        <v>4</v>
      </c>
      <c r="D15" s="244"/>
      <c r="E15" s="248">
        <v>1</v>
      </c>
      <c r="F15" s="249">
        <v>4</v>
      </c>
      <c r="G15" s="136"/>
      <c r="H15" s="140"/>
      <c r="I15" s="140"/>
    </row>
    <row r="16" spans="1:9" s="44" customFormat="1" ht="24.95" customHeight="1" x14ac:dyDescent="0.2">
      <c r="A16" s="132" t="s">
        <v>45</v>
      </c>
      <c r="B16" s="283" t="s">
        <v>8</v>
      </c>
      <c r="C16" s="283" t="s">
        <v>8</v>
      </c>
      <c r="D16" s="244"/>
      <c r="E16" s="248">
        <v>1</v>
      </c>
      <c r="F16" s="248">
        <v>1</v>
      </c>
      <c r="G16" s="136"/>
      <c r="H16" s="140"/>
      <c r="I16" s="140"/>
    </row>
    <row r="17" spans="1:9" s="44" customFormat="1" ht="24.95" customHeight="1" x14ac:dyDescent="0.2">
      <c r="A17" s="132" t="s">
        <v>77</v>
      </c>
      <c r="B17" s="250">
        <v>1</v>
      </c>
      <c r="C17" s="250">
        <v>1</v>
      </c>
      <c r="D17" s="244"/>
      <c r="E17" s="283" t="s">
        <v>8</v>
      </c>
      <c r="F17" s="283" t="s">
        <v>8</v>
      </c>
      <c r="G17" s="136"/>
      <c r="H17" s="140"/>
      <c r="I17" s="140"/>
    </row>
    <row r="18" spans="1:9" s="44" customFormat="1" ht="24.95" customHeight="1" x14ac:dyDescent="0.2">
      <c r="A18" s="132" t="s">
        <v>46</v>
      </c>
      <c r="B18" s="249">
        <v>1</v>
      </c>
      <c r="C18" s="283" t="s">
        <v>8</v>
      </c>
      <c r="D18" s="244"/>
      <c r="E18" s="249">
        <v>1</v>
      </c>
      <c r="F18" s="249">
        <v>1</v>
      </c>
      <c r="G18" s="136"/>
      <c r="H18" s="140"/>
      <c r="I18" s="140"/>
    </row>
    <row r="19" spans="1:9" s="44" customFormat="1" ht="24.95" customHeight="1" x14ac:dyDescent="0.2">
      <c r="A19" s="132" t="s">
        <v>47</v>
      </c>
      <c r="B19" s="248">
        <v>1</v>
      </c>
      <c r="C19" s="249">
        <v>1</v>
      </c>
      <c r="D19" s="244"/>
      <c r="E19" s="248">
        <v>1</v>
      </c>
      <c r="F19" s="249">
        <v>1</v>
      </c>
      <c r="G19" s="136"/>
      <c r="H19" s="140"/>
      <c r="I19" s="140"/>
    </row>
    <row r="20" spans="1:9" s="44" customFormat="1" ht="24.95" customHeight="1" x14ac:dyDescent="0.2">
      <c r="A20" s="132" t="s">
        <v>48</v>
      </c>
      <c r="B20" s="248">
        <v>4</v>
      </c>
      <c r="C20" s="248">
        <v>3</v>
      </c>
      <c r="D20" s="244"/>
      <c r="E20" s="248">
        <v>3</v>
      </c>
      <c r="F20" s="248">
        <v>2</v>
      </c>
      <c r="G20" s="136"/>
      <c r="H20" s="140"/>
      <c r="I20" s="140"/>
    </row>
    <row r="21" spans="1:9" s="44" customFormat="1" ht="24.95" customHeight="1" x14ac:dyDescent="0.2">
      <c r="A21" s="242" t="s">
        <v>112</v>
      </c>
      <c r="B21" s="283" t="s">
        <v>8</v>
      </c>
      <c r="C21" s="283" t="s">
        <v>8</v>
      </c>
      <c r="D21" s="244"/>
      <c r="E21" s="283" t="s">
        <v>8</v>
      </c>
      <c r="F21" s="283" t="s">
        <v>8</v>
      </c>
      <c r="G21" s="136"/>
      <c r="H21" s="140"/>
      <c r="I21" s="140"/>
    </row>
    <row r="22" spans="1:9" s="44" customFormat="1" ht="24.95" customHeight="1" x14ac:dyDescent="0.2">
      <c r="A22" s="143" t="s">
        <v>49</v>
      </c>
      <c r="B22" s="283" t="s">
        <v>8</v>
      </c>
      <c r="C22" s="249">
        <v>3</v>
      </c>
      <c r="D22" s="244"/>
      <c r="E22" s="283" t="s">
        <v>8</v>
      </c>
      <c r="F22" s="283" t="s">
        <v>8</v>
      </c>
      <c r="G22" s="136"/>
      <c r="H22" s="140"/>
      <c r="I22" s="140"/>
    </row>
    <row r="23" spans="1:9" s="44" customFormat="1" ht="24.95" customHeight="1" x14ac:dyDescent="0.2">
      <c r="A23" s="132" t="s">
        <v>50</v>
      </c>
      <c r="B23" s="283" t="s">
        <v>8</v>
      </c>
      <c r="C23" s="283" t="s">
        <v>8</v>
      </c>
      <c r="D23" s="244"/>
      <c r="E23" s="248">
        <v>7</v>
      </c>
      <c r="F23" s="249">
        <v>2</v>
      </c>
      <c r="G23" s="136"/>
      <c r="H23" s="140"/>
      <c r="I23" s="144"/>
    </row>
    <row r="24" spans="1:9" s="44" customFormat="1" ht="24.95" customHeight="1" x14ac:dyDescent="0.2">
      <c r="A24" s="132" t="s">
        <v>51</v>
      </c>
      <c r="B24" s="248">
        <v>2</v>
      </c>
      <c r="C24" s="248">
        <v>3</v>
      </c>
      <c r="D24" s="244"/>
      <c r="E24" s="248">
        <v>2</v>
      </c>
      <c r="F24" s="248">
        <v>5</v>
      </c>
      <c r="G24" s="136"/>
      <c r="H24" s="140"/>
      <c r="I24" s="140"/>
    </row>
    <row r="25" spans="1:9" s="44" customFormat="1" ht="24.95" customHeight="1" x14ac:dyDescent="0.2">
      <c r="A25" s="132" t="s">
        <v>52</v>
      </c>
      <c r="B25" s="251">
        <v>8</v>
      </c>
      <c r="C25" s="248">
        <v>11</v>
      </c>
      <c r="D25" s="242"/>
      <c r="E25" s="251">
        <v>11</v>
      </c>
      <c r="F25" s="248">
        <v>8</v>
      </c>
      <c r="G25" s="136"/>
      <c r="H25" s="136"/>
      <c r="I25" s="140"/>
    </row>
    <row r="26" spans="1:9" ht="5.0999999999999996" customHeight="1" x14ac:dyDescent="0.2">
      <c r="A26" s="145"/>
      <c r="B26" s="145"/>
      <c r="C26" s="145"/>
      <c r="D26" s="145"/>
      <c r="E26" s="145"/>
      <c r="F26" s="145"/>
      <c r="G26" s="132"/>
      <c r="H26" s="132"/>
      <c r="I26" s="140"/>
    </row>
    <row r="27" spans="1:9" ht="12.75" x14ac:dyDescent="0.2">
      <c r="A27" s="254" t="s">
        <v>99</v>
      </c>
      <c r="B27" s="254"/>
      <c r="C27" s="254"/>
      <c r="D27" s="254"/>
      <c r="E27" s="254"/>
      <c r="F27" s="254"/>
      <c r="G27" s="254"/>
      <c r="H27" s="254"/>
      <c r="I27" s="132"/>
    </row>
    <row r="28" spans="1:9" ht="12.75" x14ac:dyDescent="0.2">
      <c r="A28" s="132"/>
      <c r="B28" s="132"/>
      <c r="C28" s="132"/>
      <c r="D28" s="132"/>
      <c r="E28" s="132"/>
      <c r="F28" s="132"/>
      <c r="G28" s="132"/>
      <c r="H28" s="132"/>
      <c r="I28" s="132"/>
    </row>
    <row r="29" spans="1:9" ht="27" customHeight="1" x14ac:dyDescent="0.2"/>
    <row r="30" spans="1:9" ht="27" customHeight="1" x14ac:dyDescent="0.2"/>
    <row r="31" spans="1:9" ht="27" customHeight="1" x14ac:dyDescent="0.2">
      <c r="A31" s="55"/>
    </row>
    <row r="32" spans="1:9" ht="27" customHeight="1" x14ac:dyDescent="0.2"/>
    <row r="33" ht="27" customHeight="1" x14ac:dyDescent="0.2"/>
    <row r="34" ht="27" customHeight="1" x14ac:dyDescent="0.2"/>
    <row r="35" ht="27" customHeight="1" x14ac:dyDescent="0.2"/>
  </sheetData>
  <mergeCells count="3">
    <mergeCell ref="B4:C4"/>
    <mergeCell ref="E4:F4"/>
    <mergeCell ref="A27:H27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  <ignoredErrors>
    <ignoredError sqref="D7 G7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5"/>
  <sheetViews>
    <sheetView showGridLines="0" zoomScaleNormal="100" zoomScaleSheetLayoutView="100" workbookViewId="0">
      <selection sqref="A1:G1"/>
    </sheetView>
  </sheetViews>
  <sheetFormatPr baseColWidth="10" defaultColWidth="11.42578125" defaultRowHeight="12" x14ac:dyDescent="0.2"/>
  <cols>
    <col min="1" max="1" width="46.28515625" style="12" customWidth="1"/>
    <col min="2" max="3" width="5" style="12" hidden="1" customWidth="1"/>
    <col min="4" max="8" width="9.140625" style="12" customWidth="1"/>
    <col min="9" max="16384" width="11.42578125" style="12"/>
  </cols>
  <sheetData>
    <row r="1" spans="1:9" s="20" customFormat="1" ht="24.95" customHeight="1" x14ac:dyDescent="0.2">
      <c r="A1" s="264" t="s">
        <v>97</v>
      </c>
      <c r="B1" s="264"/>
      <c r="C1" s="264"/>
      <c r="D1" s="264"/>
      <c r="E1" s="264"/>
      <c r="F1" s="264"/>
      <c r="G1" s="264"/>
      <c r="H1" s="234"/>
    </row>
    <row r="2" spans="1:9" s="20" customFormat="1" ht="24.95" customHeight="1" x14ac:dyDescent="0.25">
      <c r="A2" s="19"/>
      <c r="B2" s="18"/>
      <c r="C2" s="18"/>
      <c r="D2" s="18"/>
      <c r="E2" s="92"/>
      <c r="F2" s="92"/>
      <c r="G2" s="92"/>
      <c r="H2" s="92"/>
    </row>
    <row r="3" spans="1:9" s="25" customFormat="1" ht="24.95" customHeight="1" x14ac:dyDescent="0.2">
      <c r="A3" s="21"/>
      <c r="B3" s="21"/>
      <c r="C3" s="21"/>
      <c r="D3" s="22"/>
      <c r="E3" s="22"/>
      <c r="F3" s="22"/>
      <c r="G3" s="22"/>
      <c r="H3" s="22" t="s">
        <v>23</v>
      </c>
    </row>
    <row r="4" spans="1:9" s="25" customFormat="1" ht="24.95" customHeight="1" x14ac:dyDescent="0.2">
      <c r="A4" s="95" t="s">
        <v>7</v>
      </c>
      <c r="B4" s="96">
        <v>2013</v>
      </c>
      <c r="C4" s="96">
        <v>2014</v>
      </c>
      <c r="D4" s="96">
        <v>2018</v>
      </c>
      <c r="E4" s="96">
        <v>2019</v>
      </c>
      <c r="F4" s="96">
        <v>2020</v>
      </c>
      <c r="G4" s="96">
        <v>2021</v>
      </c>
      <c r="H4" s="96">
        <v>2022</v>
      </c>
      <c r="I4" s="97"/>
    </row>
    <row r="5" spans="1:9" s="25" customFormat="1" ht="5.0999999999999996" customHeight="1" x14ac:dyDescent="0.2">
      <c r="A5" s="98"/>
      <c r="B5" s="98"/>
      <c r="C5" s="98"/>
      <c r="D5" s="98"/>
      <c r="E5" s="98"/>
      <c r="F5" s="98"/>
      <c r="G5" s="98"/>
      <c r="H5" s="98"/>
      <c r="I5" s="97"/>
    </row>
    <row r="6" spans="1:9" s="26" customFormat="1" ht="24.95" customHeight="1" x14ac:dyDescent="0.2">
      <c r="A6" s="99" t="s">
        <v>4</v>
      </c>
      <c r="B6" s="100">
        <f>SUM(B7:B9)</f>
        <v>232</v>
      </c>
      <c r="C6" s="100">
        <f>SUM(C7:C9)</f>
        <v>194</v>
      </c>
      <c r="D6" s="100">
        <f>SUM(D7:D9)</f>
        <v>214</v>
      </c>
      <c r="E6" s="100">
        <f>SUM(E7:E9)</f>
        <v>222</v>
      </c>
      <c r="F6" s="100">
        <f>SUM(F7:F10)</f>
        <v>229</v>
      </c>
      <c r="G6" s="100">
        <f>SUM(G7:G11)</f>
        <v>239</v>
      </c>
      <c r="H6" s="100">
        <f>SUM(H7:H13)</f>
        <v>258</v>
      </c>
      <c r="I6" s="101"/>
    </row>
    <row r="7" spans="1:9" s="25" customFormat="1" ht="24.95" customHeight="1" x14ac:dyDescent="0.2">
      <c r="A7" s="102" t="s">
        <v>78</v>
      </c>
      <c r="B7" s="103">
        <v>132</v>
      </c>
      <c r="C7" s="103">
        <v>111</v>
      </c>
      <c r="D7" s="104">
        <v>135</v>
      </c>
      <c r="E7" s="104">
        <v>137</v>
      </c>
      <c r="F7" s="104">
        <v>141</v>
      </c>
      <c r="G7" s="104">
        <v>142</v>
      </c>
      <c r="H7" s="104">
        <v>143</v>
      </c>
      <c r="I7" s="97"/>
    </row>
    <row r="8" spans="1:9" s="25" customFormat="1" ht="24.95" customHeight="1" x14ac:dyDescent="0.2">
      <c r="A8" s="105" t="s">
        <v>79</v>
      </c>
      <c r="B8" s="103">
        <v>49</v>
      </c>
      <c r="C8" s="103">
        <v>28</v>
      </c>
      <c r="D8" s="104">
        <v>19</v>
      </c>
      <c r="E8" s="104">
        <v>22</v>
      </c>
      <c r="F8" s="104">
        <v>26</v>
      </c>
      <c r="G8" s="104">
        <v>25</v>
      </c>
      <c r="H8" s="104">
        <v>29</v>
      </c>
      <c r="I8" s="97"/>
    </row>
    <row r="9" spans="1:9" s="25" customFormat="1" ht="24.95" customHeight="1" x14ac:dyDescent="0.2">
      <c r="A9" s="105" t="s">
        <v>88</v>
      </c>
      <c r="B9" s="103">
        <v>51</v>
      </c>
      <c r="C9" s="103">
        <v>55</v>
      </c>
      <c r="D9" s="104">
        <v>60</v>
      </c>
      <c r="E9" s="104">
        <v>63</v>
      </c>
      <c r="F9" s="104">
        <v>61</v>
      </c>
      <c r="G9" s="104">
        <v>68</v>
      </c>
      <c r="H9" s="104">
        <v>72</v>
      </c>
      <c r="I9" s="97"/>
    </row>
    <row r="10" spans="1:9" s="25" customFormat="1" ht="24.95" customHeight="1" x14ac:dyDescent="0.2">
      <c r="A10" s="106" t="s">
        <v>101</v>
      </c>
      <c r="B10" s="107"/>
      <c r="C10" s="107"/>
      <c r="D10" s="108" t="s">
        <v>8</v>
      </c>
      <c r="E10" s="108" t="s">
        <v>8</v>
      </c>
      <c r="F10" s="104">
        <v>1</v>
      </c>
      <c r="G10" s="104">
        <v>2</v>
      </c>
      <c r="H10" s="104">
        <v>2</v>
      </c>
      <c r="I10" s="97"/>
    </row>
    <row r="11" spans="1:9" s="25" customFormat="1" ht="30.6" customHeight="1" x14ac:dyDescent="0.2">
      <c r="A11" s="238" t="s">
        <v>109</v>
      </c>
      <c r="B11" s="107"/>
      <c r="C11" s="107"/>
      <c r="D11" s="108" t="s">
        <v>8</v>
      </c>
      <c r="E11" s="108" t="s">
        <v>8</v>
      </c>
      <c r="F11" s="108" t="s">
        <v>8</v>
      </c>
      <c r="G11" s="104">
        <v>2</v>
      </c>
      <c r="H11" s="104">
        <v>4</v>
      </c>
      <c r="I11" s="97"/>
    </row>
    <row r="12" spans="1:9" s="25" customFormat="1" ht="24.95" customHeight="1" x14ac:dyDescent="0.2">
      <c r="A12" s="109" t="s">
        <v>114</v>
      </c>
      <c r="B12" s="110"/>
      <c r="C12" s="110"/>
      <c r="D12" s="111" t="s">
        <v>8</v>
      </c>
      <c r="E12" s="111" t="s">
        <v>8</v>
      </c>
      <c r="F12" s="111" t="s">
        <v>8</v>
      </c>
      <c r="G12" s="104">
        <v>7</v>
      </c>
      <c r="H12" s="104">
        <v>7</v>
      </c>
      <c r="I12" s="97"/>
    </row>
    <row r="13" spans="1:9" s="25" customFormat="1" ht="24.95" customHeight="1" x14ac:dyDescent="0.2">
      <c r="A13" s="109" t="s">
        <v>108</v>
      </c>
      <c r="B13" s="110"/>
      <c r="C13" s="110"/>
      <c r="D13" s="111" t="s">
        <v>8</v>
      </c>
      <c r="E13" s="111" t="s">
        <v>8</v>
      </c>
      <c r="F13" s="111" t="s">
        <v>8</v>
      </c>
      <c r="G13" s="111" t="s">
        <v>8</v>
      </c>
      <c r="H13" s="104">
        <v>1</v>
      </c>
      <c r="I13" s="97"/>
    </row>
    <row r="14" spans="1:9" s="25" customFormat="1" ht="6" customHeight="1" x14ac:dyDescent="0.2">
      <c r="A14" s="112"/>
      <c r="B14" s="112"/>
      <c r="C14" s="112"/>
      <c r="D14" s="112"/>
      <c r="E14" s="112"/>
      <c r="F14" s="112"/>
      <c r="G14" s="113"/>
      <c r="H14" s="113"/>
      <c r="I14" s="97"/>
    </row>
    <row r="15" spans="1:9" s="1" customFormat="1" ht="36" customHeight="1" x14ac:dyDescent="0.2">
      <c r="A15" s="263" t="s">
        <v>106</v>
      </c>
      <c r="B15" s="263"/>
      <c r="C15" s="263"/>
      <c r="D15" s="263"/>
      <c r="E15" s="263"/>
      <c r="F15" s="263"/>
      <c r="G15" s="263"/>
      <c r="H15" s="235"/>
      <c r="I15" s="114"/>
    </row>
    <row r="16" spans="1:9" s="1" customFormat="1" ht="42.6" customHeight="1" x14ac:dyDescent="0.2">
      <c r="A16" s="262" t="s">
        <v>115</v>
      </c>
      <c r="B16" s="263"/>
      <c r="C16" s="263"/>
      <c r="D16" s="263"/>
      <c r="E16" s="263"/>
      <c r="F16" s="263"/>
      <c r="G16" s="263"/>
      <c r="H16" s="235"/>
      <c r="I16" s="114"/>
    </row>
    <row r="17" spans="1:251" s="1" customFormat="1" ht="21.75" customHeight="1" x14ac:dyDescent="0.2">
      <c r="A17" s="261" t="s">
        <v>99</v>
      </c>
      <c r="B17" s="261"/>
      <c r="C17" s="261"/>
      <c r="D17" s="261"/>
      <c r="E17" s="261"/>
      <c r="F17" s="261"/>
      <c r="G17" s="261"/>
      <c r="H17" s="232"/>
      <c r="I17" s="114"/>
    </row>
    <row r="18" spans="1:251" s="1" customFormat="1" ht="21.75" customHeight="1" x14ac:dyDescent="0.2">
      <c r="A18" s="232"/>
      <c r="B18" s="232"/>
      <c r="C18" s="232"/>
      <c r="D18" s="232"/>
      <c r="E18" s="265"/>
      <c r="F18" s="265"/>
      <c r="G18" s="265"/>
      <c r="H18" s="236"/>
      <c r="I18" s="114"/>
    </row>
    <row r="19" spans="1:251" s="20" customFormat="1" ht="24.95" customHeight="1" x14ac:dyDescent="0.2">
      <c r="A19" s="266" t="s">
        <v>98</v>
      </c>
      <c r="B19" s="266"/>
      <c r="C19" s="266"/>
      <c r="D19" s="266"/>
      <c r="E19" s="266"/>
      <c r="F19" s="266"/>
    </row>
    <row r="20" spans="1:251" s="20" customFormat="1" ht="24.95" customHeight="1" x14ac:dyDescent="0.2">
      <c r="A20" s="267" t="s">
        <v>90</v>
      </c>
      <c r="B20" s="267"/>
      <c r="C20" s="267"/>
      <c r="D20" s="267"/>
      <c r="E20" s="233"/>
      <c r="F20" s="115"/>
      <c r="G20" s="116"/>
      <c r="H20" s="116"/>
      <c r="I20" s="117"/>
    </row>
    <row r="21" spans="1:251" s="25" customFormat="1" ht="24.95" customHeight="1" x14ac:dyDescent="0.2">
      <c r="A21" s="118"/>
      <c r="B21" s="118"/>
      <c r="C21" s="118"/>
      <c r="D21" s="119"/>
      <c r="E21" s="119"/>
      <c r="F21" s="119"/>
      <c r="G21" s="120"/>
      <c r="H21" s="120" t="s">
        <v>23</v>
      </c>
      <c r="I21" s="97"/>
    </row>
    <row r="22" spans="1:251" s="25" customFormat="1" ht="24.95" customHeight="1" x14ac:dyDescent="0.2">
      <c r="A22" s="95" t="s">
        <v>7</v>
      </c>
      <c r="B22" s="96">
        <v>2013</v>
      </c>
      <c r="C22" s="96">
        <v>2014</v>
      </c>
      <c r="D22" s="96">
        <v>2018</v>
      </c>
      <c r="E22" s="96">
        <v>2019</v>
      </c>
      <c r="F22" s="96">
        <v>2020</v>
      </c>
      <c r="G22" s="96">
        <v>2021</v>
      </c>
      <c r="H22" s="96">
        <v>2022</v>
      </c>
      <c r="I22" s="121"/>
      <c r="J22" s="27"/>
      <c r="K22" s="21"/>
      <c r="L22" s="27"/>
      <c r="M22" s="27"/>
      <c r="N22" s="27"/>
      <c r="O22" s="27"/>
      <c r="P22" s="27"/>
      <c r="Q22" s="27"/>
      <c r="R22" s="21"/>
      <c r="S22" s="27"/>
      <c r="T22" s="27"/>
      <c r="U22" s="27"/>
      <c r="V22" s="27"/>
      <c r="W22" s="27"/>
      <c r="X22" s="27"/>
      <c r="Y22" s="21"/>
      <c r="Z22" s="27"/>
      <c r="AA22" s="27"/>
      <c r="AB22" s="27"/>
      <c r="AC22" s="27"/>
      <c r="AD22" s="27"/>
      <c r="AE22" s="27"/>
      <c r="AF22" s="21"/>
      <c r="AG22" s="27"/>
      <c r="AH22" s="27"/>
      <c r="AI22" s="27"/>
      <c r="AJ22" s="27"/>
      <c r="AK22" s="27"/>
      <c r="AL22" s="27"/>
      <c r="AM22" s="21"/>
      <c r="AN22" s="27"/>
      <c r="AO22" s="27"/>
      <c r="AP22" s="27"/>
      <c r="AQ22" s="27"/>
      <c r="AR22" s="27"/>
      <c r="AS22" s="27"/>
      <c r="AT22" s="21"/>
      <c r="AU22" s="27"/>
      <c r="AV22" s="27"/>
      <c r="AW22" s="27"/>
      <c r="AX22" s="27"/>
      <c r="AY22" s="27"/>
      <c r="AZ22" s="27"/>
      <c r="BA22" s="21"/>
      <c r="BB22" s="27"/>
      <c r="BC22" s="27"/>
      <c r="BD22" s="27"/>
      <c r="BE22" s="27"/>
      <c r="BF22" s="27"/>
      <c r="BG22" s="27"/>
      <c r="BH22" s="21"/>
      <c r="BI22" s="27"/>
      <c r="BJ22" s="27"/>
      <c r="BK22" s="27"/>
      <c r="BL22" s="27"/>
      <c r="BM22" s="27"/>
      <c r="BN22" s="27"/>
      <c r="BO22" s="21"/>
      <c r="BP22" s="27"/>
      <c r="BQ22" s="27"/>
      <c r="BR22" s="27"/>
      <c r="BS22" s="27"/>
      <c r="BT22" s="27"/>
      <c r="BU22" s="27"/>
      <c r="BV22" s="21"/>
      <c r="BW22" s="27"/>
      <c r="BX22" s="27"/>
      <c r="BY22" s="27"/>
      <c r="BZ22" s="27"/>
      <c r="CA22" s="27"/>
      <c r="CB22" s="27"/>
      <c r="CC22" s="21"/>
      <c r="CD22" s="27"/>
      <c r="CE22" s="27"/>
      <c r="CF22" s="27"/>
      <c r="CG22" s="27"/>
      <c r="CH22" s="27"/>
      <c r="CI22" s="27"/>
      <c r="CJ22" s="21"/>
      <c r="CK22" s="27"/>
      <c r="CL22" s="27"/>
      <c r="CM22" s="27"/>
      <c r="CN22" s="27"/>
      <c r="CO22" s="27"/>
      <c r="CP22" s="27"/>
      <c r="CQ22" s="21"/>
      <c r="CR22" s="27"/>
      <c r="CS22" s="27"/>
      <c r="CT22" s="27"/>
      <c r="CU22" s="27"/>
      <c r="CV22" s="27"/>
      <c r="CW22" s="27"/>
      <c r="CX22" s="21"/>
      <c r="CY22" s="27"/>
      <c r="CZ22" s="27"/>
      <c r="DA22" s="27"/>
      <c r="DB22" s="27"/>
      <c r="DC22" s="27"/>
      <c r="DD22" s="27"/>
      <c r="DE22" s="21"/>
      <c r="DF22" s="27"/>
      <c r="DG22" s="27"/>
      <c r="DH22" s="27"/>
      <c r="DI22" s="27"/>
      <c r="DJ22" s="27"/>
      <c r="DK22" s="27"/>
      <c r="DL22" s="21"/>
      <c r="DM22" s="27"/>
      <c r="DN22" s="27"/>
      <c r="DO22" s="27"/>
      <c r="DP22" s="27"/>
      <c r="DQ22" s="27"/>
      <c r="DR22" s="27"/>
      <c r="DS22" s="21"/>
      <c r="DT22" s="27"/>
      <c r="DU22" s="27"/>
      <c r="DV22" s="27"/>
      <c r="DW22" s="27"/>
      <c r="DX22" s="27"/>
      <c r="DY22" s="27"/>
      <c r="DZ22" s="21"/>
      <c r="EA22" s="27"/>
      <c r="EB22" s="27"/>
      <c r="EC22" s="27"/>
      <c r="ED22" s="27"/>
      <c r="EE22" s="27"/>
      <c r="EF22" s="27"/>
      <c r="EG22" s="21"/>
      <c r="EH22" s="27"/>
      <c r="EI22" s="27"/>
      <c r="EJ22" s="27"/>
      <c r="EK22" s="27"/>
      <c r="EL22" s="27"/>
      <c r="EM22" s="27"/>
      <c r="EN22" s="21"/>
      <c r="EO22" s="27"/>
      <c r="EP22" s="27"/>
      <c r="EQ22" s="27"/>
      <c r="ER22" s="27"/>
      <c r="ES22" s="27"/>
      <c r="ET22" s="27"/>
      <c r="EU22" s="21"/>
      <c r="EV22" s="27"/>
      <c r="EW22" s="27"/>
      <c r="EX22" s="27"/>
      <c r="EY22" s="27"/>
      <c r="EZ22" s="27"/>
      <c r="FA22" s="27"/>
      <c r="FB22" s="21"/>
      <c r="FC22" s="27"/>
      <c r="FD22" s="27"/>
      <c r="FE22" s="27"/>
      <c r="FF22" s="27"/>
      <c r="FG22" s="27"/>
      <c r="FH22" s="27"/>
      <c r="FI22" s="21"/>
      <c r="FJ22" s="27"/>
      <c r="FK22" s="27"/>
      <c r="FL22" s="27"/>
      <c r="FM22" s="27"/>
      <c r="FN22" s="27"/>
      <c r="FO22" s="27"/>
      <c r="FP22" s="21"/>
      <c r="FQ22" s="27"/>
      <c r="FR22" s="27"/>
      <c r="FS22" s="27"/>
      <c r="FT22" s="27"/>
      <c r="FU22" s="27"/>
      <c r="FV22" s="27"/>
      <c r="FW22" s="21"/>
      <c r="FX22" s="27"/>
      <c r="FY22" s="27"/>
      <c r="FZ22" s="27"/>
      <c r="GA22" s="27"/>
      <c r="GB22" s="27"/>
      <c r="GC22" s="27"/>
      <c r="GD22" s="21"/>
      <c r="GE22" s="27"/>
      <c r="GF22" s="27"/>
      <c r="GG22" s="27"/>
      <c r="GH22" s="27"/>
      <c r="GI22" s="27"/>
      <c r="GJ22" s="27"/>
      <c r="GK22" s="21"/>
      <c r="GL22" s="27"/>
      <c r="GM22" s="27"/>
      <c r="GN22" s="27"/>
      <c r="GO22" s="27"/>
      <c r="GP22" s="27"/>
      <c r="GQ22" s="27"/>
      <c r="GR22" s="21"/>
      <c r="GS22" s="27"/>
      <c r="GT22" s="27"/>
      <c r="GU22" s="27"/>
      <c r="GV22" s="27"/>
      <c r="GW22" s="27"/>
      <c r="GX22" s="27"/>
      <c r="GY22" s="21"/>
      <c r="GZ22" s="27"/>
      <c r="HA22" s="27"/>
      <c r="HB22" s="27"/>
      <c r="HC22" s="27"/>
      <c r="HD22" s="27"/>
      <c r="HE22" s="27"/>
      <c r="HF22" s="21"/>
      <c r="HG22" s="27"/>
      <c r="HH22" s="27"/>
      <c r="HI22" s="27"/>
      <c r="HJ22" s="27"/>
      <c r="HK22" s="27"/>
      <c r="HL22" s="27"/>
      <c r="HM22" s="21"/>
      <c r="HN22" s="27"/>
      <c r="HO22" s="27"/>
      <c r="HP22" s="27"/>
      <c r="HQ22" s="27"/>
      <c r="HR22" s="27"/>
      <c r="HS22" s="27"/>
      <c r="HT22" s="21"/>
      <c r="HU22" s="27"/>
      <c r="HV22" s="27"/>
      <c r="HW22" s="27"/>
      <c r="HX22" s="27"/>
      <c r="HY22" s="27"/>
      <c r="HZ22" s="27"/>
      <c r="IA22" s="21"/>
      <c r="IB22" s="27"/>
      <c r="IC22" s="27"/>
      <c r="ID22" s="27"/>
      <c r="IE22" s="27"/>
      <c r="IF22" s="27"/>
      <c r="IG22" s="27"/>
      <c r="IH22" s="21"/>
      <c r="II22" s="27"/>
      <c r="IJ22" s="27"/>
      <c r="IK22" s="27"/>
      <c r="IL22" s="27"/>
      <c r="IM22" s="27"/>
      <c r="IN22" s="27"/>
      <c r="IO22" s="21"/>
      <c r="IP22" s="27"/>
      <c r="IQ22" s="27"/>
    </row>
    <row r="23" spans="1:251" s="25" customFormat="1" ht="5.0999999999999996" customHeight="1" x14ac:dyDescent="0.2">
      <c r="A23" s="122"/>
      <c r="B23" s="122"/>
      <c r="C23" s="122"/>
      <c r="D23" s="122"/>
      <c r="E23" s="122"/>
      <c r="F23" s="122"/>
      <c r="G23" s="122"/>
      <c r="H23" s="122"/>
      <c r="I23" s="97"/>
    </row>
    <row r="24" spans="1:251" s="26" customFormat="1" ht="24.95" customHeight="1" x14ac:dyDescent="0.2">
      <c r="A24" s="123" t="s">
        <v>4</v>
      </c>
      <c r="B24" s="124">
        <f t="shared" ref="B24:G24" si="0">SUM(B25:B27)</f>
        <v>232</v>
      </c>
      <c r="C24" s="124">
        <f t="shared" si="0"/>
        <v>194</v>
      </c>
      <c r="D24" s="124">
        <f t="shared" si="0"/>
        <v>214</v>
      </c>
      <c r="E24" s="124">
        <f t="shared" si="0"/>
        <v>222</v>
      </c>
      <c r="F24" s="124">
        <f t="shared" si="0"/>
        <v>229</v>
      </c>
      <c r="G24" s="124">
        <f t="shared" si="0"/>
        <v>239</v>
      </c>
      <c r="H24" s="124">
        <f t="shared" ref="H24" si="1">SUM(H25:H27)</f>
        <v>251</v>
      </c>
      <c r="I24" s="101"/>
    </row>
    <row r="25" spans="1:251" s="25" customFormat="1" ht="24.95" customHeight="1" x14ac:dyDescent="0.2">
      <c r="A25" s="125" t="s">
        <v>80</v>
      </c>
      <c r="B25" s="104">
        <v>13</v>
      </c>
      <c r="C25" s="104">
        <v>42</v>
      </c>
      <c r="D25" s="104">
        <v>59</v>
      </c>
      <c r="E25" s="104">
        <v>61</v>
      </c>
      <c r="F25" s="104">
        <v>61</v>
      </c>
      <c r="G25" s="104">
        <v>71</v>
      </c>
      <c r="H25" s="104">
        <v>74</v>
      </c>
      <c r="I25" s="97"/>
    </row>
    <row r="26" spans="1:251" s="25" customFormat="1" ht="24.95" customHeight="1" x14ac:dyDescent="0.2">
      <c r="A26" s="125" t="s">
        <v>82</v>
      </c>
      <c r="B26" s="104">
        <v>142</v>
      </c>
      <c r="C26" s="104">
        <v>64</v>
      </c>
      <c r="D26" s="104">
        <v>79</v>
      </c>
      <c r="E26" s="104">
        <v>81</v>
      </c>
      <c r="F26" s="104">
        <v>85</v>
      </c>
      <c r="G26" s="104">
        <v>97</v>
      </c>
      <c r="H26" s="104">
        <v>105</v>
      </c>
      <c r="I26" s="97"/>
    </row>
    <row r="27" spans="1:251" s="25" customFormat="1" ht="24.95" customHeight="1" x14ac:dyDescent="0.2">
      <c r="A27" s="126" t="s">
        <v>81</v>
      </c>
      <c r="B27" s="104">
        <v>77</v>
      </c>
      <c r="C27" s="104">
        <v>88</v>
      </c>
      <c r="D27" s="104">
        <v>76</v>
      </c>
      <c r="E27" s="104">
        <v>80</v>
      </c>
      <c r="F27" s="104">
        <v>83</v>
      </c>
      <c r="G27" s="104">
        <v>71</v>
      </c>
      <c r="H27" s="104">
        <v>72</v>
      </c>
      <c r="I27" s="97"/>
    </row>
    <row r="28" spans="1:251" s="25" customFormat="1" ht="5.0999999999999996" customHeight="1" x14ac:dyDescent="0.2">
      <c r="A28" s="112"/>
      <c r="B28" s="112"/>
      <c r="C28" s="112"/>
      <c r="D28" s="112"/>
      <c r="E28" s="112"/>
      <c r="F28" s="112"/>
      <c r="G28" s="113"/>
      <c r="H28" s="113"/>
      <c r="I28" s="97"/>
    </row>
    <row r="29" spans="1:251" s="25" customFormat="1" ht="16.5" customHeight="1" x14ac:dyDescent="0.2">
      <c r="A29" s="261" t="s">
        <v>99</v>
      </c>
      <c r="B29" s="261"/>
      <c r="C29" s="261"/>
      <c r="D29" s="261"/>
      <c r="E29" s="261"/>
      <c r="F29" s="261"/>
      <c r="G29" s="261"/>
      <c r="H29" s="232"/>
      <c r="I29" s="97"/>
    </row>
    <row r="30" spans="1:251" ht="27" customHeight="1" x14ac:dyDescent="0.2"/>
    <row r="31" spans="1:251" ht="27" customHeight="1" x14ac:dyDescent="0.2"/>
    <row r="32" spans="1:251" ht="27" customHeight="1" x14ac:dyDescent="0.2"/>
    <row r="33" ht="27" customHeight="1" x14ac:dyDescent="0.2"/>
    <row r="34" ht="27" customHeight="1" x14ac:dyDescent="0.2"/>
    <row r="35" ht="27" customHeight="1" x14ac:dyDescent="0.2"/>
  </sheetData>
  <mergeCells count="8">
    <mergeCell ref="A29:G29"/>
    <mergeCell ref="A16:G16"/>
    <mergeCell ref="A1:G1"/>
    <mergeCell ref="A15:G15"/>
    <mergeCell ref="A17:G17"/>
    <mergeCell ref="E18:G18"/>
    <mergeCell ref="A20:D20"/>
    <mergeCell ref="A19:F19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16.1-2</vt:lpstr>
      <vt:lpstr>16.3-5</vt:lpstr>
      <vt:lpstr>16.6</vt:lpstr>
      <vt:lpstr>16.7-8</vt:lpstr>
      <vt:lpstr>16.9</vt:lpstr>
      <vt:lpstr>16.10-11</vt:lpstr>
      <vt:lpstr>'16.10-11'!Área_de_impresión</vt:lpstr>
      <vt:lpstr>'16.1-2'!Área_de_impresión</vt:lpstr>
      <vt:lpstr>'16.3-5'!Área_de_impresión</vt:lpstr>
      <vt:lpstr>'16.6'!Área_de_impresión</vt:lpstr>
      <vt:lpstr>'16.7-8'!Área_de_impresión</vt:lpstr>
      <vt:lpstr>'16.9'!Área_de_impresión</vt:lpstr>
    </vt:vector>
  </TitlesOfParts>
  <Company>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Cosca</dc:creator>
  <cp:lastModifiedBy>maelena</cp:lastModifiedBy>
  <cp:lastPrinted>2023-06-01T19:56:25Z</cp:lastPrinted>
  <dcterms:created xsi:type="dcterms:W3CDTF">1999-01-06T21:02:35Z</dcterms:created>
  <dcterms:modified xsi:type="dcterms:W3CDTF">2023-06-01T19:56:41Z</dcterms:modified>
</cp:coreProperties>
</file>