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UAS_v3\"/>
    </mc:Choice>
  </mc:AlternateContent>
  <xr:revisionPtr revIDLastSave="0" documentId="13_ncr:1_{FAC74FBA-48D3-48B8-B202-71A9CE11CEF7}" xr6:coauthVersionLast="47" xr6:coauthVersionMax="47" xr10:uidLastSave="{00000000-0000-0000-0000-000000000000}"/>
  <bookViews>
    <workbookView xWindow="-120" yWindow="-120" windowWidth="29040" windowHeight="17520" xr2:uid="{4B377186-9721-4826-A2A3-0ED2A76EE889}"/>
  </bookViews>
  <sheets>
    <sheet name="Sheet1" sheetId="1" r:id="rId1"/>
  </sheets>
  <definedNames>
    <definedName name="_xlchart.v1.0" hidden="1">Sheet1!$A$40:$A$62</definedName>
    <definedName name="_xlchart.v1.1" hidden="1">Sheet1!$B$40</definedName>
    <definedName name="_xlchart.v1.2" hidden="1">Sheet1!$B$40:$B$62</definedName>
    <definedName name="_xlchart.v1.3" hidden="1">Sheet1!$E$40</definedName>
    <definedName name="_xlchart.v1.4" hidden="1">Sheet1!$E$40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20" i="1"/>
  <c r="E5" i="1"/>
  <c r="B14" i="1"/>
  <c r="B16" i="1" s="1"/>
  <c r="B15" i="1" s="1"/>
  <c r="B11" i="1" s="1"/>
  <c r="B9" i="1" s="1"/>
  <c r="B6" i="1" s="1"/>
  <c r="B10" i="1"/>
  <c r="A3" i="1"/>
  <c r="A1" i="1"/>
  <c r="C2" i="1" s="1"/>
  <c r="G5" i="1" l="1"/>
  <c r="G7" i="1" s="1"/>
  <c r="J20" i="1" l="1"/>
  <c r="J40" i="1"/>
  <c r="J60" i="1"/>
  <c r="J80" i="1"/>
  <c r="J100" i="1"/>
  <c r="J120" i="1"/>
  <c r="J140" i="1"/>
  <c r="J160" i="1"/>
  <c r="J180" i="1"/>
  <c r="J200" i="1"/>
  <c r="J41" i="1"/>
  <c r="J61" i="1"/>
  <c r="J81" i="1"/>
  <c r="J101" i="1"/>
  <c r="J121" i="1"/>
  <c r="J141" i="1"/>
  <c r="J161" i="1"/>
  <c r="J181" i="1"/>
  <c r="J1" i="1"/>
  <c r="J22" i="1"/>
  <c r="J42" i="1"/>
  <c r="J62" i="1"/>
  <c r="J82" i="1"/>
  <c r="J102" i="1"/>
  <c r="J122" i="1"/>
  <c r="J142" i="1"/>
  <c r="J162" i="1"/>
  <c r="J182" i="1"/>
  <c r="J45" i="1"/>
  <c r="J65" i="1"/>
  <c r="J85" i="1"/>
  <c r="J105" i="1"/>
  <c r="J125" i="1"/>
  <c r="J50" i="1"/>
  <c r="J150" i="1"/>
  <c r="J190" i="1"/>
  <c r="J31" i="1"/>
  <c r="J71" i="1"/>
  <c r="J91" i="1"/>
  <c r="J131" i="1"/>
  <c r="J151" i="1"/>
  <c r="J171" i="1"/>
  <c r="J53" i="1"/>
  <c r="J93" i="1"/>
  <c r="J133" i="1"/>
  <c r="J173" i="1"/>
  <c r="J21" i="1"/>
  <c r="J2" i="1"/>
  <c r="J3" i="1"/>
  <c r="J23" i="1"/>
  <c r="J43" i="1"/>
  <c r="J63" i="1"/>
  <c r="J83" i="1"/>
  <c r="J103" i="1"/>
  <c r="J123" i="1"/>
  <c r="J143" i="1"/>
  <c r="J163" i="1"/>
  <c r="J183" i="1"/>
  <c r="J4" i="1"/>
  <c r="J24" i="1"/>
  <c r="J44" i="1"/>
  <c r="J64" i="1"/>
  <c r="J84" i="1"/>
  <c r="J104" i="1"/>
  <c r="J124" i="1"/>
  <c r="J144" i="1"/>
  <c r="J164" i="1"/>
  <c r="J184" i="1"/>
  <c r="J145" i="1"/>
  <c r="J165" i="1"/>
  <c r="J185" i="1"/>
  <c r="J26" i="1"/>
  <c r="J46" i="1"/>
  <c r="J66" i="1"/>
  <c r="J86" i="1"/>
  <c r="J106" i="1"/>
  <c r="J126" i="1"/>
  <c r="J146" i="1"/>
  <c r="J166" i="1"/>
  <c r="J186" i="1"/>
  <c r="J7" i="1"/>
  <c r="J27" i="1"/>
  <c r="J47" i="1"/>
  <c r="J67" i="1"/>
  <c r="J87" i="1"/>
  <c r="J107" i="1"/>
  <c r="J127" i="1"/>
  <c r="J147" i="1"/>
  <c r="J167" i="1"/>
  <c r="J187" i="1"/>
  <c r="J28" i="1"/>
  <c r="J48" i="1"/>
  <c r="J68" i="1"/>
  <c r="J88" i="1"/>
  <c r="J108" i="1"/>
  <c r="J128" i="1"/>
  <c r="J148" i="1"/>
  <c r="J168" i="1"/>
  <c r="J188" i="1"/>
  <c r="J29" i="1"/>
  <c r="J49" i="1"/>
  <c r="J69" i="1"/>
  <c r="J89" i="1"/>
  <c r="J109" i="1"/>
  <c r="J129" i="1"/>
  <c r="J149" i="1"/>
  <c r="J169" i="1"/>
  <c r="J189" i="1"/>
  <c r="J30" i="1"/>
  <c r="J70" i="1"/>
  <c r="J90" i="1"/>
  <c r="J110" i="1"/>
  <c r="J130" i="1"/>
  <c r="J170" i="1"/>
  <c r="J111" i="1"/>
  <c r="J191" i="1"/>
  <c r="J33" i="1"/>
  <c r="J73" i="1"/>
  <c r="J113" i="1"/>
  <c r="J153" i="1"/>
  <c r="J193" i="1"/>
  <c r="J34" i="1"/>
  <c r="J54" i="1"/>
  <c r="J74" i="1"/>
  <c r="J94" i="1"/>
  <c r="J114" i="1"/>
  <c r="J134" i="1"/>
  <c r="J154" i="1"/>
  <c r="J25" i="1"/>
  <c r="J5" i="1"/>
  <c r="J6" i="1"/>
  <c r="J51" i="1"/>
  <c r="J8" i="1"/>
  <c r="J9" i="1"/>
  <c r="J10" i="1"/>
  <c r="J11" i="1"/>
  <c r="J12" i="1"/>
  <c r="J32" i="1"/>
  <c r="J52" i="1"/>
  <c r="J72" i="1"/>
  <c r="J92" i="1"/>
  <c r="J112" i="1"/>
  <c r="J132" i="1"/>
  <c r="J152" i="1"/>
  <c r="J172" i="1"/>
  <c r="J192" i="1"/>
  <c r="J13" i="1"/>
  <c r="J14" i="1"/>
  <c r="J15" i="1"/>
  <c r="J16" i="1"/>
  <c r="J17" i="1"/>
  <c r="J18" i="1"/>
  <c r="J19" i="1"/>
  <c r="J98" i="1"/>
  <c r="J177" i="1"/>
  <c r="J55" i="1"/>
  <c r="J57" i="1"/>
  <c r="J139" i="1"/>
  <c r="J76" i="1"/>
  <c r="J78" i="1"/>
  <c r="J95" i="1"/>
  <c r="J176" i="1"/>
  <c r="J99" i="1"/>
  <c r="J178" i="1"/>
  <c r="J194" i="1"/>
  <c r="J157" i="1"/>
  <c r="J79" i="1"/>
  <c r="J35" i="1"/>
  <c r="J115" i="1"/>
  <c r="J179" i="1"/>
  <c r="J116" i="1"/>
  <c r="J136" i="1"/>
  <c r="J58" i="1"/>
  <c r="J155" i="1"/>
  <c r="J36" i="1"/>
  <c r="J96" i="1"/>
  <c r="J37" i="1"/>
  <c r="J117" i="1"/>
  <c r="J195" i="1"/>
  <c r="J198" i="1"/>
  <c r="J137" i="1"/>
  <c r="J59" i="1"/>
  <c r="J156" i="1"/>
  <c r="J158" i="1"/>
  <c r="J174" i="1"/>
  <c r="J97" i="1"/>
  <c r="J38" i="1"/>
  <c r="J118" i="1"/>
  <c r="J196" i="1"/>
  <c r="J197" i="1"/>
  <c r="J135" i="1"/>
  <c r="J56" i="1"/>
  <c r="J39" i="1"/>
  <c r="J119" i="1"/>
  <c r="J199" i="1"/>
  <c r="J138" i="1"/>
  <c r="J75" i="1"/>
  <c r="J77" i="1"/>
  <c r="J159" i="1"/>
  <c r="J175" i="1"/>
</calcChain>
</file>

<file path=xl/sharedStrings.xml><?xml version="1.0" encoding="utf-8"?>
<sst xmlns="http://schemas.openxmlformats.org/spreadsheetml/2006/main" count="54" uniqueCount="50">
  <si>
    <t>Cvt</t>
    <phoneticPr fontId="1" type="noConversion"/>
  </si>
  <si>
    <t>Lvt</t>
    <phoneticPr fontId="1" type="noConversion"/>
  </si>
  <si>
    <t>Sw</t>
    <phoneticPr fontId="1" type="noConversion"/>
  </si>
  <si>
    <t>Ct</t>
    <phoneticPr fontId="1" type="noConversion"/>
  </si>
  <si>
    <t>T</t>
    <phoneticPr fontId="1" type="noConversion"/>
  </si>
  <si>
    <t>rho</t>
    <phoneticPr fontId="1" type="noConversion"/>
  </si>
  <si>
    <t>A</t>
    <phoneticPr fontId="1" type="noConversion"/>
  </si>
  <si>
    <t>omega</t>
    <phoneticPr fontId="1" type="noConversion"/>
  </si>
  <si>
    <t>r</t>
    <phoneticPr fontId="1" type="noConversion"/>
  </si>
  <si>
    <t>rpm</t>
    <phoneticPr fontId="1" type="noConversion"/>
  </si>
  <si>
    <t>V</t>
    <phoneticPr fontId="1" type="noConversion"/>
  </si>
  <si>
    <t>mu</t>
    <phoneticPr fontId="1" type="noConversion"/>
  </si>
  <si>
    <t>kappa</t>
    <phoneticPr fontId="1" type="noConversion"/>
  </si>
  <si>
    <t>CT</t>
    <phoneticPr fontId="1" type="noConversion"/>
  </si>
  <si>
    <t>rambda</t>
    <phoneticPr fontId="1" type="noConversion"/>
  </si>
  <si>
    <t>sigma</t>
    <phoneticPr fontId="1" type="noConversion"/>
  </si>
  <si>
    <t>Cd0</t>
    <phoneticPr fontId="1" type="noConversion"/>
  </si>
  <si>
    <t>K</t>
    <phoneticPr fontId="1" type="noConversion"/>
  </si>
  <si>
    <t>para</t>
    <phoneticPr fontId="1" type="noConversion"/>
  </si>
  <si>
    <t>rambda_c</t>
    <phoneticPr fontId="1" type="noConversion"/>
  </si>
  <si>
    <t>CW</t>
    <phoneticPr fontId="1" type="noConversion"/>
  </si>
  <si>
    <t>Cp_cruise</t>
    <phoneticPr fontId="1" type="noConversion"/>
  </si>
  <si>
    <t>Cp_hor</t>
    <phoneticPr fontId="1" type="noConversion"/>
  </si>
  <si>
    <t>Cp_total</t>
    <phoneticPr fontId="1" type="noConversion"/>
  </si>
  <si>
    <t>P</t>
    <phoneticPr fontId="1" type="noConversion"/>
  </si>
  <si>
    <t>Cd</t>
    <phoneticPr fontId="1" type="noConversion"/>
  </si>
  <si>
    <t>Cdp</t>
    <phoneticPr fontId="1" type="noConversion"/>
  </si>
  <si>
    <t>Cdi</t>
    <phoneticPr fontId="1" type="noConversion"/>
  </si>
  <si>
    <t>Cl</t>
    <phoneticPr fontId="1" type="noConversion"/>
  </si>
  <si>
    <t>AR</t>
    <phoneticPr fontId="1" type="noConversion"/>
  </si>
  <si>
    <t>e</t>
  </si>
  <si>
    <t>bat</t>
    <phoneticPr fontId="1" type="noConversion"/>
  </si>
  <si>
    <t>motor</t>
    <phoneticPr fontId="1" type="noConversion"/>
  </si>
  <si>
    <t>wing</t>
    <phoneticPr fontId="1" type="noConversion"/>
  </si>
  <si>
    <t>fuse</t>
    <phoneticPr fontId="1" type="noConversion"/>
  </si>
  <si>
    <t>vt</t>
    <phoneticPr fontId="1" type="noConversion"/>
  </si>
  <si>
    <t>ht</t>
    <phoneticPr fontId="1" type="noConversion"/>
  </si>
  <si>
    <t>seat</t>
    <phoneticPr fontId="1" type="noConversion"/>
  </si>
  <si>
    <t>lg</t>
    <phoneticPr fontId="1" type="noConversion"/>
  </si>
  <si>
    <t>rod</t>
    <phoneticPr fontId="1" type="noConversion"/>
  </si>
  <si>
    <t>prop</t>
    <phoneticPr fontId="1" type="noConversion"/>
  </si>
  <si>
    <t>etc</t>
    <phoneticPr fontId="1" type="noConversion"/>
  </si>
  <si>
    <t>payload</t>
    <phoneticPr fontId="1" type="noConversion"/>
  </si>
  <si>
    <t>descent</t>
    <phoneticPr fontId="1" type="noConversion"/>
  </si>
  <si>
    <t>hover</t>
    <phoneticPr fontId="1" type="noConversion"/>
  </si>
  <si>
    <t>climb</t>
    <phoneticPr fontId="1" type="noConversion"/>
  </si>
  <si>
    <t>cruise</t>
    <phoneticPr fontId="1" type="noConversion"/>
  </si>
  <si>
    <t>time (min)</t>
    <phoneticPr fontId="1" type="noConversion"/>
  </si>
  <si>
    <t>Power (kW)</t>
    <phoneticPr fontId="1" type="noConversion"/>
  </si>
  <si>
    <t>&gt;&gt; 착륙 대기 위해 호버링 넣음. 최대 2분.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</si>
</sst>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Pretendard" panose="02000503000000020004" pitchFamily="50" charset="-127"/>
                    <a:ea typeface="Pretendard" panose="02000503000000020004" pitchFamily="50" charset="-127"/>
                    <a:cs typeface="Pretendard" panose="02000503000000020004" pitchFamily="50" charset="-127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Sheet1!$A$25:$A$36</c:f>
              <c:strCache>
                <c:ptCount val="12"/>
                <c:pt idx="0">
                  <c:v>bat</c:v>
                </c:pt>
                <c:pt idx="1">
                  <c:v>fuse</c:v>
                </c:pt>
                <c:pt idx="2">
                  <c:v>payload</c:v>
                </c:pt>
                <c:pt idx="3">
                  <c:v>wing</c:v>
                </c:pt>
                <c:pt idx="4">
                  <c:v>etc</c:v>
                </c:pt>
                <c:pt idx="5">
                  <c:v>rod</c:v>
                </c:pt>
                <c:pt idx="6">
                  <c:v>motor</c:v>
                </c:pt>
                <c:pt idx="7">
                  <c:v>prop</c:v>
                </c:pt>
                <c:pt idx="8">
                  <c:v>lg</c:v>
                </c:pt>
                <c:pt idx="9">
                  <c:v>seat</c:v>
                </c:pt>
                <c:pt idx="10">
                  <c:v>ht</c:v>
                </c:pt>
                <c:pt idx="11">
                  <c:v>vt</c:v>
                </c:pt>
              </c:strCache>
            </c:strRef>
          </c:cat>
          <c:val>
            <c:numRef>
              <c:f>Sheet1!$B$25:$B$36</c:f>
              <c:numCache>
                <c:formatCode>General</c:formatCode>
                <c:ptCount val="12"/>
                <c:pt idx="0">
                  <c:v>1113.48</c:v>
                </c:pt>
                <c:pt idx="1">
                  <c:v>555.29999999999995</c:v>
                </c:pt>
                <c:pt idx="2">
                  <c:v>550</c:v>
                </c:pt>
                <c:pt idx="3">
                  <c:v>404.85</c:v>
                </c:pt>
                <c:pt idx="4">
                  <c:v>315.08999999999997</c:v>
                </c:pt>
                <c:pt idx="5">
                  <c:v>274.99</c:v>
                </c:pt>
                <c:pt idx="6">
                  <c:v>241.97</c:v>
                </c:pt>
                <c:pt idx="7">
                  <c:v>210</c:v>
                </c:pt>
                <c:pt idx="8">
                  <c:v>118.16</c:v>
                </c:pt>
                <c:pt idx="9">
                  <c:v>75</c:v>
                </c:pt>
                <c:pt idx="10">
                  <c:v>54.82</c:v>
                </c:pt>
                <c:pt idx="11">
                  <c:v>24.99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9-4BB3-9EE1-EBC26B903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637761</xdr:colOff>
      <xdr:row>23</xdr:row>
      <xdr:rowOff>94421</xdr:rowOff>
    </xdr:from>
    <xdr:to>
      <xdr:col>8</xdr:col>
      <xdr:colOff>521805</xdr:colOff>
      <xdr:row>36</xdr:row>
      <xdr:rowOff>145773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7B84B4-E554-43D3-DA83-9CDCD198D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3B0E-76ED-4223-B6A7-6E8107F5760E}">
  <dimension ref="A1:J200"/>
  <sheetViews>
    <sheetView tabSelected="1" topLeftCell="A21" zoomScale="130" zoomScaleNormal="130" workbookViewId="0">
      <selection activeCell="M29" sqref="M29"/>
    </sheetView>
  </sheetViews>
  <sheetFormatPr defaultRowHeight="16.5" x14ac:dyDescent="0.3"/>
  <cols>
    <col min="2" max="2" width="12.75" bestFit="1" customWidth="1"/>
    <col min="5" max="5" width="12.75" bestFit="1" customWidth="1"/>
    <col min="7" max="7" width="12.75" bestFit="1" customWidth="1"/>
    <col min="10" max="10" width="12.75" bestFit="1" customWidth="1"/>
  </cols>
  <sheetData>
    <row r="1" spans="1:10" x14ac:dyDescent="0.3">
      <c r="A1">
        <f>PI() * 8.5 * (19/100) * 0.1^2</f>
        <v>5.0736721355475176E-2</v>
      </c>
      <c r="C1">
        <v>2267</v>
      </c>
      <c r="F1" t="s">
        <v>0</v>
      </c>
      <c r="G1">
        <v>0.08</v>
      </c>
      <c r="I1">
        <v>1</v>
      </c>
      <c r="J1">
        <f>$G$7 * 0.5 * $B$7 * $B$8 * I1^3</f>
        <v>0.77588394044044828</v>
      </c>
    </row>
    <row r="2" spans="1:10" x14ac:dyDescent="0.3">
      <c r="C2">
        <f>A1*C1</f>
        <v>115.02014731286222</v>
      </c>
      <c r="F2" t="s">
        <v>1</v>
      </c>
      <c r="G2">
        <v>5.6934449999999996</v>
      </c>
      <c r="I2">
        <v>2</v>
      </c>
      <c r="J2">
        <f t="shared" ref="J2:J65" si="0">$G$7 * 0.5 * $B$7 * $B$8 * I2^3</f>
        <v>6.2070715235235863</v>
      </c>
    </row>
    <row r="3" spans="1:10" x14ac:dyDescent="0.3">
      <c r="A3">
        <f>200/18.7</f>
        <v>10.695187165775401</v>
      </c>
      <c r="F3" t="s">
        <v>2</v>
      </c>
      <c r="I3">
        <v>3</v>
      </c>
      <c r="J3">
        <f t="shared" si="0"/>
        <v>20.948866391892103</v>
      </c>
    </row>
    <row r="4" spans="1:10" x14ac:dyDescent="0.3">
      <c r="I4">
        <v>4</v>
      </c>
      <c r="J4">
        <f t="shared" si="0"/>
        <v>49.65657218818869</v>
      </c>
    </row>
    <row r="5" spans="1:10" x14ac:dyDescent="0.3">
      <c r="A5" t="s">
        <v>3</v>
      </c>
      <c r="B5">
        <v>0.1</v>
      </c>
      <c r="D5" t="s">
        <v>21</v>
      </c>
      <c r="E5">
        <f>(E6*E7^2)/2*SQRT(E8^2 + E9^2) + (E10*E11)*(1+E12*E9^2)/(8) + E13</f>
        <v>5.2714150574289026E-3</v>
      </c>
      <c r="F5" t="s">
        <v>22</v>
      </c>
      <c r="G5">
        <f>E5+E14*E15</f>
        <v>3.8271415057428905E-2</v>
      </c>
      <c r="I5">
        <v>5</v>
      </c>
      <c r="J5">
        <f t="shared" si="0"/>
        <v>96.985492555056041</v>
      </c>
    </row>
    <row r="6" spans="1:10" x14ac:dyDescent="0.3">
      <c r="A6" t="s">
        <v>4</v>
      </c>
      <c r="B6">
        <f>B5*B7*B8*(B9*B10)^2</f>
        <v>70902.546749999994</v>
      </c>
      <c r="D6" t="s">
        <v>12</v>
      </c>
      <c r="E6">
        <v>1.1499999999999999</v>
      </c>
      <c r="I6">
        <v>6</v>
      </c>
      <c r="J6">
        <f t="shared" si="0"/>
        <v>167.59093113513683</v>
      </c>
    </row>
    <row r="7" spans="1:10" x14ac:dyDescent="0.3">
      <c r="A7" t="s">
        <v>5</v>
      </c>
      <c r="B7">
        <v>1.2250000000000001</v>
      </c>
      <c r="D7" t="s">
        <v>13</v>
      </c>
      <c r="E7">
        <v>0.1</v>
      </c>
      <c r="F7" t="s">
        <v>23</v>
      </c>
      <c r="G7">
        <f>E5*3 + G5*4</f>
        <v>0.16889990540200234</v>
      </c>
      <c r="I7">
        <v>7</v>
      </c>
      <c r="J7">
        <f t="shared" si="0"/>
        <v>266.12819157107378</v>
      </c>
    </row>
    <row r="8" spans="1:10" x14ac:dyDescent="0.3">
      <c r="A8" t="s">
        <v>6</v>
      </c>
      <c r="B8">
        <v>7.5</v>
      </c>
      <c r="D8" t="s">
        <v>14</v>
      </c>
      <c r="E8">
        <v>0.02</v>
      </c>
      <c r="I8">
        <v>8</v>
      </c>
      <c r="J8">
        <f t="shared" si="0"/>
        <v>397.25257750550952</v>
      </c>
    </row>
    <row r="9" spans="1:10" x14ac:dyDescent="0.3">
      <c r="A9" t="s">
        <v>7</v>
      </c>
      <c r="B9">
        <f xml:space="preserve"> B11* 2 * PI() / 60</f>
        <v>179.79455950265773</v>
      </c>
      <c r="D9" t="s">
        <v>11</v>
      </c>
      <c r="E9">
        <v>0.2</v>
      </c>
      <c r="F9" t="s">
        <v>24</v>
      </c>
      <c r="I9">
        <v>9</v>
      </c>
      <c r="J9">
        <f t="shared" si="0"/>
        <v>565.6193925810868</v>
      </c>
    </row>
    <row r="10" spans="1:10" x14ac:dyDescent="0.3">
      <c r="A10" t="s">
        <v>8</v>
      </c>
      <c r="B10">
        <f>SQRT(B8/PI())</f>
        <v>1.5450968080927583</v>
      </c>
      <c r="D10" t="s">
        <v>15</v>
      </c>
      <c r="E10">
        <v>0.22620000000000001</v>
      </c>
      <c r="I10">
        <v>10</v>
      </c>
      <c r="J10">
        <f t="shared" si="0"/>
        <v>775.88394044044833</v>
      </c>
    </row>
    <row r="11" spans="1:10" x14ac:dyDescent="0.3">
      <c r="A11" t="s">
        <v>9</v>
      </c>
      <c r="B11">
        <f>B15</f>
        <v>1716.9115731526731</v>
      </c>
      <c r="D11" t="s">
        <v>16</v>
      </c>
      <c r="E11">
        <v>5.94E-3</v>
      </c>
      <c r="I11">
        <v>11</v>
      </c>
      <c r="J11">
        <f t="shared" si="0"/>
        <v>1032.7015247262366</v>
      </c>
    </row>
    <row r="12" spans="1:10" x14ac:dyDescent="0.3">
      <c r="D12" t="s">
        <v>17</v>
      </c>
      <c r="E12">
        <v>1.1499999999999999</v>
      </c>
      <c r="I12">
        <v>12</v>
      </c>
      <c r="J12">
        <f t="shared" si="0"/>
        <v>1340.7274490810946</v>
      </c>
    </row>
    <row r="13" spans="1:10" x14ac:dyDescent="0.3">
      <c r="A13" t="s">
        <v>10</v>
      </c>
      <c r="B13">
        <v>55.56</v>
      </c>
      <c r="D13" t="s">
        <v>18</v>
      </c>
      <c r="E13">
        <v>3.9399999999999999E-3</v>
      </c>
      <c r="I13">
        <v>13</v>
      </c>
      <c r="J13">
        <f t="shared" si="0"/>
        <v>1704.6170171476649</v>
      </c>
    </row>
    <row r="14" spans="1:10" x14ac:dyDescent="0.3">
      <c r="A14" t="s">
        <v>11</v>
      </c>
      <c r="B14">
        <f>0.2</f>
        <v>0.2</v>
      </c>
      <c r="D14" t="s">
        <v>19</v>
      </c>
      <c r="E14">
        <v>1.1000000000000001</v>
      </c>
      <c r="I14">
        <v>14</v>
      </c>
      <c r="J14">
        <f t="shared" si="0"/>
        <v>2129.0255325685903</v>
      </c>
    </row>
    <row r="15" spans="1:10" x14ac:dyDescent="0.3">
      <c r="A15" t="s">
        <v>9</v>
      </c>
      <c r="B15">
        <f>B16 * 60 / (2*PI())</f>
        <v>1716.9115731526731</v>
      </c>
      <c r="D15" t="s">
        <v>20</v>
      </c>
      <c r="E15">
        <v>0.03</v>
      </c>
      <c r="I15">
        <v>15</v>
      </c>
      <c r="J15">
        <f t="shared" si="0"/>
        <v>2618.6082989865131</v>
      </c>
    </row>
    <row r="16" spans="1:10" x14ac:dyDescent="0.3">
      <c r="A16" t="s">
        <v>7</v>
      </c>
      <c r="B16">
        <f>B13/(B14*B10)</f>
        <v>179.79455950265773</v>
      </c>
      <c r="I16">
        <v>16</v>
      </c>
      <c r="J16">
        <f t="shared" si="0"/>
        <v>3178.0206200440762</v>
      </c>
    </row>
    <row r="17" spans="1:10" x14ac:dyDescent="0.3">
      <c r="I17">
        <v>17</v>
      </c>
      <c r="J17">
        <f t="shared" si="0"/>
        <v>3811.9177993839226</v>
      </c>
    </row>
    <row r="18" spans="1:10" x14ac:dyDescent="0.3">
      <c r="A18" t="s">
        <v>25</v>
      </c>
      <c r="I18">
        <v>18</v>
      </c>
      <c r="J18">
        <f t="shared" si="0"/>
        <v>4524.9551406486944</v>
      </c>
    </row>
    <row r="19" spans="1:10" x14ac:dyDescent="0.3">
      <c r="A19" t="s">
        <v>26</v>
      </c>
      <c r="B19">
        <v>5.2300000000000003E-3</v>
      </c>
      <c r="I19">
        <v>19</v>
      </c>
      <c r="J19">
        <f t="shared" si="0"/>
        <v>5321.7879474810352</v>
      </c>
    </row>
    <row r="20" spans="1:10" x14ac:dyDescent="0.3">
      <c r="A20" t="s">
        <v>27</v>
      </c>
      <c r="B20">
        <f>B21^2 / (3.14*B22*B23)</f>
        <v>4.3158822153662409E-2</v>
      </c>
      <c r="I20">
        <v>20</v>
      </c>
      <c r="J20">
        <f t="shared" si="0"/>
        <v>6207.0715235235866</v>
      </c>
    </row>
    <row r="21" spans="1:10" x14ac:dyDescent="0.3">
      <c r="A21" t="s">
        <v>28</v>
      </c>
      <c r="B21">
        <v>0.93130000000000002</v>
      </c>
      <c r="I21">
        <v>21</v>
      </c>
      <c r="J21">
        <f t="shared" si="0"/>
        <v>7185.4611724189917</v>
      </c>
    </row>
    <row r="22" spans="1:10" x14ac:dyDescent="0.3">
      <c r="A22" t="s">
        <v>29</v>
      </c>
      <c r="B22">
        <v>8</v>
      </c>
      <c r="I22">
        <v>22</v>
      </c>
      <c r="J22">
        <f t="shared" si="0"/>
        <v>8261.6121978098927</v>
      </c>
    </row>
    <row r="23" spans="1:10" x14ac:dyDescent="0.3">
      <c r="A23" t="s">
        <v>30</v>
      </c>
      <c r="B23">
        <v>0.8</v>
      </c>
      <c r="I23">
        <v>23</v>
      </c>
      <c r="J23">
        <f t="shared" si="0"/>
        <v>9440.1799033389343</v>
      </c>
    </row>
    <row r="24" spans="1:10" x14ac:dyDescent="0.3">
      <c r="I24">
        <v>24</v>
      </c>
      <c r="J24">
        <f t="shared" si="0"/>
        <v>10725.819592648757</v>
      </c>
    </row>
    <row r="25" spans="1:10" x14ac:dyDescent="0.3">
      <c r="A25" t="s">
        <v>31</v>
      </c>
      <c r="B25">
        <v>1113.48</v>
      </c>
      <c r="I25">
        <v>25</v>
      </c>
      <c r="J25">
        <f t="shared" si="0"/>
        <v>12123.186569382004</v>
      </c>
    </row>
    <row r="26" spans="1:10" x14ac:dyDescent="0.3">
      <c r="A26" t="s">
        <v>34</v>
      </c>
      <c r="B26">
        <v>555.29999999999995</v>
      </c>
      <c r="I26">
        <v>26</v>
      </c>
      <c r="J26">
        <f t="shared" si="0"/>
        <v>13636.936137181319</v>
      </c>
    </row>
    <row r="27" spans="1:10" x14ac:dyDescent="0.3">
      <c r="A27" t="s">
        <v>42</v>
      </c>
      <c r="B27">
        <v>550</v>
      </c>
      <c r="I27">
        <v>27</v>
      </c>
      <c r="J27">
        <f t="shared" si="0"/>
        <v>15271.723599689343</v>
      </c>
    </row>
    <row r="28" spans="1:10" x14ac:dyDescent="0.3">
      <c r="A28" t="s">
        <v>33</v>
      </c>
      <c r="B28">
        <v>404.85</v>
      </c>
      <c r="I28">
        <v>28</v>
      </c>
      <c r="J28">
        <f t="shared" si="0"/>
        <v>17032.204260548722</v>
      </c>
    </row>
    <row r="29" spans="1:10" x14ac:dyDescent="0.3">
      <c r="A29" t="s">
        <v>41</v>
      </c>
      <c r="B29">
        <v>315.08999999999997</v>
      </c>
      <c r="I29">
        <v>29</v>
      </c>
      <c r="J29">
        <f t="shared" si="0"/>
        <v>18923.033423402092</v>
      </c>
    </row>
    <row r="30" spans="1:10" x14ac:dyDescent="0.3">
      <c r="A30" t="s">
        <v>39</v>
      </c>
      <c r="B30">
        <v>274.99</v>
      </c>
      <c r="I30">
        <v>30</v>
      </c>
      <c r="J30">
        <f t="shared" si="0"/>
        <v>20948.866391892105</v>
      </c>
    </row>
    <row r="31" spans="1:10" x14ac:dyDescent="0.3">
      <c r="A31" t="s">
        <v>32</v>
      </c>
      <c r="B31">
        <v>241.97</v>
      </c>
      <c r="I31">
        <v>31</v>
      </c>
      <c r="J31">
        <f t="shared" si="0"/>
        <v>23114.358469661394</v>
      </c>
    </row>
    <row r="32" spans="1:10" x14ac:dyDescent="0.3">
      <c r="A32" t="s">
        <v>40</v>
      </c>
      <c r="B32">
        <v>210</v>
      </c>
      <c r="I32">
        <v>32</v>
      </c>
      <c r="J32">
        <f t="shared" si="0"/>
        <v>25424.164960352609</v>
      </c>
    </row>
    <row r="33" spans="1:10" x14ac:dyDescent="0.3">
      <c r="A33" t="s">
        <v>38</v>
      </c>
      <c r="B33">
        <v>118.16</v>
      </c>
      <c r="I33">
        <v>33</v>
      </c>
      <c r="J33">
        <f t="shared" si="0"/>
        <v>27882.941167608391</v>
      </c>
    </row>
    <row r="34" spans="1:10" x14ac:dyDescent="0.3">
      <c r="A34" t="s">
        <v>37</v>
      </c>
      <c r="B34">
        <v>75</v>
      </c>
      <c r="I34">
        <v>34</v>
      </c>
      <c r="J34">
        <f t="shared" si="0"/>
        <v>30495.34239507138</v>
      </c>
    </row>
    <row r="35" spans="1:10" x14ac:dyDescent="0.3">
      <c r="A35" t="s">
        <v>36</v>
      </c>
      <c r="B35">
        <v>54.82</v>
      </c>
      <c r="I35">
        <v>35</v>
      </c>
      <c r="J35">
        <f t="shared" si="0"/>
        <v>33266.023946384223</v>
      </c>
    </row>
    <row r="36" spans="1:10" x14ac:dyDescent="0.3">
      <c r="A36" t="s">
        <v>35</v>
      </c>
      <c r="B36">
        <v>24.99</v>
      </c>
      <c r="I36">
        <v>36</v>
      </c>
      <c r="J36">
        <f t="shared" si="0"/>
        <v>36199.641125189555</v>
      </c>
    </row>
    <row r="37" spans="1:10" x14ac:dyDescent="0.3">
      <c r="B37">
        <f>SUM(B25:B36)</f>
        <v>3938.6499999999996</v>
      </c>
      <c r="I37">
        <v>37</v>
      </c>
      <c r="J37">
        <f t="shared" si="0"/>
        <v>39300.84923513003</v>
      </c>
    </row>
    <row r="38" spans="1:10" x14ac:dyDescent="0.3">
      <c r="I38">
        <v>38</v>
      </c>
      <c r="J38">
        <f t="shared" si="0"/>
        <v>42574.303579848282</v>
      </c>
    </row>
    <row r="39" spans="1:10" ht="17.25" thickBot="1" x14ac:dyDescent="0.35">
      <c r="A39" t="s">
        <v>47</v>
      </c>
      <c r="B39" t="s">
        <v>48</v>
      </c>
      <c r="I39">
        <v>39</v>
      </c>
      <c r="J39">
        <f t="shared" si="0"/>
        <v>46024.659462986951</v>
      </c>
    </row>
    <row r="40" spans="1:10" x14ac:dyDescent="0.3">
      <c r="A40">
        <v>1</v>
      </c>
      <c r="B40">
        <v>1222.23542</v>
      </c>
      <c r="C40" s="1" t="s">
        <v>45</v>
      </c>
      <c r="I40">
        <v>40</v>
      </c>
      <c r="J40">
        <f t="shared" si="0"/>
        <v>49656.572188188693</v>
      </c>
    </row>
    <row r="41" spans="1:10" ht="17.25" thickBot="1" x14ac:dyDescent="0.35">
      <c r="A41">
        <v>2</v>
      </c>
      <c r="C41" s="2"/>
      <c r="I41">
        <v>41</v>
      </c>
      <c r="J41">
        <f t="shared" si="0"/>
        <v>53474.697059096135</v>
      </c>
    </row>
    <row r="42" spans="1:10" x14ac:dyDescent="0.3">
      <c r="A42">
        <v>3</v>
      </c>
      <c r="B42">
        <v>760.21580000000006</v>
      </c>
      <c r="C42" s="1" t="s">
        <v>46</v>
      </c>
      <c r="I42">
        <v>42</v>
      </c>
      <c r="J42">
        <f t="shared" si="0"/>
        <v>57483.689379351934</v>
      </c>
    </row>
    <row r="43" spans="1:10" x14ac:dyDescent="0.3">
      <c r="A43">
        <v>4</v>
      </c>
      <c r="C43" s="3"/>
      <c r="I43">
        <v>43</v>
      </c>
      <c r="J43">
        <f t="shared" si="0"/>
        <v>61688.204452598722</v>
      </c>
    </row>
    <row r="44" spans="1:10" x14ac:dyDescent="0.3">
      <c r="A44">
        <v>5</v>
      </c>
      <c r="C44" s="3"/>
      <c r="I44">
        <v>44</v>
      </c>
      <c r="J44">
        <f t="shared" si="0"/>
        <v>66092.897582479141</v>
      </c>
    </row>
    <row r="45" spans="1:10" x14ac:dyDescent="0.3">
      <c r="A45">
        <v>6</v>
      </c>
      <c r="C45" s="3"/>
      <c r="I45">
        <v>45</v>
      </c>
      <c r="J45">
        <f t="shared" si="0"/>
        <v>70702.424072635855</v>
      </c>
    </row>
    <row r="46" spans="1:10" x14ac:dyDescent="0.3">
      <c r="A46">
        <v>7</v>
      </c>
      <c r="C46" s="3"/>
      <c r="I46">
        <v>46</v>
      </c>
      <c r="J46">
        <f t="shared" si="0"/>
        <v>75521.439226711474</v>
      </c>
    </row>
    <row r="47" spans="1:10" x14ac:dyDescent="0.3">
      <c r="A47">
        <v>8</v>
      </c>
      <c r="C47" s="3"/>
      <c r="I47">
        <v>47</v>
      </c>
      <c r="J47">
        <f t="shared" si="0"/>
        <v>80554.598348348663</v>
      </c>
    </row>
    <row r="48" spans="1:10" x14ac:dyDescent="0.3">
      <c r="A48">
        <v>9</v>
      </c>
      <c r="C48" s="3"/>
      <c r="I48">
        <v>48</v>
      </c>
      <c r="J48">
        <f t="shared" si="0"/>
        <v>85806.556741190056</v>
      </c>
    </row>
    <row r="49" spans="1:10" x14ac:dyDescent="0.3">
      <c r="A49">
        <v>10</v>
      </c>
      <c r="C49" s="3"/>
      <c r="I49">
        <v>49</v>
      </c>
      <c r="J49">
        <f t="shared" si="0"/>
        <v>91281.9697088783</v>
      </c>
    </row>
    <row r="50" spans="1:10" x14ac:dyDescent="0.3">
      <c r="A50">
        <v>11</v>
      </c>
      <c r="C50" s="3"/>
      <c r="I50">
        <v>50</v>
      </c>
      <c r="J50">
        <f t="shared" si="0"/>
        <v>96985.492555056029</v>
      </c>
    </row>
    <row r="51" spans="1:10" x14ac:dyDescent="0.3">
      <c r="A51">
        <v>12</v>
      </c>
      <c r="C51" s="3"/>
      <c r="I51">
        <v>51</v>
      </c>
      <c r="J51">
        <f t="shared" si="0"/>
        <v>102921.78058336591</v>
      </c>
    </row>
    <row r="52" spans="1:10" x14ac:dyDescent="0.3">
      <c r="A52">
        <v>13</v>
      </c>
      <c r="C52" s="3"/>
      <c r="I52">
        <v>52</v>
      </c>
      <c r="J52">
        <f t="shared" si="0"/>
        <v>109095.48909745055</v>
      </c>
    </row>
    <row r="53" spans="1:10" x14ac:dyDescent="0.3">
      <c r="A53">
        <v>14</v>
      </c>
      <c r="C53" s="3"/>
      <c r="I53">
        <v>53</v>
      </c>
      <c r="J53">
        <f t="shared" si="0"/>
        <v>115511.27340095262</v>
      </c>
    </row>
    <row r="54" spans="1:10" x14ac:dyDescent="0.3">
      <c r="A54">
        <v>15</v>
      </c>
      <c r="C54" s="3"/>
      <c r="I54">
        <v>54</v>
      </c>
      <c r="J54">
        <f t="shared" si="0"/>
        <v>122173.78879751475</v>
      </c>
    </row>
    <row r="55" spans="1:10" x14ac:dyDescent="0.3">
      <c r="A55">
        <v>16</v>
      </c>
      <c r="C55" s="3"/>
      <c r="I55">
        <v>55</v>
      </c>
      <c r="J55">
        <f t="shared" si="0"/>
        <v>129087.69059077959</v>
      </c>
    </row>
    <row r="56" spans="1:10" ht="17.25" thickBot="1" x14ac:dyDescent="0.35">
      <c r="A56">
        <v>17</v>
      </c>
      <c r="C56" s="2"/>
      <c r="I56">
        <v>56</v>
      </c>
      <c r="J56">
        <f t="shared" si="0"/>
        <v>136257.63408438978</v>
      </c>
    </row>
    <row r="57" spans="1:10" x14ac:dyDescent="0.3">
      <c r="A57">
        <v>18</v>
      </c>
      <c r="B57">
        <v>1095.8791100000001</v>
      </c>
      <c r="C57" s="1" t="s">
        <v>43</v>
      </c>
      <c r="I57">
        <v>57</v>
      </c>
      <c r="J57">
        <f t="shared" si="0"/>
        <v>143688.27458198793</v>
      </c>
    </row>
    <row r="58" spans="1:10" ht="17.25" thickBot="1" x14ac:dyDescent="0.35">
      <c r="A58">
        <v>19</v>
      </c>
      <c r="C58" s="2"/>
      <c r="I58">
        <v>58</v>
      </c>
      <c r="J58">
        <f t="shared" si="0"/>
        <v>151384.26738721674</v>
      </c>
    </row>
    <row r="59" spans="1:10" x14ac:dyDescent="0.3">
      <c r="A59">
        <v>20</v>
      </c>
      <c r="B59">
        <v>1479.443</v>
      </c>
      <c r="C59" s="1" t="s">
        <v>44</v>
      </c>
      <c r="I59">
        <v>59</v>
      </c>
      <c r="J59">
        <f t="shared" si="0"/>
        <v>159350.26780371883</v>
      </c>
    </row>
    <row r="60" spans="1:10" ht="17.25" thickBot="1" x14ac:dyDescent="0.35">
      <c r="A60">
        <v>21</v>
      </c>
      <c r="C60" s="2"/>
      <c r="D60" t="s">
        <v>49</v>
      </c>
      <c r="I60">
        <v>60</v>
      </c>
      <c r="J60">
        <f t="shared" si="0"/>
        <v>167590.93113513684</v>
      </c>
    </row>
    <row r="61" spans="1:10" x14ac:dyDescent="0.3">
      <c r="A61">
        <v>22</v>
      </c>
      <c r="B61">
        <v>1095.8791100000001</v>
      </c>
      <c r="C61" s="1" t="s">
        <v>43</v>
      </c>
      <c r="I61">
        <v>61</v>
      </c>
      <c r="J61">
        <f t="shared" si="0"/>
        <v>176110.91268511341</v>
      </c>
    </row>
    <row r="62" spans="1:10" ht="17.25" thickBot="1" x14ac:dyDescent="0.35">
      <c r="A62">
        <v>23</v>
      </c>
      <c r="B62">
        <v>1095.8791100000001</v>
      </c>
      <c r="C62" s="2"/>
      <c r="I62">
        <v>62</v>
      </c>
      <c r="J62">
        <f t="shared" si="0"/>
        <v>184914.86775729115</v>
      </c>
    </row>
    <row r="63" spans="1:10" x14ac:dyDescent="0.3">
      <c r="I63">
        <v>63</v>
      </c>
      <c r="J63">
        <f t="shared" si="0"/>
        <v>194007.45165531276</v>
      </c>
    </row>
    <row r="64" spans="1:10" x14ac:dyDescent="0.3">
      <c r="I64">
        <v>64</v>
      </c>
      <c r="J64">
        <f t="shared" si="0"/>
        <v>203393.31968282087</v>
      </c>
    </row>
    <row r="65" spans="9:10" x14ac:dyDescent="0.3">
      <c r="I65">
        <v>65</v>
      </c>
      <c r="J65">
        <f t="shared" si="0"/>
        <v>213077.12714345811</v>
      </c>
    </row>
    <row r="66" spans="9:10" x14ac:dyDescent="0.3">
      <c r="I66">
        <v>66</v>
      </c>
      <c r="J66">
        <f t="shared" ref="J66:J129" si="1">$G$7 * 0.5 * $B$7 * $B$8 * I66^3</f>
        <v>223063.52934086713</v>
      </c>
    </row>
    <row r="67" spans="9:10" x14ac:dyDescent="0.3">
      <c r="I67">
        <v>67</v>
      </c>
      <c r="J67">
        <f t="shared" si="1"/>
        <v>233357.18157869054</v>
      </c>
    </row>
    <row r="68" spans="9:10" x14ac:dyDescent="0.3">
      <c r="I68">
        <v>68</v>
      </c>
      <c r="J68">
        <f t="shared" si="1"/>
        <v>243962.73916057104</v>
      </c>
    </row>
    <row r="69" spans="9:10" x14ac:dyDescent="0.3">
      <c r="I69">
        <v>69</v>
      </c>
      <c r="J69">
        <f t="shared" si="1"/>
        <v>254884.85739015121</v>
      </c>
    </row>
    <row r="70" spans="9:10" x14ac:dyDescent="0.3">
      <c r="I70">
        <v>70</v>
      </c>
      <c r="J70">
        <f t="shared" si="1"/>
        <v>266128.19157107378</v>
      </c>
    </row>
    <row r="71" spans="9:10" x14ac:dyDescent="0.3">
      <c r="I71">
        <v>71</v>
      </c>
      <c r="J71">
        <f t="shared" si="1"/>
        <v>277697.39700698131</v>
      </c>
    </row>
    <row r="72" spans="9:10" x14ac:dyDescent="0.3">
      <c r="I72">
        <v>72</v>
      </c>
      <c r="J72">
        <f t="shared" si="1"/>
        <v>289597.12900151644</v>
      </c>
    </row>
    <row r="73" spans="9:10" x14ac:dyDescent="0.3">
      <c r="I73">
        <v>73</v>
      </c>
      <c r="J73">
        <f t="shared" si="1"/>
        <v>301832.04285832186</v>
      </c>
    </row>
    <row r="74" spans="9:10" x14ac:dyDescent="0.3">
      <c r="I74">
        <v>74</v>
      </c>
      <c r="J74">
        <f t="shared" si="1"/>
        <v>314406.79388104024</v>
      </c>
    </row>
    <row r="75" spans="9:10" x14ac:dyDescent="0.3">
      <c r="I75">
        <v>75</v>
      </c>
      <c r="J75">
        <f t="shared" si="1"/>
        <v>327326.03737331415</v>
      </c>
    </row>
    <row r="76" spans="9:10" x14ac:dyDescent="0.3">
      <c r="I76">
        <v>76</v>
      </c>
      <c r="J76">
        <f t="shared" si="1"/>
        <v>340594.42863878625</v>
      </c>
    </row>
    <row r="77" spans="9:10" x14ac:dyDescent="0.3">
      <c r="I77">
        <v>77</v>
      </c>
      <c r="J77">
        <f t="shared" si="1"/>
        <v>354216.62298109918</v>
      </c>
    </row>
    <row r="78" spans="9:10" x14ac:dyDescent="0.3">
      <c r="I78">
        <v>78</v>
      </c>
      <c r="J78">
        <f t="shared" si="1"/>
        <v>368197.2757038956</v>
      </c>
    </row>
    <row r="79" spans="9:10" x14ac:dyDescent="0.3">
      <c r="I79">
        <v>79</v>
      </c>
      <c r="J79">
        <f t="shared" si="1"/>
        <v>382541.04211081821</v>
      </c>
    </row>
    <row r="80" spans="9:10" x14ac:dyDescent="0.3">
      <c r="I80">
        <v>80</v>
      </c>
      <c r="J80">
        <f t="shared" si="1"/>
        <v>397252.57750550954</v>
      </c>
    </row>
    <row r="81" spans="9:10" x14ac:dyDescent="0.3">
      <c r="I81">
        <v>81</v>
      </c>
      <c r="J81">
        <f t="shared" si="1"/>
        <v>412336.5371916123</v>
      </c>
    </row>
    <row r="82" spans="9:10" x14ac:dyDescent="0.3">
      <c r="I82">
        <v>82</v>
      </c>
      <c r="J82">
        <f t="shared" si="1"/>
        <v>427797.57647276908</v>
      </c>
    </row>
    <row r="83" spans="9:10" x14ac:dyDescent="0.3">
      <c r="I83">
        <v>83</v>
      </c>
      <c r="J83">
        <f t="shared" si="1"/>
        <v>443640.35065262258</v>
      </c>
    </row>
    <row r="84" spans="9:10" x14ac:dyDescent="0.3">
      <c r="I84">
        <v>84</v>
      </c>
      <c r="J84">
        <f t="shared" si="1"/>
        <v>459869.51503481547</v>
      </c>
    </row>
    <row r="85" spans="9:10" x14ac:dyDescent="0.3">
      <c r="I85">
        <v>85</v>
      </c>
      <c r="J85">
        <f t="shared" si="1"/>
        <v>476489.72492299031</v>
      </c>
    </row>
    <row r="86" spans="9:10" x14ac:dyDescent="0.3">
      <c r="I86">
        <v>86</v>
      </c>
      <c r="J86">
        <f t="shared" si="1"/>
        <v>493505.63562078978</v>
      </c>
    </row>
    <row r="87" spans="9:10" x14ac:dyDescent="0.3">
      <c r="I87">
        <v>87</v>
      </c>
      <c r="J87">
        <f t="shared" si="1"/>
        <v>510921.90243185649</v>
      </c>
    </row>
    <row r="88" spans="9:10" x14ac:dyDescent="0.3">
      <c r="I88">
        <v>88</v>
      </c>
      <c r="J88">
        <f t="shared" si="1"/>
        <v>528743.18065983313</v>
      </c>
    </row>
    <row r="89" spans="9:10" x14ac:dyDescent="0.3">
      <c r="I89">
        <v>89</v>
      </c>
      <c r="J89">
        <f t="shared" si="1"/>
        <v>546974.12560836237</v>
      </c>
    </row>
    <row r="90" spans="9:10" x14ac:dyDescent="0.3">
      <c r="I90">
        <v>90</v>
      </c>
      <c r="J90">
        <f t="shared" si="1"/>
        <v>565619.39258108684</v>
      </c>
    </row>
    <row r="91" spans="9:10" x14ac:dyDescent="0.3">
      <c r="I91">
        <v>91</v>
      </c>
      <c r="J91">
        <f t="shared" si="1"/>
        <v>584683.63688164903</v>
      </c>
    </row>
    <row r="92" spans="9:10" x14ac:dyDescent="0.3">
      <c r="I92">
        <v>92</v>
      </c>
      <c r="J92">
        <f t="shared" si="1"/>
        <v>604171.5138136918</v>
      </c>
    </row>
    <row r="93" spans="9:10" x14ac:dyDescent="0.3">
      <c r="I93">
        <v>93</v>
      </c>
      <c r="J93">
        <f t="shared" si="1"/>
        <v>624087.67868085764</v>
      </c>
    </row>
    <row r="94" spans="9:10" x14ac:dyDescent="0.3">
      <c r="I94">
        <v>94</v>
      </c>
      <c r="J94">
        <f t="shared" si="1"/>
        <v>644436.78678678931</v>
      </c>
    </row>
    <row r="95" spans="9:10" x14ac:dyDescent="0.3">
      <c r="I95">
        <v>95</v>
      </c>
      <c r="J95">
        <f t="shared" si="1"/>
        <v>665223.49343512929</v>
      </c>
    </row>
    <row r="96" spans="9:10" x14ac:dyDescent="0.3">
      <c r="I96">
        <v>96</v>
      </c>
      <c r="J96">
        <f t="shared" si="1"/>
        <v>686452.45392952044</v>
      </c>
    </row>
    <row r="97" spans="9:10" x14ac:dyDescent="0.3">
      <c r="I97">
        <v>97</v>
      </c>
      <c r="J97">
        <f t="shared" si="1"/>
        <v>708128.32357360527</v>
      </c>
    </row>
    <row r="98" spans="9:10" x14ac:dyDescent="0.3">
      <c r="I98">
        <v>98</v>
      </c>
      <c r="J98">
        <f t="shared" si="1"/>
        <v>730255.7576710264</v>
      </c>
    </row>
    <row r="99" spans="9:10" x14ac:dyDescent="0.3">
      <c r="I99">
        <v>99</v>
      </c>
      <c r="J99">
        <f t="shared" si="1"/>
        <v>752839.41152542655</v>
      </c>
    </row>
    <row r="100" spans="9:10" x14ac:dyDescent="0.3">
      <c r="I100">
        <v>100</v>
      </c>
      <c r="J100">
        <f t="shared" si="1"/>
        <v>775883.94044044823</v>
      </c>
    </row>
    <row r="101" spans="9:10" x14ac:dyDescent="0.3">
      <c r="I101">
        <v>101</v>
      </c>
      <c r="J101">
        <f t="shared" si="1"/>
        <v>799393.9997197343</v>
      </c>
    </row>
    <row r="102" spans="9:10" x14ac:dyDescent="0.3">
      <c r="I102">
        <v>102</v>
      </c>
      <c r="J102">
        <f t="shared" si="1"/>
        <v>823374.24466692726</v>
      </c>
    </row>
    <row r="103" spans="9:10" x14ac:dyDescent="0.3">
      <c r="I103">
        <v>103</v>
      </c>
      <c r="J103">
        <f t="shared" si="1"/>
        <v>847829.33058566973</v>
      </c>
    </row>
    <row r="104" spans="9:10" x14ac:dyDescent="0.3">
      <c r="I104">
        <v>104</v>
      </c>
      <c r="J104">
        <f t="shared" si="1"/>
        <v>872763.91277960443</v>
      </c>
    </row>
    <row r="105" spans="9:10" x14ac:dyDescent="0.3">
      <c r="I105">
        <v>105</v>
      </c>
      <c r="J105">
        <f t="shared" si="1"/>
        <v>898182.64655237389</v>
      </c>
    </row>
    <row r="106" spans="9:10" x14ac:dyDescent="0.3">
      <c r="I106">
        <v>106</v>
      </c>
      <c r="J106">
        <f t="shared" si="1"/>
        <v>924090.18720762094</v>
      </c>
    </row>
    <row r="107" spans="9:10" x14ac:dyDescent="0.3">
      <c r="I107">
        <v>107</v>
      </c>
      <c r="J107">
        <f t="shared" si="1"/>
        <v>950491.19004898809</v>
      </c>
    </row>
    <row r="108" spans="9:10" x14ac:dyDescent="0.3">
      <c r="I108">
        <v>108</v>
      </c>
      <c r="J108">
        <f t="shared" si="1"/>
        <v>977390.31038011797</v>
      </c>
    </row>
    <row r="109" spans="9:10" x14ac:dyDescent="0.3">
      <c r="I109">
        <v>109</v>
      </c>
      <c r="J109">
        <f t="shared" si="1"/>
        <v>1004792.2035046533</v>
      </c>
    </row>
    <row r="110" spans="9:10" x14ac:dyDescent="0.3">
      <c r="I110">
        <v>110</v>
      </c>
      <c r="J110">
        <f t="shared" si="1"/>
        <v>1032701.5247262367</v>
      </c>
    </row>
    <row r="111" spans="9:10" x14ac:dyDescent="0.3">
      <c r="I111">
        <v>111</v>
      </c>
      <c r="J111">
        <f t="shared" si="1"/>
        <v>1061122.9293485107</v>
      </c>
    </row>
    <row r="112" spans="9:10" x14ac:dyDescent="0.3">
      <c r="I112">
        <v>112</v>
      </c>
      <c r="J112">
        <f t="shared" si="1"/>
        <v>1090061.0726751182</v>
      </c>
    </row>
    <row r="113" spans="9:10" x14ac:dyDescent="0.3">
      <c r="I113">
        <v>113</v>
      </c>
      <c r="J113">
        <f t="shared" si="1"/>
        <v>1119520.6100097015</v>
      </c>
    </row>
    <row r="114" spans="9:10" x14ac:dyDescent="0.3">
      <c r="I114">
        <v>114</v>
      </c>
      <c r="J114">
        <f t="shared" si="1"/>
        <v>1149506.1966559035</v>
      </c>
    </row>
    <row r="115" spans="9:10" x14ac:dyDescent="0.3">
      <c r="I115">
        <v>115</v>
      </c>
      <c r="J115">
        <f t="shared" si="1"/>
        <v>1180022.4879173667</v>
      </c>
    </row>
    <row r="116" spans="9:10" x14ac:dyDescent="0.3">
      <c r="I116">
        <v>116</v>
      </c>
      <c r="J116">
        <f t="shared" si="1"/>
        <v>1211074.1390977339</v>
      </c>
    </row>
    <row r="117" spans="9:10" x14ac:dyDescent="0.3">
      <c r="I117">
        <v>117</v>
      </c>
      <c r="J117">
        <f t="shared" si="1"/>
        <v>1242665.8055006478</v>
      </c>
    </row>
    <row r="118" spans="9:10" x14ac:dyDescent="0.3">
      <c r="I118">
        <v>118</v>
      </c>
      <c r="J118">
        <f t="shared" si="1"/>
        <v>1274802.1424297506</v>
      </c>
    </row>
    <row r="119" spans="9:10" x14ac:dyDescent="0.3">
      <c r="I119">
        <v>119</v>
      </c>
      <c r="J119">
        <f t="shared" si="1"/>
        <v>1307487.8051886854</v>
      </c>
    </row>
    <row r="120" spans="9:10" x14ac:dyDescent="0.3">
      <c r="I120">
        <v>120</v>
      </c>
      <c r="J120">
        <f t="shared" si="1"/>
        <v>1340727.4490810947</v>
      </c>
    </row>
    <row r="121" spans="9:10" x14ac:dyDescent="0.3">
      <c r="I121">
        <v>121</v>
      </c>
      <c r="J121">
        <f t="shared" si="1"/>
        <v>1374525.7294106211</v>
      </c>
    </row>
    <row r="122" spans="9:10" x14ac:dyDescent="0.3">
      <c r="I122">
        <v>122</v>
      </c>
      <c r="J122">
        <f t="shared" si="1"/>
        <v>1408887.3014809072</v>
      </c>
    </row>
    <row r="123" spans="9:10" x14ac:dyDescent="0.3">
      <c r="I123">
        <v>123</v>
      </c>
      <c r="J123">
        <f t="shared" si="1"/>
        <v>1443816.8205955958</v>
      </c>
    </row>
    <row r="124" spans="9:10" x14ac:dyDescent="0.3">
      <c r="I124">
        <v>124</v>
      </c>
      <c r="J124">
        <f t="shared" si="1"/>
        <v>1479318.9420583292</v>
      </c>
    </row>
    <row r="125" spans="9:10" x14ac:dyDescent="0.3">
      <c r="I125">
        <v>125</v>
      </c>
      <c r="J125">
        <f t="shared" si="1"/>
        <v>1515398.3211727506</v>
      </c>
    </row>
    <row r="126" spans="9:10" x14ac:dyDescent="0.3">
      <c r="I126">
        <v>126</v>
      </c>
      <c r="J126">
        <f t="shared" si="1"/>
        <v>1552059.6132425021</v>
      </c>
    </row>
    <row r="127" spans="9:10" x14ac:dyDescent="0.3">
      <c r="I127">
        <v>127</v>
      </c>
      <c r="J127">
        <f t="shared" si="1"/>
        <v>1589307.4735712267</v>
      </c>
    </row>
    <row r="128" spans="9:10" x14ac:dyDescent="0.3">
      <c r="I128">
        <v>128</v>
      </c>
      <c r="J128">
        <f t="shared" si="1"/>
        <v>1627146.557462567</v>
      </c>
    </row>
    <row r="129" spans="9:10" x14ac:dyDescent="0.3">
      <c r="I129">
        <v>129</v>
      </c>
      <c r="J129">
        <f t="shared" si="1"/>
        <v>1665581.5202201654</v>
      </c>
    </row>
    <row r="130" spans="9:10" x14ac:dyDescent="0.3">
      <c r="I130">
        <v>130</v>
      </c>
      <c r="J130">
        <f t="shared" ref="J130:J193" si="2">$G$7 * 0.5 * $B$7 * $B$8 * I130^3</f>
        <v>1704617.0171476649</v>
      </c>
    </row>
    <row r="131" spans="9:10" x14ac:dyDescent="0.3">
      <c r="I131">
        <v>131</v>
      </c>
      <c r="J131">
        <f t="shared" si="2"/>
        <v>1744257.7035487078</v>
      </c>
    </row>
    <row r="132" spans="9:10" x14ac:dyDescent="0.3">
      <c r="I132">
        <v>132</v>
      </c>
      <c r="J132">
        <f t="shared" si="2"/>
        <v>1784508.234726937</v>
      </c>
    </row>
    <row r="133" spans="9:10" x14ac:dyDescent="0.3">
      <c r="I133">
        <v>133</v>
      </c>
      <c r="J133">
        <f t="shared" si="2"/>
        <v>1825373.2659859948</v>
      </c>
    </row>
    <row r="134" spans="9:10" x14ac:dyDescent="0.3">
      <c r="I134">
        <v>134</v>
      </c>
      <c r="J134">
        <f t="shared" si="2"/>
        <v>1866857.4526295243</v>
      </c>
    </row>
    <row r="135" spans="9:10" x14ac:dyDescent="0.3">
      <c r="I135">
        <v>135</v>
      </c>
      <c r="J135">
        <f t="shared" si="2"/>
        <v>1908965.449961168</v>
      </c>
    </row>
    <row r="136" spans="9:10" x14ac:dyDescent="0.3">
      <c r="I136">
        <v>136</v>
      </c>
      <c r="J136">
        <f t="shared" si="2"/>
        <v>1951701.9132845683</v>
      </c>
    </row>
    <row r="137" spans="9:10" x14ac:dyDescent="0.3">
      <c r="I137">
        <v>137</v>
      </c>
      <c r="J137">
        <f t="shared" si="2"/>
        <v>1995071.497903368</v>
      </c>
    </row>
    <row r="138" spans="9:10" x14ac:dyDescent="0.3">
      <c r="I138">
        <v>138</v>
      </c>
      <c r="J138">
        <f t="shared" si="2"/>
        <v>2039078.8591212097</v>
      </c>
    </row>
    <row r="139" spans="9:10" x14ac:dyDescent="0.3">
      <c r="I139">
        <v>139</v>
      </c>
      <c r="J139">
        <f t="shared" si="2"/>
        <v>2083728.6522417362</v>
      </c>
    </row>
    <row r="140" spans="9:10" x14ac:dyDescent="0.3">
      <c r="I140">
        <v>140</v>
      </c>
      <c r="J140">
        <f t="shared" si="2"/>
        <v>2129025.5325685902</v>
      </c>
    </row>
    <row r="141" spans="9:10" x14ac:dyDescent="0.3">
      <c r="I141">
        <v>141</v>
      </c>
      <c r="J141">
        <f t="shared" si="2"/>
        <v>2174974.1554054138</v>
      </c>
    </row>
    <row r="142" spans="9:10" x14ac:dyDescent="0.3">
      <c r="I142">
        <v>142</v>
      </c>
      <c r="J142">
        <f t="shared" si="2"/>
        <v>2221579.1760558505</v>
      </c>
    </row>
    <row r="143" spans="9:10" x14ac:dyDescent="0.3">
      <c r="I143">
        <v>143</v>
      </c>
      <c r="J143">
        <f t="shared" si="2"/>
        <v>2268845.2498235418</v>
      </c>
    </row>
    <row r="144" spans="9:10" x14ac:dyDescent="0.3">
      <c r="I144">
        <v>144</v>
      </c>
      <c r="J144">
        <f t="shared" si="2"/>
        <v>2316777.0320121315</v>
      </c>
    </row>
    <row r="145" spans="9:10" x14ac:dyDescent="0.3">
      <c r="I145">
        <v>145</v>
      </c>
      <c r="J145">
        <f t="shared" si="2"/>
        <v>2365379.1779252617</v>
      </c>
    </row>
    <row r="146" spans="9:10" x14ac:dyDescent="0.3">
      <c r="I146">
        <v>146</v>
      </c>
      <c r="J146">
        <f t="shared" si="2"/>
        <v>2414656.3428665749</v>
      </c>
    </row>
    <row r="147" spans="9:10" x14ac:dyDescent="0.3">
      <c r="I147">
        <v>147</v>
      </c>
      <c r="J147">
        <f t="shared" si="2"/>
        <v>2464613.1821397142</v>
      </c>
    </row>
    <row r="148" spans="9:10" x14ac:dyDescent="0.3">
      <c r="I148">
        <v>148</v>
      </c>
      <c r="J148">
        <f t="shared" si="2"/>
        <v>2515254.3510483219</v>
      </c>
    </row>
    <row r="149" spans="9:10" x14ac:dyDescent="0.3">
      <c r="I149">
        <v>149</v>
      </c>
      <c r="J149">
        <f t="shared" si="2"/>
        <v>2566584.5048960405</v>
      </c>
    </row>
    <row r="150" spans="9:10" x14ac:dyDescent="0.3">
      <c r="I150">
        <v>150</v>
      </c>
      <c r="J150">
        <f t="shared" si="2"/>
        <v>2618608.2989865132</v>
      </c>
    </row>
    <row r="151" spans="9:10" x14ac:dyDescent="0.3">
      <c r="I151">
        <v>151</v>
      </c>
      <c r="J151">
        <f t="shared" si="2"/>
        <v>2671330.388623382</v>
      </c>
    </row>
    <row r="152" spans="9:10" x14ac:dyDescent="0.3">
      <c r="I152">
        <v>152</v>
      </c>
      <c r="J152">
        <f t="shared" si="2"/>
        <v>2724755.42911029</v>
      </c>
    </row>
    <row r="153" spans="9:10" x14ac:dyDescent="0.3">
      <c r="I153">
        <v>153</v>
      </c>
      <c r="J153">
        <f t="shared" si="2"/>
        <v>2778888.0757508795</v>
      </c>
    </row>
    <row r="154" spans="9:10" x14ac:dyDescent="0.3">
      <c r="I154">
        <v>154</v>
      </c>
      <c r="J154">
        <f t="shared" si="2"/>
        <v>2833732.9838487934</v>
      </c>
    </row>
    <row r="155" spans="9:10" x14ac:dyDescent="0.3">
      <c r="I155">
        <v>155</v>
      </c>
      <c r="J155">
        <f t="shared" si="2"/>
        <v>2889294.8087076745</v>
      </c>
    </row>
    <row r="156" spans="9:10" x14ac:dyDescent="0.3">
      <c r="I156">
        <v>156</v>
      </c>
      <c r="J156">
        <f t="shared" si="2"/>
        <v>2945578.2056311648</v>
      </c>
    </row>
    <row r="157" spans="9:10" x14ac:dyDescent="0.3">
      <c r="I157">
        <v>157</v>
      </c>
      <c r="J157">
        <f t="shared" si="2"/>
        <v>3002587.8299229075</v>
      </c>
    </row>
    <row r="158" spans="9:10" x14ac:dyDescent="0.3">
      <c r="I158">
        <v>158</v>
      </c>
      <c r="J158">
        <f t="shared" si="2"/>
        <v>3060328.3368865456</v>
      </c>
    </row>
    <row r="159" spans="9:10" x14ac:dyDescent="0.3">
      <c r="I159">
        <v>159</v>
      </c>
      <c r="J159">
        <f t="shared" si="2"/>
        <v>3118804.3818257209</v>
      </c>
    </row>
    <row r="160" spans="9:10" x14ac:dyDescent="0.3">
      <c r="I160">
        <v>160</v>
      </c>
      <c r="J160">
        <f t="shared" si="2"/>
        <v>3178020.6200440763</v>
      </c>
    </row>
    <row r="161" spans="9:10" x14ac:dyDescent="0.3">
      <c r="I161">
        <v>161</v>
      </c>
      <c r="J161">
        <f t="shared" si="2"/>
        <v>3237981.7068452546</v>
      </c>
    </row>
    <row r="162" spans="9:10" x14ac:dyDescent="0.3">
      <c r="I162">
        <v>162</v>
      </c>
      <c r="J162">
        <f t="shared" si="2"/>
        <v>3298692.2975328984</v>
      </c>
    </row>
    <row r="163" spans="9:10" x14ac:dyDescent="0.3">
      <c r="I163">
        <v>163</v>
      </c>
      <c r="J163">
        <f t="shared" si="2"/>
        <v>3360157.0474106502</v>
      </c>
    </row>
    <row r="164" spans="9:10" x14ac:dyDescent="0.3">
      <c r="I164">
        <v>164</v>
      </c>
      <c r="J164">
        <f t="shared" si="2"/>
        <v>3422380.6117821527</v>
      </c>
    </row>
    <row r="165" spans="9:10" x14ac:dyDescent="0.3">
      <c r="I165">
        <v>165</v>
      </c>
      <c r="J165">
        <f t="shared" si="2"/>
        <v>3485367.6459510489</v>
      </c>
    </row>
    <row r="166" spans="9:10" x14ac:dyDescent="0.3">
      <c r="I166">
        <v>166</v>
      </c>
      <c r="J166">
        <f t="shared" si="2"/>
        <v>3549122.8052209807</v>
      </c>
    </row>
    <row r="167" spans="9:10" x14ac:dyDescent="0.3">
      <c r="I167">
        <v>167</v>
      </c>
      <c r="J167">
        <f t="shared" si="2"/>
        <v>3613650.7448955914</v>
      </c>
    </row>
    <row r="168" spans="9:10" x14ac:dyDescent="0.3">
      <c r="I168">
        <v>168</v>
      </c>
      <c r="J168">
        <f t="shared" si="2"/>
        <v>3678956.1202785238</v>
      </c>
    </row>
    <row r="169" spans="9:10" x14ac:dyDescent="0.3">
      <c r="I169">
        <v>169</v>
      </c>
      <c r="J169">
        <f t="shared" si="2"/>
        <v>3745043.5866734199</v>
      </c>
    </row>
    <row r="170" spans="9:10" x14ac:dyDescent="0.3">
      <c r="I170">
        <v>170</v>
      </c>
      <c r="J170">
        <f t="shared" si="2"/>
        <v>3811917.7993839225</v>
      </c>
    </row>
    <row r="171" spans="9:10" x14ac:dyDescent="0.3">
      <c r="I171">
        <v>171</v>
      </c>
      <c r="J171">
        <f t="shared" si="2"/>
        <v>3879583.4137136745</v>
      </c>
    </row>
    <row r="172" spans="9:10" x14ac:dyDescent="0.3">
      <c r="I172">
        <v>172</v>
      </c>
      <c r="J172">
        <f t="shared" si="2"/>
        <v>3948045.0849663182</v>
      </c>
    </row>
    <row r="173" spans="9:10" x14ac:dyDescent="0.3">
      <c r="I173">
        <v>173</v>
      </c>
      <c r="J173">
        <f t="shared" si="2"/>
        <v>4017307.4684454966</v>
      </c>
    </row>
    <row r="174" spans="9:10" x14ac:dyDescent="0.3">
      <c r="I174">
        <v>174</v>
      </c>
      <c r="J174">
        <f t="shared" si="2"/>
        <v>4087375.2194548519</v>
      </c>
    </row>
    <row r="175" spans="9:10" x14ac:dyDescent="0.3">
      <c r="I175">
        <v>175</v>
      </c>
      <c r="J175">
        <f t="shared" si="2"/>
        <v>4158252.9932980277</v>
      </c>
    </row>
    <row r="176" spans="9:10" x14ac:dyDescent="0.3">
      <c r="I176">
        <v>176</v>
      </c>
      <c r="J176">
        <f t="shared" si="2"/>
        <v>4229945.4452786651</v>
      </c>
    </row>
    <row r="177" spans="9:10" x14ac:dyDescent="0.3">
      <c r="I177">
        <v>177</v>
      </c>
      <c r="J177">
        <f t="shared" si="2"/>
        <v>4302457.2307004081</v>
      </c>
    </row>
    <row r="178" spans="9:10" x14ac:dyDescent="0.3">
      <c r="I178">
        <v>178</v>
      </c>
      <c r="J178">
        <f t="shared" si="2"/>
        <v>4375793.004866899</v>
      </c>
    </row>
    <row r="179" spans="9:10" x14ac:dyDescent="0.3">
      <c r="I179">
        <v>179</v>
      </c>
      <c r="J179">
        <f t="shared" si="2"/>
        <v>4449957.4230817799</v>
      </c>
    </row>
    <row r="180" spans="9:10" x14ac:dyDescent="0.3">
      <c r="I180">
        <v>180</v>
      </c>
      <c r="J180">
        <f t="shared" si="2"/>
        <v>4524955.1406486947</v>
      </c>
    </row>
    <row r="181" spans="9:10" x14ac:dyDescent="0.3">
      <c r="I181">
        <v>181</v>
      </c>
      <c r="J181">
        <f t="shared" si="2"/>
        <v>4600790.8128712839</v>
      </c>
    </row>
    <row r="182" spans="9:10" x14ac:dyDescent="0.3">
      <c r="I182">
        <v>182</v>
      </c>
      <c r="J182">
        <f t="shared" si="2"/>
        <v>4677469.0950531922</v>
      </c>
    </row>
    <row r="183" spans="9:10" x14ac:dyDescent="0.3">
      <c r="I183">
        <v>183</v>
      </c>
      <c r="J183">
        <f t="shared" si="2"/>
        <v>4754994.642498062</v>
      </c>
    </row>
    <row r="184" spans="9:10" x14ac:dyDescent="0.3">
      <c r="I184">
        <v>184</v>
      </c>
      <c r="J184">
        <f t="shared" si="2"/>
        <v>4833372.1105095344</v>
      </c>
    </row>
    <row r="185" spans="9:10" x14ac:dyDescent="0.3">
      <c r="I185">
        <v>185</v>
      </c>
      <c r="J185">
        <f t="shared" si="2"/>
        <v>4912606.1543912534</v>
      </c>
    </row>
    <row r="186" spans="9:10" x14ac:dyDescent="0.3">
      <c r="I186">
        <v>186</v>
      </c>
      <c r="J186">
        <f t="shared" si="2"/>
        <v>4992701.4294468611</v>
      </c>
    </row>
    <row r="187" spans="9:10" x14ac:dyDescent="0.3">
      <c r="I187">
        <v>187</v>
      </c>
      <c r="J187">
        <f t="shared" si="2"/>
        <v>5073662.5909800008</v>
      </c>
    </row>
    <row r="188" spans="9:10" x14ac:dyDescent="0.3">
      <c r="I188">
        <v>188</v>
      </c>
      <c r="J188">
        <f t="shared" si="2"/>
        <v>5155494.2942943145</v>
      </c>
    </row>
    <row r="189" spans="9:10" x14ac:dyDescent="0.3">
      <c r="I189">
        <v>189</v>
      </c>
      <c r="J189">
        <f t="shared" si="2"/>
        <v>5238201.1946934452</v>
      </c>
    </row>
    <row r="190" spans="9:10" x14ac:dyDescent="0.3">
      <c r="I190">
        <v>190</v>
      </c>
      <c r="J190">
        <f t="shared" si="2"/>
        <v>5321787.9474810343</v>
      </c>
    </row>
    <row r="191" spans="9:10" x14ac:dyDescent="0.3">
      <c r="I191">
        <v>191</v>
      </c>
      <c r="J191">
        <f t="shared" si="2"/>
        <v>5406259.2079607267</v>
      </c>
    </row>
    <row r="192" spans="9:10" x14ac:dyDescent="0.3">
      <c r="I192">
        <v>192</v>
      </c>
      <c r="J192">
        <f t="shared" si="2"/>
        <v>5491619.6314361636</v>
      </c>
    </row>
    <row r="193" spans="9:10" x14ac:dyDescent="0.3">
      <c r="I193">
        <v>193</v>
      </c>
      <c r="J193">
        <f t="shared" si="2"/>
        <v>5577873.873210988</v>
      </c>
    </row>
    <row r="194" spans="9:10" x14ac:dyDescent="0.3">
      <c r="I194">
        <v>194</v>
      </c>
      <c r="J194">
        <f t="shared" ref="J194:J200" si="3">$G$7 * 0.5 * $B$7 * $B$8 * I194^3</f>
        <v>5665026.5885888422</v>
      </c>
    </row>
    <row r="195" spans="9:10" x14ac:dyDescent="0.3">
      <c r="I195">
        <v>195</v>
      </c>
      <c r="J195">
        <f t="shared" si="3"/>
        <v>5753082.4328733692</v>
      </c>
    </row>
    <row r="196" spans="9:10" x14ac:dyDescent="0.3">
      <c r="I196">
        <v>196</v>
      </c>
      <c r="J196">
        <f t="shared" si="3"/>
        <v>5842046.0613682112</v>
      </c>
    </row>
    <row r="197" spans="9:10" x14ac:dyDescent="0.3">
      <c r="I197">
        <v>197</v>
      </c>
      <c r="J197">
        <f t="shared" si="3"/>
        <v>5931922.1293770112</v>
      </c>
    </row>
    <row r="198" spans="9:10" x14ac:dyDescent="0.3">
      <c r="I198">
        <v>198</v>
      </c>
      <c r="J198">
        <f t="shared" si="3"/>
        <v>6022715.2922034124</v>
      </c>
    </row>
    <row r="199" spans="9:10" x14ac:dyDescent="0.3">
      <c r="I199">
        <v>199</v>
      </c>
      <c r="J199">
        <f t="shared" si="3"/>
        <v>6114430.2051510559</v>
      </c>
    </row>
    <row r="200" spans="9:10" x14ac:dyDescent="0.3">
      <c r="I200">
        <v>200</v>
      </c>
      <c r="J200">
        <f t="shared" si="3"/>
        <v>6207071.5235235859</v>
      </c>
    </row>
  </sheetData>
  <sortState xmlns:xlrd2="http://schemas.microsoft.com/office/spreadsheetml/2017/richdata2" ref="A25:B36">
    <sortCondition descending="1" ref="B25:B36"/>
  </sortState>
  <mergeCells count="5">
    <mergeCell ref="C40:C41"/>
    <mergeCell ref="C42:C56"/>
    <mergeCell ref="C57:C58"/>
    <mergeCell ref="C59:C60"/>
    <mergeCell ref="C61:C6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경태 유</dc:creator>
  <cp:lastModifiedBy>경태 유</cp:lastModifiedBy>
  <dcterms:created xsi:type="dcterms:W3CDTF">2024-06-05T14:27:23Z</dcterms:created>
  <dcterms:modified xsi:type="dcterms:W3CDTF">2024-06-12T02:01:08Z</dcterms:modified>
</cp:coreProperties>
</file>