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bemt_v2\"/>
    </mc:Choice>
  </mc:AlternateContent>
  <xr:revisionPtr revIDLastSave="0" documentId="13_ncr:1_{CCA37C9C-F3BC-4AE4-AEE6-368DDC1DE933}" xr6:coauthVersionLast="47" xr6:coauthVersionMax="47" xr10:uidLastSave="{00000000-0000-0000-0000-000000000000}"/>
  <bookViews>
    <workbookView xWindow="-108" yWindow="-108" windowWidth="23256" windowHeight="13896" activeTab="2" xr2:uid="{9F84362E-7FEC-4550-BE3D-7942C3775CA8}"/>
  </bookViews>
  <sheets>
    <sheet name="carbon" sheetId="1" r:id="rId1"/>
    <sheet name="pl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3" l="1"/>
  <c r="H41" i="3"/>
  <c r="E45" i="3"/>
  <c r="B48" i="3"/>
  <c r="B47" i="3"/>
  <c r="B46" i="3"/>
  <c r="B50" i="3" s="1"/>
  <c r="D21" i="3"/>
  <c r="E41" i="3"/>
  <c r="D41" i="3"/>
  <c r="E40" i="3"/>
  <c r="D40" i="3"/>
  <c r="I3" i="3" l="1"/>
  <c r="I7" i="3" s="1"/>
  <c r="J3" i="3"/>
  <c r="J10" i="3" s="1"/>
  <c r="H3" i="3"/>
  <c r="H10" i="3" s="1"/>
  <c r="E3" i="3"/>
  <c r="E7" i="3" s="1"/>
  <c r="D3" i="3"/>
  <c r="D13" i="3" s="1"/>
  <c r="C3" i="3"/>
  <c r="C9" i="3" s="1"/>
  <c r="E11" i="3" l="1"/>
  <c r="D12" i="3"/>
  <c r="E8" i="3"/>
  <c r="E9" i="3"/>
  <c r="E10" i="3"/>
  <c r="E12" i="3"/>
  <c r="E13" i="3"/>
  <c r="H11" i="3"/>
  <c r="G38" i="3" s="1"/>
  <c r="G40" i="3" s="1"/>
  <c r="C5" i="3"/>
  <c r="H12" i="3"/>
  <c r="C6" i="3"/>
  <c r="H13" i="3"/>
  <c r="D6" i="3"/>
  <c r="I5" i="3"/>
  <c r="E6" i="3"/>
  <c r="I6" i="3"/>
  <c r="C7" i="3"/>
  <c r="I8" i="3"/>
  <c r="C8" i="3"/>
  <c r="I9" i="3"/>
  <c r="C10" i="3"/>
  <c r="J11" i="3"/>
  <c r="C11" i="3"/>
  <c r="F38" i="3" s="1"/>
  <c r="F40" i="3" s="1"/>
  <c r="J12" i="3"/>
  <c r="C12" i="3"/>
  <c r="J13" i="3"/>
  <c r="C4" i="3"/>
  <c r="I10" i="3"/>
  <c r="C13" i="3"/>
  <c r="H4" i="3"/>
  <c r="I11" i="3"/>
  <c r="G39" i="3" s="1"/>
  <c r="G41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F41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<sst xmlns="http://schemas.openxmlformats.org/spreadsheetml/2006/main" count="102" uniqueCount="65">
  <si>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</si>
  <si>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</si>
  <si>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</si>
  <si>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</si>
  <si>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</si>
  <si>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</si>
  <si>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</si>
  <si>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</si>
  <si>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</si>
  <si>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</si>
  <si>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</si>
  <si>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</si>
  <si>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</si>
  <si>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</si>
  <si>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</si>
  <si>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</si>
  <si>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</si>
  <si>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</si>
  <si>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</si>
  <si>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</si>
  <si>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</si>
  <si>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</si>
  <si>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</si>
  <si>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</si>
  <si>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</si>
  <si>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</si>
  <si>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</si>
  <si>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</si>
  <si>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</si>
  <si>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</si>
  <si>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</si>
  <si>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</si>
  <si>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</si>
  <si>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</si>
  <si>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</si>
  <si>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</si>
  <si>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</si>
  <si>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</si>
  <si>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2 blades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</si>
  <si>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</si>
  <si>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</si>
  <si>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</si>
  <si>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</si>
  <si>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</si>
  <si>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</si>
  <si>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</si>
  <si>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</si>
  <si>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</si>
  <si>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</si>
  <si>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</si>
  <si>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</si>
  <si>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</si>
  <si>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</si>
  <si>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</si>
  <si>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</si>
  <si>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</si>
  <si>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</si>
  <si>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</si>
  <si>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</si>
  <si>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</si>
  <si>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</si>
  <si>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</si>
  <si>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</si>
  <si>
    <t>csbemt</t>
    <phoneticPr fontId="1" type="noConversion"/>
  </si>
  <si>
    <t>Torque [Nmm]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</si>
</sst>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995-8BF9-FB6C3591315B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995-8BF9-FB6C3591315B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Sheet3!$H$18:$H$27</c:f>
              <c:numCache>
                <c:formatCode>General</c:formatCode>
                <c:ptCount val="10"/>
                <c:pt idx="0">
                  <c:v>0.78724901657674096</c:v>
                </c:pt>
                <c:pt idx="1">
                  <c:v>1.18658572425942</c:v>
                </c:pt>
                <c:pt idx="2">
                  <c:v>1.6624985228178299</c:v>
                </c:pt>
                <c:pt idx="3">
                  <c:v>2.2299976282373901</c:v>
                </c:pt>
                <c:pt idx="4">
                  <c:v>2.8890742082104999</c:v>
                </c:pt>
                <c:pt idx="5">
                  <c:v>3.5753941529698001</c:v>
                </c:pt>
                <c:pt idx="6">
                  <c:v>4.3778083932082898</c:v>
                </c:pt>
                <c:pt idx="7">
                  <c:v>5.2183167067241696</c:v>
                </c:pt>
                <c:pt idx="8">
                  <c:v>6.1615040866043103</c:v>
                </c:pt>
                <c:pt idx="9">
                  <c:v>7.1606105980305603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995-8BF9-FB6C3591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</a:t>
            </a:r>
            <a:r>
              <a:rPr lang="en-US" altLang="ko-KR" baseline="0"/>
              <a:t> </a:t>
            </a:r>
            <a:r>
              <a:rPr lang="en-US" altLang="ko-KR"/>
              <a:t>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E41-B517-7E5B37A096E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E41-B517-7E5B37A096E1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Sheet3!$G$18:$G$27</c:f>
              <c:numCache>
                <c:formatCode>General</c:formatCode>
                <c:ptCount val="10"/>
                <c:pt idx="0">
                  <c:v>-8.5331575661101194E-2</c:v>
                </c:pt>
                <c:pt idx="1">
                  <c:v>-0.127908558036814</c:v>
                </c:pt>
                <c:pt idx="2">
                  <c:v>-0.17855000204058899</c:v>
                </c:pt>
                <c:pt idx="3">
                  <c:v>-0.23950621092131399</c:v>
                </c:pt>
                <c:pt idx="4">
                  <c:v>-0.30889805139075399</c:v>
                </c:pt>
                <c:pt idx="5">
                  <c:v>-0.382763615424767</c:v>
                </c:pt>
                <c:pt idx="6">
                  <c:v>-0.46739824573428601</c:v>
                </c:pt>
                <c:pt idx="7">
                  <c:v>-0.55685969098541399</c:v>
                </c:pt>
                <c:pt idx="8">
                  <c:v>-0.65668764018232695</c:v>
                </c:pt>
                <c:pt idx="9">
                  <c:v>-0.76264391830130396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E41-B517-7E5B37A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319244</xdr:colOff>
      <xdr:row>21</xdr:row>
      <xdr:rowOff>49782</xdr:rowOff>
    </xdr:from>
    <xdr:to>
      <xdr:col>28</xdr:col>
      <xdr:colOff>376393</xdr:colOff>
      <xdr:row>38</xdr:row>
      <xdr:rowOff>68832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7FFDA-0188-49C4-9B44-710F48D9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3</xdr:row>
      <xdr:rowOff>152400</xdr:rowOff>
    </xdr:from>
    <xdr:to>
      <xdr:col>28</xdr:col>
      <xdr:colOff>409574</xdr:colOff>
      <xdr:row>20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2B5B85C-AC51-4E74-BDAD-88D0649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7.399999999999999" x14ac:dyDescent="0.4"/>
  <cols>
    <col min="9" max="9" width="20.8984375" customWidth="1"/>
    <col min="10" max="10" width="23.69921875" customWidth="1"/>
    <col min="12" max="12" width="13" customWidth="1"/>
    <col min="14" max="14" width="32.8984375" customWidth="1"/>
    <col min="20" max="20" width="22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4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4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4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4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4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4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4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4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4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4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4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4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4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4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4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4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4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4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4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4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4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4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4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4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4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4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4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4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4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4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4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4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4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4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4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4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4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4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4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4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4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4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4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4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4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4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4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4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4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4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4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4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4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4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4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4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4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4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4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4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4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4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4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4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4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4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4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4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4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4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4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4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4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4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4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4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4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4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4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4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4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4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4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4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4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4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4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4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4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4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4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4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4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4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4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4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4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4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4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4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4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4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4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4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4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4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4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4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4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4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4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4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4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4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4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4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4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4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4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4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4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4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4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4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4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4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4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4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4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4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4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4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4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4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4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4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4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4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4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4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4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4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4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4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4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4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4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4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4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4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4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4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4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4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4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4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4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4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4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4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4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4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4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4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4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4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4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4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4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4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4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4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4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4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4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4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4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4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4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4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4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4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4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4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4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4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4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4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4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4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4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4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4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4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4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4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4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4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4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4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4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4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4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4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4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4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4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4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4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4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4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4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4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4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4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4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4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4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4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4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4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4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4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4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4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4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4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4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4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4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4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4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4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4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4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4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4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4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4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4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4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4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4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4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4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4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4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4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4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4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4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4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4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4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4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4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4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4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4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4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4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4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4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4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4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4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4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4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4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4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4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4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4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4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4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4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4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4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4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4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4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4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4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4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4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4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4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4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4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4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4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4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4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4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4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4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4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4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4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4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4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4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4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4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4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4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4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4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4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4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4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4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4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4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4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4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4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4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4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4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4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4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4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4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4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4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4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4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4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4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4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4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4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4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4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4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4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4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4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4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4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4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4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4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4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4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4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4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4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4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4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4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4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4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4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4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4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4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4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4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4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4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4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4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4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4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4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4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4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4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4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4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4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4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4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4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4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4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4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4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4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4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4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4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4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4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4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4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4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4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4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4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4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4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4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4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4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4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4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4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4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4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4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4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4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4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4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4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4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4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4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4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4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4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4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4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4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4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4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4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4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4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4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4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4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4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4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4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4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4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4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4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4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4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4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4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4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4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4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4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4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4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4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4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4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4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4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4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4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4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4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4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4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4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4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4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4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4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4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4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4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4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4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4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4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4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4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4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4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4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4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4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4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4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4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4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4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4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4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4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4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4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4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4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4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4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4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4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4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4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4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4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4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4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4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4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4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4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4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4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4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4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4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4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4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4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4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4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4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4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4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4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4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4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4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4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4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4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4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4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4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4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4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4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4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4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4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4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4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4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4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4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4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4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4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4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4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4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4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4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4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4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4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4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4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4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4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4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4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4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4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4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4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4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4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4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4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4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4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4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4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4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4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4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4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4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4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4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4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4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4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4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4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4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4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4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4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4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4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4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4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4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4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4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4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4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4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4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4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4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4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4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4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4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4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4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4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4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4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4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4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4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4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4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4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4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4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4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4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4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4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4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4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4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4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4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4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4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4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4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4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4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4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4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4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4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4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4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4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4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4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4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4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4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4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4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4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4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4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4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4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4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4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4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4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4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4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4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4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4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4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4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4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4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4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4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4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4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4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4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4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4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4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4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4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4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4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4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4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4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4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4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4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4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4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4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4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4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4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4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4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4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4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4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4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4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4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4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4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4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4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4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4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4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4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4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4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4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4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4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4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4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4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4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4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4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4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4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4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4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4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4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4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4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4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4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4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4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4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4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4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4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4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4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4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4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4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4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4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4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4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4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4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4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4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4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4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4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4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4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4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4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4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4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4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4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4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4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4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4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4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4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4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4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4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4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4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4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4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4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4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4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4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4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4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4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4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4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4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4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4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4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4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4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4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4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4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4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4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4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4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4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4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4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4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4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4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4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4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4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4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4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4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4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4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4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4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4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4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4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4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4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4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4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4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4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4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4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4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4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4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4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4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4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4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4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4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4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4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4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4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4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4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4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4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4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4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4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4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4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4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4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4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4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4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4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4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4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4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4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4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4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4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4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4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4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4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4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4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4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4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4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4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4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4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4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4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4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4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4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4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4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4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4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4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4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4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4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4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4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4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4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4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4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4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4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4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4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4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4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4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4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4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4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4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4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4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4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4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4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4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4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4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4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4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4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4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4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4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4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4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4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4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4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4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4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4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4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4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4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4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4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4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4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4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4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4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4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4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4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4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4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4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4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4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4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4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4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4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4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4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4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4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4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4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4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4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4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4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4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4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4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4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4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4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4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4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4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4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4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4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4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4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4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4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4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4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4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4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4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4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4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4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4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4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4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4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4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4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4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4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4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4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4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4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4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4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4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4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4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4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4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4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4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4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4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4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4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4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4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4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4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4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4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4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4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4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4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4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4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4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4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4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4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4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4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4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4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4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4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4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4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4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4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4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4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4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4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4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4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4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4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4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4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4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4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4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4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4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4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4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4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4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4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4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4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4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4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4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4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4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4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4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4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4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4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4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4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4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4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4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4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4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4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4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4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4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4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4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4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4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4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4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4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4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4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4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4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4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4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4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4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4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4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4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4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4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4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4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4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4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4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4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4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4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4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4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4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4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4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4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4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4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4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4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4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4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4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4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4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4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4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4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4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4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4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4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4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4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4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4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4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4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4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4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4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4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4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4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4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4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4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4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4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4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4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4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4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4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4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4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4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4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4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4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4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4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4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4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4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4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4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4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4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4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4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4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4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4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4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4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4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4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4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4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4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4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4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4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4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4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4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4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4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4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4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4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4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4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4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4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4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4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4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4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4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4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4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4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4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4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4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4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4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4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4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4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4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4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4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4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4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4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4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4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4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4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4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4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4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4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4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4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4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4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4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4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4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4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4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4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4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4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4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4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4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4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4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4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4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4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4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4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4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4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4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4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4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4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4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4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4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4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4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4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4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4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4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4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4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4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4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4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4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4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4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4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4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4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4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4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4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4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4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4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4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4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4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4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4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4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4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4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4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4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4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4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4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4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4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4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4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4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4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4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4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4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4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4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4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4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4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4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4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4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4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4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4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4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4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4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4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4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4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4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4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4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4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4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4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4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4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4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4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4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4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4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4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4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4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4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4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4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4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4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4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4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4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4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4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4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4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4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4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4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4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4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4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4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4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4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4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4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4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4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4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4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4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4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4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4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4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4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4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4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4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4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4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4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4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4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4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4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4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4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4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4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4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4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4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4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4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4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4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4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4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4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4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4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4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4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4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4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4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4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4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4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4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4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4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4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4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4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4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4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4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4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4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4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4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4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4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4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4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4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4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4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4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4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4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4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4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4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4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4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4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4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4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4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4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4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4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4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4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4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4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4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4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4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4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4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4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4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4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4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4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4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4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4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4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4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4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4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4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4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4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4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4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4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4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4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4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4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4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4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4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4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4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4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4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4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4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4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4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4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4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4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4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4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4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4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4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4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4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4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4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4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4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4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4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4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4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4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4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4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4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4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4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4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4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4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4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4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4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4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4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4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4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4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4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4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4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4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4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4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4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4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4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4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4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4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4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4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4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4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4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4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4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4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4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4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4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4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4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4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4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4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4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4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4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4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4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4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4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4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4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4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4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4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4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4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4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4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4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4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4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4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4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4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4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4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4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4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4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4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4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4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4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4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4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4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4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4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4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4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4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4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4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4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4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4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4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4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4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4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4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4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4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4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4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4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4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4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4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4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4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4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4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4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4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4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4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4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4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4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4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4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4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4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4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4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4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4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4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4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4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4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4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4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4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4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4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4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4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4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4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4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4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4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4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4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4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4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4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4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4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4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4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4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4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4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4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4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4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4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4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4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4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4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4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4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4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4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4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4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4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4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4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4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4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4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4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4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4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4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4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4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4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4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4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4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4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4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4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4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4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4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4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4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4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4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4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4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4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4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4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4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4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4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4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4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4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4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4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4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4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4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4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4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4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4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4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4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4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4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4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4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4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4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4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4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4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4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4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4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4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4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4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4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4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4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4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4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4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4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4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4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4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4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4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4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4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4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4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4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4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4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4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4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4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4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4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4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4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4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4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4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4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4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4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4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4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4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4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4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4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4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4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4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4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4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4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4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4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4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4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4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4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4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4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4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4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4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4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4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4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4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4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4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4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4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4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4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4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4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4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4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4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4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4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4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4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4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4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4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4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4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4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4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4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4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4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4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4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4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4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4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4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4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4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4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4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4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4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4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4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4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4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4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4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4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4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4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4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4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4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4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4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4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4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4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4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4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4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4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4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4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4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4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4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4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4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4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4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4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4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4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4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4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4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4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4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4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4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4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4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4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4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4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4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4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4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4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4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4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4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4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4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4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4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4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4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4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4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4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4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4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4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4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4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4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4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4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4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4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4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4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4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4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4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4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4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4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4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4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4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4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4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4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4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4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4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4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4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4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4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4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4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4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4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4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4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4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4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4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4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4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4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4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4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4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4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4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4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4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4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4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4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4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4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4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4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4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4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4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4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4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4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4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4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4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4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4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4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4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4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4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4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4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4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4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4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4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4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4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4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4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4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4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4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4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4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4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4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4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4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4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4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4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4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4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4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4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4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4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4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4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4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4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4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4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4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4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4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4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4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4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4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4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4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4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4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4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4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4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4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4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4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4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4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4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4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4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4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4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4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4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4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4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4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4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4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4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4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4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4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4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4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4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4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4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4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4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4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4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4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4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4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4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4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4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4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4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4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4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4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4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4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4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4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4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4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4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4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4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4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4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4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4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4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4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4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4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4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4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4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4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4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4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4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4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4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4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4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4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4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4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4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4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4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4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4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4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4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4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4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4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4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4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4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4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4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4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4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4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4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4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4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4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4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4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4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4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4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4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4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4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4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4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4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4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4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4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4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4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4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4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4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4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4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4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4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4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4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4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4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4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4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4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4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4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4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4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4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4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4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4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4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4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4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4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4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4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4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4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4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4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4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4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4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4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4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4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4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4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4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4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4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4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4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4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4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4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4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4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4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4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4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4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4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4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4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4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4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4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4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4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4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4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4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4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4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4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4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4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4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4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4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4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4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4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4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4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4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4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4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4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4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4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4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4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4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4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4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4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4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4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4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4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4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4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4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4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4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4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4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4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4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4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4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4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4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4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4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4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4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4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4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4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4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4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4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4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4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4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4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4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4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4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4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4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4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4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4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4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4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4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4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4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4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4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4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4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4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4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4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4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4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4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4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4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4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4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4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4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4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4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4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4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4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4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4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4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4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4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4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4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4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4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4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4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4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4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4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4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4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4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4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4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4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4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4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4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4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4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4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4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4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4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4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4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4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4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4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4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4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4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4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4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4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4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4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4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4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4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4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4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4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4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4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4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4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4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4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4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4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4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4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4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4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4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4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4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4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4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4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4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4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4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4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4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4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4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4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4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4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4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4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4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4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4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4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4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4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4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4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4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4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4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4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4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4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4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4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4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4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4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4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4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4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4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4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4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4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4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4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4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4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4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4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4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4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4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4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4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4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4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4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4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4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4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4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4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4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4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4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4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4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4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4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4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4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4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4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4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4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4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4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4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4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4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4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4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4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4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4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4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4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4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4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4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4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4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4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4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4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4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4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4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4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4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4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4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4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4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4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4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4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4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4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4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4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4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4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4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4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4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4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4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4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4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4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4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4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4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4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4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4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4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4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4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4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4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4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4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4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4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4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4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4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4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4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4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4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4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4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4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4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4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4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4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4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4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4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4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4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4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4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4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4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4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4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4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4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4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4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4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4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4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4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4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4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4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4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4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4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4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4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4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4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4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4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4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4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4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4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4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4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4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4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4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4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4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4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4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4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4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4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4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4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4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4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4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4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4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4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4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4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4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4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4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4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4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4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4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4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4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4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4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4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4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4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4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4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4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4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4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4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4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4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4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4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4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4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4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4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4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4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4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4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4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4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4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4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4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4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4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4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4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4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4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4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4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4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4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4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4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4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4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4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4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4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4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4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4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4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4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4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4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4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4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4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4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4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4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4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4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4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4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4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4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4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4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4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4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4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4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4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4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4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4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4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4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4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4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4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4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4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4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4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4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4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4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4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4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4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4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4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4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4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4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4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4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4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4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4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4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4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4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4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4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4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4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4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4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4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4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4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4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4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4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4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4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4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4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4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4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4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4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4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4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4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4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4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4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4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4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4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4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4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4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4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4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4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4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4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4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4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4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4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4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4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4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4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4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4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4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4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4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4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4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4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4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4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4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4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4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4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4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4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4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4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4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4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4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4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4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4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4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4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4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4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4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4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4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4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4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4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4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4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4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4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4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4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4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4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4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4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4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4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4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4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4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4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4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4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4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4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4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4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4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4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4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4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4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4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4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4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4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4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4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4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4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4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4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4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4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4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4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4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4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4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4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4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4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4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4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4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4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4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4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4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4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4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4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4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4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4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4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4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4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4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4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4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4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4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4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4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4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4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4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4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4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4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4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4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4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4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4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4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4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4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4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4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4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4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4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4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4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4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4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4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4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4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4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4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4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4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4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4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4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4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4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4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4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4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4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4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4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4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4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4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4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4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4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4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4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4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4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4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4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4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4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4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4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4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4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4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4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4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4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4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4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4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4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4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4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4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4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4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4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4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4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4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4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4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4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4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4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4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4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4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4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4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4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4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4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4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4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4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4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4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4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4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4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4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4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4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4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4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4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4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4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4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4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4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4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4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4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4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4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4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4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4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4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4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4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4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4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4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4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4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4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4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4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4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4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4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4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4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4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4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4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4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4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4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4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4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4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4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4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4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4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4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4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4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4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4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4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4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4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4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4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4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4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4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4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4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4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4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4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4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4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4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4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4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4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4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4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4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4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4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4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4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4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4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4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4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4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4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4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4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4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4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4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4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4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4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4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4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4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4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4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4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4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4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4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4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4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4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4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4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4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4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4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4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4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4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4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4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4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4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4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4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4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4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4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4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4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4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4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4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4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4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4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4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4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4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4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4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4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4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4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4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4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4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4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4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4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4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4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4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4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4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4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4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4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4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4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4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4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4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4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4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4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4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4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4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4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4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4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4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4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4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4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4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4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4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4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4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4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4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4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4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4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4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4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4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4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4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4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4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4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4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4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4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4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4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4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4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4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4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4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4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4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4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4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4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4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4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4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4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4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4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4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4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4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4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4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4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4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4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4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4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4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4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4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4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4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4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4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4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4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4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4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4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4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4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4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4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4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4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4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4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4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4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4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4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4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4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4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4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4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4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4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4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4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4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4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4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4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4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4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4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4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4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4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4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4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4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4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4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4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4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4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4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4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4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4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4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4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4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4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4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4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4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4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4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4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4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4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4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4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4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4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4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4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4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4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4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4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4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4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4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4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4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4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4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4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4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4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4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4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4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4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4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4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4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4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4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4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4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4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4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4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4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4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4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4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4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4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4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4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4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4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4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4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4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4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4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4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4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4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4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4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4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4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4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4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4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4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4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4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4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4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4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4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4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4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4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4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4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4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4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4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4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4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4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4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4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4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4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4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4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4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4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4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4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4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4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4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4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4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4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4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4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4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4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4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4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4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4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4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4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4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4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4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4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4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4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4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4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4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4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4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4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4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4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4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4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4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4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4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4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4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4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4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4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4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4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4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4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4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4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4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4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4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4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4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4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4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4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4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4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4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4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4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4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4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4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4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4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4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4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4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4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4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4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4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4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4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4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4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4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4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4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4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4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4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4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4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4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4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4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4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4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4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4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4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4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4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4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4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4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4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4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4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4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4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4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4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4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4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4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4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4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4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4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4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4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4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4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4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4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4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4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4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4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4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4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4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4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4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4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4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4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4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4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4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4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4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4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4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4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4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4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4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4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4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4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4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4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4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4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4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4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4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4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4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4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4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4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4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4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4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4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4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4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4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4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4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4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4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4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4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4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4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4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4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4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4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4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4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4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4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4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4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4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4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4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4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4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4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4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4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4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4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4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4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4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4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4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4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4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4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4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4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4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4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4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4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4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4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4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4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4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4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4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4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4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4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4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4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4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4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4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4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4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4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4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4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4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4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4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4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4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4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4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4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4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4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4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4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4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4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4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4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4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4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4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4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4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4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4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4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4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4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4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4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4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4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4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4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4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4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4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4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4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4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4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4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4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4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4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4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4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4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4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4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4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4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4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4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4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4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4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4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4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4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4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4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4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4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4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4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4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4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4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4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4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4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4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4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4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4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4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4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4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4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4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4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4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4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4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4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4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4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4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4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4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4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4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4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4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4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4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4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4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4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4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4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4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4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4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4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4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4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4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4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4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4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4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4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4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4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4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4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4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4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4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4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4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4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4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4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4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4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4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4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4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4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4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4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4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4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4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4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4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4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4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4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4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4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4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4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4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4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4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4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4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4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4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4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4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4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4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4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4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4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4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4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4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4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4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4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4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4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4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4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4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4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4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4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4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4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4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4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4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4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4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4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4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4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4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4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4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4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4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4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4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4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4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4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4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4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4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4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4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4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4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4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4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4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4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4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4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4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4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4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4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4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4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4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4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4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4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4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4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4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4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4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4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4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4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4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4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4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4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4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4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4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4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4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4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4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4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4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4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4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4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4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4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4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4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4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4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4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4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4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4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4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4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4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4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4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4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4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4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4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4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4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4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4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4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4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4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4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4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4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4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4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4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4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4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4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4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4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4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4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4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4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4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4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4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4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4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4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4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4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4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4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4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4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4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4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4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4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4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4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4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4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4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4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4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4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4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4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4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4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4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4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4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4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4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4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4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4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4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4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4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4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4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4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4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4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4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4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4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4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4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4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4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4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4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4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4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4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4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4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4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4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4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4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4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4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4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4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4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4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4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4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4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4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4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4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4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4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4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4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4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4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4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4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4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4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4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4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4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4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4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4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4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4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4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4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4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4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4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4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4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4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4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4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4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4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4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4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4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4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4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4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4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4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4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4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4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4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4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4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4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4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4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4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4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4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4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4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4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4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4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4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4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4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4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4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4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4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4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4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4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4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4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4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4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4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4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4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4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4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4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4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4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4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4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4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4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4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4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4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4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4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4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4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4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4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4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4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4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4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4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4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4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4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4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4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4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4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4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4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4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4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4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4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4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4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4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4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4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4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4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4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4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4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4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4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4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4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4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4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4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4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4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4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4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4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4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4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4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4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4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4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4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4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4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4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4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4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4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4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4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4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4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4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4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4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4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4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4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4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4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4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4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4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4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4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4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4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4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4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4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4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4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4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4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4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4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4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4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4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4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4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4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4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4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4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4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4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4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4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4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4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4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4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4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4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4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4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4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4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4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4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4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4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4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4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4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4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4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4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4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4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4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4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4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4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4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4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4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4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4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4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4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4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4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4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4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4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4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4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4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4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4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4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4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4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4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4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4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4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4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4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4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4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4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4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4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4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4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4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4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4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4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4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4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4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4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4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4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4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4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4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4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4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4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4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4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4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4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4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4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4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4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4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4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4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4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4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4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4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4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4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4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4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4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4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4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4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4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4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4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4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4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4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4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4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4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4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4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4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4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4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4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4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4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4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4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4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4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4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4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4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4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4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4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4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4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4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4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4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4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4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4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4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4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4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4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4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4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4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4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4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4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4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4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4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4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4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4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4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4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4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4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4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4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4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4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4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4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4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4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4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4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4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4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4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4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4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4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4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4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4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4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4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4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4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4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4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4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4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4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4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4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4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4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4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4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4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4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4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4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4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4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4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4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4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4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4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4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4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4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4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4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4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4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4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4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4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4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4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4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4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4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4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4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4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4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4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4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4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4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4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4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4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4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4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4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4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4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4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4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4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4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4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4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4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4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4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4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4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4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4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4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4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4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4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4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4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4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4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4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4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4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4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7.399999999999999" x14ac:dyDescent="0.4"/>
  <cols>
    <col min="14" max="14" width="20.3984375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4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4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4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4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4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4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4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4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4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4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4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4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4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4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4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4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4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4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4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4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4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4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4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4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4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4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4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4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4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4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4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4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4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4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4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4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4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4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4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4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4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4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4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4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4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4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4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4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4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4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4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4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4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4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4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4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4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4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4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4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4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4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4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4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4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4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4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4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4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4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4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4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4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4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4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4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4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4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4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4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4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4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4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4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4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4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4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4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4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4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4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4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4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4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4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4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4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4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4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4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4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4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4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4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4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4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4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4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4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4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4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4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4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4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4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4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4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4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4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4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4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4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4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4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4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4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4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4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4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4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4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4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4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4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4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4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4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4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4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4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4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4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4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4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4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4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4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4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4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4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4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4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4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4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4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4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4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4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4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4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4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4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4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4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4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4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4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4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4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4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4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4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4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4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4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4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4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4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4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4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4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4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4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4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4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4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4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4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4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4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4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4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4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4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4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4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4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4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4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4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4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4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4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4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4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4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4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4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4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4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4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4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4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4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4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4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4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4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4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4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4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4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4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4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4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4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4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4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4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4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4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4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4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4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4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4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4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4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4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4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4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4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4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4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4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4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4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4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4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4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4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4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4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4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4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4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4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4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4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4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4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4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4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4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4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4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4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4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4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4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4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4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4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4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4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4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4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4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4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4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4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4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4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4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4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4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4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4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4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4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4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4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4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4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4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4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4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4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4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4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4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4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4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4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4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4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4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4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4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4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4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4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4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4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4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4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4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4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4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4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4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4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4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4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4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4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4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4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4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4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4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4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4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4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4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4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4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4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4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4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4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4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4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4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4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4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4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4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4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4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4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4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4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4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4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4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4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4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4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4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4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4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4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4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4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4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4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4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4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4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4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4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4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4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4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4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4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4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4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4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4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4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4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4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4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4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4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4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4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4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4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4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4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4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4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4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4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4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4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4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4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4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4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4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4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4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4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4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4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4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4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4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4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4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4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4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4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4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4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4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4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4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4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4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4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4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4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4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4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4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4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4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4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4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4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4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4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4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4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4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4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4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4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4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4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4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4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4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4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4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4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4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4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4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4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4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4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4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4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4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4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4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4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4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4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4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4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4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4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4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4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4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4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4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4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4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4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4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4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4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4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4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4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4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4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4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4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4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4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4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4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4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4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4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4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4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4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4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4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4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4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4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4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4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4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4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4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4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4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4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4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4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4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4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4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4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4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4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4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4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4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4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4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4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4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4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4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4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4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4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4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4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4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4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4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4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4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4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4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4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4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4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4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4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4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4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4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4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4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4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4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4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4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4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4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4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4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4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4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4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4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4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4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4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4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4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4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4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4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4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4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4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4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4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4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4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4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4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4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4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4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4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4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4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4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4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4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4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4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4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4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4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4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4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4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4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4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4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4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4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4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4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4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4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4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4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4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4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4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4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4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4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4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4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4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4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4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4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4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4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4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4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4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4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4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4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4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4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4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4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4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4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4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4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4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4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4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4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4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4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4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4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4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4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4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4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4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4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4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4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4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4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4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4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4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4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4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4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4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4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4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4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4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4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4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4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4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4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4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4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4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4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4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4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4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4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4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4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4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4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4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4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4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4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4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4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4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4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4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4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4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4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4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4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4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4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4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4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4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4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4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4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4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4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4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4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4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4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4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4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4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4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4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4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4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4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4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4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4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4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4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4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4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4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4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4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4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4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4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4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4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4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4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4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4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4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4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4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4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4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4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4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4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4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4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4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4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4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4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4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4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4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4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4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4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4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4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4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4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4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4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4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4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4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4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4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4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4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4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4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4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4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4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4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4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4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4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4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4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4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4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4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4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4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4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4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4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4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4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4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4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4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4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4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4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4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4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4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4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4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4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4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4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4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4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4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4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4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4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4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4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4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4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4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4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4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4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4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4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4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4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4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4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4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4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4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4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4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4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4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4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4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4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4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4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4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4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4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4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4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4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4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4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4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4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4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4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4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4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4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4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4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4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4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4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4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4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4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4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4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4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4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4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4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4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4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4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4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4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4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4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4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4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4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4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4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4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4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4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4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4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4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4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4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4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4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4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4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4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4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4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4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4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4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4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4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4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4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4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4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4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4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4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4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4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4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4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4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4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4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4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4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4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4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4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4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4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4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4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4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4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4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4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4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4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4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4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4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4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4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4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4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4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4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4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4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4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4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4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4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4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4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4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4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4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4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4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4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4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4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4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4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4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4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4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4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4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4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4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4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4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4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4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4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4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4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4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4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4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4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4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4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4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4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4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4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4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4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4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4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4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4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4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4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4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4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4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4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4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4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4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4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4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4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4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4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4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4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4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4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4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4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4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4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4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4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4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4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4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4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4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4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4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4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4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4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4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4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4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4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4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4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4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4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4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4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4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4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4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4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4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4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4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4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4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4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4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4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4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4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4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4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4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4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4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4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4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4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4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4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4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4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4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4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4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4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4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4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4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4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4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4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4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4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4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4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4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4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4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4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4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4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4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4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4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4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4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4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4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4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4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4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4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4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4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4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4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4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4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4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4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4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4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4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4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4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4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4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4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4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4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4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4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4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4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4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4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4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4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4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4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4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4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4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4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4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4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4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4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4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4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4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4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4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4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4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4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4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4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4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4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4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4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4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4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4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4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4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4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4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4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4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4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4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4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4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4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4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4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4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4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4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4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4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4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4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4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4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4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4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4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4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4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4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4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4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4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4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4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4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4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4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4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4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4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4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4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4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4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4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4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4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4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4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4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4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4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4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4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4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4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4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4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4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4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4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4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4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4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4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4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4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4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4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4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4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4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4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4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4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4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4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4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4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4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4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4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4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4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4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4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4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4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4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4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4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4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4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4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4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4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4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4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4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4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4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4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4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4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4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4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4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4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4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4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4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4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4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4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4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4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4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4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4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4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4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4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4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4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4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4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4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4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4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4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4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4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4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4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4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4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4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4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4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4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4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4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4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4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4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4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4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4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4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4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4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4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4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4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4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4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4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4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4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4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4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4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4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4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4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4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4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4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4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4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4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4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4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4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4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4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4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4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4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4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4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4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4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4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4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4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4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4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4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4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4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4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4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4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4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4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4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4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4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4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4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4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4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4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4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4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4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4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4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4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4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4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4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4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4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4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4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4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4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4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4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4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4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4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4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4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4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4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4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4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4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4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4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4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4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4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4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4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4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4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4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4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4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4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4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4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4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4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4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4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4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4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4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4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4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4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4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4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4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4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4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4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4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4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4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4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4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4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4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4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4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4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4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4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4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4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4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4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4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4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4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4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4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4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4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4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4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4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4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4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4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4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4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4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4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4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4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4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4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4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4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4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4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4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4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4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4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4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4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4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4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4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4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4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4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4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4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4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4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4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4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4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4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4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4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4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4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4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4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4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4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4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4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4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4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4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4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4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4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4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4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4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4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4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4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4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4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4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4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4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4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4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4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4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4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4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4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4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4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4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4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4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4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4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4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4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4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4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4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4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4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4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4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4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4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4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4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4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4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4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4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4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4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4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4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4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4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4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4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4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4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4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4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4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4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4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4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4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4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4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4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4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4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4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4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4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4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4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4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4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4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4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4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4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4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4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4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4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4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4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4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4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4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4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4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4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4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4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4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4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4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4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4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4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4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4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4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4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4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4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4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4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4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4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4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4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4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4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4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4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4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4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4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4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4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4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4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4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4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4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4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4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4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4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4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4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4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4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4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4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4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4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4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4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4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4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4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4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4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4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4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4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4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4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4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4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4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4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4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4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4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4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4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4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4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4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4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4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4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4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4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4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4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4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4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4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4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4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4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4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4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4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4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4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4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4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4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4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4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4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4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4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4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4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4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4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4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4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4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4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4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4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4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4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4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4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4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4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4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4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4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4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4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4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4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4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4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4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4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4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4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4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4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4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4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4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4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4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4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4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4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4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4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4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4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4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4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4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4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4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4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4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4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4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4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4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4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4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4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4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4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4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4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4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4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4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4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4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4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4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4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4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4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4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4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4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4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4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4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4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4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4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4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4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4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4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4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4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4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4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4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4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4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4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4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4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4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4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4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4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4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4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4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4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4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4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4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4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4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4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4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4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4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4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4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4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4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4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4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4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4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4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4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4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4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4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4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4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4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4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4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4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4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4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4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4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4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4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4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4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4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4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4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4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4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4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4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4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4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4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4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4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4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4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4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4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4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4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4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4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4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4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4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4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4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4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4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4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4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4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4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4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4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4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4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4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4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4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4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4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4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4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4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4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4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4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4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4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4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4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4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4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4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4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4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4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4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4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4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4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4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4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4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4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4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4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4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4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4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4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4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4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4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4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4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4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4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4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4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4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4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4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4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4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4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4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4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4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4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4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4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4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4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4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4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4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4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4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4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4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4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4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4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4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4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4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4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4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4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4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4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4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4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4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4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4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4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4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4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4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4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4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4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4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4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4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4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4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4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4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4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4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4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4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4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4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4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4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4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4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4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4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4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4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4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4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4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4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4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4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4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4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4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4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4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4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4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4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4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4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4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4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4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4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4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4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4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4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4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4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4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4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4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4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4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4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4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4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4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4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4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4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4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4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4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4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4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4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4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4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4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4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4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4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4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4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4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4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4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4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4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4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4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4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4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4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4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4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4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4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4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4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4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4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4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4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4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4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4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4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4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4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4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4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4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4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4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4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4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4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4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4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4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4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4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4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4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4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4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4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4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4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4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4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4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4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4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4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4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4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4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4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4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4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4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4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4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4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4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4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4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4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4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4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4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4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4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4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4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4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4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4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4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4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4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4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4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4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4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4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4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4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4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4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4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4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4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4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4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4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4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4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4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4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4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4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4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4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4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4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4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4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4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4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4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4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4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4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4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4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4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4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4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4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4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4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4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4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4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4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4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4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4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4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4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4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4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4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4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4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4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4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4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4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4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4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4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4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4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4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4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4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4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4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4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4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4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4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4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4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4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4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4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4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4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4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4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4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4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4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4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4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4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4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4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4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4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4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4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4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4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4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4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4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4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4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4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4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4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4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4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4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4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4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4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4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4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4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4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4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4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4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4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4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4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4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4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4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4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4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4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4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4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4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4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4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4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4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4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4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4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4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4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4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4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4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4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4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4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4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4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4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4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4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4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4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4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4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4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4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4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4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4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4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4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4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4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4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4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4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4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4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4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4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4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4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4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4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4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4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4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4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4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4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4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4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4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4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4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4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4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4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4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4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4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4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4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4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4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4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4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4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4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4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4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4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4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4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4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4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4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4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4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4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4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4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4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4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4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4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4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4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4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4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4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4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4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4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4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4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4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4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4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4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4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4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4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4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4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4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4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4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4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4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4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4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4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4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4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4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4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4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4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4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4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4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4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4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4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4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4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4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4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4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4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4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4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4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4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4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4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4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4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4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4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4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4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4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4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4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4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4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4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4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4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4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4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4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4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4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4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4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4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4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4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4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4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4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4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4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4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4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4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4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4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4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4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4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4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4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4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4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4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4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4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4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4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4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4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4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4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4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4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4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4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4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4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4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4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4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4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4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4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4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4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4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4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4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4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4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4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4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4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4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4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4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4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4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4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4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4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4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4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4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4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4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4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4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4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4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4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4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4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4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4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4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4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4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4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4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4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4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4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4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4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4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4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4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4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4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4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4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4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4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4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4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4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4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4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4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4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4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4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4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4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4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4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4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4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4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4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4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4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4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4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4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4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4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4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4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4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4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4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4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4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4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4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4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4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4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4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4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4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4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4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4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4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4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4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4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4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4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4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4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4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4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4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4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4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4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4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4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4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4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4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4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4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4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4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4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4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4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4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4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4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4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4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4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4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4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4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4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4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4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4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4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4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4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4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4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4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4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4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4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4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4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4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4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4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4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4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4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4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4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4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4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4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4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4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4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4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4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4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4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4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4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4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4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4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4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4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4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4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4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4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4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4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4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4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4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4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4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4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4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4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4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4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4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4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4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4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4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4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4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4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4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4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4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4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4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4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4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4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4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4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4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4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4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4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4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4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4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4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4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4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4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4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4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4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4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4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4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4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4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4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4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4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4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4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4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4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4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4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4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4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4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4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4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4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4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4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4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4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4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4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4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4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4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4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4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4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4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4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4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4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4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4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4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4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4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4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4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4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4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4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4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4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4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4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4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4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4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4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4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4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4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4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4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4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4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4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4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4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4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4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4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4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4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4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4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4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4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4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4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4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4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4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4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4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4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4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4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4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4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4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4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4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4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4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4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4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4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4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4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4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4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4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4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4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4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4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4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4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4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4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4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4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4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4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4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4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4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4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4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4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4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4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4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4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4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4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4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4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4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4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4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4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4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4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4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4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4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4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4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4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4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4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4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4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4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4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4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4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4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4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4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4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4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4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4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4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4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4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4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4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4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4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4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4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4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4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4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4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4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4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4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4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4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4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4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4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4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4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4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4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4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4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4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4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4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4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4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4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4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4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4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4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4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4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4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4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4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4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4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4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4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4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4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4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4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4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4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4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4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4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4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4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4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4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4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4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4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4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4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4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4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4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4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4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4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4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4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4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4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4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4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4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4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4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4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4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4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4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4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4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4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4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4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4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4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4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4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4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4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4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4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4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4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4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4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4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4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4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4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4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4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4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4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4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4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4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4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4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4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4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4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4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4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4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4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4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4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4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4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4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4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4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4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4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4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4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4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4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4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4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4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4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4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4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4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4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4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4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4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4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4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4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4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4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4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4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4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4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4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4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4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4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4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4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4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4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4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4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4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4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4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4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4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4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4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4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4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4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4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4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4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4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4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4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4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4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4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4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4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4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4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4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4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4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4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4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4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4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4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4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4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4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4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4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4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4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4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4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4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4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4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4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4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4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4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4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4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4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4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4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4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4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4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4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4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4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4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4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4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4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4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4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4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4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4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4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4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4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4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4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4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4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4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4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4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4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4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4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4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4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4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4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4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4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4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4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4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4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4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4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4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4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4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4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4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4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4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4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4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4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4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4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4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4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4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4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4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4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4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4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4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4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4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4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4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4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4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4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4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4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4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4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4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4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4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4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4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4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4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4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4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4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4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4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4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4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4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4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4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4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4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4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4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4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4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4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4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4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4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4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4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4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4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4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4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4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4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4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4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4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4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4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4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4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4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4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4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4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4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4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4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4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4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4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4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4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4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4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4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4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4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4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4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4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4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4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4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4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4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4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4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4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4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4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4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4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4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4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4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4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4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4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4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4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4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4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4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4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4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4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4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4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4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4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4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4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4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4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4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4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4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4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4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4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4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4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4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4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4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4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4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4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4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4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4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4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4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4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4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4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4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4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4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4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4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4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4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4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4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4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4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4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4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4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4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4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4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4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4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4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4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4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4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4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4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4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4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4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4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4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4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4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4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4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4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4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4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4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4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4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4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4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4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4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4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4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4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4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4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4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4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4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4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4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4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4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4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4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4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4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4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4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4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4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4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4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4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4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4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4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4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4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4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4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4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4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4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4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4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4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4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4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4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4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4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4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4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4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4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4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4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4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4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4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4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4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4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4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4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4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4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4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4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4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4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4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4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4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4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4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4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4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4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4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4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4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4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4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4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4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4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4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4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4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4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4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4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4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4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4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4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4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4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4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4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4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4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4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4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4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4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4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4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4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4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4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4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4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4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4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4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4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4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4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4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4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4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4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4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4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4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4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4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4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4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4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4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4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4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4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4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4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4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4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4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4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4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4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4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4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4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4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4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4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4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4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4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4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4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4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4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4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4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4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4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4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4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4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4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4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4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4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4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4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4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4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4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4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4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4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4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4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4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4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4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4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4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4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4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4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4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4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4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4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4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4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4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4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4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4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4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4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4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4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4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4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4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4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4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4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4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4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4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4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4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4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4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4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4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4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4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4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4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4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4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4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4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4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4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4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4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4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4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4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4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4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4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4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4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4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4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4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4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4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4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4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4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4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4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4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4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4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4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4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4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4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4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4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4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4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4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4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4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4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4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4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4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4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4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4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4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4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4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4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4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4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4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4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4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4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4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4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4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4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4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4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4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4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4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4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4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4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4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4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4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4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4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4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4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4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4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4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4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4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4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4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4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4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4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4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4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4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4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4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4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4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4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4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4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4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4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4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4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4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4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4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4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4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4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4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4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4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4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4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4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4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4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4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4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4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4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4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4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4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4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4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4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4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4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4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4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4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4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4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4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4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4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4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4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4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4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4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4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4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4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4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4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4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4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4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4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4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4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4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4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4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4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4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4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4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4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4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4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4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4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4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4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4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4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4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4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4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4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4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4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4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4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4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4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4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4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4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4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4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4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4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4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4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4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4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4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4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4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4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4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4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4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4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4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4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4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4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4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4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4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4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4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4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4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4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4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4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4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4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4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4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4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4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4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4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4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4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4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4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4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4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4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4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4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4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4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4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4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4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4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4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4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4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4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4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4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4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4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4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4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4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4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4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4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4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4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4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4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4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4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4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4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4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4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4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4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4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4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4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4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4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4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4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4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4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4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4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4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4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4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4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4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4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4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4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4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4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4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4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4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4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4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4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4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4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4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4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4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4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4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4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4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4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4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4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4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4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4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4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4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4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4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4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4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4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4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4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4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4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4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4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4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4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4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4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4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4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4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4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4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4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4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4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4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4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4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4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4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4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4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4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4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4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4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4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4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4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4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4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4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4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4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4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4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4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4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4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4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4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4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4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4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4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4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4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4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4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4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4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4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4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4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4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4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4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4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4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4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4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4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4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4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4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4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4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4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4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4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4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4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4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4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4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4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4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4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4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4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4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4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4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4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4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4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4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4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4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4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4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4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4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4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4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4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4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4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4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4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4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4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4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4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4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4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4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4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4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4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4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4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4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4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4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4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4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4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4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4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4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4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4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4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4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4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4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4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4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4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4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4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4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4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4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4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4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4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4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4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4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4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4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4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4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4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4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4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4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4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4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4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4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4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4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4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4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4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4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4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4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4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4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4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4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4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4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4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4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4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4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4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4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4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4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4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4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4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4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4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4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4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4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4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4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4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4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4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4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4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4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4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4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4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4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4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4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4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4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4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4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4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4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4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4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4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4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4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4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4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4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4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4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4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4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4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4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4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4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4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4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4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4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4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4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4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4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4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4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4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4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4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4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4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4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4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4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4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4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4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4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4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4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4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4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4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4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4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4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4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4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4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4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4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4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4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4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4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4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4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4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4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4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4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4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4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4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4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4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4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4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4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4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4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4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4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4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4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4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4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4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4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4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4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4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4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4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4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4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4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4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4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4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4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4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4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4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4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4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4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4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4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4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4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4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4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4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4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4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4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4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4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4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4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4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4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4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4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4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4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4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4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4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4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4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4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4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4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4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4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4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4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4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4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4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4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4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4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4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4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4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4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4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4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4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4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4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4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4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4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4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4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4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4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4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4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4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4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4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4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4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4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4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4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4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4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4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4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4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4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4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4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4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4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4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4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4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4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4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4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4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4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4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4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4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4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4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4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4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4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4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4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4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4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4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4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4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4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4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4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4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4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4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4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4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4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4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4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4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4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4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4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4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4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4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4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4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4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4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4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4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4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4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4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4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4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4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4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4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4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4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4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4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4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4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4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4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4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4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4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4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4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4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4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4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4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4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4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4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4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4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4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4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4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4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4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4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4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4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4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4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4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4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4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4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4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4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4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4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4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4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4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4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4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4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4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4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4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4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4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4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4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4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4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4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4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4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4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4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4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4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4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4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4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4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4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4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4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4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4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4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4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4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4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4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4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4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4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4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4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4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4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4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4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4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4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4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4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4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4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4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4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4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4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4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4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4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4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4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4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4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4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4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4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4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4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4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4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4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4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4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4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4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4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4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4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4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4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4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4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4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4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4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4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4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4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4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4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4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4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4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4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4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4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4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4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4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4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4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4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4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4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4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4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4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4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4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4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4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4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4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4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4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4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68"/>
  <sheetViews>
    <sheetView tabSelected="1" topLeftCell="G4" zoomScale="85" zoomScaleNormal="85" workbookViewId="0">
      <selection activeCell="AD13" sqref="AD13"/>
    </sheetView>
  </sheetViews>
  <sheetFormatPr defaultRowHeight="17.399999999999999" x14ac:dyDescent="0.4"/>
  <cols>
    <col min="1" max="1" width="12.69921875" customWidth="1"/>
    <col min="2" max="2" width="11.59765625" bestFit="1" customWidth="1"/>
    <col min="3" max="3" width="19.09765625" customWidth="1"/>
    <col min="5" max="5" width="10.19921875" customWidth="1"/>
  </cols>
  <sheetData>
    <row r="2" spans="1:10" x14ac:dyDescent="0.4">
      <c r="B2" t="s">
        <v>25</v>
      </c>
      <c r="C2" t="s">
        <v>44</v>
      </c>
      <c r="D2" t="s">
        <v>45</v>
      </c>
      <c r="E2" t="s">
        <v>46</v>
      </c>
      <c r="G2" t="s">
        <v>48</v>
      </c>
      <c r="H2" t="s">
        <v>44</v>
      </c>
      <c r="I2" t="s">
        <v>45</v>
      </c>
      <c r="J2" t="s">
        <v>46</v>
      </c>
    </row>
    <row r="3" spans="1:10" x14ac:dyDescent="0.4">
      <c r="B3" t="s">
        <v>47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47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4">
      <c r="A4" t="s">
        <v>49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49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4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4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4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4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4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4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4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4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4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7" spans="1:8" x14ac:dyDescent="0.4">
      <c r="F17" t="s">
        <v>63</v>
      </c>
      <c r="G17" t="s">
        <v>44</v>
      </c>
      <c r="H17" t="s">
        <v>45</v>
      </c>
    </row>
    <row r="18" spans="1:8" x14ac:dyDescent="0.4">
      <c r="F18">
        <v>2500</v>
      </c>
      <c r="G18">
        <v>-8.5331575661101194E-2</v>
      </c>
      <c r="H18">
        <v>0.78724901657674096</v>
      </c>
    </row>
    <row r="19" spans="1:8" ht="19.2" x14ac:dyDescent="0.45">
      <c r="A19" s="1" t="s">
        <v>26</v>
      </c>
      <c r="B19" s="2"/>
      <c r="C19" s="2"/>
      <c r="D19" s="2"/>
      <c r="F19">
        <v>3000</v>
      </c>
      <c r="G19">
        <v>-0.127908558036814</v>
      </c>
      <c r="H19">
        <v>1.18658572425942</v>
      </c>
    </row>
    <row r="20" spans="1:8" ht="19.2" x14ac:dyDescent="0.45">
      <c r="A20" s="1" t="s">
        <v>27</v>
      </c>
      <c r="B20" s="1" t="s">
        <v>28</v>
      </c>
      <c r="C20" s="2"/>
      <c r="D20" s="2"/>
      <c r="F20">
        <v>3500</v>
      </c>
      <c r="G20">
        <v>-0.17855000204058899</v>
      </c>
      <c r="H20">
        <v>1.6624985228178299</v>
      </c>
    </row>
    <row r="21" spans="1:8" x14ac:dyDescent="0.4">
      <c r="A21" s="2" t="s">
        <v>29</v>
      </c>
      <c r="B21" s="2">
        <v>0.125</v>
      </c>
      <c r="C21" s="2"/>
      <c r="D21" s="2">
        <f>B21*(B22/100)</f>
        <v>1.8749999999999999E-2</v>
      </c>
      <c r="F21">
        <v>4000</v>
      </c>
      <c r="G21">
        <v>-0.23950621092131399</v>
      </c>
      <c r="H21">
        <v>2.2299976282373901</v>
      </c>
    </row>
    <row r="22" spans="1:8" x14ac:dyDescent="0.4">
      <c r="A22" s="2" t="s">
        <v>30</v>
      </c>
      <c r="B22" s="2">
        <v>15</v>
      </c>
      <c r="C22" s="2"/>
      <c r="D22" s="2"/>
      <c r="F22">
        <v>4500</v>
      </c>
      <c r="G22">
        <v>-0.30889805139075399</v>
      </c>
      <c r="H22">
        <v>2.8890742082104999</v>
      </c>
    </row>
    <row r="23" spans="1:8" x14ac:dyDescent="0.4">
      <c r="A23" s="2" t="s">
        <v>31</v>
      </c>
      <c r="B23" s="2">
        <v>0.03</v>
      </c>
      <c r="C23" s="2"/>
      <c r="D23" s="2"/>
      <c r="F23">
        <v>5000</v>
      </c>
      <c r="G23">
        <v>-0.382763615424767</v>
      </c>
      <c r="H23">
        <v>3.5753941529698001</v>
      </c>
    </row>
    <row r="24" spans="1:8" x14ac:dyDescent="0.4">
      <c r="A24" s="2" t="s">
        <v>32</v>
      </c>
      <c r="B24" s="2">
        <v>0</v>
      </c>
      <c r="C24" s="2"/>
      <c r="D24" s="2"/>
      <c r="F24">
        <v>5500</v>
      </c>
      <c r="G24">
        <v>-0.46739824573428601</v>
      </c>
      <c r="H24">
        <v>4.3778083932082898</v>
      </c>
    </row>
    <row r="25" spans="1:8" x14ac:dyDescent="0.4">
      <c r="A25" s="2" t="s">
        <v>33</v>
      </c>
      <c r="B25" s="2">
        <v>10</v>
      </c>
      <c r="C25" s="2"/>
      <c r="D25" s="2"/>
      <c r="F25">
        <v>6000</v>
      </c>
      <c r="G25">
        <v>-0.55685969098541399</v>
      </c>
      <c r="H25">
        <v>5.2183167067241696</v>
      </c>
    </row>
    <row r="26" spans="1:8" x14ac:dyDescent="0.4">
      <c r="A26" s="2" t="s">
        <v>34</v>
      </c>
      <c r="B26" s="2" t="s">
        <v>35</v>
      </c>
      <c r="C26" s="2"/>
      <c r="D26" s="2"/>
      <c r="F26">
        <v>6500</v>
      </c>
      <c r="G26">
        <v>-0.65668764018232695</v>
      </c>
      <c r="H26">
        <v>6.1615040866043103</v>
      </c>
    </row>
    <row r="27" spans="1:8" x14ac:dyDescent="0.4">
      <c r="A27" s="2"/>
      <c r="B27" s="2"/>
      <c r="C27" s="2"/>
      <c r="D27" s="2"/>
      <c r="F27">
        <v>7000</v>
      </c>
      <c r="G27">
        <v>-0.76264391830130396</v>
      </c>
      <c r="H27">
        <v>7.1606105980305603</v>
      </c>
    </row>
    <row r="28" spans="1:8" ht="19.2" x14ac:dyDescent="0.45">
      <c r="A28" s="1" t="s">
        <v>36</v>
      </c>
      <c r="B28" s="2"/>
      <c r="C28" s="2"/>
      <c r="D28" s="2"/>
    </row>
    <row r="29" spans="1:8" ht="19.2" x14ac:dyDescent="0.45">
      <c r="A29" s="1" t="s">
        <v>37</v>
      </c>
      <c r="B29" s="1" t="s">
        <v>38</v>
      </c>
      <c r="C29" s="1" t="s">
        <v>39</v>
      </c>
      <c r="D29" s="1" t="s">
        <v>40</v>
      </c>
    </row>
    <row r="30" spans="1:8" x14ac:dyDescent="0.4">
      <c r="A30" s="2" t="s">
        <v>41</v>
      </c>
      <c r="B30" s="2">
        <v>6000</v>
      </c>
      <c r="C30" s="2">
        <v>5500</v>
      </c>
      <c r="D30" s="2">
        <v>5000</v>
      </c>
    </row>
    <row r="31" spans="1:8" x14ac:dyDescent="0.4">
      <c r="A31" s="2" t="s">
        <v>42</v>
      </c>
      <c r="B31" s="2">
        <v>3.01</v>
      </c>
      <c r="C31" s="2">
        <v>3.19</v>
      </c>
      <c r="D31" s="2">
        <v>2.9</v>
      </c>
    </row>
    <row r="32" spans="1:8" x14ac:dyDescent="0.4">
      <c r="A32" s="2" t="s">
        <v>43</v>
      </c>
      <c r="B32" s="2">
        <v>48.67</v>
      </c>
      <c r="C32" s="2">
        <v>57.88</v>
      </c>
      <c r="D32" s="2">
        <v>56.7</v>
      </c>
    </row>
    <row r="37" spans="1:8" x14ac:dyDescent="0.4">
      <c r="C37" s="3" t="s">
        <v>50</v>
      </c>
      <c r="D37" s="3" t="s">
        <v>51</v>
      </c>
      <c r="E37" s="3" t="s">
        <v>53</v>
      </c>
      <c r="F37" s="3" t="s">
        <v>25</v>
      </c>
      <c r="G37" s="3" t="s">
        <v>52</v>
      </c>
      <c r="H37" s="6" t="s">
        <v>63</v>
      </c>
    </row>
    <row r="38" spans="1:8" x14ac:dyDescent="0.4">
      <c r="C38" s="4" t="s">
        <v>64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  <c r="H38">
        <v>0.55685969098541399</v>
      </c>
    </row>
    <row r="39" spans="1:8" x14ac:dyDescent="0.4">
      <c r="C39" s="4" t="s">
        <v>42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  <c r="H39">
        <v>5.2183167067241696</v>
      </c>
    </row>
    <row r="40" spans="1:8" x14ac:dyDescent="0.4">
      <c r="C40" s="3" t="s">
        <v>54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  <c r="H40" s="3">
        <f t="shared" ref="H40" si="1">ABS((H38-$D$38)/H38)*100</f>
        <v>8640.0831462363531</v>
      </c>
    </row>
    <row r="41" spans="1:8" x14ac:dyDescent="0.4">
      <c r="C41" s="3" t="s">
        <v>55</v>
      </c>
      <c r="D41" s="3">
        <f>ABS((D39-$D$39)/D39)*100</f>
        <v>0</v>
      </c>
      <c r="E41" s="3">
        <f t="shared" ref="E41:G41" si="2">ABS((E39-$D$39)/E39)*100</f>
        <v>13.045924982495084</v>
      </c>
      <c r="F41" s="3">
        <f t="shared" si="2"/>
        <v>22.355817050374927</v>
      </c>
      <c r="G41" s="3">
        <f t="shared" si="2"/>
        <v>18.275886536458504</v>
      </c>
      <c r="H41" s="3">
        <f t="shared" ref="H41" si="3">ABS((H39-$D$39)/H39)*100</f>
        <v>42.318564219733879</v>
      </c>
    </row>
    <row r="44" spans="1:8" x14ac:dyDescent="0.4">
      <c r="A44" t="s">
        <v>56</v>
      </c>
      <c r="B44">
        <v>1.2250000000000001</v>
      </c>
      <c r="D44" t="s">
        <v>62</v>
      </c>
      <c r="E44">
        <v>0.71120000000000005</v>
      </c>
    </row>
    <row r="45" spans="1:8" x14ac:dyDescent="0.4">
      <c r="A45" t="s">
        <v>49</v>
      </c>
      <c r="B45">
        <v>6000</v>
      </c>
      <c r="D45" t="s">
        <v>58</v>
      </c>
      <c r="E45">
        <f>E44/2</f>
        <v>0.35560000000000003</v>
      </c>
    </row>
    <row r="46" spans="1:8" x14ac:dyDescent="0.4">
      <c r="A46" t="s">
        <v>57</v>
      </c>
      <c r="B46">
        <f>2*PI()*B45/60</f>
        <v>628.31853071795865</v>
      </c>
    </row>
    <row r="47" spans="1:8" x14ac:dyDescent="0.4">
      <c r="A47" t="s">
        <v>58</v>
      </c>
      <c r="B47">
        <f>B21</f>
        <v>0.125</v>
      </c>
    </row>
    <row r="48" spans="1:8" x14ac:dyDescent="0.4">
      <c r="A48" t="s">
        <v>59</v>
      </c>
      <c r="B48">
        <f>B23</f>
        <v>0.03</v>
      </c>
    </row>
    <row r="49" spans="1:8" x14ac:dyDescent="0.4">
      <c r="A49" t="s">
        <v>60</v>
      </c>
      <c r="B49">
        <v>1.802E-5</v>
      </c>
    </row>
    <row r="50" spans="1:8" x14ac:dyDescent="0.4">
      <c r="A50" t="s">
        <v>61</v>
      </c>
      <c r="B50">
        <f>B44*B46*B47*B48/B49</f>
        <v>160174.15374504009</v>
      </c>
    </row>
    <row r="55" spans="1:8" x14ac:dyDescent="0.4">
      <c r="E55" s="5"/>
      <c r="F55" s="5"/>
      <c r="H55" s="5"/>
    </row>
    <row r="56" spans="1:8" x14ac:dyDescent="0.4">
      <c r="E56" s="5"/>
      <c r="F56" s="5"/>
      <c r="H56" s="5"/>
    </row>
    <row r="62" spans="1:8" x14ac:dyDescent="0.4">
      <c r="E62" s="5"/>
      <c r="F62" s="5"/>
      <c r="G62" s="5"/>
    </row>
    <row r="63" spans="1:8" x14ac:dyDescent="0.4">
      <c r="E63" s="5"/>
      <c r="F63" s="5"/>
      <c r="G63" s="5"/>
    </row>
    <row r="67" spans="5:7" x14ac:dyDescent="0.4">
      <c r="E67" s="5"/>
      <c r="F67" s="5"/>
      <c r="G67" s="5"/>
    </row>
    <row r="68" spans="5:7" x14ac:dyDescent="0.4">
      <c r="E68" s="5"/>
      <c r="F68" s="5"/>
      <c r="G68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carbon</vt:lpstr>
      <vt:lpstr>pla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2024-07-06T15:21:23Z</dcterms:modified>
</cp:coreProperties>
</file>