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ra.EGR\Documents\repos\MDNAproject\Input\GAMMAPA\"/>
    </mc:Choice>
  </mc:AlternateContent>
  <xr:revisionPtr revIDLastSave="0" documentId="13_ncr:1_{B6255C3A-90C9-43ED-8CCA-29759BD4DC1C}" xr6:coauthVersionLast="47" xr6:coauthVersionMax="47" xr10:uidLastSave="{00000000-0000-0000-0000-000000000000}"/>
  <bookViews>
    <workbookView xWindow="28680" yWindow="-120" windowWidth="29040" windowHeight="15720" tabRatio="713" activeTab="11" xr2:uid="{F5CC7CA9-1E49-41AC-B255-1C67DD959E18}"/>
  </bookViews>
  <sheets>
    <sheet name="ID ref" sheetId="10" r:id="rId1"/>
    <sheet name="sources" sheetId="11" r:id="rId2"/>
    <sheet name="pure" sheetId="5" r:id="rId3"/>
    <sheet name="volume" sheetId="12" r:id="rId4"/>
    <sheet name="ed" sheetId="1" r:id="rId5"/>
    <sheet name="ea" sheetId="3" r:id="rId6"/>
    <sheet name="eda" sheetId="2" r:id="rId7"/>
    <sheet name="gconst" sheetId="4" r:id="rId8"/>
    <sheet name="CPA" sheetId="6" r:id="rId9"/>
    <sheet name="vdW" sheetId="9" r:id="rId10"/>
    <sheet name="PCSAFT" sheetId="7" r:id="rId11"/>
    <sheet name="NRTL" sheetId="8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1"/>
  <c r="D6" i="1"/>
  <c r="D7" i="1"/>
  <c r="D8" i="1"/>
  <c r="D9" i="1"/>
  <c r="D10" i="1"/>
  <c r="D11" i="1"/>
  <c r="D12" i="1"/>
  <c r="D13" i="1"/>
  <c r="D14" i="1"/>
  <c r="C20" i="7" s="1"/>
  <c r="D15" i="1"/>
  <c r="C25" i="7" s="1"/>
  <c r="D16" i="1"/>
  <c r="C28" i="6" s="1"/>
  <c r="D4" i="1"/>
  <c r="C29" i="6"/>
  <c r="D5" i="3"/>
  <c r="D6" i="3"/>
  <c r="D7" i="3"/>
  <c r="D8" i="3"/>
  <c r="D9" i="3"/>
  <c r="D10" i="3"/>
  <c r="D11" i="3"/>
  <c r="D12" i="3"/>
  <c r="D13" i="3"/>
  <c r="D14" i="3"/>
  <c r="D15" i="3"/>
  <c r="E37" i="7" s="1"/>
  <c r="D16" i="3"/>
  <c r="E28" i="7" s="1"/>
  <c r="D4" i="3"/>
  <c r="N22" i="5"/>
  <c r="B6" i="12"/>
  <c r="B7" i="12"/>
  <c r="B8" i="12"/>
  <c r="B9" i="12"/>
  <c r="B10" i="12"/>
  <c r="B11" i="12"/>
  <c r="B5" i="12"/>
  <c r="B4" i="12"/>
  <c r="B3" i="12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15" i="7"/>
  <c r="E33" i="7"/>
  <c r="E22" i="7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13" i="6"/>
  <c r="C22" i="5"/>
  <c r="E26" i="6"/>
  <c r="E25" i="7"/>
  <c r="N16" i="5"/>
  <c r="N17" i="5"/>
  <c r="N18" i="5"/>
  <c r="N19" i="5"/>
  <c r="N20" i="5"/>
  <c r="N21" i="5"/>
  <c r="C21" i="5"/>
  <c r="C20" i="5"/>
  <c r="C19" i="5"/>
  <c r="C18" i="5"/>
  <c r="C17" i="5"/>
  <c r="C16" i="5"/>
  <c r="M5" i="8"/>
  <c r="M6" i="8"/>
  <c r="M7" i="8"/>
  <c r="E7" i="8"/>
  <c r="C7" i="8"/>
  <c r="E6" i="8"/>
  <c r="C6" i="8"/>
  <c r="E5" i="8"/>
  <c r="C5" i="8"/>
  <c r="K4" i="4"/>
  <c r="K5" i="4"/>
  <c r="K6" i="4"/>
  <c r="K7" i="4"/>
  <c r="K8" i="4"/>
  <c r="K9" i="4"/>
  <c r="K10" i="4"/>
  <c r="K11" i="4"/>
  <c r="K12" i="4"/>
  <c r="K3" i="4"/>
  <c r="C10" i="5"/>
  <c r="C11" i="5"/>
  <c r="C12" i="5"/>
  <c r="C13" i="5"/>
  <c r="C14" i="5"/>
  <c r="C15" i="5"/>
  <c r="C9" i="5"/>
  <c r="C8" i="5"/>
  <c r="C7" i="5"/>
  <c r="C6" i="5"/>
  <c r="C5" i="5"/>
  <c r="C4" i="5"/>
  <c r="C3" i="5"/>
  <c r="N11" i="5"/>
  <c r="N12" i="5"/>
  <c r="N13" i="5"/>
  <c r="N14" i="5"/>
  <c r="N15" i="5"/>
  <c r="N10" i="5"/>
  <c r="N4" i="5"/>
  <c r="N5" i="5"/>
  <c r="N6" i="5"/>
  <c r="N7" i="5"/>
  <c r="N8" i="5"/>
  <c r="N9" i="5"/>
  <c r="N3" i="5"/>
  <c r="M4" i="8"/>
  <c r="M3" i="8"/>
  <c r="N3" i="7"/>
  <c r="N3" i="6"/>
  <c r="K14" i="9"/>
  <c r="K13" i="9"/>
  <c r="K4" i="9"/>
  <c r="K3" i="9"/>
  <c r="C30" i="6" l="1"/>
  <c r="C18" i="6"/>
  <c r="C31" i="7"/>
  <c r="C18" i="7"/>
  <c r="C14" i="6"/>
  <c r="C17" i="7"/>
  <c r="C17" i="6"/>
  <c r="C15" i="6"/>
  <c r="C19" i="7"/>
  <c r="C16" i="6"/>
  <c r="E16" i="6"/>
  <c r="E18" i="7"/>
  <c r="E25" i="6"/>
  <c r="C28" i="7"/>
  <c r="E27" i="7"/>
  <c r="C27" i="6"/>
  <c r="E31" i="6"/>
  <c r="E28" i="6"/>
  <c r="C27" i="7"/>
  <c r="E19" i="7"/>
  <c r="C26" i="6"/>
  <c r="E30" i="6"/>
  <c r="C26" i="7"/>
  <c r="E30" i="7"/>
  <c r="C25" i="6"/>
  <c r="E17" i="6"/>
  <c r="E36" i="6"/>
  <c r="C29" i="7"/>
  <c r="C24" i="6"/>
  <c r="E33" i="6"/>
  <c r="E32" i="7"/>
  <c r="C23" i="6"/>
  <c r="E19" i="6"/>
  <c r="C16" i="7"/>
  <c r="E14" i="6"/>
  <c r="E21" i="6"/>
  <c r="E35" i="6"/>
  <c r="E16" i="7"/>
  <c r="C34" i="7"/>
  <c r="E35" i="7"/>
  <c r="E20" i="6"/>
  <c r="C33" i="7"/>
  <c r="E21" i="7"/>
  <c r="E38" i="7"/>
  <c r="C32" i="6"/>
  <c r="E23" i="6"/>
  <c r="C32" i="7"/>
  <c r="E23" i="7"/>
  <c r="C31" i="6"/>
  <c r="C30" i="7"/>
  <c r="E4" i="8"/>
  <c r="C4" i="8"/>
  <c r="E3" i="8"/>
  <c r="C3" i="8"/>
  <c r="E8" i="6" l="1"/>
  <c r="E8" i="7"/>
  <c r="C5" i="6"/>
  <c r="C5" i="7"/>
  <c r="C7" i="4"/>
  <c r="C7" i="6"/>
  <c r="C7" i="7"/>
  <c r="E6" i="9"/>
  <c r="E6" i="6"/>
  <c r="E6" i="7"/>
  <c r="C14" i="7"/>
  <c r="C4" i="7"/>
  <c r="C4" i="6"/>
  <c r="E5" i="4"/>
  <c r="E5" i="6"/>
  <c r="E5" i="7"/>
  <c r="C10" i="7"/>
  <c r="C10" i="6"/>
  <c r="E4" i="4"/>
  <c r="E4" i="6"/>
  <c r="E4" i="7"/>
  <c r="C12" i="4"/>
  <c r="C12" i="6"/>
  <c r="C12" i="7"/>
  <c r="E7" i="4"/>
  <c r="E7" i="6"/>
  <c r="E7" i="7"/>
  <c r="E24" i="6"/>
  <c r="E36" i="7"/>
  <c r="E34" i="6"/>
  <c r="E13" i="6"/>
  <c r="E13" i="7"/>
  <c r="E31" i="7"/>
  <c r="E14" i="7"/>
  <c r="E15" i="6"/>
  <c r="E3" i="7"/>
  <c r="E15" i="7"/>
  <c r="E29" i="6"/>
  <c r="E3" i="6"/>
  <c r="E26" i="7"/>
  <c r="E17" i="7"/>
  <c r="C3" i="4"/>
  <c r="C19" i="6"/>
  <c r="C13" i="7"/>
  <c r="C20" i="6"/>
  <c r="C21" i="7"/>
  <c r="C21" i="6"/>
  <c r="C3" i="7"/>
  <c r="C15" i="7"/>
  <c r="C22" i="7"/>
  <c r="C22" i="6"/>
  <c r="C23" i="7"/>
  <c r="C24" i="7"/>
  <c r="C13" i="6"/>
  <c r="C3" i="6"/>
  <c r="E11" i="6"/>
  <c r="E11" i="7"/>
  <c r="C11" i="4"/>
  <c r="C11" i="7"/>
  <c r="C11" i="6"/>
  <c r="G37" i="6"/>
  <c r="G32" i="6"/>
  <c r="G20" i="7"/>
  <c r="G27" i="6"/>
  <c r="G22" i="6"/>
  <c r="G38" i="7"/>
  <c r="G18" i="6"/>
  <c r="G35" i="7"/>
  <c r="G24" i="7"/>
  <c r="G36" i="7"/>
  <c r="I39" i="7"/>
  <c r="G37" i="7"/>
  <c r="I37" i="6"/>
  <c r="G33" i="6"/>
  <c r="G34" i="6"/>
  <c r="G39" i="7"/>
  <c r="G35" i="6"/>
  <c r="G34" i="7"/>
  <c r="G36" i="6"/>
  <c r="G29" i="7"/>
  <c r="C9" i="6"/>
  <c r="C9" i="7"/>
  <c r="C6" i="4"/>
  <c r="C6" i="6"/>
  <c r="C6" i="7"/>
  <c r="E12" i="6"/>
  <c r="E12" i="7"/>
  <c r="E10" i="4"/>
  <c r="E10" i="6"/>
  <c r="E10" i="7"/>
  <c r="C8" i="4"/>
  <c r="C8" i="6"/>
  <c r="C8" i="7"/>
  <c r="E9" i="6"/>
  <c r="E9" i="7"/>
  <c r="E14" i="9"/>
  <c r="C12" i="9"/>
  <c r="E3" i="9"/>
  <c r="C13" i="9"/>
  <c r="E13" i="9"/>
  <c r="E9" i="4"/>
  <c r="E8" i="4"/>
  <c r="E12" i="9"/>
  <c r="E8" i="9"/>
  <c r="E10" i="9"/>
  <c r="E9" i="9"/>
  <c r="C11" i="9"/>
  <c r="E7" i="9"/>
  <c r="C10" i="9"/>
  <c r="C9" i="9"/>
  <c r="C9" i="4"/>
  <c r="E12" i="4"/>
  <c r="C8" i="9"/>
  <c r="E11" i="4"/>
  <c r="E11" i="9"/>
  <c r="E3" i="4"/>
  <c r="C5" i="4"/>
  <c r="C6" i="9"/>
  <c r="C5" i="9"/>
  <c r="E5" i="9"/>
  <c r="E6" i="4"/>
  <c r="C4" i="9"/>
  <c r="E4" i="9"/>
  <c r="C4" i="4"/>
  <c r="C7" i="9"/>
  <c r="C10" i="4"/>
  <c r="C3" i="9"/>
  <c r="C14" i="9"/>
</calcChain>
</file>

<file path=xl/sharedStrings.xml><?xml version="1.0" encoding="utf-8"?>
<sst xmlns="http://schemas.openxmlformats.org/spreadsheetml/2006/main" count="243" uniqueCount="161">
  <si>
    <t>site id</t>
  </si>
  <si>
    <t>description</t>
  </si>
  <si>
    <t>hydroxyl O</t>
  </si>
  <si>
    <t>hydroxyl H</t>
  </si>
  <si>
    <t>electron donor sites</t>
  </si>
  <si>
    <t>electron acceptor sites</t>
  </si>
  <si>
    <t>electron donor/acceptor sites</t>
  </si>
  <si>
    <t>carboxylic acid</t>
  </si>
  <si>
    <t>pair id</t>
  </si>
  <si>
    <t>host</t>
  </si>
  <si>
    <t>id1</t>
  </si>
  <si>
    <t>id2</t>
  </si>
  <si>
    <t>generic</t>
  </si>
  <si>
    <t>name</t>
  </si>
  <si>
    <t>m</t>
  </si>
  <si>
    <t>sigma(A3)</t>
  </si>
  <si>
    <t>eps/k (K)</t>
  </si>
  <si>
    <t>b (cm3/mol) ESD</t>
  </si>
  <si>
    <t>covol (cm3/mol)</t>
  </si>
  <si>
    <t>kappa (cm3/mol)</t>
  </si>
  <si>
    <t>epsAD/k (K)</t>
  </si>
  <si>
    <t>a12</t>
  </si>
  <si>
    <t>b12</t>
  </si>
  <si>
    <t>a21</t>
  </si>
  <si>
    <t>b21</t>
  </si>
  <si>
    <t>c</t>
  </si>
  <si>
    <t>METHANOL</t>
  </si>
  <si>
    <t>CH4O</t>
  </si>
  <si>
    <t>67-56-1</t>
  </si>
  <si>
    <t>ETHANOL</t>
  </si>
  <si>
    <t>C2H6O</t>
  </si>
  <si>
    <t>64-17-5</t>
  </si>
  <si>
    <t>1-PROPANOL</t>
  </si>
  <si>
    <t>C3H8O</t>
  </si>
  <si>
    <t>71-23-8</t>
  </si>
  <si>
    <t>ISOPROPANOL</t>
  </si>
  <si>
    <t>67-63-0</t>
  </si>
  <si>
    <t>1-BUTANOL</t>
  </si>
  <si>
    <t>C4H10O</t>
  </si>
  <si>
    <t>71-36-3</t>
  </si>
  <si>
    <t>2-METHYL-1-PROPANOL</t>
  </si>
  <si>
    <t>78-83-1</t>
  </si>
  <si>
    <t>2-BUTANOL</t>
  </si>
  <si>
    <t>78-92-2</t>
  </si>
  <si>
    <t>2-METHYL-2-PROPANOL</t>
  </si>
  <si>
    <t>75-65-0</t>
  </si>
  <si>
    <t>1-PENTANOL</t>
  </si>
  <si>
    <t>C5H12O</t>
  </si>
  <si>
    <t>71-41-0</t>
  </si>
  <si>
    <t>2-PENTANOL</t>
  </si>
  <si>
    <t>6032-29-7</t>
  </si>
  <si>
    <t>2-METHYL-2-BUTANOL</t>
  </si>
  <si>
    <t>75-85-4</t>
  </si>
  <si>
    <t>2-METHYL-1-BUTANOL</t>
  </si>
  <si>
    <t>137-32-6</t>
  </si>
  <si>
    <t>2,2-DIMETHYL-1-PROPANOL</t>
  </si>
  <si>
    <t>75-84-3</t>
  </si>
  <si>
    <t>1-HEXANOL</t>
  </si>
  <si>
    <t>C6H14O</t>
  </si>
  <si>
    <t>111-27-3</t>
  </si>
  <si>
    <t>TRC</t>
  </si>
  <si>
    <t>DIPPR</t>
  </si>
  <si>
    <t>CAS</t>
  </si>
  <si>
    <t>CYCLOHEXANE</t>
  </si>
  <si>
    <t>C6H12</t>
  </si>
  <si>
    <t>110-82-7</t>
  </si>
  <si>
    <t>n-HEPTANE</t>
  </si>
  <si>
    <t>C7H16</t>
  </si>
  <si>
    <t>142-82-5</t>
  </si>
  <si>
    <t>ed</t>
  </si>
  <si>
    <t>ea</t>
  </si>
  <si>
    <t>eda</t>
  </si>
  <si>
    <t>C2H4O2</t>
  </si>
  <si>
    <t>64-19-7</t>
  </si>
  <si>
    <t>ACETIC ACID</t>
  </si>
  <si>
    <t>1,4-DIOXANE</t>
  </si>
  <si>
    <t>C4H8O2</t>
  </si>
  <si>
    <t>123-91-1</t>
  </si>
  <si>
    <t>CHLOROFORM</t>
  </si>
  <si>
    <t>CHCl3</t>
  </si>
  <si>
    <t>67-66-3</t>
  </si>
  <si>
    <t>C2H6O2</t>
  </si>
  <si>
    <t>107-21-1</t>
  </si>
  <si>
    <t>ETHYLENE GLYCOL</t>
  </si>
  <si>
    <t>WATER</t>
  </si>
  <si>
    <t>H2O</t>
  </si>
  <si>
    <t>7732-18-5</t>
  </si>
  <si>
    <t>id</t>
  </si>
  <si>
    <t>citation</t>
  </si>
  <si>
    <t>Reference</t>
  </si>
  <si>
    <t>doi</t>
  </si>
  <si>
    <t>citation (Fluid Phase Format)</t>
  </si>
  <si>
    <t>10.1021/ie010954d</t>
  </si>
  <si>
    <t>J. Gross, G. Sadowski, Application of the Perturbed-Chain SAFT Equation of State to Associating Systems, Ind. Eng. Chem. Res. 41 (2002) 5510–5515. https://doi.org/10.1021/ie010954d.</t>
  </si>
  <si>
    <t>10.1016/S0378-3812(00)00302-2</t>
  </si>
  <si>
    <t>J. Gross, G. Sadowski, Application of perturbation theory to a hard-chain reference fluid: an equation of state for square-well chains, Fluid Phase Equilibria. 168 (2000) 183–199. https://doi.org/10.1016/S0378-3812(00)00302-2.</t>
  </si>
  <si>
    <t>10.1063/1.5041454</t>
  </si>
  <si>
    <t>B.D. Marshall, A molecular equation of state for alcohols which includes steric hindrance in hydrogen bonding, J. Chem. Phys. 149 (2018) 044505. https://doi.org/10.1063/1.5041454.</t>
  </si>
  <si>
    <t>Killian</t>
  </si>
  <si>
    <t>10.1021/ie00104a021</t>
  </si>
  <si>
    <t>W.G. Chapman, K.E. Gubbins, G. Jackson, M. Radosz, New reference equation of state for associating liquids, Industrial &amp; Engineering Chemistry Research. 29 (1990) 1709–1721. https://doi.org/10.1021/ie00104a021.</t>
  </si>
  <si>
    <t>10.1021/ie00058a017</t>
  </si>
  <si>
    <t>Hansen, H. K.; Rasmussen, P.; Fredenslund, A.; Schiller, M.; Gmehling, J. Vapor-Liquid Equilibria by UNIFAC Group Contribution. 5. Revision and Extension. 4.</t>
  </si>
  <si>
    <t>Thesis</t>
  </si>
  <si>
    <t>Tihic, A. (2008) Group Contribution sPC-SAFT Equation of State</t>
  </si>
  <si>
    <t>10.1016/S0378-3812(03)00003-7</t>
  </si>
  <si>
    <t>Ting, P. D.; Joyce, P. C.; Jog, P. K.; Chapman, W. G.; Thies, M. C. Phase Equilibrium Modeling of Mixtures of Long-Chain and Short-Chain Alkanes Using Peng–Robinson and SAFT. Fluid Phase Equilibria 2003, 206 (1), 267–286. https://doi.org/10.1016/S0378-3812(03)00003-7.</t>
  </si>
  <si>
    <t>10.1016/S0378-3812(03)00147-X</t>
  </si>
  <si>
    <t>Ghosh, A.; Chapman, W. G.; French, R. N. Gas Solubility in Hydrocarbons—a SAFT-Based Approach. Fluid Phase Equilibria 2003, 209 (2), 229–243. https://doi.org/10.1016/S0378-3812(03)00147-X.</t>
  </si>
  <si>
    <t>10.1016/S0378-3812(03)00363-7</t>
  </si>
  <si>
    <t>Kouskoumvekaki, I. A.; von Solms, N.; Michelsen, M. L.; Kontogeorgis, G. M. Application of the Perturbed Chain SAFT Equation of State to Complex Polymer Systems Using Simplified Mixing Rules. Fluid Phase Equilibria 2004, 215 (1), 71–78. https://doi.org/10.1016/S0378-3812(03)00363-7.</t>
  </si>
  <si>
    <t xml:space="preserve">10.1002/9780470747537 </t>
  </si>
  <si>
    <t>G.M. Kontogeorgis, G.K. Folas, Thermodynamic Models for Industrial Applications, John Wiley &amp; Sons, Ltd, Chichester, UK, 2010. http://doi.wiley.com/10.1002/9780470747537 (appendix A)</t>
  </si>
  <si>
    <t>Killian fit to Asprion Aug 2021</t>
  </si>
  <si>
    <t>10.1021/acs.jpcb.5b12375 </t>
  </si>
  <si>
    <t>Fouad, W. A.; Wang, L.; Haghmoradi, A.; Asthagiri, D.; Chapman, W. G. Understanding the Thermodynamics of Hydrogen Bonding in Alcohol-Containing Mixtures: Cross-Association. J. Phys. Chem. B 2016, 120 (13), 3388–3402. https://doi.org/10.1021/acs.jpcb.5b12375.</t>
  </si>
  <si>
    <t>10.1021/acs.iecr.9b03198</t>
  </si>
  <si>
    <t>NguyenHuynh, D.; Tran, S. T. K.; Mai, C. T. Q. Predicting the Phase Behavior of Alcohols, Aromatic Alcohols, and Their Mixtures Using the Modified Group-Contribution Perturbed-Chain Statistical Associating Fluid Theory. Ind. Eng. Chem. Res. 2019, 58 (36), 16963–16977. https://doi.org/10.1021/acs.iecr.9b03198.</t>
  </si>
  <si>
    <t>10.1016/j.fluid.2016.09.020</t>
  </si>
  <si>
    <t>NguyenHuynh, D. A Modified Group-Contribution PC-SAFT Equation of State for Prediction of Phase Equilibria. Fluid Phase Equilibria 2016, 430, 33–46. https://doi.org/10.1016/j.fluid.2016.09.020.</t>
  </si>
  <si>
    <t>Benchmark1 - distributed with 2.6.5rel</t>
  </si>
  <si>
    <t>Benchmark2 - internal test document, random (unrealistic) parameter values to test code</t>
  </si>
  <si>
    <t>souce</t>
  </si>
  <si>
    <t>source</t>
  </si>
  <si>
    <t>10.1021/acs.iecr.3c00968</t>
  </si>
  <si>
    <t>W.G. Killian, A.T. Norfleet, L. Peereboom, C.T. Lira, Fourier Transform Infrared Spectroscopy Applied to Association Modeling of Binary Alcohol + Cyclohexane Mixtures, Ind. Eng. Chem. Res. 62 (2023) 14620–14637. https://doi.org/10.1021/acs.iecr.3c00968.</t>
  </si>
  <si>
    <t>comment</t>
  </si>
  <si>
    <t>CPA</t>
  </si>
  <si>
    <t>PCSAFT</t>
  </si>
  <si>
    <t>pairId</t>
  </si>
  <si>
    <t>hostname</t>
  </si>
  <si>
    <t>ether O</t>
  </si>
  <si>
    <t>water O</t>
  </si>
  <si>
    <t>noccur</t>
  </si>
  <si>
    <t>comments</t>
  </si>
  <si>
    <t>chloroform H</t>
  </si>
  <si>
    <t>water H</t>
  </si>
  <si>
    <t>r UNIQUAC</t>
  </si>
  <si>
    <t>q UNIQUAC</t>
  </si>
  <si>
    <t>v std (cm3/mol)</t>
  </si>
  <si>
    <t>component id</t>
  </si>
  <si>
    <t>GMUQQ</t>
  </si>
  <si>
    <t>GMUQR</t>
  </si>
  <si>
    <t>A</t>
  </si>
  <si>
    <t>B</t>
  </si>
  <si>
    <t>C</t>
  </si>
  <si>
    <t>D</t>
  </si>
  <si>
    <t>E</t>
  </si>
  <si>
    <t>TL</t>
  </si>
  <si>
    <t>TU</t>
  </si>
  <si>
    <t>rho eq</t>
  </si>
  <si>
    <t>id1 should be &lt; id2 to facilitate searching</t>
  </si>
  <si>
    <t>comp id</t>
  </si>
  <si>
    <t>NAME</t>
  </si>
  <si>
    <t>Formula</t>
  </si>
  <si>
    <t>CAS Collapsed</t>
  </si>
  <si>
    <t>This table is used to collect ID number as pasted from ../IdTrcDipCas.txt. The row order is not important, only the column order. Add components as needed.</t>
  </si>
  <si>
    <t>vdw, not realistic, just for testing/benchmarking code, CaseStudy1</t>
  </si>
  <si>
    <t>vdw, not realistic, just for testing/benchmarking code, CaseStudy2</t>
  </si>
  <si>
    <t>vdw, not realistic, just for testing/benchmarking code, CaseStudy3</t>
  </si>
  <si>
    <t>not realistic, used only for testing/benchmarking, CaseStudy1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</si>
</sst>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3" fillId="0" borderId="0" xfId="0" applyFont="1"/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120650</xdr:rowOff>
    </xdr:to>
    <xdr:sp macro="" textlink="">
      <xdr:nvSpPr>
        <xdr:cNvPr id="2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DD897B-8301-4F78-A792-11D7A31CC1B3}"/>
            </a:ext>
          </a:extLst>
        </xdr:cNvPr>
        <xdr:cNvSpPr>
          <a:spLocks noChangeAspect="1" noChangeArrowheads="1"/>
        </xdr:cNvSpPr>
      </xdr:nvSpPr>
      <xdr:spPr bwMode="auto">
        <a:xfrm>
          <a:off x="609600" y="235267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D9972-15C4-46A5-B32B-8CD2216A78B7}">
  <dimension ref="A1:F23"/>
  <sheetViews>
    <sheetView workbookViewId="0">
      <selection activeCell="H23" sqref="H23"/>
    </sheetView>
  </sheetViews>
  <sheetFormatPr defaultRowHeight="14.5" x14ac:dyDescent="0.35"/>
  <cols>
    <col min="4" max="4" width="23.453125" customWidth="1"/>
  </cols>
  <sheetData>
    <row r="1" spans="1:6" x14ac:dyDescent="0.35">
      <c r="A1" t="s">
        <v>156</v>
      </c>
    </row>
    <row r="2" spans="1:6" x14ac:dyDescent="0.35">
      <c r="A2" t="s">
        <v>60</v>
      </c>
      <c r="B2" t="s">
        <v>61</v>
      </c>
      <c r="C2" t="s">
        <v>155</v>
      </c>
      <c r="D2" t="s">
        <v>153</v>
      </c>
      <c r="E2" t="s">
        <v>154</v>
      </c>
      <c r="F2" t="s">
        <v>62</v>
      </c>
    </row>
    <row r="3" spans="1:6" x14ac:dyDescent="0.35">
      <c r="A3">
        <v>5350</v>
      </c>
      <c r="B3">
        <v>1101</v>
      </c>
      <c r="C3">
        <v>67561</v>
      </c>
      <c r="D3" t="s">
        <v>26</v>
      </c>
      <c r="E3" t="s">
        <v>27</v>
      </c>
      <c r="F3" t="s">
        <v>28</v>
      </c>
    </row>
    <row r="4" spans="1:6" x14ac:dyDescent="0.35">
      <c r="A4">
        <v>5245</v>
      </c>
      <c r="B4">
        <v>1102</v>
      </c>
      <c r="C4">
        <v>64175</v>
      </c>
      <c r="D4" t="s">
        <v>29</v>
      </c>
      <c r="E4" t="s">
        <v>30</v>
      </c>
      <c r="F4" t="s">
        <v>31</v>
      </c>
    </row>
    <row r="5" spans="1:6" x14ac:dyDescent="0.35">
      <c r="A5">
        <v>5514</v>
      </c>
      <c r="B5">
        <v>1103</v>
      </c>
      <c r="C5">
        <v>71238</v>
      </c>
      <c r="D5" t="s">
        <v>32</v>
      </c>
      <c r="E5" t="s">
        <v>33</v>
      </c>
      <c r="F5" t="s">
        <v>34</v>
      </c>
    </row>
    <row r="6" spans="1:6" x14ac:dyDescent="0.35">
      <c r="A6">
        <v>5352</v>
      </c>
      <c r="B6">
        <v>1104</v>
      </c>
      <c r="C6">
        <v>67630</v>
      </c>
      <c r="D6" t="s">
        <v>35</v>
      </c>
      <c r="E6" t="s">
        <v>33</v>
      </c>
      <c r="F6" t="s">
        <v>36</v>
      </c>
    </row>
    <row r="7" spans="1:6" x14ac:dyDescent="0.35">
      <c r="A7">
        <v>5520</v>
      </c>
      <c r="B7">
        <v>1105</v>
      </c>
      <c r="C7">
        <v>71363</v>
      </c>
      <c r="D7" t="s">
        <v>37</v>
      </c>
      <c r="E7" t="s">
        <v>38</v>
      </c>
      <c r="F7" t="s">
        <v>39</v>
      </c>
    </row>
    <row r="8" spans="1:6" x14ac:dyDescent="0.35">
      <c r="A8">
        <v>5892</v>
      </c>
      <c r="B8">
        <v>1106</v>
      </c>
      <c r="C8">
        <v>78831</v>
      </c>
      <c r="D8" t="s">
        <v>40</v>
      </c>
      <c r="E8" t="s">
        <v>38</v>
      </c>
      <c r="F8" t="s">
        <v>41</v>
      </c>
    </row>
    <row r="9" spans="1:6" x14ac:dyDescent="0.35">
      <c r="A9">
        <v>5898</v>
      </c>
      <c r="B9">
        <v>1107</v>
      </c>
      <c r="C9">
        <v>78922</v>
      </c>
      <c r="D9" t="s">
        <v>42</v>
      </c>
      <c r="E9" t="s">
        <v>38</v>
      </c>
      <c r="F9" t="s">
        <v>43</v>
      </c>
    </row>
    <row r="10" spans="1:6" x14ac:dyDescent="0.35">
      <c r="A10">
        <v>5673</v>
      </c>
      <c r="B10">
        <v>1108</v>
      </c>
      <c r="C10">
        <v>75650</v>
      </c>
      <c r="D10" t="s">
        <v>44</v>
      </c>
      <c r="E10" t="s">
        <v>38</v>
      </c>
      <c r="F10" t="s">
        <v>45</v>
      </c>
    </row>
    <row r="11" spans="1:6" x14ac:dyDescent="0.35">
      <c r="A11">
        <v>5521</v>
      </c>
      <c r="B11">
        <v>1109</v>
      </c>
      <c r="C11">
        <v>71410</v>
      </c>
      <c r="D11" t="s">
        <v>46</v>
      </c>
      <c r="E11" t="s">
        <v>47</v>
      </c>
      <c r="F11" t="s">
        <v>48</v>
      </c>
    </row>
    <row r="12" spans="1:6" x14ac:dyDescent="0.35">
      <c r="A12">
        <v>4625</v>
      </c>
      <c r="B12">
        <v>1110</v>
      </c>
      <c r="C12">
        <v>6032297</v>
      </c>
      <c r="D12" t="s">
        <v>49</v>
      </c>
      <c r="E12" t="s">
        <v>47</v>
      </c>
      <c r="F12" t="s">
        <v>50</v>
      </c>
    </row>
    <row r="13" spans="1:6" x14ac:dyDescent="0.35">
      <c r="A13">
        <v>5690</v>
      </c>
      <c r="B13">
        <v>1111</v>
      </c>
      <c r="C13">
        <v>75854</v>
      </c>
      <c r="D13" t="s">
        <v>51</v>
      </c>
      <c r="E13" t="s">
        <v>47</v>
      </c>
      <c r="F13" t="s">
        <v>52</v>
      </c>
    </row>
    <row r="14" spans="1:6" x14ac:dyDescent="0.35">
      <c r="A14">
        <v>1282</v>
      </c>
      <c r="B14">
        <v>1112</v>
      </c>
      <c r="C14">
        <v>137326</v>
      </c>
      <c r="D14" t="s">
        <v>53</v>
      </c>
      <c r="E14" t="s">
        <v>47</v>
      </c>
      <c r="F14" t="s">
        <v>54</v>
      </c>
    </row>
    <row r="15" spans="1:6" x14ac:dyDescent="0.35">
      <c r="A15">
        <v>5689</v>
      </c>
      <c r="B15">
        <v>1113</v>
      </c>
      <c r="C15">
        <v>75843</v>
      </c>
      <c r="D15" t="s">
        <v>55</v>
      </c>
      <c r="E15" t="s">
        <v>47</v>
      </c>
      <c r="F15" t="s">
        <v>56</v>
      </c>
    </row>
    <row r="16" spans="1:6" x14ac:dyDescent="0.35">
      <c r="A16">
        <v>742</v>
      </c>
      <c r="B16">
        <v>1114</v>
      </c>
      <c r="C16">
        <v>111273</v>
      </c>
      <c r="D16" t="s">
        <v>57</v>
      </c>
      <c r="E16" t="s">
        <v>58</v>
      </c>
      <c r="F16" t="s">
        <v>59</v>
      </c>
    </row>
    <row r="17" spans="1:6" x14ac:dyDescent="0.35">
      <c r="A17">
        <v>715</v>
      </c>
      <c r="B17">
        <v>137</v>
      </c>
      <c r="C17">
        <v>110827</v>
      </c>
      <c r="D17" t="s">
        <v>63</v>
      </c>
      <c r="E17" t="s">
        <v>64</v>
      </c>
      <c r="F17" t="s">
        <v>65</v>
      </c>
    </row>
    <row r="18" spans="1:6" x14ac:dyDescent="0.35">
      <c r="A18">
        <v>1367</v>
      </c>
      <c r="B18">
        <v>17</v>
      </c>
      <c r="C18">
        <v>142825</v>
      </c>
      <c r="D18" t="s">
        <v>66</v>
      </c>
      <c r="E18" t="s">
        <v>67</v>
      </c>
      <c r="F18" t="s">
        <v>68</v>
      </c>
    </row>
    <row r="19" spans="1:6" x14ac:dyDescent="0.35">
      <c r="A19">
        <v>5247</v>
      </c>
      <c r="B19">
        <v>1252</v>
      </c>
      <c r="C19">
        <v>64197</v>
      </c>
      <c r="D19" t="s">
        <v>74</v>
      </c>
      <c r="E19" t="s">
        <v>72</v>
      </c>
      <c r="F19" t="s">
        <v>73</v>
      </c>
    </row>
    <row r="20" spans="1:6" x14ac:dyDescent="0.35">
      <c r="A20">
        <v>1122</v>
      </c>
      <c r="B20">
        <v>1421</v>
      </c>
      <c r="C20">
        <v>123911</v>
      </c>
      <c r="D20" t="s">
        <v>75</v>
      </c>
      <c r="E20" t="s">
        <v>76</v>
      </c>
      <c r="F20" t="s">
        <v>77</v>
      </c>
    </row>
    <row r="21" spans="1:6" x14ac:dyDescent="0.35">
      <c r="A21">
        <v>5355</v>
      </c>
      <c r="B21">
        <v>1521</v>
      </c>
      <c r="C21">
        <v>67663</v>
      </c>
      <c r="D21" t="s">
        <v>78</v>
      </c>
      <c r="E21" t="s">
        <v>79</v>
      </c>
      <c r="F21" t="s">
        <v>80</v>
      </c>
    </row>
    <row r="22" spans="1:6" x14ac:dyDescent="0.35">
      <c r="A22">
        <v>7609</v>
      </c>
      <c r="B22">
        <v>1201</v>
      </c>
      <c r="C22">
        <v>107211</v>
      </c>
      <c r="D22" t="s">
        <v>83</v>
      </c>
      <c r="E22" t="s">
        <v>81</v>
      </c>
      <c r="F22" t="s">
        <v>82</v>
      </c>
    </row>
    <row r="23" spans="1:6" x14ac:dyDescent="0.35">
      <c r="A23">
        <v>5822</v>
      </c>
      <c r="B23">
        <v>1921</v>
      </c>
      <c r="C23">
        <v>7732185</v>
      </c>
      <c r="D23" t="s">
        <v>84</v>
      </c>
      <c r="E23" t="s">
        <v>85</v>
      </c>
      <c r="F23" t="s">
        <v>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9BD88-E818-403A-9C78-0332BC51A281}">
  <dimension ref="A1:K14"/>
  <sheetViews>
    <sheetView workbookViewId="0">
      <selection activeCell="E16" sqref="E16"/>
    </sheetView>
  </sheetViews>
  <sheetFormatPr defaultRowHeight="14.5" x14ac:dyDescent="0.35"/>
  <sheetData>
    <row r="1" spans="1:11" x14ac:dyDescent="0.35">
      <c r="A1" t="s">
        <v>8</v>
      </c>
      <c r="B1" t="s">
        <v>69</v>
      </c>
      <c r="D1" t="s">
        <v>70</v>
      </c>
      <c r="F1" t="s">
        <v>71</v>
      </c>
      <c r="G1" t="s">
        <v>19</v>
      </c>
      <c r="H1" t="s">
        <v>20</v>
      </c>
      <c r="I1" t="s">
        <v>123</v>
      </c>
      <c r="J1" t="s">
        <v>126</v>
      </c>
      <c r="K1" t="s">
        <v>88</v>
      </c>
    </row>
    <row r="2" spans="1:11" x14ac:dyDescent="0.35">
      <c r="A2">
        <v>1</v>
      </c>
      <c r="B2">
        <v>1</v>
      </c>
      <c r="D2">
        <v>501</v>
      </c>
    </row>
    <row r="3" spans="1:11" x14ac:dyDescent="0.35">
      <c r="A3">
        <v>2</v>
      </c>
      <c r="B3">
        <v>2</v>
      </c>
      <c r="C3" t="str">
        <f>_xlfn.XLOOKUP(vdW!B3,ed!$A$2:$A$500,ed!$D$2:$D$500)</f>
        <v>METHANOL</v>
      </c>
      <c r="D3">
        <v>502</v>
      </c>
      <c r="E3" t="str">
        <f>_xlfn.XLOOKUP(vdW!D3,ea!$A$2:$A$500,ea!$D$2:$D$500)</f>
        <v>METHANOL</v>
      </c>
      <c r="G3">
        <v>20</v>
      </c>
      <c r="H3">
        <v>100.2</v>
      </c>
      <c r="I3">
        <v>17</v>
      </c>
      <c r="J3" t="s">
        <v>160</v>
      </c>
      <c r="K3" t="str">
        <f>_xlfn.XLOOKUP(I3,sources!A$2:A$40,sources!C$2:C$40)</f>
        <v>Benchmark2 - internal test document, random (unrealistic) parameter values to test code</v>
      </c>
    </row>
    <row r="4" spans="1:11" x14ac:dyDescent="0.35">
      <c r="A4">
        <v>3</v>
      </c>
      <c r="B4">
        <v>3</v>
      </c>
      <c r="C4" t="str">
        <f>_xlfn.XLOOKUP(vdW!B4,ed!$A$2:$A$500,ed!$D$2:$D$500)</f>
        <v>ETHANOL</v>
      </c>
      <c r="D4">
        <v>503</v>
      </c>
      <c r="E4" t="str">
        <f>_xlfn.XLOOKUP(vdW!D4,ea!$A$2:$A$500,ea!$D$2:$D$500)</f>
        <v>ETHANOL</v>
      </c>
      <c r="G4">
        <v>30</v>
      </c>
      <c r="H4">
        <v>100.2</v>
      </c>
      <c r="I4">
        <v>17</v>
      </c>
      <c r="J4" t="s">
        <v>160</v>
      </c>
      <c r="K4" t="str">
        <f>_xlfn.XLOOKUP(I4,sources!A$2:A$40,sources!C$2:C$40)</f>
        <v>Benchmark2 - internal test document, random (unrealistic) parameter values to test code</v>
      </c>
    </row>
    <row r="5" spans="1:11" x14ac:dyDescent="0.35">
      <c r="A5">
        <v>4</v>
      </c>
      <c r="B5">
        <v>4</v>
      </c>
      <c r="C5" t="str">
        <f>_xlfn.XLOOKUP(vdW!B5,ed!$A$2:$A$500,ed!$D$2:$D$500)</f>
        <v>1-PROPANOL</v>
      </c>
      <c r="D5">
        <v>504</v>
      </c>
      <c r="E5" t="str">
        <f>_xlfn.XLOOKUP(vdW!D5,ea!$A$2:$A$500,ea!$D$2:$D$500)</f>
        <v>1-PROPANOL</v>
      </c>
    </row>
    <row r="6" spans="1:11" x14ac:dyDescent="0.35">
      <c r="A6">
        <v>5</v>
      </c>
      <c r="B6">
        <v>5</v>
      </c>
      <c r="C6" t="str">
        <f>_xlfn.XLOOKUP(vdW!B6,ed!$A$2:$A$500,ed!$D$2:$D$500)</f>
        <v>1-BUTANOL</v>
      </c>
      <c r="D6">
        <v>505</v>
      </c>
      <c r="E6" t="str">
        <f>_xlfn.XLOOKUP(vdW!D6,ea!$A$2:$A$500,ea!$D$2:$D$500)</f>
        <v>1-BUTANOL</v>
      </c>
    </row>
    <row r="7" spans="1:11" x14ac:dyDescent="0.35">
      <c r="A7">
        <v>6</v>
      </c>
      <c r="B7">
        <v>6</v>
      </c>
      <c r="C7" t="str">
        <f>_xlfn.XLOOKUP(vdW!B7,ed!$A$2:$A$500,ed!$D$2:$D$500)</f>
        <v>1-PENTANOL</v>
      </c>
      <c r="D7">
        <v>506</v>
      </c>
      <c r="E7" t="str">
        <f>_xlfn.XLOOKUP(vdW!D7,ea!$A$2:$A$500,ea!$D$2:$D$500)</f>
        <v>1-PENTANOL</v>
      </c>
    </row>
    <row r="8" spans="1:11" x14ac:dyDescent="0.35">
      <c r="A8">
        <v>7</v>
      </c>
      <c r="B8">
        <v>7</v>
      </c>
      <c r="C8" t="str">
        <f>_xlfn.XLOOKUP(vdW!B8,ed!$A$2:$A$500,ed!$D$2:$D$500)</f>
        <v>1-HEXANOL</v>
      </c>
      <c r="D8">
        <v>507</v>
      </c>
      <c r="E8" t="str">
        <f>_xlfn.XLOOKUP(vdW!D8,ea!$A$2:$A$500,ea!$D$2:$D$500)</f>
        <v>1-HEXANOL</v>
      </c>
    </row>
    <row r="9" spans="1:11" x14ac:dyDescent="0.35">
      <c r="A9">
        <v>8</v>
      </c>
      <c r="B9">
        <v>8</v>
      </c>
      <c r="C9" t="str">
        <f>_xlfn.XLOOKUP(vdW!B9,ed!$A$2:$A$500,ed!$D$2:$D$500)</f>
        <v>2-METHYL-1-PROPANOL</v>
      </c>
      <c r="D9">
        <v>508</v>
      </c>
      <c r="E9" t="str">
        <f>_xlfn.XLOOKUP(vdW!D9,ea!$A$2:$A$500,ea!$D$2:$D$500)</f>
        <v>2-METHYL-1-PROPANOL</v>
      </c>
    </row>
    <row r="10" spans="1:11" x14ac:dyDescent="0.35">
      <c r="A10">
        <v>9</v>
      </c>
      <c r="B10">
        <v>9</v>
      </c>
      <c r="C10" t="str">
        <f>_xlfn.XLOOKUP(vdW!B10,ed!$A$2:$A$500,ed!$D$2:$D$500)</f>
        <v>ISOPROPANOL</v>
      </c>
      <c r="D10">
        <v>509</v>
      </c>
      <c r="E10" t="str">
        <f>_xlfn.XLOOKUP(vdW!D10,ea!$A$2:$A$500,ea!$D$2:$D$500)</f>
        <v>ISOPROPANOL</v>
      </c>
    </row>
    <row r="11" spans="1:11" x14ac:dyDescent="0.35">
      <c r="A11">
        <v>10</v>
      </c>
      <c r="B11">
        <v>10</v>
      </c>
      <c r="C11" t="str">
        <f>_xlfn.XLOOKUP(vdW!B11,ed!$A$2:$A$500,ed!$D$2:$D$500)</f>
        <v>2-BUTANOL</v>
      </c>
      <c r="D11">
        <v>510</v>
      </c>
      <c r="E11" t="str">
        <f>_xlfn.XLOOKUP(vdW!D11,ea!$A$2:$A$500,ea!$D$2:$D$500)</f>
        <v>2-BUTANOL</v>
      </c>
    </row>
    <row r="12" spans="1:11" x14ac:dyDescent="0.35">
      <c r="A12">
        <v>11</v>
      </c>
      <c r="B12">
        <v>11</v>
      </c>
      <c r="C12" t="str">
        <f>_xlfn.XLOOKUP(vdW!B12,ed!$A$2:$A$500,ed!$D$2:$D$500)</f>
        <v>2-METHYL-2-PROPANOL</v>
      </c>
      <c r="D12">
        <v>511</v>
      </c>
      <c r="E12" t="str">
        <f>_xlfn.XLOOKUP(vdW!D12,ea!$A$2:$A$500,ea!$D$2:$D$500)</f>
        <v>2-METHYL-2-PROPANOL</v>
      </c>
    </row>
    <row r="13" spans="1:11" x14ac:dyDescent="0.35">
      <c r="A13">
        <v>12</v>
      </c>
      <c r="B13">
        <v>2</v>
      </c>
      <c r="C13" t="str">
        <f>_xlfn.XLOOKUP(vdW!B13,ed!$A$2:$A$500,ed!$D$2:$D$500)</f>
        <v>METHANOL</v>
      </c>
      <c r="D13">
        <v>503</v>
      </c>
      <c r="E13" t="str">
        <f>_xlfn.XLOOKUP(vdW!D13,ea!$A$2:$A$500,ea!$D$2:$D$500)</f>
        <v>ETHANOL</v>
      </c>
      <c r="G13">
        <v>25</v>
      </c>
      <c r="H13">
        <v>100.2</v>
      </c>
      <c r="I13">
        <v>17</v>
      </c>
      <c r="J13" t="s">
        <v>160</v>
      </c>
      <c r="K13" t="str">
        <f>_xlfn.XLOOKUP(I13,sources!A$2:A$40,sources!C$2:C$40)</f>
        <v>Benchmark2 - internal test document, random (unrealistic) parameter values to test code</v>
      </c>
    </row>
    <row r="14" spans="1:11" x14ac:dyDescent="0.35">
      <c r="A14">
        <v>11</v>
      </c>
      <c r="B14">
        <v>3</v>
      </c>
      <c r="C14" t="str">
        <f>_xlfn.XLOOKUP(vdW!B14,ed!$A$2:$A$500,ed!$D$2:$D$500)</f>
        <v>ETHANOL</v>
      </c>
      <c r="D14">
        <v>502</v>
      </c>
      <c r="E14" t="str">
        <f>_xlfn.XLOOKUP(vdW!D14,ea!$A$2:$A$500,ea!$D$2:$D$500)</f>
        <v>METHANOL</v>
      </c>
      <c r="G14">
        <v>35</v>
      </c>
      <c r="H14">
        <v>100.2</v>
      </c>
      <c r="I14">
        <v>17</v>
      </c>
      <c r="J14" t="s">
        <v>160</v>
      </c>
      <c r="K14" t="str">
        <f>_xlfn.XLOOKUP(I14,sources!A$2:A$40,sources!C$2:C$40)</f>
        <v>Benchmark2 - internal test document, random (unrealistic) parameter values to test code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74B1E-7050-450D-B3AF-CF5254FCED57}">
  <dimension ref="A1:N39"/>
  <sheetViews>
    <sheetView topLeftCell="A16" workbookViewId="0">
      <selection activeCell="M2" sqref="M2"/>
    </sheetView>
  </sheetViews>
  <sheetFormatPr defaultRowHeight="14.5" x14ac:dyDescent="0.35"/>
  <sheetData>
    <row r="1" spans="1:14" x14ac:dyDescent="0.35">
      <c r="A1" t="s">
        <v>8</v>
      </c>
      <c r="B1" t="s">
        <v>69</v>
      </c>
      <c r="D1" t="s">
        <v>70</v>
      </c>
      <c r="F1" t="s">
        <v>71</v>
      </c>
      <c r="J1" t="s">
        <v>19</v>
      </c>
      <c r="K1" t="s">
        <v>20</v>
      </c>
      <c r="L1" t="s">
        <v>122</v>
      </c>
      <c r="M1" t="s">
        <v>126</v>
      </c>
      <c r="N1" t="s">
        <v>88</v>
      </c>
    </row>
    <row r="2" spans="1:14" x14ac:dyDescent="0.35">
      <c r="A2">
        <v>1</v>
      </c>
      <c r="B2">
        <v>1</v>
      </c>
      <c r="D2">
        <v>501</v>
      </c>
    </row>
    <row r="3" spans="1:14" x14ac:dyDescent="0.35">
      <c r="A3">
        <v>2</v>
      </c>
      <c r="B3">
        <v>2</v>
      </c>
      <c r="C3" t="str">
        <f>_xlfn.XLOOKUP(B3,ed!$A$2:$A$500,ed!$D$2:$D$500)</f>
        <v>METHANOL</v>
      </c>
      <c r="D3">
        <v>502</v>
      </c>
      <c r="E3" t="str">
        <f>_xlfn.XLOOKUP(D3,ea!$A$2:$A$500,ea!$D$2:$D$500)</f>
        <v>METHANOL</v>
      </c>
      <c r="J3">
        <v>3.5175999999999999E-2</v>
      </c>
      <c r="K3">
        <v>2899.5</v>
      </c>
      <c r="L3">
        <v>16</v>
      </c>
      <c r="N3" t="str">
        <f>_xlfn.XLOOKUP(L3,sources!$A$2:$A$40,sources!$C$2:$C$40)</f>
        <v>Benchmark1 - distributed with 2.6.5rel</v>
      </c>
    </row>
    <row r="4" spans="1:14" x14ac:dyDescent="0.35">
      <c r="A4">
        <v>3</v>
      </c>
      <c r="B4">
        <v>3</v>
      </c>
      <c r="C4" t="str">
        <f>_xlfn.XLOOKUP(B4,ed!$A$2:$A$500,ed!$D$2:$D$500)</f>
        <v>ETHANOL</v>
      </c>
      <c r="D4">
        <v>503</v>
      </c>
      <c r="E4" t="str">
        <f>_xlfn.XLOOKUP(D4,ea!$A$2:$A$500,ea!$D$2:$D$500)</f>
        <v>ETHANOL</v>
      </c>
    </row>
    <row r="5" spans="1:14" x14ac:dyDescent="0.35">
      <c r="A5">
        <v>4</v>
      </c>
      <c r="B5">
        <v>4</v>
      </c>
      <c r="C5" t="str">
        <f>_xlfn.XLOOKUP(B5,ed!$A$2:$A$500,ed!$D$2:$D$500)</f>
        <v>1-PROPANOL</v>
      </c>
      <c r="D5">
        <v>504</v>
      </c>
      <c r="E5" t="str">
        <f>_xlfn.XLOOKUP(D5,ea!$A$2:$A$500,ea!$D$2:$D$500)</f>
        <v>1-PROPANOL</v>
      </c>
    </row>
    <row r="6" spans="1:14" x14ac:dyDescent="0.35">
      <c r="A6">
        <v>5</v>
      </c>
      <c r="B6">
        <v>5</v>
      </c>
      <c r="C6" t="str">
        <f>_xlfn.XLOOKUP(B6,ed!$A$2:$A$500,ed!$D$2:$D$500)</f>
        <v>1-BUTANOL</v>
      </c>
      <c r="D6">
        <v>505</v>
      </c>
      <c r="E6" t="str">
        <f>_xlfn.XLOOKUP(D6,ea!$A$2:$A$500,ea!$D$2:$D$500)</f>
        <v>1-BUTANOL</v>
      </c>
    </row>
    <row r="7" spans="1:14" x14ac:dyDescent="0.35">
      <c r="A7">
        <v>6</v>
      </c>
      <c r="B7">
        <v>6</v>
      </c>
      <c r="C7" t="str">
        <f>_xlfn.XLOOKUP(B7,ed!$A$2:$A$500,ed!$D$2:$D$500)</f>
        <v>1-PENTANOL</v>
      </c>
      <c r="D7">
        <v>506</v>
      </c>
      <c r="E7" t="str">
        <f>_xlfn.XLOOKUP(D7,ea!$A$2:$A$500,ea!$D$2:$D$500)</f>
        <v>1-PENTANOL</v>
      </c>
    </row>
    <row r="8" spans="1:14" x14ac:dyDescent="0.35">
      <c r="A8">
        <v>7</v>
      </c>
      <c r="B8">
        <v>7</v>
      </c>
      <c r="C8" t="str">
        <f>_xlfn.XLOOKUP(B8,ed!$A$2:$A$500,ed!$D$2:$D$500)</f>
        <v>1-HEXANOL</v>
      </c>
      <c r="D8">
        <v>507</v>
      </c>
      <c r="E8" t="str">
        <f>_xlfn.XLOOKUP(D8,ea!$A$2:$A$500,ea!$D$2:$D$500)</f>
        <v>1-HEXANOL</v>
      </c>
    </row>
    <row r="9" spans="1:14" x14ac:dyDescent="0.35">
      <c r="A9">
        <v>8</v>
      </c>
      <c r="B9">
        <v>8</v>
      </c>
      <c r="C9" t="str">
        <f>_xlfn.XLOOKUP(B9,ed!$A$2:$A$500,ed!$D$2:$D$500)</f>
        <v>2-METHYL-1-PROPANOL</v>
      </c>
      <c r="D9">
        <v>508</v>
      </c>
      <c r="E9" t="str">
        <f>_xlfn.XLOOKUP(D9,ea!$A$2:$A$500,ea!$D$2:$D$500)</f>
        <v>2-METHYL-1-PROPANOL</v>
      </c>
    </row>
    <row r="10" spans="1:14" x14ac:dyDescent="0.35">
      <c r="A10">
        <v>9</v>
      </c>
      <c r="B10">
        <v>9</v>
      </c>
      <c r="C10" t="str">
        <f>_xlfn.XLOOKUP(B10,ed!$A$2:$A$500,ed!$D$2:$D$500)</f>
        <v>ISOPROPANOL</v>
      </c>
      <c r="D10">
        <v>509</v>
      </c>
      <c r="E10" t="str">
        <f>_xlfn.XLOOKUP(D10,ea!$A$2:$A$500,ea!$D$2:$D$500)</f>
        <v>ISOPROPANOL</v>
      </c>
    </row>
    <row r="11" spans="1:14" x14ac:dyDescent="0.35">
      <c r="A11">
        <v>10</v>
      </c>
      <c r="B11">
        <v>10</v>
      </c>
      <c r="C11" t="str">
        <f>_xlfn.XLOOKUP(B11,ed!$A$2:$A$500,ed!$D$2:$D$500)</f>
        <v>2-BUTANOL</v>
      </c>
      <c r="D11">
        <v>510</v>
      </c>
      <c r="E11" t="str">
        <f>_xlfn.XLOOKUP(D11,ea!$A$2:$A$500,ea!$D$2:$D$500)</f>
        <v>2-BUTANOL</v>
      </c>
    </row>
    <row r="12" spans="1:14" x14ac:dyDescent="0.35">
      <c r="A12">
        <v>11</v>
      </c>
      <c r="B12">
        <v>11</v>
      </c>
      <c r="C12" t="str">
        <f>_xlfn.XLOOKUP(B12,ed!$A$2:$A$500,ed!$D$2:$D$500)</f>
        <v>2-METHYL-2-PROPANOL</v>
      </c>
      <c r="D12">
        <v>511</v>
      </c>
      <c r="E12" t="str">
        <f>_xlfn.XLOOKUP(D12,ea!$A$2:$A$500,ea!$D$2:$D$500)</f>
        <v>2-METHYL-2-PROPANOL</v>
      </c>
    </row>
    <row r="13" spans="1:14" x14ac:dyDescent="0.35">
      <c r="A13">
        <v>12</v>
      </c>
      <c r="B13">
        <v>2</v>
      </c>
      <c r="C13" t="str">
        <f>_xlfn.XLOOKUP(B13,ed!$A$2:$A$500,ed!$D$2:$D$500)</f>
        <v>METHANOL</v>
      </c>
      <c r="D13">
        <v>502</v>
      </c>
      <c r="E13" t="str">
        <f>_xlfn.XLOOKUP(D13,ea!$A$2:$A$500,ea!$D$2:$D$500)</f>
        <v>METHANOL</v>
      </c>
    </row>
    <row r="14" spans="1:14" x14ac:dyDescent="0.35">
      <c r="A14">
        <v>11</v>
      </c>
      <c r="B14">
        <v>3</v>
      </c>
      <c r="C14" t="str">
        <f>_xlfn.XLOOKUP(B14,ed!$A$2:$A$500,ed!$D$2:$D$500)</f>
        <v>ETHANOL</v>
      </c>
      <c r="D14">
        <v>502</v>
      </c>
      <c r="E14" t="str">
        <f>_xlfn.XLOOKUP(D14,ea!$A$2:$A$500,ea!$D$2:$D$500)</f>
        <v>METHANOL</v>
      </c>
    </row>
    <row r="15" spans="1:14" x14ac:dyDescent="0.35">
      <c r="A15">
        <v>12</v>
      </c>
      <c r="B15">
        <v>2</v>
      </c>
      <c r="C15" t="str">
        <f>_xlfn.XLOOKUP(B15,ed!$A$2:$A$500,ed!$D$2:$D$500)</f>
        <v>METHANOL</v>
      </c>
      <c r="D15">
        <v>502</v>
      </c>
      <c r="E15" t="str">
        <f>_xlfn.XLOOKUP(D15,ea!$A$2:$A$500,ea!$D$2:$D$500)</f>
        <v>METHANOL</v>
      </c>
      <c r="J15">
        <v>3.5180000000000003E-2</v>
      </c>
      <c r="K15">
        <v>2899.5</v>
      </c>
      <c r="L15">
        <v>17</v>
      </c>
      <c r="N15" t="str">
        <f>_xlfn.XLOOKUP(L15,sources!$A$2:$A$40,sources!$C$2:$C$40)</f>
        <v>Benchmark2 - internal test document, random (unrealistic) parameter values to test code</v>
      </c>
    </row>
    <row r="16" spans="1:14" x14ac:dyDescent="0.35">
      <c r="A16">
        <v>13</v>
      </c>
      <c r="B16">
        <v>12</v>
      </c>
      <c r="C16" t="str">
        <f>_xlfn.XLOOKUP(B16,ed!$A$2:$A$500,ed!$D$2:$D$500)</f>
        <v>1,4-DIOXANE</v>
      </c>
      <c r="D16">
        <v>512</v>
      </c>
      <c r="E16" t="str">
        <f>_xlfn.XLOOKUP(D16,ea!$A$2:$A$500,ea!$D$2:$D$500)</f>
        <v>CHLOROFORM</v>
      </c>
      <c r="J16">
        <v>0.03</v>
      </c>
      <c r="K16">
        <v>2500</v>
      </c>
      <c r="L16">
        <v>17</v>
      </c>
      <c r="N16" t="str">
        <f>_xlfn.XLOOKUP(L16,sources!$A$2:$A$40,sources!$C$2:$C$40)</f>
        <v>Benchmark2 - internal test document, random (unrealistic) parameter values to test code</v>
      </c>
    </row>
    <row r="17" spans="1:14" x14ac:dyDescent="0.35">
      <c r="A17">
        <v>14</v>
      </c>
      <c r="B17">
        <v>12</v>
      </c>
      <c r="C17" t="str">
        <f>_xlfn.XLOOKUP(B17,ed!$A$2:$A$500,ed!$D$2:$D$500)</f>
        <v>1,4-DIOXANE</v>
      </c>
      <c r="D17">
        <v>502</v>
      </c>
      <c r="E17" t="str">
        <f>_xlfn.XLOOKUP(D17,ea!$A$2:$A$500,ea!$D$2:$D$500)</f>
        <v>METHANOL</v>
      </c>
      <c r="J17">
        <v>0.03</v>
      </c>
      <c r="K17">
        <v>2550</v>
      </c>
      <c r="L17">
        <v>17</v>
      </c>
      <c r="N17" t="str">
        <f>_xlfn.XLOOKUP(L17,sources!$A$2:$A$40,sources!$C$2:$C$40)</f>
        <v>Benchmark2 - internal test document, random (unrealistic) parameter values to test code</v>
      </c>
    </row>
    <row r="18" spans="1:14" x14ac:dyDescent="0.35">
      <c r="A18">
        <v>15</v>
      </c>
      <c r="B18">
        <v>12</v>
      </c>
      <c r="C18" t="str">
        <f>_xlfn.XLOOKUP(B18,ed!$A$2:$A$500,ed!$D$2:$D$500)</f>
        <v>1,4-DIOXANE</v>
      </c>
      <c r="D18">
        <v>513</v>
      </c>
      <c r="E18" t="str">
        <f>_xlfn.XLOOKUP(D18,ea!$A$2:$A$500,ea!$D$2:$D$500)</f>
        <v>ETHYLENE GLYCOL</v>
      </c>
      <c r="J18">
        <v>0.03</v>
      </c>
      <c r="K18">
        <v>2520</v>
      </c>
      <c r="L18">
        <v>17</v>
      </c>
      <c r="N18" t="str">
        <f>_xlfn.XLOOKUP(L18,sources!$A$2:$A$40,sources!$C$2:$C$40)</f>
        <v>Benchmark2 - internal test document, random (unrealistic) parameter values to test code</v>
      </c>
    </row>
    <row r="19" spans="1:14" x14ac:dyDescent="0.35">
      <c r="A19">
        <v>16</v>
      </c>
      <c r="B19">
        <v>12</v>
      </c>
      <c r="C19" t="str">
        <f>_xlfn.XLOOKUP(B19,ed!$A$2:$A$500,ed!$D$2:$D$500)</f>
        <v>1,4-DIOXANE</v>
      </c>
      <c r="D19">
        <v>514</v>
      </c>
      <c r="E19" t="str">
        <f>_xlfn.XLOOKUP(D19,ea!$A$2:$A$500,ea!$D$2:$D$500)</f>
        <v>WATER</v>
      </c>
      <c r="J19">
        <v>0.03</v>
      </c>
      <c r="K19">
        <v>2300</v>
      </c>
      <c r="L19">
        <v>17</v>
      </c>
      <c r="N19" t="str">
        <f>_xlfn.XLOOKUP(L19,sources!$A$2:$A$40,sources!$C$2:$C$40)</f>
        <v>Benchmark2 - internal test document, random (unrealistic) parameter values to test code</v>
      </c>
    </row>
    <row r="20" spans="1:14" x14ac:dyDescent="0.35">
      <c r="A20">
        <v>17</v>
      </c>
      <c r="B20">
        <v>12</v>
      </c>
      <c r="C20" t="str">
        <f>_xlfn.XLOOKUP(B20,ed!$A$2:$A$500,ed!$D$2:$D$500)</f>
        <v>1,4-DIOXANE</v>
      </c>
      <c r="F20">
        <v>1002</v>
      </c>
      <c r="G20" t="str">
        <f>_xlfn.XLOOKUP(F20,eda!$A$2:$A$500,eda!$D$2:$D$500)</f>
        <v>ACETIC ACID</v>
      </c>
      <c r="J20">
        <v>0.03</v>
      </c>
      <c r="K20">
        <v>2530</v>
      </c>
      <c r="L20">
        <v>17</v>
      </c>
      <c r="N20" t="str">
        <f>_xlfn.XLOOKUP(L20,sources!$A$2:$A$40,sources!$C$2:$C$40)</f>
        <v>Benchmark2 - internal test document, random (unrealistic) parameter values to test code</v>
      </c>
    </row>
    <row r="21" spans="1:14" x14ac:dyDescent="0.35">
      <c r="A21">
        <v>18</v>
      </c>
      <c r="B21">
        <v>2</v>
      </c>
      <c r="C21" t="str">
        <f>_xlfn.XLOOKUP(B21,ed!$A$2:$A$500,ed!$D$2:$D$500)</f>
        <v>METHANOL</v>
      </c>
      <c r="D21">
        <v>512</v>
      </c>
      <c r="E21" t="str">
        <f>_xlfn.XLOOKUP(D21,ea!$A$2:$A$500,ea!$D$2:$D$500)</f>
        <v>CHLOROFORM</v>
      </c>
      <c r="J21">
        <v>0.03</v>
      </c>
      <c r="K21">
        <v>2550</v>
      </c>
      <c r="L21">
        <v>17</v>
      </c>
      <c r="N21" t="str">
        <f>_xlfn.XLOOKUP(L21,sources!$A$2:$A$40,sources!$C$2:$C$40)</f>
        <v>Benchmark2 - internal test document, random (unrealistic) parameter values to test code</v>
      </c>
    </row>
    <row r="22" spans="1:14" x14ac:dyDescent="0.35">
      <c r="A22">
        <v>19</v>
      </c>
      <c r="B22">
        <v>2</v>
      </c>
      <c r="C22" t="str">
        <f>_xlfn.XLOOKUP(B22,ed!$A$2:$A$500,ed!$D$2:$D$500)</f>
        <v>METHANOL</v>
      </c>
      <c r="D22">
        <v>513</v>
      </c>
      <c r="E22" t="str">
        <f>_xlfn.XLOOKUP(D22,ea!$A$2:$A$500,ea!$D$2:$D$500)</f>
        <v>ETHYLENE GLYCOL</v>
      </c>
      <c r="J22">
        <v>0.03</v>
      </c>
      <c r="K22">
        <v>2600</v>
      </c>
      <c r="L22">
        <v>17</v>
      </c>
      <c r="N22" t="str">
        <f>_xlfn.XLOOKUP(L22,sources!$A$2:$A$40,sources!$C$2:$C$40)</f>
        <v>Benchmark2 - internal test document, random (unrealistic) parameter values to test code</v>
      </c>
    </row>
    <row r="23" spans="1:14" x14ac:dyDescent="0.35">
      <c r="A23">
        <v>20</v>
      </c>
      <c r="B23">
        <v>2</v>
      </c>
      <c r="C23" t="str">
        <f>_xlfn.XLOOKUP(B23,ed!$A$2:$A$500,ed!$D$2:$D$500)</f>
        <v>METHANOL</v>
      </c>
      <c r="D23">
        <v>514</v>
      </c>
      <c r="E23" t="str">
        <f>_xlfn.XLOOKUP(D23,ea!$A$2:$A$500,ea!$D$2:$D$500)</f>
        <v>WATER</v>
      </c>
      <c r="J23">
        <v>0.03</v>
      </c>
      <c r="K23">
        <v>2615</v>
      </c>
      <c r="L23">
        <v>17</v>
      </c>
      <c r="N23" t="str">
        <f>_xlfn.XLOOKUP(L23,sources!$A$2:$A$40,sources!$C$2:$C$40)</f>
        <v>Benchmark2 - internal test document, random (unrealistic) parameter values to test code</v>
      </c>
    </row>
    <row r="24" spans="1:14" x14ac:dyDescent="0.35">
      <c r="A24">
        <v>21</v>
      </c>
      <c r="B24">
        <v>2</v>
      </c>
      <c r="C24" t="str">
        <f>_xlfn.XLOOKUP(B24,ed!$A$2:$A$500,ed!$D$2:$D$500)</f>
        <v>METHANOL</v>
      </c>
      <c r="F24">
        <v>1002</v>
      </c>
      <c r="G24" t="str">
        <f>_xlfn.XLOOKUP(F24,eda!$A$2:$A$500,eda!$D$2:$D$500)</f>
        <v>ACETIC ACID</v>
      </c>
      <c r="J24">
        <v>0.03</v>
      </c>
      <c r="K24">
        <v>2530</v>
      </c>
      <c r="L24">
        <v>17</v>
      </c>
      <c r="N24" t="str">
        <f>_xlfn.XLOOKUP(L24,sources!$A$2:$A$40,sources!$C$2:$C$40)</f>
        <v>Benchmark2 - internal test document, random (unrealistic) parameter values to test code</v>
      </c>
    </row>
    <row r="25" spans="1:14" x14ac:dyDescent="0.35">
      <c r="A25">
        <v>22</v>
      </c>
      <c r="B25">
        <v>13</v>
      </c>
      <c r="C25" t="str">
        <f>_xlfn.XLOOKUP(B25,ed!$A$2:$A$500,ed!$D$2:$D$500)</f>
        <v>ETHYLENE GLYCOL</v>
      </c>
      <c r="D25">
        <v>512</v>
      </c>
      <c r="E25" t="str">
        <f>_xlfn.XLOOKUP(D25,ea!$A$2:$A$500,ea!$D$2:$D$500)</f>
        <v>CHLOROFORM</v>
      </c>
      <c r="J25">
        <v>0.03</v>
      </c>
      <c r="K25">
        <v>2640</v>
      </c>
      <c r="L25">
        <v>17</v>
      </c>
      <c r="N25" t="str">
        <f>_xlfn.XLOOKUP(L25,sources!$A$2:$A$40,sources!$C$2:$C$40)</f>
        <v>Benchmark2 - internal test document, random (unrealistic) parameter values to test code</v>
      </c>
    </row>
    <row r="26" spans="1:14" x14ac:dyDescent="0.35">
      <c r="A26">
        <v>23</v>
      </c>
      <c r="B26">
        <v>13</v>
      </c>
      <c r="C26" t="str">
        <f>_xlfn.XLOOKUP(B26,ed!$A$2:$A$500,ed!$D$2:$D$500)</f>
        <v>ETHYLENE GLYCOL</v>
      </c>
      <c r="D26">
        <v>502</v>
      </c>
      <c r="E26" t="str">
        <f>_xlfn.XLOOKUP(D26,ea!$A$2:$A$500,ea!$D$2:$D$500)</f>
        <v>METHANOL</v>
      </c>
      <c r="J26">
        <v>0.03</v>
      </c>
      <c r="K26">
        <v>2540</v>
      </c>
      <c r="L26">
        <v>17</v>
      </c>
      <c r="N26" t="str">
        <f>_xlfn.XLOOKUP(L26,sources!$A$2:$A$40,sources!$C$2:$C$40)</f>
        <v>Benchmark2 - internal test document, random (unrealistic) parameter values to test code</v>
      </c>
    </row>
    <row r="27" spans="1:14" x14ac:dyDescent="0.35">
      <c r="A27">
        <v>24</v>
      </c>
      <c r="B27">
        <v>13</v>
      </c>
      <c r="C27" t="str">
        <f>_xlfn.XLOOKUP(B27,ed!$A$2:$A$500,ed!$D$2:$D$500)</f>
        <v>ETHYLENE GLYCOL</v>
      </c>
      <c r="D27">
        <v>513</v>
      </c>
      <c r="E27" t="str">
        <f>_xlfn.XLOOKUP(D27,ea!$A$2:$A$500,ea!$D$2:$D$500)</f>
        <v>ETHYLENE GLYCOL</v>
      </c>
      <c r="J27">
        <v>2.4E-2</v>
      </c>
      <c r="K27">
        <v>2080</v>
      </c>
      <c r="L27">
        <v>17</v>
      </c>
      <c r="N27" t="str">
        <f>_xlfn.XLOOKUP(L27,sources!$A$2:$A$40,sources!$C$2:$C$40)</f>
        <v>Benchmark2 - internal test document, random (unrealistic) parameter values to test code</v>
      </c>
    </row>
    <row r="28" spans="1:14" x14ac:dyDescent="0.35">
      <c r="A28">
        <v>25</v>
      </c>
      <c r="B28">
        <v>13</v>
      </c>
      <c r="C28" t="str">
        <f>_xlfn.XLOOKUP(B28,ed!$A$2:$A$500,ed!$D$2:$D$500)</f>
        <v>ETHYLENE GLYCOL</v>
      </c>
      <c r="D28">
        <v>514</v>
      </c>
      <c r="E28" t="str">
        <f>_xlfn.XLOOKUP(D28,ea!$A$2:$A$500,ea!$D$2:$D$500)</f>
        <v>WATER</v>
      </c>
      <c r="J28">
        <v>0.03</v>
      </c>
      <c r="K28">
        <v>2650</v>
      </c>
      <c r="L28">
        <v>17</v>
      </c>
      <c r="N28" t="str">
        <f>_xlfn.XLOOKUP(L28,sources!$A$2:$A$40,sources!$C$2:$C$40)</f>
        <v>Benchmark2 - internal test document, random (unrealistic) parameter values to test code</v>
      </c>
    </row>
    <row r="29" spans="1:14" x14ac:dyDescent="0.35">
      <c r="A29">
        <v>26</v>
      </c>
      <c r="B29">
        <v>13</v>
      </c>
      <c r="C29" t="str">
        <f>_xlfn.XLOOKUP(B29,ed!$A$2:$A$500,ed!$D$2:$D$500)</f>
        <v>ETHYLENE GLYCOL</v>
      </c>
      <c r="F29">
        <v>1002</v>
      </c>
      <c r="G29" t="str">
        <f>_xlfn.XLOOKUP(F29,eda!$A$2:$A$500,eda!$D$2:$D$500)</f>
        <v>ACETIC ACID</v>
      </c>
      <c r="J29">
        <v>0.03</v>
      </c>
      <c r="K29">
        <v>2710</v>
      </c>
      <c r="L29">
        <v>17</v>
      </c>
      <c r="N29" t="str">
        <f>_xlfn.XLOOKUP(L29,sources!$A$2:$A$40,sources!$C$2:$C$40)</f>
        <v>Benchmark2 - internal test document, random (unrealistic) parameter values to test code</v>
      </c>
    </row>
    <row r="30" spans="1:14" x14ac:dyDescent="0.35">
      <c r="A30">
        <v>27</v>
      </c>
      <c r="B30">
        <v>14</v>
      </c>
      <c r="C30" t="str">
        <f>_xlfn.XLOOKUP(B30,ed!$A$2:$A$500,ed!$D$2:$D$500)</f>
        <v>WATER</v>
      </c>
      <c r="D30">
        <v>512</v>
      </c>
      <c r="E30" t="str">
        <f>_xlfn.XLOOKUP(D30,ea!$A$2:$A$500,ea!$D$2:$D$500)</f>
        <v>CHLOROFORM</v>
      </c>
      <c r="J30">
        <v>0.03</v>
      </c>
      <c r="K30">
        <v>2610</v>
      </c>
      <c r="L30">
        <v>17</v>
      </c>
      <c r="N30" t="str">
        <f>_xlfn.XLOOKUP(L30,sources!$A$2:$A$40,sources!$C$2:$C$40)</f>
        <v>Benchmark2 - internal test document, random (unrealistic) parameter values to test code</v>
      </c>
    </row>
    <row r="31" spans="1:14" x14ac:dyDescent="0.35">
      <c r="A31">
        <v>28</v>
      </c>
      <c r="B31">
        <v>14</v>
      </c>
      <c r="C31" t="str">
        <f>_xlfn.XLOOKUP(B31,ed!$A$2:$A$500,ed!$D$2:$D$500)</f>
        <v>WATER</v>
      </c>
      <c r="D31">
        <v>502</v>
      </c>
      <c r="E31" t="str">
        <f>_xlfn.XLOOKUP(D31,ea!$A$2:$A$500,ea!$D$2:$D$500)</f>
        <v>METHANOL</v>
      </c>
      <c r="J31">
        <v>0.03</v>
      </c>
      <c r="K31">
        <v>2700</v>
      </c>
      <c r="L31">
        <v>17</v>
      </c>
      <c r="N31" t="str">
        <f>_xlfn.XLOOKUP(L31,sources!$A$2:$A$40,sources!$C$2:$C$40)</f>
        <v>Benchmark2 - internal test document, random (unrealistic) parameter values to test code</v>
      </c>
    </row>
    <row r="32" spans="1:14" x14ac:dyDescent="0.35">
      <c r="A32">
        <v>29</v>
      </c>
      <c r="B32">
        <v>14</v>
      </c>
      <c r="C32" t="str">
        <f>_xlfn.XLOOKUP(B32,ed!$A$2:$A$500,ed!$D$2:$D$500)</f>
        <v>WATER</v>
      </c>
      <c r="D32">
        <v>513</v>
      </c>
      <c r="E32" t="str">
        <f>_xlfn.XLOOKUP(D32,ea!$A$2:$A$500,ea!$D$2:$D$500)</f>
        <v>ETHYLENE GLYCOL</v>
      </c>
      <c r="J32">
        <v>0.03</v>
      </c>
      <c r="K32">
        <v>2730</v>
      </c>
      <c r="L32">
        <v>17</v>
      </c>
      <c r="N32" t="str">
        <f>_xlfn.XLOOKUP(L32,sources!$A$2:$A$40,sources!$C$2:$C$40)</f>
        <v>Benchmark2 - internal test document, random (unrealistic) parameter values to test code</v>
      </c>
    </row>
    <row r="33" spans="1:14" x14ac:dyDescent="0.35">
      <c r="A33">
        <v>30</v>
      </c>
      <c r="B33">
        <v>14</v>
      </c>
      <c r="C33" t="str">
        <f>_xlfn.XLOOKUP(B33,ed!$A$2:$A$500,ed!$D$2:$D$500)</f>
        <v>WATER</v>
      </c>
      <c r="D33">
        <v>514</v>
      </c>
      <c r="E33" t="str">
        <f>_xlfn.XLOOKUP(D33,ea!$A$2:$A$500,ea!$D$2:$D$500)</f>
        <v>WATER</v>
      </c>
      <c r="J33">
        <v>3.4869999999999998E-2</v>
      </c>
      <c r="K33">
        <v>2500.6999999999998</v>
      </c>
      <c r="L33">
        <v>17</v>
      </c>
      <c r="N33" t="str">
        <f>_xlfn.XLOOKUP(L33,sources!$A$2:$A$40,sources!$C$2:$C$40)</f>
        <v>Benchmark2 - internal test document, random (unrealistic) parameter values to test code</v>
      </c>
    </row>
    <row r="34" spans="1:14" x14ac:dyDescent="0.35">
      <c r="A34">
        <v>31</v>
      </c>
      <c r="B34">
        <v>14</v>
      </c>
      <c r="C34" t="str">
        <f>_xlfn.XLOOKUP(B34,ed!$A$2:$A$500,ed!$D$2:$D$500)</f>
        <v>WATER</v>
      </c>
      <c r="F34">
        <v>1002</v>
      </c>
      <c r="G34" t="str">
        <f>_xlfn.XLOOKUP(F34,eda!$A$2:$A$500,eda!$D$2:$D$500)</f>
        <v>ACETIC ACID</v>
      </c>
      <c r="J34">
        <v>0.03</v>
      </c>
      <c r="K34">
        <v>2720</v>
      </c>
      <c r="L34">
        <v>17</v>
      </c>
      <c r="N34" t="str">
        <f>_xlfn.XLOOKUP(L34,sources!$A$2:$A$40,sources!$C$2:$C$40)</f>
        <v>Benchmark2 - internal test document, random (unrealistic) parameter values to test code</v>
      </c>
    </row>
    <row r="35" spans="1:14" x14ac:dyDescent="0.35">
      <c r="A35">
        <v>32</v>
      </c>
      <c r="D35">
        <v>512</v>
      </c>
      <c r="E35" t="str">
        <f>_xlfn.XLOOKUP(D35,ea!$A$2:$A$500,ea!$D$2:$D$500)</f>
        <v>CHLOROFORM</v>
      </c>
      <c r="F35">
        <v>1002</v>
      </c>
      <c r="G35" t="str">
        <f>_xlfn.XLOOKUP(F35,eda!$A$2:$A$500,eda!$D$2:$D$500)</f>
        <v>ACETIC ACID</v>
      </c>
      <c r="J35">
        <v>0.03</v>
      </c>
      <c r="K35">
        <v>2560</v>
      </c>
      <c r="L35">
        <v>17</v>
      </c>
      <c r="N35" t="str">
        <f>_xlfn.XLOOKUP(L35,sources!$A$2:$A$40,sources!$C$2:$C$40)</f>
        <v>Benchmark2 - internal test document, random (unrealistic) parameter values to test code</v>
      </c>
    </row>
    <row r="36" spans="1:14" x14ac:dyDescent="0.35">
      <c r="A36">
        <v>33</v>
      </c>
      <c r="D36">
        <v>502</v>
      </c>
      <c r="E36" t="str">
        <f>_xlfn.XLOOKUP(D36,ea!$A$2:$A$500,ea!$D$2:$D$500)</f>
        <v>METHANOL</v>
      </c>
      <c r="F36">
        <v>1002</v>
      </c>
      <c r="G36" t="str">
        <f>_xlfn.XLOOKUP(F36,eda!$A$2:$A$500,eda!$D$2:$D$500)</f>
        <v>ACETIC ACID</v>
      </c>
      <c r="J36">
        <v>0.03</v>
      </c>
      <c r="K36">
        <v>2535</v>
      </c>
      <c r="L36">
        <v>17</v>
      </c>
      <c r="N36" t="str">
        <f>_xlfn.XLOOKUP(L36,sources!$A$2:$A$40,sources!$C$2:$C$40)</f>
        <v>Benchmark2 - internal test document, random (unrealistic) parameter values to test code</v>
      </c>
    </row>
    <row r="37" spans="1:14" x14ac:dyDescent="0.35">
      <c r="A37">
        <v>34</v>
      </c>
      <c r="D37">
        <v>513</v>
      </c>
      <c r="E37" t="str">
        <f>_xlfn.XLOOKUP(D37,ea!$A$2:$A$500,ea!$D$2:$D$500)</f>
        <v>ETHYLENE GLYCOL</v>
      </c>
      <c r="F37">
        <v>1002</v>
      </c>
      <c r="G37" t="str">
        <f>_xlfn.XLOOKUP(F37,eda!$A$2:$A$500,eda!$D$2:$D$500)</f>
        <v>ACETIC ACID</v>
      </c>
      <c r="J37">
        <v>0.03</v>
      </c>
      <c r="K37">
        <v>2800</v>
      </c>
      <c r="L37">
        <v>17</v>
      </c>
      <c r="N37" t="str">
        <f>_xlfn.XLOOKUP(L37,sources!$A$2:$A$40,sources!$C$2:$C$40)</f>
        <v>Benchmark2 - internal test document, random (unrealistic) parameter values to test code</v>
      </c>
    </row>
    <row r="38" spans="1:14" x14ac:dyDescent="0.35">
      <c r="A38">
        <v>35</v>
      </c>
      <c r="D38">
        <v>514</v>
      </c>
      <c r="E38" t="str">
        <f>_xlfn.XLOOKUP(D38,ea!$A$2:$A$500,ea!$D$2:$D$500)</f>
        <v>WATER</v>
      </c>
      <c r="F38">
        <v>1002</v>
      </c>
      <c r="G38" t="str">
        <f>_xlfn.XLOOKUP(F38,eda!$A$2:$A$500,eda!$D$2:$D$500)</f>
        <v>ACETIC ACID</v>
      </c>
      <c r="J38">
        <v>0.03</v>
      </c>
      <c r="K38">
        <v>2730</v>
      </c>
      <c r="L38">
        <v>17</v>
      </c>
      <c r="N38" t="str">
        <f>_xlfn.XLOOKUP(L38,sources!$A$2:$A$40,sources!$C$2:$C$40)</f>
        <v>Benchmark2 - internal test document, random (unrealistic) parameter values to test code</v>
      </c>
    </row>
    <row r="39" spans="1:14" x14ac:dyDescent="0.35">
      <c r="A39">
        <v>36</v>
      </c>
      <c r="F39">
        <v>1002</v>
      </c>
      <c r="G39" t="str">
        <f>_xlfn.XLOOKUP(F39,eda!$A$2:$A$500,eda!$D$2:$D$500)</f>
        <v>ACETIC ACID</v>
      </c>
      <c r="H39">
        <v>1002</v>
      </c>
      <c r="I39" t="str">
        <f>_xlfn.XLOOKUP(H39,eda!$A$2:$A$500,eda!$D$2:$D$500)</f>
        <v>ACETIC ACID</v>
      </c>
      <c r="J39">
        <v>0.15110000000000001</v>
      </c>
      <c r="K39">
        <v>3044.4</v>
      </c>
      <c r="L39">
        <v>17</v>
      </c>
      <c r="N39" t="str">
        <f>_xlfn.XLOOKUP(L39,sources!$A$2:$A$40,sources!$C$2:$C$40)</f>
        <v>Benchmark2 - internal test document, random (unrealistic) parameter values to test code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C2CD3-168D-4C0B-B145-408BF13C5FA7}">
  <dimension ref="A1:M7"/>
  <sheetViews>
    <sheetView tabSelected="1" workbookViewId="0">
      <selection activeCell="H5" sqref="H5"/>
    </sheetView>
  </sheetViews>
  <sheetFormatPr defaultRowHeight="14.5" x14ac:dyDescent="0.35"/>
  <sheetData>
    <row r="1" spans="1:13" x14ac:dyDescent="0.35">
      <c r="B1" s="3" t="s">
        <v>151</v>
      </c>
    </row>
    <row r="2" spans="1:13" x14ac:dyDescent="0.35">
      <c r="A2" t="s">
        <v>129</v>
      </c>
      <c r="B2" t="s">
        <v>10</v>
      </c>
      <c r="D2" t="s">
        <v>11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126</v>
      </c>
      <c r="L2" t="s">
        <v>123</v>
      </c>
      <c r="M2" t="s">
        <v>88</v>
      </c>
    </row>
    <row r="3" spans="1:13" x14ac:dyDescent="0.35">
      <c r="A3">
        <v>1</v>
      </c>
      <c r="B3">
        <v>715</v>
      </c>
      <c r="C3" t="str">
        <f>_xlfn.XLOOKUP(NRTL!B3,'ID ref'!$A$3:$A$500,'ID ref'!$D$3:$D$500)</f>
        <v>CYCLOHEXANE</v>
      </c>
      <c r="D3">
        <v>5350</v>
      </c>
      <c r="E3" t="str">
        <f>_xlfn.XLOOKUP(NRTL!D3,'ID ref'!$A$3:$A$500,'ID ref'!$D$3:$D$500)</f>
        <v>METHANOL</v>
      </c>
      <c r="F3">
        <v>0.1046</v>
      </c>
      <c r="G3">
        <v>-130.21100000000001</v>
      </c>
      <c r="H3">
        <v>-2.5303300000000002</v>
      </c>
      <c r="I3">
        <v>1069.5</v>
      </c>
      <c r="J3">
        <v>0.47</v>
      </c>
      <c r="K3" t="s">
        <v>127</v>
      </c>
      <c r="L3">
        <v>16</v>
      </c>
      <c r="M3" t="str">
        <f>_xlfn.XLOOKUP(L3,sources!$A$2:$A$40,sources!$C$2:$C$40)</f>
        <v>Benchmark1 - distributed with 2.6.5rel</v>
      </c>
    </row>
    <row r="4" spans="1:13" x14ac:dyDescent="0.35">
      <c r="A4">
        <v>2</v>
      </c>
      <c r="B4">
        <v>715</v>
      </c>
      <c r="C4" t="str">
        <f>_xlfn.XLOOKUP(NRTL!B4,'ID ref'!$A$3:$A$500,'ID ref'!$D$3:$D$500)</f>
        <v>CYCLOHEXANE</v>
      </c>
      <c r="D4">
        <v>5350</v>
      </c>
      <c r="E4" t="str">
        <f>_xlfn.XLOOKUP(NRTL!D4,'ID ref'!$A$3:$A$500,'ID ref'!$D$3:$D$500)</f>
        <v>METHANOL</v>
      </c>
      <c r="F4">
        <v>0.22443399999999999</v>
      </c>
      <c r="G4">
        <v>-296.12200000000001</v>
      </c>
      <c r="H4">
        <v>-2.9340700000000002</v>
      </c>
      <c r="I4">
        <v>1332.21</v>
      </c>
      <c r="J4">
        <v>0.3</v>
      </c>
      <c r="K4" t="s">
        <v>128</v>
      </c>
      <c r="L4">
        <v>16</v>
      </c>
      <c r="M4" t="str">
        <f>_xlfn.XLOOKUP(L4,sources!$A$2:$A$40,sources!$C$2:$C$40)</f>
        <v>Benchmark1 - distributed with 2.6.5rel</v>
      </c>
    </row>
    <row r="5" spans="1:13" x14ac:dyDescent="0.35">
      <c r="A5">
        <v>3</v>
      </c>
      <c r="B5">
        <v>5245</v>
      </c>
      <c r="C5" t="str">
        <f>_xlfn.XLOOKUP(NRTL!B5,'ID ref'!$A$3:$A$500,'ID ref'!$D$3:$D$500)</f>
        <v>ETHANOL</v>
      </c>
      <c r="D5">
        <v>5350</v>
      </c>
      <c r="E5" t="str">
        <f>_xlfn.XLOOKUP(NRTL!D5,'ID ref'!$A$3:$A$500,'ID ref'!$D$3:$D$500)</f>
        <v>METHANOL</v>
      </c>
      <c r="F5">
        <v>0</v>
      </c>
      <c r="G5">
        <v>115</v>
      </c>
      <c r="H5">
        <v>0.2</v>
      </c>
      <c r="I5">
        <v>-100</v>
      </c>
      <c r="J5">
        <v>0.3</v>
      </c>
      <c r="K5" t="s">
        <v>157</v>
      </c>
      <c r="L5">
        <v>17</v>
      </c>
      <c r="M5" t="str">
        <f>_xlfn.XLOOKUP(L5,sources!$A$2:$A$40,sources!$C$2:$C$40)</f>
        <v>Benchmark2 - internal test document, random (unrealistic) parameter values to test code</v>
      </c>
    </row>
    <row r="6" spans="1:13" x14ac:dyDescent="0.35">
      <c r="A6">
        <v>4</v>
      </c>
      <c r="B6">
        <v>715</v>
      </c>
      <c r="C6" t="str">
        <f>_xlfn.XLOOKUP(NRTL!B6,'ID ref'!$A$3:$A$500,'ID ref'!$D$3:$D$500)</f>
        <v>CYCLOHEXANE</v>
      </c>
      <c r="D6">
        <v>5350</v>
      </c>
      <c r="E6" t="str">
        <f>_xlfn.XLOOKUP(NRTL!D6,'ID ref'!$A$3:$A$500,'ID ref'!$D$3:$D$500)</f>
        <v>METHANOL</v>
      </c>
      <c r="F6">
        <v>0</v>
      </c>
      <c r="G6">
        <v>120</v>
      </c>
      <c r="H6">
        <v>0.1</v>
      </c>
      <c r="I6">
        <v>0</v>
      </c>
      <c r="J6">
        <v>0.3</v>
      </c>
      <c r="K6" t="s">
        <v>158</v>
      </c>
      <c r="L6">
        <v>17</v>
      </c>
      <c r="M6" t="str">
        <f>_xlfn.XLOOKUP(L6,sources!$A$2:$A$40,sources!$C$2:$C$40)</f>
        <v>Benchmark2 - internal test document, random (unrealistic) parameter values to test code</v>
      </c>
    </row>
    <row r="7" spans="1:13" x14ac:dyDescent="0.35">
      <c r="A7">
        <v>5</v>
      </c>
      <c r="B7">
        <v>715</v>
      </c>
      <c r="C7" t="str">
        <f>_xlfn.XLOOKUP(NRTL!B7,'ID ref'!$A$3:$A$500,'ID ref'!$D$3:$D$500)</f>
        <v>CYCLOHEXANE</v>
      </c>
      <c r="D7">
        <v>5245</v>
      </c>
      <c r="E7" t="str">
        <f>_xlfn.XLOOKUP(NRTL!D7,'ID ref'!$A$3:$A$500,'ID ref'!$D$3:$D$500)</f>
        <v>ETHANOL</v>
      </c>
      <c r="F7">
        <v>0.15</v>
      </c>
      <c r="G7">
        <v>-80</v>
      </c>
      <c r="H7">
        <v>0.2</v>
      </c>
      <c r="I7">
        <v>135</v>
      </c>
      <c r="J7">
        <v>0.3</v>
      </c>
      <c r="K7" t="s">
        <v>159</v>
      </c>
      <c r="L7">
        <v>17</v>
      </c>
      <c r="M7" t="str">
        <f>_xlfn.XLOOKUP(L7,sources!$A$2:$A$40,sources!$C$2:$C$40)</f>
        <v>Benchmark2 - internal test document, random (unrealistic) parameter values to test code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FE22F-0B0A-4C70-A9B8-33323FF15B57}">
  <dimension ref="A1:C19"/>
  <sheetViews>
    <sheetView workbookViewId="0">
      <selection activeCell="C19" sqref="C19"/>
    </sheetView>
  </sheetViews>
  <sheetFormatPr defaultRowHeight="14.5" x14ac:dyDescent="0.35"/>
  <sheetData>
    <row r="1" spans="1:3" x14ac:dyDescent="0.35">
      <c r="A1" t="s">
        <v>89</v>
      </c>
      <c r="B1" t="s">
        <v>90</v>
      </c>
      <c r="C1" t="s">
        <v>91</v>
      </c>
    </row>
    <row r="2" spans="1:3" x14ac:dyDescent="0.35">
      <c r="A2">
        <v>1</v>
      </c>
      <c r="B2" t="s">
        <v>92</v>
      </c>
      <c r="C2" t="s">
        <v>93</v>
      </c>
    </row>
    <row r="3" spans="1:3" x14ac:dyDescent="0.35">
      <c r="A3">
        <v>2</v>
      </c>
      <c r="B3" t="s">
        <v>94</v>
      </c>
      <c r="C3" t="s">
        <v>95</v>
      </c>
    </row>
    <row r="4" spans="1:3" x14ac:dyDescent="0.35">
      <c r="A4">
        <v>3</v>
      </c>
      <c r="B4" t="s">
        <v>96</v>
      </c>
      <c r="C4" t="s">
        <v>97</v>
      </c>
    </row>
    <row r="5" spans="1:3" x14ac:dyDescent="0.35">
      <c r="A5">
        <v>4</v>
      </c>
      <c r="C5" t="s">
        <v>98</v>
      </c>
    </row>
    <row r="6" spans="1:3" x14ac:dyDescent="0.35">
      <c r="A6">
        <v>5</v>
      </c>
      <c r="B6" t="s">
        <v>99</v>
      </c>
      <c r="C6" t="s">
        <v>100</v>
      </c>
    </row>
    <row r="7" spans="1:3" x14ac:dyDescent="0.35">
      <c r="A7">
        <v>6</v>
      </c>
      <c r="B7" t="s">
        <v>101</v>
      </c>
      <c r="C7" s="1" t="s">
        <v>102</v>
      </c>
    </row>
    <row r="8" spans="1:3" x14ac:dyDescent="0.35">
      <c r="A8">
        <v>7</v>
      </c>
      <c r="B8" t="s">
        <v>103</v>
      </c>
      <c r="C8" s="1" t="s">
        <v>104</v>
      </c>
    </row>
    <row r="9" spans="1:3" x14ac:dyDescent="0.35">
      <c r="A9">
        <v>8</v>
      </c>
      <c r="B9" t="s">
        <v>105</v>
      </c>
      <c r="C9" t="s">
        <v>106</v>
      </c>
    </row>
    <row r="10" spans="1:3" x14ac:dyDescent="0.35">
      <c r="A10">
        <v>9</v>
      </c>
      <c r="B10" t="s">
        <v>107</v>
      </c>
      <c r="C10" t="s">
        <v>108</v>
      </c>
    </row>
    <row r="11" spans="1:3" x14ac:dyDescent="0.35">
      <c r="A11">
        <v>10</v>
      </c>
      <c r="B11" t="s">
        <v>109</v>
      </c>
      <c r="C11" t="s">
        <v>110</v>
      </c>
    </row>
    <row r="12" spans="1:3" x14ac:dyDescent="0.35">
      <c r="A12">
        <v>11</v>
      </c>
      <c r="B12" t="s">
        <v>111</v>
      </c>
      <c r="C12" t="s">
        <v>112</v>
      </c>
    </row>
    <row r="13" spans="1:3" x14ac:dyDescent="0.35">
      <c r="A13">
        <v>12</v>
      </c>
      <c r="C13" t="s">
        <v>113</v>
      </c>
    </row>
    <row r="14" spans="1:3" x14ac:dyDescent="0.35">
      <c r="A14">
        <v>13</v>
      </c>
      <c r="B14" s="2" t="s">
        <v>114</v>
      </c>
      <c r="C14" t="s">
        <v>115</v>
      </c>
    </row>
    <row r="15" spans="1:3" x14ac:dyDescent="0.35">
      <c r="A15">
        <v>14</v>
      </c>
      <c r="B15" t="s">
        <v>116</v>
      </c>
      <c r="C15" t="s">
        <v>117</v>
      </c>
    </row>
    <row r="16" spans="1:3" x14ac:dyDescent="0.35">
      <c r="A16">
        <v>15</v>
      </c>
      <c r="B16" t="s">
        <v>118</v>
      </c>
      <c r="C16" t="s">
        <v>119</v>
      </c>
    </row>
    <row r="17" spans="1:3" x14ac:dyDescent="0.35">
      <c r="A17">
        <v>16</v>
      </c>
      <c r="C17" t="s">
        <v>120</v>
      </c>
    </row>
    <row r="18" spans="1:3" x14ac:dyDescent="0.35">
      <c r="A18">
        <v>17</v>
      </c>
      <c r="C18" t="s">
        <v>121</v>
      </c>
    </row>
    <row r="19" spans="1:3" x14ac:dyDescent="0.35">
      <c r="A19">
        <v>18</v>
      </c>
      <c r="B19" t="s">
        <v>124</v>
      </c>
      <c r="C19" t="s">
        <v>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1F51B-B386-419D-A013-864D12BA04CF}">
  <dimension ref="A1:N22"/>
  <sheetViews>
    <sheetView workbookViewId="0">
      <selection activeCell="B16" sqref="B16:M22"/>
    </sheetView>
  </sheetViews>
  <sheetFormatPr defaultRowHeight="14.5" x14ac:dyDescent="0.35"/>
  <cols>
    <col min="3" max="4" width="13.36328125" customWidth="1"/>
  </cols>
  <sheetData>
    <row r="1" spans="1:14" x14ac:dyDescent="0.35">
      <c r="C1" t="s">
        <v>140</v>
      </c>
      <c r="G1" t="s">
        <v>142</v>
      </c>
      <c r="H1" t="s">
        <v>141</v>
      </c>
    </row>
    <row r="2" spans="1:14" x14ac:dyDescent="0.35">
      <c r="A2" t="s">
        <v>87</v>
      </c>
      <c r="B2" t="s">
        <v>152</v>
      </c>
      <c r="C2" t="s">
        <v>13</v>
      </c>
      <c r="D2" t="s">
        <v>139</v>
      </c>
      <c r="E2" t="s">
        <v>17</v>
      </c>
      <c r="F2" t="s">
        <v>18</v>
      </c>
      <c r="G2" t="s">
        <v>137</v>
      </c>
      <c r="H2" t="s">
        <v>138</v>
      </c>
      <c r="I2" t="s">
        <v>14</v>
      </c>
      <c r="J2" t="s">
        <v>15</v>
      </c>
      <c r="K2" t="s">
        <v>16</v>
      </c>
      <c r="L2" t="s">
        <v>126</v>
      </c>
      <c r="M2" t="s">
        <v>123</v>
      </c>
      <c r="N2" t="s">
        <v>88</v>
      </c>
    </row>
    <row r="3" spans="1:14" x14ac:dyDescent="0.35">
      <c r="A3">
        <v>1</v>
      </c>
      <c r="B3">
        <v>5350</v>
      </c>
      <c r="C3" t="str">
        <f>_xlfn.XLOOKUP(B3,'ID ref'!$A$3:$A$501,'ID ref'!$D$3:$D$501)</f>
        <v>METHANOL</v>
      </c>
      <c r="D3">
        <v>40.335000000000001</v>
      </c>
      <c r="E3">
        <v>19.962</v>
      </c>
      <c r="G3">
        <v>1.4311100000000001</v>
      </c>
      <c r="H3">
        <v>1.4319999999999999</v>
      </c>
      <c r="I3">
        <v>1.5255000000000001</v>
      </c>
      <c r="J3">
        <v>3.23</v>
      </c>
      <c r="K3">
        <v>188.9</v>
      </c>
      <c r="M3">
        <v>18</v>
      </c>
      <c r="N3" t="str">
        <f>_xlfn.XLOOKUP(M3,sources!$A$2:$A$40,sources!$C$2:$C$40)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4" spans="1:14" x14ac:dyDescent="0.35">
      <c r="A4">
        <v>2</v>
      </c>
      <c r="B4">
        <v>5245</v>
      </c>
      <c r="C4" t="str">
        <f>_xlfn.XLOOKUP(B4,'ID ref'!$A$3:$A$501,'ID ref'!$D$3:$D$501)</f>
        <v>ETHANOL</v>
      </c>
      <c r="D4">
        <v>58.173000000000002</v>
      </c>
      <c r="E4">
        <v>24.742999999999999</v>
      </c>
      <c r="G4">
        <v>2.1055000000000001</v>
      </c>
      <c r="H4">
        <v>1.972</v>
      </c>
      <c r="I4">
        <v>1.7464</v>
      </c>
      <c r="J4">
        <v>3.5670000000000002</v>
      </c>
      <c r="K4">
        <v>280.02999999999997</v>
      </c>
      <c r="M4">
        <v>18</v>
      </c>
      <c r="N4" t="str">
        <f>_xlfn.XLOOKUP(M4,sources!$A$2:$A$40,sources!$C$2:$C$40)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5" spans="1:14" x14ac:dyDescent="0.35">
      <c r="A5">
        <v>3</v>
      </c>
      <c r="B5">
        <v>5514</v>
      </c>
      <c r="C5" t="str">
        <f>_xlfn.XLOOKUP(B5,'ID ref'!$A$3:$A$501,'ID ref'!$D$3:$D$501)</f>
        <v>1-PROPANOL</v>
      </c>
      <c r="E5">
        <v>30.004999999999999</v>
      </c>
      <c r="I5">
        <v>2.1326000000000001</v>
      </c>
      <c r="J5">
        <v>3.6604999999999999</v>
      </c>
      <c r="K5">
        <v>275.28800000000001</v>
      </c>
      <c r="M5">
        <v>18</v>
      </c>
      <c r="N5" t="str">
        <f>_xlfn.XLOOKUP(M5,sources!$A$2:$A$40,sources!$C$2:$C$40)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6" spans="1:14" x14ac:dyDescent="0.35">
      <c r="A6">
        <v>4</v>
      </c>
      <c r="B6">
        <v>5520</v>
      </c>
      <c r="C6" t="str">
        <f>_xlfn.XLOOKUP(B6,'ID ref'!$A$3:$A$501,'ID ref'!$D$3:$D$501)</f>
        <v>1-BUTANOL</v>
      </c>
      <c r="E6">
        <v>35.762</v>
      </c>
      <c r="I6">
        <v>2.5188000000000001</v>
      </c>
      <c r="J6">
        <v>3.7162000000000002</v>
      </c>
      <c r="K6">
        <v>272.39100000000002</v>
      </c>
      <c r="M6">
        <v>18</v>
      </c>
      <c r="N6" t="str">
        <f>_xlfn.XLOOKUP(M6,sources!$A$2:$A$40,sources!$C$2:$C$40)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7" spans="1:14" x14ac:dyDescent="0.35">
      <c r="A7">
        <v>5</v>
      </c>
      <c r="B7">
        <v>5521</v>
      </c>
      <c r="C7" t="str">
        <f>_xlfn.XLOOKUP(B7,'ID ref'!$A$3:$A$501,'ID ref'!$D$3:$D$501)</f>
        <v>1-PENTANOL</v>
      </c>
      <c r="E7">
        <v>40.731999999999999</v>
      </c>
      <c r="I7">
        <v>2.9049999999999998</v>
      </c>
      <c r="J7">
        <v>3.7532999999999999</v>
      </c>
      <c r="K7">
        <v>270.39999999999998</v>
      </c>
      <c r="M7">
        <v>18</v>
      </c>
      <c r="N7" t="str">
        <f>_xlfn.XLOOKUP(M7,sources!$A$2:$A$40,sources!$C$2:$C$40)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8" spans="1:14" x14ac:dyDescent="0.35">
      <c r="A8">
        <v>6</v>
      </c>
      <c r="B8">
        <v>742</v>
      </c>
      <c r="C8" t="str">
        <f>_xlfn.XLOOKUP(B8,'ID ref'!$A$3:$A$501,'ID ref'!$D$3:$D$501)</f>
        <v>1-HEXANOL</v>
      </c>
      <c r="E8">
        <v>46.45</v>
      </c>
      <c r="I8">
        <v>3.2911999999999999</v>
      </c>
      <c r="J8">
        <v>3.7797999999999998</v>
      </c>
      <c r="K8">
        <v>268.92099999999999</v>
      </c>
      <c r="M8">
        <v>18</v>
      </c>
      <c r="N8" t="str">
        <f>_xlfn.XLOOKUP(M8,sources!$A$2:$A$40,sources!$C$2:$C$40)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9" spans="1:14" x14ac:dyDescent="0.35">
      <c r="A9">
        <v>7</v>
      </c>
      <c r="B9">
        <v>715</v>
      </c>
      <c r="C9" t="str">
        <f>_xlfn.XLOOKUP(B9,'ID ref'!$A$3:$A$501,'ID ref'!$D$3:$D$501)</f>
        <v>CYCLOHEXANE</v>
      </c>
      <c r="D9">
        <v>107.69</v>
      </c>
      <c r="E9">
        <v>35.03</v>
      </c>
      <c r="G9">
        <v>4.0475000000000003</v>
      </c>
      <c r="H9">
        <v>3.24</v>
      </c>
      <c r="I9">
        <v>2.5303</v>
      </c>
      <c r="J9">
        <v>3.8498999999999999</v>
      </c>
      <c r="K9">
        <v>278.11</v>
      </c>
      <c r="M9">
        <v>18</v>
      </c>
      <c r="N9" t="str">
        <f>_xlfn.XLOOKUP(M9,sources!$A$2:$A$40,sources!$C$2:$C$40)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10" spans="1:14" x14ac:dyDescent="0.35">
      <c r="A10">
        <v>8</v>
      </c>
      <c r="B10">
        <v>5350</v>
      </c>
      <c r="C10" t="str">
        <f>_xlfn.XLOOKUP(B10,'ID ref'!$A$3:$A$501,'ID ref'!$D$3:$D$501)</f>
        <v>METHANOL</v>
      </c>
      <c r="D10">
        <v>40.335000000000001</v>
      </c>
      <c r="F10">
        <v>30.9</v>
      </c>
      <c r="G10">
        <v>1.4311100000000001</v>
      </c>
      <c r="H10">
        <v>1.4319999999999999</v>
      </c>
      <c r="I10">
        <v>1.5255000000000001</v>
      </c>
      <c r="J10">
        <v>3.23</v>
      </c>
      <c r="K10">
        <v>188.9</v>
      </c>
      <c r="M10">
        <v>16</v>
      </c>
      <c r="N10" t="str">
        <f>_xlfn.XLOOKUP(M10,sources!$A$2:$A$40,sources!$C$2:$C$40)</f>
        <v>Benchmark1 - distributed with 2.6.5rel</v>
      </c>
    </row>
    <row r="11" spans="1:14" x14ac:dyDescent="0.35">
      <c r="A11">
        <v>9</v>
      </c>
      <c r="B11">
        <v>715</v>
      </c>
      <c r="C11" t="str">
        <f>_xlfn.XLOOKUP(B11,'ID ref'!$A$3:$A$501,'ID ref'!$D$3:$D$501)</f>
        <v>CYCLOHEXANE</v>
      </c>
      <c r="D11">
        <v>107.69</v>
      </c>
      <c r="F11">
        <v>90.38</v>
      </c>
      <c r="G11">
        <v>4.0475000000000003</v>
      </c>
      <c r="H11">
        <v>3.24</v>
      </c>
      <c r="I11">
        <v>2.5305</v>
      </c>
      <c r="J11">
        <v>3.8498999999999999</v>
      </c>
      <c r="K11">
        <v>278.11</v>
      </c>
      <c r="M11">
        <v>16</v>
      </c>
      <c r="N11" t="str">
        <f>_xlfn.XLOOKUP(M11,sources!$A$2:$A$40,sources!$C$2:$C$40)</f>
        <v>Benchmark1 - distributed with 2.6.5rel</v>
      </c>
    </row>
    <row r="12" spans="1:14" x14ac:dyDescent="0.35">
      <c r="A12">
        <v>10</v>
      </c>
      <c r="B12">
        <v>1367</v>
      </c>
      <c r="C12" t="str">
        <f>_xlfn.XLOOKUP(B12,'ID ref'!$A$3:$A$501,'ID ref'!$D$3:$D$501)</f>
        <v>n-HEPTANE</v>
      </c>
      <c r="D12">
        <v>145.988</v>
      </c>
      <c r="F12">
        <v>125.35</v>
      </c>
      <c r="G12">
        <v>5.1740300000000001</v>
      </c>
      <c r="H12">
        <v>4.3959999999999999</v>
      </c>
      <c r="I12">
        <v>3.4830999999999999</v>
      </c>
      <c r="J12">
        <v>3.8048999999999999</v>
      </c>
      <c r="K12">
        <v>238.4</v>
      </c>
      <c r="M12">
        <v>16</v>
      </c>
      <c r="N12" t="str">
        <f>_xlfn.XLOOKUP(M12,sources!$A$2:$A$40,sources!$C$2:$C$40)</f>
        <v>Benchmark1 - distributed with 2.6.5rel</v>
      </c>
    </row>
    <row r="13" spans="1:14" x14ac:dyDescent="0.35">
      <c r="A13">
        <v>11</v>
      </c>
      <c r="B13">
        <v>5350</v>
      </c>
      <c r="C13" t="str">
        <f>_xlfn.XLOOKUP(B13,'ID ref'!$A$3:$A$501,'ID ref'!$D$3:$D$501)</f>
        <v>METHANOL</v>
      </c>
      <c r="D13">
        <v>40.335000000000001</v>
      </c>
      <c r="F13">
        <v>21.71</v>
      </c>
      <c r="G13">
        <v>1.4311100000000001</v>
      </c>
      <c r="H13">
        <v>1.4319999999999999</v>
      </c>
      <c r="M13">
        <v>17</v>
      </c>
      <c r="N13" t="str">
        <f>_xlfn.XLOOKUP(M13,sources!$A$2:$A$40,sources!$C$2:$C$40)</f>
        <v>Benchmark2 - internal test document, random (unrealistic) parameter values to test code</v>
      </c>
    </row>
    <row r="14" spans="1:14" x14ac:dyDescent="0.35">
      <c r="A14">
        <v>12</v>
      </c>
      <c r="B14">
        <v>5245</v>
      </c>
      <c r="C14" t="str">
        <f>_xlfn.XLOOKUP(B14,'ID ref'!$A$3:$A$501,'ID ref'!$D$3:$D$501)</f>
        <v>ETHANOL</v>
      </c>
      <c r="D14">
        <v>58.173000000000002</v>
      </c>
      <c r="F14">
        <v>31.94</v>
      </c>
      <c r="G14">
        <v>2.1055000000000001</v>
      </c>
      <c r="H14">
        <v>1.972</v>
      </c>
      <c r="M14">
        <v>17</v>
      </c>
      <c r="N14" t="str">
        <f>_xlfn.XLOOKUP(M14,sources!$A$2:$A$40,sources!$C$2:$C$40)</f>
        <v>Benchmark2 - internal test document, random (unrealistic) parameter values to test code</v>
      </c>
    </row>
    <row r="15" spans="1:14" x14ac:dyDescent="0.35">
      <c r="A15">
        <v>13</v>
      </c>
      <c r="B15">
        <v>715</v>
      </c>
      <c r="C15" t="str">
        <f>_xlfn.XLOOKUP(B15,'ID ref'!$A$3:$A$501,'ID ref'!$D$3:$D$501)</f>
        <v>CYCLOHEXANE</v>
      </c>
      <c r="D15">
        <v>107.69</v>
      </c>
      <c r="F15">
        <v>61.4</v>
      </c>
      <c r="G15">
        <v>4.0475000000000003</v>
      </c>
      <c r="H15">
        <v>3.24</v>
      </c>
      <c r="M15">
        <v>17</v>
      </c>
      <c r="N15" t="str">
        <f>_xlfn.XLOOKUP(M15,sources!$A$2:$A$40,sources!$C$2:$C$40)</f>
        <v>Benchmark2 - internal test document, random (unrealistic) parameter values to test code</v>
      </c>
    </row>
    <row r="16" spans="1:14" x14ac:dyDescent="0.35">
      <c r="A16">
        <v>14</v>
      </c>
      <c r="B16">
        <v>5355</v>
      </c>
      <c r="C16" t="str">
        <f>_xlfn.XLOOKUP(B16,'ID ref'!$A$3:$A$501,'ID ref'!$D$3:$D$501)</f>
        <v>CHLOROFORM</v>
      </c>
      <c r="D16">
        <v>80.504800000000003</v>
      </c>
      <c r="F16">
        <v>66.5</v>
      </c>
      <c r="G16">
        <v>2.8675000000000002</v>
      </c>
      <c r="H16">
        <v>2.4119999999999999</v>
      </c>
      <c r="I16">
        <v>2.3767</v>
      </c>
      <c r="J16">
        <v>3.5409999999999999</v>
      </c>
      <c r="K16">
        <v>278.63</v>
      </c>
      <c r="M16">
        <v>17</v>
      </c>
      <c r="N16" t="str">
        <f>_xlfn.XLOOKUP(M16,sources!$A$2:$A$40,sources!$C$2:$C$40)</f>
        <v>Benchmark2 - internal test document, random (unrealistic) parameter values to test code</v>
      </c>
    </row>
    <row r="17" spans="1:14" x14ac:dyDescent="0.35">
      <c r="A17">
        <v>15</v>
      </c>
      <c r="B17">
        <v>5350</v>
      </c>
      <c r="C17" t="str">
        <f>_xlfn.XLOOKUP(B17,'ID ref'!$A$3:$A$501,'ID ref'!$D$3:$D$501)</f>
        <v>METHANOL</v>
      </c>
      <c r="D17">
        <v>40.335000000000001</v>
      </c>
      <c r="F17">
        <v>30.9</v>
      </c>
      <c r="G17">
        <v>1.4311100000000001</v>
      </c>
      <c r="H17">
        <v>1.4319999999999999</v>
      </c>
      <c r="I17">
        <v>1.5255000000000001</v>
      </c>
      <c r="J17">
        <v>3.23</v>
      </c>
      <c r="K17">
        <v>188.9</v>
      </c>
      <c r="M17">
        <v>17</v>
      </c>
      <c r="N17" t="str">
        <f>_xlfn.XLOOKUP(M17,sources!$A$2:$A$40,sources!$C$2:$C$40)</f>
        <v>Benchmark2 - internal test document, random (unrealistic) parameter values to test code</v>
      </c>
    </row>
    <row r="18" spans="1:14" x14ac:dyDescent="0.35">
      <c r="A18">
        <v>16</v>
      </c>
      <c r="B18">
        <v>5247</v>
      </c>
      <c r="C18" t="str">
        <f>_xlfn.XLOOKUP(B18,'ID ref'!$A$3:$A$501,'ID ref'!$D$3:$D$501)</f>
        <v>ACETIC ACID</v>
      </c>
      <c r="D18">
        <v>57.63</v>
      </c>
      <c r="F18">
        <v>46.8</v>
      </c>
      <c r="G18">
        <v>2.1951200000000002</v>
      </c>
      <c r="H18">
        <v>2.0720000000000001</v>
      </c>
      <c r="I18">
        <v>1.3403</v>
      </c>
      <c r="J18">
        <v>3.8580000000000001</v>
      </c>
      <c r="K18">
        <v>211.59</v>
      </c>
      <c r="M18">
        <v>17</v>
      </c>
      <c r="N18" t="str">
        <f>_xlfn.XLOOKUP(M18,sources!$A$2:$A$40,sources!$C$2:$C$40)</f>
        <v>Benchmark2 - internal test document, random (unrealistic) parameter values to test code</v>
      </c>
    </row>
    <row r="19" spans="1:14" x14ac:dyDescent="0.35">
      <c r="A19">
        <v>17</v>
      </c>
      <c r="B19">
        <v>7609</v>
      </c>
      <c r="C19" t="str">
        <f>_xlfn.XLOOKUP(B19,'ID ref'!$A$3:$A$501,'ID ref'!$D$3:$D$501)</f>
        <v>ETHYLENE GLYCOL</v>
      </c>
      <c r="D19">
        <v>55.908000000000001</v>
      </c>
      <c r="F19">
        <v>51.4</v>
      </c>
      <c r="G19">
        <v>2.4087000000000001</v>
      </c>
      <c r="H19">
        <v>2.2480000000000002</v>
      </c>
      <c r="I19">
        <v>1.9088000000000001</v>
      </c>
      <c r="J19">
        <v>3.5910000000000002</v>
      </c>
      <c r="K19">
        <v>325.23</v>
      </c>
      <c r="M19">
        <v>17</v>
      </c>
      <c r="N19" t="str">
        <f>_xlfn.XLOOKUP(M19,sources!$A$2:$A$40,sources!$C$2:$C$40)</f>
        <v>Benchmark2 - internal test document, random (unrealistic) parameter values to test code</v>
      </c>
    </row>
    <row r="20" spans="1:14" x14ac:dyDescent="0.35">
      <c r="A20">
        <v>18</v>
      </c>
      <c r="B20">
        <v>5822</v>
      </c>
      <c r="C20" t="str">
        <f>_xlfn.XLOOKUP(B20,'ID ref'!$A$3:$A$501,'ID ref'!$D$3:$D$501)</f>
        <v>WATER</v>
      </c>
      <c r="D20">
        <v>18.05</v>
      </c>
      <c r="F20">
        <v>14.5</v>
      </c>
      <c r="G20">
        <v>0.92</v>
      </c>
      <c r="H20">
        <v>1.4</v>
      </c>
      <c r="I20">
        <v>1.0656000000000001</v>
      </c>
      <c r="J20">
        <v>3.0009999999999999</v>
      </c>
      <c r="K20">
        <v>366.51</v>
      </c>
      <c r="M20">
        <v>17</v>
      </c>
      <c r="N20" t="str">
        <f>_xlfn.XLOOKUP(M20,sources!$A$2:$A$40,sources!$C$2:$C$40)</f>
        <v>Benchmark2 - internal test document, random (unrealistic) parameter values to test code</v>
      </c>
    </row>
    <row r="21" spans="1:14" x14ac:dyDescent="0.35">
      <c r="A21">
        <v>19</v>
      </c>
      <c r="B21">
        <v>1367</v>
      </c>
      <c r="C21" t="str">
        <f>_xlfn.XLOOKUP(B21,'ID ref'!$A$3:$A$501,'ID ref'!$D$3:$D$501)</f>
        <v>n-HEPTANE</v>
      </c>
      <c r="D21">
        <v>145.988</v>
      </c>
      <c r="F21">
        <v>125.35</v>
      </c>
      <c r="G21">
        <v>5.1740300000000001</v>
      </c>
      <c r="H21">
        <v>4.3959999999999999</v>
      </c>
      <c r="I21">
        <v>3.4830999999999999</v>
      </c>
      <c r="J21">
        <v>3.8048999999999999</v>
      </c>
      <c r="K21">
        <v>238.4</v>
      </c>
      <c r="M21">
        <v>17</v>
      </c>
      <c r="N21" t="str">
        <f>_xlfn.XLOOKUP(M21,sources!$A$2:$A$40,sources!$C$2:$C$40)</f>
        <v>Benchmark2 - internal test document, random (unrealistic) parameter values to test code</v>
      </c>
    </row>
    <row r="22" spans="1:14" x14ac:dyDescent="0.35">
      <c r="A22">
        <v>20</v>
      </c>
      <c r="B22">
        <v>1122</v>
      </c>
      <c r="C22" t="str">
        <f>_xlfn.XLOOKUP(B22,'ID ref'!$A$3:$A$501,'ID ref'!$D$3:$D$501)</f>
        <v>1,4-DIOXANE</v>
      </c>
      <c r="D22">
        <v>85.663499999999999</v>
      </c>
      <c r="F22">
        <v>70.139799999999994</v>
      </c>
      <c r="G22">
        <v>3.0731700000000002</v>
      </c>
      <c r="H22">
        <v>2.36</v>
      </c>
      <c r="I22">
        <v>2.5762999999999998</v>
      </c>
      <c r="J22">
        <v>3.5249999999999999</v>
      </c>
      <c r="K22">
        <v>209.1</v>
      </c>
      <c r="M22">
        <v>17</v>
      </c>
      <c r="N22" t="str">
        <f>_xlfn.XLOOKUP(M22,sources!$A$2:$A$40,sources!$C$2:$C$40)</f>
        <v>Benchmark2 - internal test document, random (unrealistic) parameter values to test code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79E0A-8A9A-419B-943F-26ED5E11E015}">
  <dimension ref="A2:P18"/>
  <sheetViews>
    <sheetView workbookViewId="0">
      <selection activeCell="C6" sqref="C6:J6"/>
    </sheetView>
  </sheetViews>
  <sheetFormatPr defaultRowHeight="14.5" x14ac:dyDescent="0.35"/>
  <sheetData>
    <row r="2" spans="1:16" x14ac:dyDescent="0.35">
      <c r="A2" t="s">
        <v>87</v>
      </c>
      <c r="B2" t="s">
        <v>13</v>
      </c>
      <c r="C2" t="s">
        <v>150</v>
      </c>
      <c r="D2" t="s">
        <v>143</v>
      </c>
      <c r="E2" t="s">
        <v>144</v>
      </c>
      <c r="F2" t="s">
        <v>145</v>
      </c>
      <c r="G2" t="s">
        <v>146</v>
      </c>
      <c r="H2" t="s">
        <v>147</v>
      </c>
      <c r="I2" t="s">
        <v>148</v>
      </c>
      <c r="J2" t="s">
        <v>149</v>
      </c>
      <c r="O2" s="4"/>
      <c r="P2" s="4"/>
    </row>
    <row r="3" spans="1:16" x14ac:dyDescent="0.35">
      <c r="A3">
        <v>5350</v>
      </c>
      <c r="B3" t="str">
        <f>_xlfn.XLOOKUP(A3,'ID ref'!$A$3:$A$501,'ID ref'!$D$3:$D$501)</f>
        <v>METHANOL</v>
      </c>
      <c r="C3">
        <v>105</v>
      </c>
      <c r="D3">
        <v>2.3267000000000002</v>
      </c>
      <c r="E3">
        <v>0.27073000000000003</v>
      </c>
      <c r="F3">
        <v>512.5</v>
      </c>
      <c r="G3">
        <v>0.24712999999999999</v>
      </c>
      <c r="H3">
        <v>0</v>
      </c>
      <c r="I3">
        <v>175.47</v>
      </c>
      <c r="J3">
        <v>512.5</v>
      </c>
      <c r="P3" s="4"/>
    </row>
    <row r="4" spans="1:16" x14ac:dyDescent="0.35">
      <c r="A4">
        <v>715</v>
      </c>
      <c r="B4" t="str">
        <f>_xlfn.XLOOKUP(A4,'ID ref'!$A$3:$A$501,'ID ref'!$D$3:$D$501)</f>
        <v>CYCLOHEXANE</v>
      </c>
      <c r="C4">
        <v>105</v>
      </c>
      <c r="D4">
        <v>0.88997999999999999</v>
      </c>
      <c r="E4">
        <v>0.27376</v>
      </c>
      <c r="F4">
        <v>553.79999999999995</v>
      </c>
      <c r="G4">
        <v>0.28571000000000002</v>
      </c>
      <c r="H4">
        <v>0</v>
      </c>
      <c r="I4">
        <v>279.69</v>
      </c>
      <c r="J4">
        <v>553.79999999999995</v>
      </c>
    </row>
    <row r="5" spans="1:16" x14ac:dyDescent="0.35">
      <c r="A5">
        <v>5245</v>
      </c>
      <c r="B5" t="str">
        <f>_xlfn.XLOOKUP(A5,'ID ref'!$A$3:$A$501,'ID ref'!$D$3:$D$501)</f>
        <v>ETHANOL</v>
      </c>
      <c r="C5">
        <v>105</v>
      </c>
      <c r="D5">
        <v>1.6287999999999998</v>
      </c>
      <c r="E5">
        <v>0.27468999999999999</v>
      </c>
      <c r="F5">
        <v>514</v>
      </c>
      <c r="G5">
        <v>0.23178000000000001</v>
      </c>
      <c r="H5">
        <v>0</v>
      </c>
      <c r="I5">
        <v>159.05000000000001</v>
      </c>
      <c r="J5">
        <v>514</v>
      </c>
    </row>
    <row r="6" spans="1:16" x14ac:dyDescent="0.35">
      <c r="A6">
        <v>1122</v>
      </c>
      <c r="B6" t="str">
        <f>_xlfn.XLOOKUP(A6,'ID ref'!$A$3:$A$501,'ID ref'!$D$3:$D$501)</f>
        <v>1,4-DIOXANE</v>
      </c>
      <c r="C6">
        <v>105</v>
      </c>
      <c r="D6">
        <v>1.1819</v>
      </c>
      <c r="E6">
        <v>0.28129999999999999</v>
      </c>
      <c r="F6">
        <v>587</v>
      </c>
      <c r="G6">
        <v>0.30470000000000003</v>
      </c>
      <c r="H6">
        <v>0</v>
      </c>
      <c r="I6">
        <v>284.95</v>
      </c>
      <c r="J6">
        <v>587</v>
      </c>
    </row>
    <row r="7" spans="1:16" x14ac:dyDescent="0.35">
      <c r="A7">
        <v>5355</v>
      </c>
      <c r="B7" t="str">
        <f>_xlfn.XLOOKUP(A7,'ID ref'!$A$3:$A$501,'ID ref'!$D$3:$D$501)</f>
        <v>CHLOROFORM</v>
      </c>
      <c r="C7">
        <v>105</v>
      </c>
      <c r="D7">
        <v>1.0840999999999998</v>
      </c>
      <c r="E7">
        <v>0.2581</v>
      </c>
      <c r="F7">
        <v>536.4</v>
      </c>
      <c r="G7">
        <v>0.27410000000000001</v>
      </c>
      <c r="H7">
        <v>0</v>
      </c>
      <c r="I7">
        <v>209.63</v>
      </c>
      <c r="J7">
        <v>536.4</v>
      </c>
    </row>
    <row r="8" spans="1:16" x14ac:dyDescent="0.35">
      <c r="A8">
        <v>5247</v>
      </c>
      <c r="B8" t="str">
        <f>_xlfn.XLOOKUP(A8,'ID ref'!$A$3:$A$501,'ID ref'!$D$3:$D$501)</f>
        <v>ACETIC ACID</v>
      </c>
      <c r="C8">
        <v>105</v>
      </c>
      <c r="D8">
        <v>1.4485999999999999</v>
      </c>
      <c r="E8" s="4">
        <v>0.25891999999999998</v>
      </c>
      <c r="F8">
        <v>591.95000000000005</v>
      </c>
      <c r="G8">
        <v>0.25290000000000001</v>
      </c>
      <c r="H8">
        <v>0</v>
      </c>
      <c r="I8">
        <v>289.81</v>
      </c>
      <c r="J8">
        <v>591.95000000000005</v>
      </c>
    </row>
    <row r="9" spans="1:16" x14ac:dyDescent="0.35">
      <c r="A9">
        <v>1367</v>
      </c>
      <c r="B9" t="str">
        <f>_xlfn.XLOOKUP(A9,'ID ref'!$A$3:$A$501,'ID ref'!$D$3:$D$501)</f>
        <v>n-HEPTANE</v>
      </c>
      <c r="C9">
        <v>105</v>
      </c>
      <c r="D9">
        <v>0.61258999999999997</v>
      </c>
      <c r="E9" s="4">
        <v>0.26211000000000001</v>
      </c>
      <c r="F9">
        <v>540.20000000000005</v>
      </c>
      <c r="G9">
        <v>0.28140999999999999</v>
      </c>
      <c r="H9">
        <v>0</v>
      </c>
      <c r="I9">
        <v>182.57</v>
      </c>
      <c r="J9">
        <v>540.20000000000005</v>
      </c>
    </row>
    <row r="10" spans="1:16" x14ac:dyDescent="0.35">
      <c r="A10">
        <v>7609</v>
      </c>
      <c r="B10" t="str">
        <f>_xlfn.XLOOKUP(A10,'ID ref'!$A$3:$A$501,'ID ref'!$D$3:$D$501)</f>
        <v>ETHYLENE GLYCOL</v>
      </c>
      <c r="C10">
        <v>105</v>
      </c>
      <c r="D10">
        <v>1.3149999999999999</v>
      </c>
      <c r="E10" s="4">
        <v>0.25124999999999997</v>
      </c>
      <c r="F10">
        <v>720</v>
      </c>
      <c r="G10">
        <v>0.21868000000000001</v>
      </c>
      <c r="H10">
        <v>0</v>
      </c>
      <c r="I10">
        <v>260.14999999999998</v>
      </c>
      <c r="J10">
        <v>720</v>
      </c>
    </row>
    <row r="11" spans="1:16" x14ac:dyDescent="0.35">
      <c r="A11">
        <v>5822</v>
      </c>
      <c r="B11" t="str">
        <f>_xlfn.XLOOKUP(A11,'ID ref'!$A$3:$A$501,'ID ref'!$D$3:$D$501)</f>
        <v>WATER</v>
      </c>
      <c r="C11">
        <v>116</v>
      </c>
      <c r="D11">
        <v>17.863</v>
      </c>
      <c r="E11" s="4">
        <v>5.8605999999999998E-2</v>
      </c>
      <c r="F11" s="4">
        <v>-9.5395999999999995E-2</v>
      </c>
      <c r="G11">
        <v>0.21389</v>
      </c>
      <c r="H11">
        <v>-0.14126</v>
      </c>
      <c r="I11">
        <v>273.16000000000003</v>
      </c>
      <c r="J11">
        <v>647.09999999999991</v>
      </c>
    </row>
    <row r="16" spans="1:16" x14ac:dyDescent="0.35">
      <c r="P16" s="4"/>
    </row>
    <row r="17" spans="16:16" x14ac:dyDescent="0.35">
      <c r="P17" s="4"/>
    </row>
    <row r="18" spans="16:16" x14ac:dyDescent="0.35">
      <c r="P1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CC2DA-FA8E-4ADC-8122-B7F2423F8975}">
  <dimension ref="A1:F16"/>
  <sheetViews>
    <sheetView workbookViewId="0">
      <selection activeCell="A16" sqref="A16:E16"/>
    </sheetView>
  </sheetViews>
  <sheetFormatPr defaultRowHeight="14.5" x14ac:dyDescent="0.35"/>
  <cols>
    <col min="1" max="1" width="6" bestFit="1" customWidth="1"/>
    <col min="2" max="2" width="17.81640625" bestFit="1" customWidth="1"/>
    <col min="3" max="3" width="4.81640625" bestFit="1" customWidth="1"/>
    <col min="4" max="4" width="21" bestFit="1" customWidth="1"/>
  </cols>
  <sheetData>
    <row r="1" spans="1:6" x14ac:dyDescent="0.35">
      <c r="A1">
        <v>11</v>
      </c>
      <c r="B1" t="s">
        <v>4</v>
      </c>
    </row>
    <row r="2" spans="1:6" x14ac:dyDescent="0.35">
      <c r="A2" t="s">
        <v>0</v>
      </c>
      <c r="B2" t="s">
        <v>1</v>
      </c>
      <c r="C2" t="s">
        <v>9</v>
      </c>
      <c r="D2" t="s">
        <v>130</v>
      </c>
      <c r="E2" t="s">
        <v>133</v>
      </c>
      <c r="F2" t="s">
        <v>134</v>
      </c>
    </row>
    <row r="3" spans="1:6" x14ac:dyDescent="0.35">
      <c r="A3">
        <v>1</v>
      </c>
      <c r="B3" t="s">
        <v>2</v>
      </c>
      <c r="D3" t="s">
        <v>12</v>
      </c>
      <c r="E3">
        <v>1</v>
      </c>
    </row>
    <row r="4" spans="1:6" x14ac:dyDescent="0.35">
      <c r="A4">
        <v>2</v>
      </c>
      <c r="B4" t="s">
        <v>2</v>
      </c>
      <c r="C4">
        <v>5350</v>
      </c>
      <c r="D4" t="str">
        <f>_xlfn.XLOOKUP(C4,'ID ref'!$A$3:$A$500,'ID ref'!$D$3:$D$500)</f>
        <v>METHANOL</v>
      </c>
      <c r="E4">
        <v>1</v>
      </c>
    </row>
    <row r="5" spans="1:6" x14ac:dyDescent="0.35">
      <c r="A5">
        <v>3</v>
      </c>
      <c r="B5" t="s">
        <v>2</v>
      </c>
      <c r="C5">
        <v>5245</v>
      </c>
      <c r="D5" t="str">
        <f>_xlfn.XLOOKUP(C5,'ID ref'!$A$3:$A$500,'ID ref'!$D$3:$D$500)</f>
        <v>ETHANOL</v>
      </c>
      <c r="E5">
        <v>1</v>
      </c>
    </row>
    <row r="6" spans="1:6" x14ac:dyDescent="0.35">
      <c r="A6">
        <v>4</v>
      </c>
      <c r="B6" t="s">
        <v>2</v>
      </c>
      <c r="C6">
        <v>5514</v>
      </c>
      <c r="D6" t="str">
        <f>_xlfn.XLOOKUP(C6,'ID ref'!$A$3:$A$500,'ID ref'!$D$3:$D$500)</f>
        <v>1-PROPANOL</v>
      </c>
      <c r="E6">
        <v>1</v>
      </c>
    </row>
    <row r="7" spans="1:6" x14ac:dyDescent="0.35">
      <c r="A7">
        <v>5</v>
      </c>
      <c r="B7" t="s">
        <v>2</v>
      </c>
      <c r="C7">
        <v>5520</v>
      </c>
      <c r="D7" t="str">
        <f>_xlfn.XLOOKUP(C7,'ID ref'!$A$3:$A$500,'ID ref'!$D$3:$D$500)</f>
        <v>1-BUTANOL</v>
      </c>
      <c r="E7">
        <v>1</v>
      </c>
    </row>
    <row r="8" spans="1:6" x14ac:dyDescent="0.35">
      <c r="A8">
        <v>6</v>
      </c>
      <c r="B8" t="s">
        <v>2</v>
      </c>
      <c r="C8">
        <v>5521</v>
      </c>
      <c r="D8" t="str">
        <f>_xlfn.XLOOKUP(C8,'ID ref'!$A$3:$A$500,'ID ref'!$D$3:$D$500)</f>
        <v>1-PENTANOL</v>
      </c>
      <c r="E8">
        <v>1</v>
      </c>
    </row>
    <row r="9" spans="1:6" x14ac:dyDescent="0.35">
      <c r="A9">
        <v>7</v>
      </c>
      <c r="B9" t="s">
        <v>2</v>
      </c>
      <c r="C9">
        <v>742</v>
      </c>
      <c r="D9" t="str">
        <f>_xlfn.XLOOKUP(C9,'ID ref'!$A$3:$A$500,'ID ref'!$D$3:$D$500)</f>
        <v>1-HEXANOL</v>
      </c>
      <c r="E9">
        <v>1</v>
      </c>
    </row>
    <row r="10" spans="1:6" x14ac:dyDescent="0.35">
      <c r="A10">
        <v>8</v>
      </c>
      <c r="B10" t="s">
        <v>2</v>
      </c>
      <c r="C10">
        <v>5892</v>
      </c>
      <c r="D10" t="str">
        <f>_xlfn.XLOOKUP(C10,'ID ref'!$A$3:$A$500,'ID ref'!$D$3:$D$500)</f>
        <v>2-METHYL-1-PROPANOL</v>
      </c>
      <c r="E10">
        <v>1</v>
      </c>
    </row>
    <row r="11" spans="1:6" x14ac:dyDescent="0.35">
      <c r="A11">
        <v>9</v>
      </c>
      <c r="B11" t="s">
        <v>2</v>
      </c>
      <c r="C11">
        <v>5352</v>
      </c>
      <c r="D11" t="str">
        <f>_xlfn.XLOOKUP(C11,'ID ref'!$A$3:$A$500,'ID ref'!$D$3:$D$500)</f>
        <v>ISOPROPANOL</v>
      </c>
      <c r="E11">
        <v>1</v>
      </c>
    </row>
    <row r="12" spans="1:6" x14ac:dyDescent="0.35">
      <c r="A12">
        <v>10</v>
      </c>
      <c r="B12" t="s">
        <v>2</v>
      </c>
      <c r="C12">
        <v>5898</v>
      </c>
      <c r="D12" t="str">
        <f>_xlfn.XLOOKUP(C12,'ID ref'!$A$3:$A$500,'ID ref'!$D$3:$D$500)</f>
        <v>2-BUTANOL</v>
      </c>
      <c r="E12">
        <v>1</v>
      </c>
    </row>
    <row r="13" spans="1:6" x14ac:dyDescent="0.35">
      <c r="A13">
        <v>11</v>
      </c>
      <c r="B13" t="s">
        <v>2</v>
      </c>
      <c r="C13">
        <v>5673</v>
      </c>
      <c r="D13" t="str">
        <f>_xlfn.XLOOKUP(C13,'ID ref'!$A$3:$A$500,'ID ref'!$D$3:$D$500)</f>
        <v>2-METHYL-2-PROPANOL</v>
      </c>
      <c r="E13">
        <v>1</v>
      </c>
    </row>
    <row r="14" spans="1:6" x14ac:dyDescent="0.35">
      <c r="A14">
        <v>12</v>
      </c>
      <c r="B14" t="s">
        <v>131</v>
      </c>
      <c r="C14">
        <v>1122</v>
      </c>
      <c r="D14" t="str">
        <f>_xlfn.XLOOKUP(C14,'ID ref'!$A$3:$A$500,'ID ref'!$D$3:$D$500)</f>
        <v>1,4-DIOXANE</v>
      </c>
      <c r="E14">
        <v>2</v>
      </c>
    </row>
    <row r="15" spans="1:6" x14ac:dyDescent="0.35">
      <c r="A15">
        <v>13</v>
      </c>
      <c r="B15" t="s">
        <v>2</v>
      </c>
      <c r="C15">
        <v>7609</v>
      </c>
      <c r="D15" t="str">
        <f>_xlfn.XLOOKUP(C15,'ID ref'!$A$3:$A$500,'ID ref'!$D$3:$D$500)</f>
        <v>ETHYLENE GLYCOL</v>
      </c>
      <c r="E15">
        <v>2</v>
      </c>
    </row>
    <row r="16" spans="1:6" x14ac:dyDescent="0.35">
      <c r="A16">
        <v>14</v>
      </c>
      <c r="B16" t="s">
        <v>132</v>
      </c>
      <c r="C16">
        <v>5822</v>
      </c>
      <c r="D16" t="str">
        <f>_xlfn.XLOOKUP(C16,'ID ref'!$A$3:$A$500,'ID ref'!$D$3:$D$500)</f>
        <v>WATER</v>
      </c>
      <c r="E16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1D51F-C92B-46C9-A8C6-456E872D23BA}">
  <dimension ref="A1:F16"/>
  <sheetViews>
    <sheetView workbookViewId="0">
      <selection activeCell="A16" sqref="A16:E16"/>
    </sheetView>
  </sheetViews>
  <sheetFormatPr defaultRowHeight="14.5" x14ac:dyDescent="0.35"/>
  <cols>
    <col min="1" max="1" width="6" bestFit="1" customWidth="1"/>
    <col min="2" max="2" width="20.1796875" bestFit="1" customWidth="1"/>
    <col min="3" max="3" width="4.81640625" bestFit="1" customWidth="1"/>
    <col min="4" max="4" width="21" bestFit="1" customWidth="1"/>
  </cols>
  <sheetData>
    <row r="1" spans="1:6" x14ac:dyDescent="0.35">
      <c r="A1">
        <v>11</v>
      </c>
      <c r="B1" t="s">
        <v>5</v>
      </c>
    </row>
    <row r="2" spans="1:6" x14ac:dyDescent="0.35">
      <c r="A2" t="s">
        <v>0</v>
      </c>
      <c r="B2" t="s">
        <v>1</v>
      </c>
      <c r="C2" t="s">
        <v>9</v>
      </c>
      <c r="D2" t="s">
        <v>130</v>
      </c>
      <c r="E2" t="s">
        <v>133</v>
      </c>
      <c r="F2" t="s">
        <v>126</v>
      </c>
    </row>
    <row r="3" spans="1:6" x14ac:dyDescent="0.35">
      <c r="A3">
        <v>501</v>
      </c>
      <c r="B3" t="s">
        <v>3</v>
      </c>
      <c r="D3" t="s">
        <v>12</v>
      </c>
      <c r="E3">
        <v>1</v>
      </c>
    </row>
    <row r="4" spans="1:6" x14ac:dyDescent="0.35">
      <c r="A4">
        <v>502</v>
      </c>
      <c r="B4" t="s">
        <v>3</v>
      </c>
      <c r="C4">
        <v>5350</v>
      </c>
      <c r="D4" t="str">
        <f>_xlfn.XLOOKUP(C4,'ID ref'!$A$3:$A$500,'ID ref'!$D$3:$D$500)</f>
        <v>METHANOL</v>
      </c>
      <c r="E4">
        <v>1</v>
      </c>
    </row>
    <row r="5" spans="1:6" x14ac:dyDescent="0.35">
      <c r="A5">
        <v>503</v>
      </c>
      <c r="B5" t="s">
        <v>3</v>
      </c>
      <c r="C5">
        <v>5245</v>
      </c>
      <c r="D5" t="str">
        <f>_xlfn.XLOOKUP(C5,'ID ref'!$A$3:$A$500,'ID ref'!$D$3:$D$500)</f>
        <v>ETHANOL</v>
      </c>
      <c r="E5">
        <v>1</v>
      </c>
    </row>
    <row r="6" spans="1:6" x14ac:dyDescent="0.35">
      <c r="A6">
        <v>504</v>
      </c>
      <c r="B6" t="s">
        <v>3</v>
      </c>
      <c r="C6">
        <v>5514</v>
      </c>
      <c r="D6" t="str">
        <f>_xlfn.XLOOKUP(C6,'ID ref'!$A$3:$A$500,'ID ref'!$D$3:$D$500)</f>
        <v>1-PROPANOL</v>
      </c>
      <c r="E6">
        <v>1</v>
      </c>
    </row>
    <row r="7" spans="1:6" x14ac:dyDescent="0.35">
      <c r="A7">
        <v>505</v>
      </c>
      <c r="B7" t="s">
        <v>3</v>
      </c>
      <c r="C7">
        <v>5520</v>
      </c>
      <c r="D7" t="str">
        <f>_xlfn.XLOOKUP(C7,'ID ref'!$A$3:$A$500,'ID ref'!$D$3:$D$500)</f>
        <v>1-BUTANOL</v>
      </c>
      <c r="E7">
        <v>1</v>
      </c>
    </row>
    <row r="8" spans="1:6" x14ac:dyDescent="0.35">
      <c r="A8">
        <v>506</v>
      </c>
      <c r="B8" t="s">
        <v>3</v>
      </c>
      <c r="C8">
        <v>5521</v>
      </c>
      <c r="D8" t="str">
        <f>_xlfn.XLOOKUP(C8,'ID ref'!$A$3:$A$500,'ID ref'!$D$3:$D$500)</f>
        <v>1-PENTANOL</v>
      </c>
      <c r="E8">
        <v>1</v>
      </c>
    </row>
    <row r="9" spans="1:6" x14ac:dyDescent="0.35">
      <c r="A9">
        <v>507</v>
      </c>
      <c r="B9" t="s">
        <v>3</v>
      </c>
      <c r="C9">
        <v>742</v>
      </c>
      <c r="D9" t="str">
        <f>_xlfn.XLOOKUP(C9,'ID ref'!$A$3:$A$500,'ID ref'!$D$3:$D$500)</f>
        <v>1-HEXANOL</v>
      </c>
      <c r="E9">
        <v>1</v>
      </c>
    </row>
    <row r="10" spans="1:6" x14ac:dyDescent="0.35">
      <c r="A10">
        <v>508</v>
      </c>
      <c r="B10" t="s">
        <v>3</v>
      </c>
      <c r="C10">
        <v>5892</v>
      </c>
      <c r="D10" t="str">
        <f>_xlfn.XLOOKUP(C10,'ID ref'!$A$3:$A$500,'ID ref'!$D$3:$D$500)</f>
        <v>2-METHYL-1-PROPANOL</v>
      </c>
      <c r="E10">
        <v>1</v>
      </c>
    </row>
    <row r="11" spans="1:6" x14ac:dyDescent="0.35">
      <c r="A11">
        <v>509</v>
      </c>
      <c r="B11" t="s">
        <v>3</v>
      </c>
      <c r="C11">
        <v>5352</v>
      </c>
      <c r="D11" t="str">
        <f>_xlfn.XLOOKUP(C11,'ID ref'!$A$3:$A$500,'ID ref'!$D$3:$D$500)</f>
        <v>ISOPROPANOL</v>
      </c>
      <c r="E11">
        <v>1</v>
      </c>
    </row>
    <row r="12" spans="1:6" x14ac:dyDescent="0.35">
      <c r="A12">
        <v>510</v>
      </c>
      <c r="B12" t="s">
        <v>3</v>
      </c>
      <c r="C12">
        <v>5898</v>
      </c>
      <c r="D12" t="str">
        <f>_xlfn.XLOOKUP(C12,'ID ref'!$A$3:$A$500,'ID ref'!$D$3:$D$500)</f>
        <v>2-BUTANOL</v>
      </c>
      <c r="E12">
        <v>1</v>
      </c>
    </row>
    <row r="13" spans="1:6" x14ac:dyDescent="0.35">
      <c r="A13">
        <v>511</v>
      </c>
      <c r="B13" t="s">
        <v>3</v>
      </c>
      <c r="C13">
        <v>5673</v>
      </c>
      <c r="D13" t="str">
        <f>_xlfn.XLOOKUP(C13,'ID ref'!$A$3:$A$500,'ID ref'!$D$3:$D$500)</f>
        <v>2-METHYL-2-PROPANOL</v>
      </c>
      <c r="E13">
        <v>1</v>
      </c>
    </row>
    <row r="14" spans="1:6" x14ac:dyDescent="0.35">
      <c r="A14">
        <v>512</v>
      </c>
      <c r="B14" t="s">
        <v>135</v>
      </c>
      <c r="C14">
        <v>5355</v>
      </c>
      <c r="D14" t="str">
        <f>_xlfn.XLOOKUP(C14,'ID ref'!$A$3:$A$500,'ID ref'!$D$3:$D$500)</f>
        <v>CHLOROFORM</v>
      </c>
      <c r="E14">
        <v>1</v>
      </c>
    </row>
    <row r="15" spans="1:6" x14ac:dyDescent="0.35">
      <c r="A15">
        <v>513</v>
      </c>
      <c r="B15" t="s">
        <v>3</v>
      </c>
      <c r="C15">
        <v>7609</v>
      </c>
      <c r="D15" t="str">
        <f>_xlfn.XLOOKUP(C15,'ID ref'!$A$3:$A$500,'ID ref'!$D$3:$D$500)</f>
        <v>ETHYLENE GLYCOL</v>
      </c>
      <c r="E15">
        <v>2</v>
      </c>
    </row>
    <row r="16" spans="1:6" x14ac:dyDescent="0.35">
      <c r="A16">
        <v>514</v>
      </c>
      <c r="B16" t="s">
        <v>136</v>
      </c>
      <c r="C16">
        <v>5822</v>
      </c>
      <c r="D16" t="str">
        <f>_xlfn.XLOOKUP(C16,'ID ref'!$A$3:$A$500,'ID ref'!$D$3:$D$500)</f>
        <v>WATER</v>
      </c>
      <c r="E16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DF122-88CB-4F02-901F-B74C712C0433}">
  <dimension ref="A1:F4"/>
  <sheetViews>
    <sheetView workbookViewId="0">
      <selection activeCell="A4" sqref="A4:E4"/>
    </sheetView>
  </sheetViews>
  <sheetFormatPr defaultRowHeight="14.5" x14ac:dyDescent="0.35"/>
  <cols>
    <col min="1" max="1" width="6" bestFit="1" customWidth="1"/>
    <col min="2" max="2" width="26.1796875" bestFit="1" customWidth="1"/>
    <col min="3" max="3" width="4.81640625" bestFit="1" customWidth="1"/>
    <col min="4" max="4" width="11.26953125" bestFit="1" customWidth="1"/>
  </cols>
  <sheetData>
    <row r="1" spans="1:6" x14ac:dyDescent="0.35">
      <c r="A1">
        <v>1</v>
      </c>
      <c r="B1" t="s">
        <v>6</v>
      </c>
    </row>
    <row r="2" spans="1:6" x14ac:dyDescent="0.35">
      <c r="A2" t="s">
        <v>0</v>
      </c>
      <c r="B2" t="s">
        <v>1</v>
      </c>
      <c r="C2" t="s">
        <v>9</v>
      </c>
      <c r="D2" t="s">
        <v>130</v>
      </c>
      <c r="E2" t="s">
        <v>133</v>
      </c>
      <c r="F2" t="s">
        <v>126</v>
      </c>
    </row>
    <row r="3" spans="1:6" x14ac:dyDescent="0.35">
      <c r="A3">
        <v>1001</v>
      </c>
      <c r="B3" t="s">
        <v>7</v>
      </c>
      <c r="D3" t="s">
        <v>12</v>
      </c>
    </row>
    <row r="4" spans="1:6" x14ac:dyDescent="0.35">
      <c r="A4">
        <v>1002</v>
      </c>
      <c r="B4" t="s">
        <v>7</v>
      </c>
      <c r="C4">
        <v>5247</v>
      </c>
      <c r="D4" t="str">
        <f>_xlfn.XLOOKUP(C4,'ID ref'!$A$3:$A$500,'ID ref'!$D$3:$D$500)</f>
        <v>ACETIC ACID</v>
      </c>
      <c r="E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862DE-66FD-4FF3-953E-01550CFBC136}">
  <dimension ref="A1:K12"/>
  <sheetViews>
    <sheetView workbookViewId="0">
      <selection activeCell="K3" sqref="K3:K12"/>
    </sheetView>
  </sheetViews>
  <sheetFormatPr defaultRowHeight="14.5" x14ac:dyDescent="0.35"/>
  <cols>
    <col min="3" max="3" width="10.7265625" customWidth="1"/>
    <col min="5" max="5" width="13.6328125" customWidth="1"/>
  </cols>
  <sheetData>
    <row r="1" spans="1:11" x14ac:dyDescent="0.35">
      <c r="A1" t="s">
        <v>8</v>
      </c>
      <c r="B1" t="s">
        <v>69</v>
      </c>
      <c r="D1" t="s">
        <v>70</v>
      </c>
      <c r="F1" t="s">
        <v>71</v>
      </c>
      <c r="H1" t="s">
        <v>19</v>
      </c>
      <c r="I1" t="s">
        <v>20</v>
      </c>
      <c r="J1" t="s">
        <v>123</v>
      </c>
      <c r="K1" t="s">
        <v>88</v>
      </c>
    </row>
    <row r="2" spans="1:11" x14ac:dyDescent="0.35">
      <c r="A2">
        <v>1</v>
      </c>
      <c r="B2">
        <v>1</v>
      </c>
      <c r="D2">
        <v>501</v>
      </c>
    </row>
    <row r="3" spans="1:11" x14ac:dyDescent="0.35">
      <c r="A3">
        <v>2</v>
      </c>
      <c r="B3">
        <v>2</v>
      </c>
      <c r="C3" t="str">
        <f>_xlfn.XLOOKUP(gconst!B3,ed!$A$2:$A$500,ed!$D$2:$D$500)</f>
        <v>METHANOL</v>
      </c>
      <c r="D3">
        <v>502</v>
      </c>
      <c r="E3" t="str">
        <f>_xlfn.XLOOKUP(gconst!D3,ea!$A$2:$A$500,ea!$D$2:$D$500)</f>
        <v>METHANOL</v>
      </c>
      <c r="H3">
        <v>1.7609999999999999</v>
      </c>
      <c r="I3">
        <v>2590.9</v>
      </c>
      <c r="J3">
        <v>18</v>
      </c>
      <c r="K3" t="str">
        <f>_xlfn.XLOOKUP(J3,sources!$A$2:$A$40,sources!$C$2:$C$40)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4" spans="1:11" x14ac:dyDescent="0.35">
      <c r="A4">
        <v>3</v>
      </c>
      <c r="B4">
        <v>3</v>
      </c>
      <c r="C4" t="str">
        <f>_xlfn.XLOOKUP(gconst!B4,ed!$A$2:$A$500,ed!$D$2:$D$500)</f>
        <v>ETHANOL</v>
      </c>
      <c r="D4">
        <v>503</v>
      </c>
      <c r="E4" t="str">
        <f>_xlfn.XLOOKUP(gconst!D4,ea!$A$2:$A$500,ea!$D$2:$D$500)</f>
        <v>ETHANOL</v>
      </c>
      <c r="H4">
        <v>0.86487000000000003</v>
      </c>
      <c r="I4">
        <v>2685.2</v>
      </c>
      <c r="J4">
        <v>18</v>
      </c>
      <c r="K4" t="str">
        <f>_xlfn.XLOOKUP(J4,sources!$A$2:$A$40,sources!$C$2:$C$40)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5" spans="1:11" x14ac:dyDescent="0.35">
      <c r="A5">
        <v>4</v>
      </c>
      <c r="B5">
        <v>4</v>
      </c>
      <c r="C5" t="str">
        <f>_xlfn.XLOOKUP(gconst!B5,ed!$A$2:$A$500,ed!$D$2:$D$500)</f>
        <v>1-PROPANOL</v>
      </c>
      <c r="D5">
        <v>504</v>
      </c>
      <c r="E5" t="str">
        <f>_xlfn.XLOOKUP(gconst!D5,ea!$A$2:$A$500,ea!$D$2:$D$500)</f>
        <v>1-PROPANOL</v>
      </c>
      <c r="H5">
        <v>0.91622999999999999</v>
      </c>
      <c r="I5">
        <v>2704.1</v>
      </c>
      <c r="J5">
        <v>18</v>
      </c>
      <c r="K5" t="str">
        <f>_xlfn.XLOOKUP(J5,sources!$A$2:$A$40,sources!$C$2:$C$40)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6" spans="1:11" x14ac:dyDescent="0.35">
      <c r="A6">
        <v>5</v>
      </c>
      <c r="B6">
        <v>5</v>
      </c>
      <c r="C6" t="str">
        <f>_xlfn.XLOOKUP(gconst!B6,ed!$A$2:$A$500,ed!$D$2:$D$500)</f>
        <v>1-BUTANOL</v>
      </c>
      <c r="D6">
        <v>505</v>
      </c>
      <c r="E6" t="str">
        <f>_xlfn.XLOOKUP(gconst!D6,ea!$A$2:$A$500,ea!$D$2:$D$500)</f>
        <v>1-BUTANOL</v>
      </c>
      <c r="H6">
        <v>0.84923000000000004</v>
      </c>
      <c r="I6">
        <v>2723.9</v>
      </c>
      <c r="J6">
        <v>18</v>
      </c>
      <c r="K6" t="str">
        <f>_xlfn.XLOOKUP(J6,sources!$A$2:$A$40,sources!$C$2:$C$40)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7" spans="1:11" x14ac:dyDescent="0.35">
      <c r="A7">
        <v>6</v>
      </c>
      <c r="B7">
        <v>6</v>
      </c>
      <c r="C7" t="str">
        <f>_xlfn.XLOOKUP(gconst!B7,ed!$A$2:$A$500,ed!$D$2:$D$500)</f>
        <v>1-PENTANOL</v>
      </c>
      <c r="D7">
        <v>506</v>
      </c>
      <c r="E7" t="str">
        <f>_xlfn.XLOOKUP(gconst!D7,ea!$A$2:$A$500,ea!$D$2:$D$500)</f>
        <v>1-PENTANOL</v>
      </c>
      <c r="H7">
        <v>0.67127000000000003</v>
      </c>
      <c r="I7">
        <v>2816.1</v>
      </c>
      <c r="J7">
        <v>18</v>
      </c>
      <c r="K7" t="str">
        <f>_xlfn.XLOOKUP(J7,sources!$A$2:$A$40,sources!$C$2:$C$40)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8" spans="1:11" x14ac:dyDescent="0.35">
      <c r="A8">
        <v>7</v>
      </c>
      <c r="B8">
        <v>7</v>
      </c>
      <c r="C8" t="str">
        <f>_xlfn.XLOOKUP(gconst!B8,ed!$A$2:$A$500,ed!$D$2:$D$500)</f>
        <v>1-HEXANOL</v>
      </c>
      <c r="D8">
        <v>507</v>
      </c>
      <c r="E8" t="str">
        <f>_xlfn.XLOOKUP(gconst!D8,ea!$A$2:$A$500,ea!$D$2:$D$500)</f>
        <v>1-HEXANOL</v>
      </c>
      <c r="H8">
        <v>0.80767</v>
      </c>
      <c r="I8">
        <v>2763.2</v>
      </c>
      <c r="J8">
        <v>18</v>
      </c>
      <c r="K8" t="str">
        <f>_xlfn.XLOOKUP(J8,sources!$A$2:$A$40,sources!$C$2:$C$40)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9" spans="1:11" x14ac:dyDescent="0.35">
      <c r="A9">
        <v>8</v>
      </c>
      <c r="B9">
        <v>8</v>
      </c>
      <c r="C9" t="str">
        <f>_xlfn.XLOOKUP(gconst!B9,ed!$A$2:$A$500,ed!$D$2:$D$500)</f>
        <v>2-METHYL-1-PROPANOL</v>
      </c>
      <c r="D9">
        <v>508</v>
      </c>
      <c r="E9" t="str">
        <f>_xlfn.XLOOKUP(gconst!D9,ea!$A$2:$A$500,ea!$D$2:$D$500)</f>
        <v>2-METHYL-1-PROPANOL</v>
      </c>
      <c r="H9">
        <v>0.83050999999999997</v>
      </c>
      <c r="I9">
        <v>2717</v>
      </c>
      <c r="J9">
        <v>18</v>
      </c>
      <c r="K9" t="str">
        <f>_xlfn.XLOOKUP(J9,sources!$A$2:$A$40,sources!$C$2:$C$40)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10" spans="1:11" x14ac:dyDescent="0.35">
      <c r="A10">
        <v>9</v>
      </c>
      <c r="B10">
        <v>9</v>
      </c>
      <c r="C10" t="str">
        <f>_xlfn.XLOOKUP(gconst!B10,ed!$A$2:$A$500,ed!$D$2:$D$500)</f>
        <v>ISOPROPANOL</v>
      </c>
      <c r="D10">
        <v>509</v>
      </c>
      <c r="E10" t="str">
        <f>_xlfn.XLOOKUP(gconst!D10,ea!$A$2:$A$500,ea!$D$2:$D$500)</f>
        <v>ISOPROPANOL</v>
      </c>
      <c r="H10">
        <v>0.94781000000000004</v>
      </c>
      <c r="I10">
        <v>2724.5</v>
      </c>
      <c r="J10">
        <v>18</v>
      </c>
      <c r="K10" t="str">
        <f>_xlfn.XLOOKUP(J10,sources!$A$2:$A$40,sources!$C$2:$C$40)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11" spans="1:11" x14ac:dyDescent="0.35">
      <c r="A11">
        <v>10</v>
      </c>
      <c r="B11">
        <v>10</v>
      </c>
      <c r="C11" t="str">
        <f>_xlfn.XLOOKUP(gconst!B11,ed!$A$2:$A$500,ed!$D$2:$D$500)</f>
        <v>2-BUTANOL</v>
      </c>
      <c r="D11">
        <v>510</v>
      </c>
      <c r="E11" t="str">
        <f>_xlfn.XLOOKUP(gconst!D11,ea!$A$2:$A$500,ea!$D$2:$D$500)</f>
        <v>2-BUTANOL</v>
      </c>
      <c r="H11">
        <v>0.59067999999999998</v>
      </c>
      <c r="I11">
        <v>2762.1</v>
      </c>
      <c r="J11">
        <v>18</v>
      </c>
      <c r="K11" t="str">
        <f>_xlfn.XLOOKUP(J11,sources!$A$2:$A$40,sources!$C$2:$C$40)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  <row r="12" spans="1:11" x14ac:dyDescent="0.35">
      <c r="A12">
        <v>11</v>
      </c>
      <c r="B12">
        <v>11</v>
      </c>
      <c r="C12" t="str">
        <f>_xlfn.XLOOKUP(gconst!B12,ed!$A$2:$A$500,ed!$D$2:$D$500)</f>
        <v>2-METHYL-2-PROPANOL</v>
      </c>
      <c r="D12">
        <v>511</v>
      </c>
      <c r="E12" t="str">
        <f>_xlfn.XLOOKUP(gconst!D12,ea!$A$2:$A$500,ea!$D$2:$D$500)</f>
        <v>2-METHYL-2-PROPANOL</v>
      </c>
      <c r="H12">
        <v>0.54157999999999995</v>
      </c>
      <c r="I12">
        <v>2725.8</v>
      </c>
      <c r="J12">
        <v>18</v>
      </c>
      <c r="K12" t="str">
        <f>_xlfn.XLOOKUP(J12,sources!$A$2:$A$40,sources!$C$2:$C$40)</f>
        <v>W.G. Killian, A.T. Norfleet, L. Peereboom, C.T. Lira, Fourier Transform Infrared Spectroscopy Applied to Association Modeling of Binary Alcohol + Cyclohexane Mixtures, Ind. Eng. Chem. Res. 62 (2023) 14620–14637. https://doi.org/10.1021/acs.iecr.3c00968.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BBE5A-E8DE-4E54-B78F-49BA95C635AD}">
  <dimension ref="A1:N37"/>
  <sheetViews>
    <sheetView topLeftCell="A10" workbookViewId="0">
      <selection activeCell="B13" sqref="B13:L37"/>
    </sheetView>
  </sheetViews>
  <sheetFormatPr defaultRowHeight="14.5" x14ac:dyDescent="0.35"/>
  <sheetData>
    <row r="1" spans="1:14" x14ac:dyDescent="0.35">
      <c r="A1" t="s">
        <v>8</v>
      </c>
      <c r="B1" t="s">
        <v>69</v>
      </c>
      <c r="D1" t="s">
        <v>70</v>
      </c>
      <c r="F1" t="s">
        <v>71</v>
      </c>
      <c r="H1" t="s">
        <v>71</v>
      </c>
      <c r="J1" t="s">
        <v>19</v>
      </c>
      <c r="K1" t="s">
        <v>20</v>
      </c>
      <c r="L1" t="s">
        <v>123</v>
      </c>
      <c r="M1" t="s">
        <v>126</v>
      </c>
      <c r="N1" t="s">
        <v>88</v>
      </c>
    </row>
    <row r="2" spans="1:14" x14ac:dyDescent="0.35">
      <c r="A2">
        <v>1</v>
      </c>
      <c r="B2">
        <v>1</v>
      </c>
      <c r="D2">
        <v>501</v>
      </c>
    </row>
    <row r="3" spans="1:14" x14ac:dyDescent="0.35">
      <c r="A3">
        <v>2</v>
      </c>
      <c r="B3">
        <v>2</v>
      </c>
      <c r="C3" t="str">
        <f>_xlfn.XLOOKUP(B3,ed!$A$2:$A$500,ed!$D$2:$D$500)</f>
        <v>METHANOL</v>
      </c>
      <c r="D3">
        <v>502</v>
      </c>
      <c r="E3" t="str">
        <f>_xlfn.XLOOKUP(D3,ea!$A$2:$A$500,ea!$D$2:$D$500)</f>
        <v>METHANOL</v>
      </c>
      <c r="J3">
        <v>0.49748999999999999</v>
      </c>
      <c r="K3">
        <v>2957.6</v>
      </c>
      <c r="L3">
        <v>16</v>
      </c>
      <c r="N3" t="str">
        <f>_xlfn.XLOOKUP(L3,sources!$A$2:$A$40,sources!$C$2:$C$40)</f>
        <v>Benchmark1 - distributed with 2.6.5rel</v>
      </c>
    </row>
    <row r="4" spans="1:14" x14ac:dyDescent="0.35">
      <c r="A4">
        <v>3</v>
      </c>
      <c r="B4">
        <v>3</v>
      </c>
      <c r="C4" t="str">
        <f>_xlfn.XLOOKUP(B4,ed!$A$2:$A$500,ed!$D$2:$D$500)</f>
        <v>ETHANOL</v>
      </c>
      <c r="D4">
        <v>503</v>
      </c>
      <c r="E4" t="str">
        <f>_xlfn.XLOOKUP(D4,ea!$A$2:$A$500,ea!$D$2:$D$500)</f>
        <v>ETHANOL</v>
      </c>
    </row>
    <row r="5" spans="1:14" x14ac:dyDescent="0.35">
      <c r="A5">
        <v>4</v>
      </c>
      <c r="B5">
        <v>4</v>
      </c>
      <c r="C5" t="str">
        <f>_xlfn.XLOOKUP(B5,ed!$A$2:$A$500,ed!$D$2:$D$500)</f>
        <v>1-PROPANOL</v>
      </c>
      <c r="D5">
        <v>504</v>
      </c>
      <c r="E5" t="str">
        <f>_xlfn.XLOOKUP(D5,ea!$A$2:$A$500,ea!$D$2:$D$500)</f>
        <v>1-PROPANOL</v>
      </c>
    </row>
    <row r="6" spans="1:14" x14ac:dyDescent="0.35">
      <c r="A6">
        <v>5</v>
      </c>
      <c r="B6">
        <v>5</v>
      </c>
      <c r="C6" t="str">
        <f>_xlfn.XLOOKUP(B6,ed!$A$2:$A$500,ed!$D$2:$D$500)</f>
        <v>1-BUTANOL</v>
      </c>
      <c r="D6">
        <v>505</v>
      </c>
      <c r="E6" t="str">
        <f>_xlfn.XLOOKUP(D6,ea!$A$2:$A$500,ea!$D$2:$D$500)</f>
        <v>1-BUTANOL</v>
      </c>
    </row>
    <row r="7" spans="1:14" x14ac:dyDescent="0.35">
      <c r="A7">
        <v>6</v>
      </c>
      <c r="B7">
        <v>6</v>
      </c>
      <c r="C7" t="str">
        <f>_xlfn.XLOOKUP(B7,ed!$A$2:$A$500,ed!$D$2:$D$500)</f>
        <v>1-PENTANOL</v>
      </c>
      <c r="D7">
        <v>506</v>
      </c>
      <c r="E7" t="str">
        <f>_xlfn.XLOOKUP(D7,ea!$A$2:$A$500,ea!$D$2:$D$500)</f>
        <v>1-PENTANOL</v>
      </c>
    </row>
    <row r="8" spans="1:14" x14ac:dyDescent="0.35">
      <c r="A8">
        <v>7</v>
      </c>
      <c r="B8">
        <v>7</v>
      </c>
      <c r="C8" t="str">
        <f>_xlfn.XLOOKUP(B8,ed!$A$2:$A$500,ed!$D$2:$D$500)</f>
        <v>1-HEXANOL</v>
      </c>
      <c r="D8">
        <v>507</v>
      </c>
      <c r="E8" t="str">
        <f>_xlfn.XLOOKUP(D8,ea!$A$2:$A$500,ea!$D$2:$D$500)</f>
        <v>1-HEXANOL</v>
      </c>
    </row>
    <row r="9" spans="1:14" x14ac:dyDescent="0.35">
      <c r="A9">
        <v>8</v>
      </c>
      <c r="B9">
        <v>8</v>
      </c>
      <c r="C9" t="str">
        <f>_xlfn.XLOOKUP(B9,ed!$A$2:$A$500,ed!$D$2:$D$500)</f>
        <v>2-METHYL-1-PROPANOL</v>
      </c>
      <c r="D9">
        <v>508</v>
      </c>
      <c r="E9" t="str">
        <f>_xlfn.XLOOKUP(D9,ea!$A$2:$A$500,ea!$D$2:$D$500)</f>
        <v>2-METHYL-1-PROPANOL</v>
      </c>
    </row>
    <row r="10" spans="1:14" x14ac:dyDescent="0.35">
      <c r="A10">
        <v>9</v>
      </c>
      <c r="B10">
        <v>9</v>
      </c>
      <c r="C10" t="str">
        <f>_xlfn.XLOOKUP(B10,ed!$A$2:$A$500,ed!$D$2:$D$500)</f>
        <v>ISOPROPANOL</v>
      </c>
      <c r="D10">
        <v>509</v>
      </c>
      <c r="E10" t="str">
        <f>_xlfn.XLOOKUP(D10,ea!$A$2:$A$500,ea!$D$2:$D$500)</f>
        <v>ISOPROPANOL</v>
      </c>
    </row>
    <row r="11" spans="1:14" x14ac:dyDescent="0.35">
      <c r="A11">
        <v>10</v>
      </c>
      <c r="B11">
        <v>10</v>
      </c>
      <c r="C11" t="str">
        <f>_xlfn.XLOOKUP(B11,ed!$A$2:$A$500,ed!$D$2:$D$500)</f>
        <v>2-BUTANOL</v>
      </c>
      <c r="D11">
        <v>510</v>
      </c>
      <c r="E11" t="str">
        <f>_xlfn.XLOOKUP(D11,ea!$A$2:$A$500,ea!$D$2:$D$500)</f>
        <v>2-BUTANOL</v>
      </c>
    </row>
    <row r="12" spans="1:14" x14ac:dyDescent="0.35">
      <c r="A12">
        <v>11</v>
      </c>
      <c r="B12">
        <v>11</v>
      </c>
      <c r="C12" t="str">
        <f>_xlfn.XLOOKUP(B12,ed!$A$2:$A$500,ed!$D$2:$D$500)</f>
        <v>2-METHYL-2-PROPANOL</v>
      </c>
      <c r="D12">
        <v>511</v>
      </c>
      <c r="E12" t="str">
        <f>_xlfn.XLOOKUP(D12,ea!$A$2:$A$500,ea!$D$2:$D$500)</f>
        <v>2-METHYL-2-PROPANOL</v>
      </c>
    </row>
    <row r="13" spans="1:14" x14ac:dyDescent="0.35">
      <c r="A13">
        <v>12</v>
      </c>
      <c r="B13">
        <v>2</v>
      </c>
      <c r="C13" t="str">
        <f>_xlfn.XLOOKUP(B13,ed!$A$2:$A$500,ed!$D$2:$D$500)</f>
        <v>METHANOL</v>
      </c>
      <c r="D13">
        <v>502</v>
      </c>
      <c r="E13" t="str">
        <f>_xlfn.XLOOKUP(D13,ea!$A$2:$A$500,ea!$D$2:$D$500)</f>
        <v>METHANOL</v>
      </c>
      <c r="J13">
        <v>0.49748999999999999</v>
      </c>
      <c r="K13">
        <v>2957.6</v>
      </c>
      <c r="L13">
        <v>17</v>
      </c>
      <c r="N13" t="str">
        <f>_xlfn.XLOOKUP(L13,sources!$A$2:$A$40,sources!$C$2:$C$40)</f>
        <v>Benchmark2 - internal test document, random (unrealistic) parameter values to test code</v>
      </c>
    </row>
    <row r="14" spans="1:14" x14ac:dyDescent="0.35">
      <c r="A14">
        <v>13</v>
      </c>
      <c r="B14">
        <v>12</v>
      </c>
      <c r="C14" t="str">
        <f>_xlfn.XLOOKUP(B14,ed!$A$2:$A$500,ed!$D$2:$D$500)</f>
        <v>1,4-DIOXANE</v>
      </c>
      <c r="D14">
        <v>512</v>
      </c>
      <c r="E14" t="str">
        <f>_xlfn.XLOOKUP(D14,ea!$A$2:$A$500,ea!$D$2:$D$500)</f>
        <v>CHLOROFORM</v>
      </c>
      <c r="J14">
        <v>1.0995600000000001</v>
      </c>
      <c r="K14">
        <v>2957.6</v>
      </c>
      <c r="L14">
        <v>17</v>
      </c>
      <c r="N14" t="str">
        <f>_xlfn.XLOOKUP(L14,sources!$A$2:$A$40,sources!$C$2:$C$40)</f>
        <v>Benchmark2 - internal test document, random (unrealistic) parameter values to test code</v>
      </c>
    </row>
    <row r="15" spans="1:14" x14ac:dyDescent="0.35">
      <c r="A15">
        <v>14</v>
      </c>
      <c r="B15">
        <v>12</v>
      </c>
      <c r="C15" t="str">
        <f>_xlfn.XLOOKUP(B15,ed!$A$2:$A$500,ed!$D$2:$D$500)</f>
        <v>1,4-DIOXANE</v>
      </c>
      <c r="D15">
        <v>502</v>
      </c>
      <c r="E15" t="str">
        <f>_xlfn.XLOOKUP(D15,ea!$A$2:$A$500,ea!$D$2:$D$500)</f>
        <v>METHANOL</v>
      </c>
      <c r="J15">
        <v>0.74952700000000005</v>
      </c>
      <c r="K15">
        <v>2957.6</v>
      </c>
      <c r="L15">
        <v>17</v>
      </c>
      <c r="N15" t="str">
        <f>_xlfn.XLOOKUP(L15,sources!$A$2:$A$40,sources!$C$2:$C$40)</f>
        <v>Benchmark2 - internal test document, random (unrealistic) parameter values to test code</v>
      </c>
    </row>
    <row r="16" spans="1:14" x14ac:dyDescent="0.35">
      <c r="A16">
        <v>15</v>
      </c>
      <c r="B16">
        <v>12</v>
      </c>
      <c r="C16" t="str">
        <f>_xlfn.XLOOKUP(B16,ed!$A$2:$A$500,ed!$D$2:$D$500)</f>
        <v>1,4-DIOXANE</v>
      </c>
      <c r="D16">
        <v>513</v>
      </c>
      <c r="E16" t="str">
        <f>_xlfn.XLOOKUP(D16,ea!$A$2:$A$500,ea!$D$2:$D$500)</f>
        <v>ETHYLENE GLYCOL</v>
      </c>
      <c r="J16">
        <v>0.90466199999999997</v>
      </c>
      <c r="K16">
        <v>2666.61</v>
      </c>
      <c r="L16">
        <v>17</v>
      </c>
      <c r="N16" t="str">
        <f>_xlfn.XLOOKUP(L16,sources!$A$2:$A$40,sources!$C$2:$C$40)</f>
        <v>Benchmark2 - internal test document, random (unrealistic) parameter values to test code</v>
      </c>
    </row>
    <row r="17" spans="1:14" x14ac:dyDescent="0.35">
      <c r="A17">
        <v>16</v>
      </c>
      <c r="B17">
        <v>12</v>
      </c>
      <c r="C17" t="str">
        <f>_xlfn.XLOOKUP(B17,ed!$A$2:$A$500,ed!$D$2:$D$500)</f>
        <v>1,4-DIOXANE</v>
      </c>
      <c r="D17">
        <v>514</v>
      </c>
      <c r="E17" t="str">
        <f>_xlfn.XLOOKUP(D17,ea!$A$2:$A$500,ea!$D$2:$D$500)</f>
        <v>WATER</v>
      </c>
      <c r="J17">
        <v>1.06447</v>
      </c>
      <c r="K17">
        <v>2480.37</v>
      </c>
      <c r="L17">
        <v>17</v>
      </c>
      <c r="N17" t="str">
        <f>_xlfn.XLOOKUP(L17,sources!$A$2:$A$40,sources!$C$2:$C$40)</f>
        <v>Benchmark2 - internal test document, random (unrealistic) parameter values to test code</v>
      </c>
    </row>
    <row r="18" spans="1:14" x14ac:dyDescent="0.35">
      <c r="A18">
        <v>17</v>
      </c>
      <c r="B18">
        <v>12</v>
      </c>
      <c r="C18" t="str">
        <f>_xlfn.XLOOKUP(B18,ed!$A$2:$A$500,ed!$D$2:$D$500)</f>
        <v>1,4-DIOXANE</v>
      </c>
      <c r="F18">
        <v>1002</v>
      </c>
      <c r="G18" t="str">
        <f>_xlfn.XLOOKUP(F18,eda!$A$2:$A$500,eda!$D$2:$D$500)</f>
        <v>ACETIC ACID</v>
      </c>
      <c r="J18">
        <v>0.48766799999999999</v>
      </c>
      <c r="K18">
        <v>3903.66</v>
      </c>
      <c r="L18">
        <v>17</v>
      </c>
      <c r="N18" t="str">
        <f>_xlfn.XLOOKUP(L18,sources!$A$2:$A$40,sources!$C$2:$C$40)</f>
        <v>Benchmark2 - internal test document, random (unrealistic) parameter values to test code</v>
      </c>
    </row>
    <row r="19" spans="1:14" x14ac:dyDescent="0.35">
      <c r="A19">
        <v>18</v>
      </c>
      <c r="B19">
        <v>2</v>
      </c>
      <c r="C19" t="str">
        <f>_xlfn.XLOOKUP(B19,ed!$A$2:$A$500,ed!$D$2:$D$500)</f>
        <v>METHANOL</v>
      </c>
      <c r="D19">
        <v>512</v>
      </c>
      <c r="E19" t="str">
        <f>_xlfn.XLOOKUP(D19,ea!$A$2:$A$500,ea!$D$2:$D$500)</f>
        <v>CHLOROFORM</v>
      </c>
      <c r="J19">
        <v>0.72982000000000002</v>
      </c>
      <c r="K19">
        <v>2957.6</v>
      </c>
      <c r="L19">
        <v>17</v>
      </c>
      <c r="N19" t="str">
        <f>_xlfn.XLOOKUP(L19,sources!$A$2:$A$40,sources!$C$2:$C$40)</f>
        <v>Benchmark2 - internal test document, random (unrealistic) parameter values to test code</v>
      </c>
    </row>
    <row r="20" spans="1:14" x14ac:dyDescent="0.35">
      <c r="A20">
        <v>19</v>
      </c>
      <c r="B20">
        <v>2</v>
      </c>
      <c r="C20" t="str">
        <f>_xlfn.XLOOKUP(B20,ed!$A$2:$A$500,ed!$D$2:$D$500)</f>
        <v>METHANOL</v>
      </c>
      <c r="D20">
        <v>513</v>
      </c>
      <c r="E20" t="str">
        <f>_xlfn.XLOOKUP(D20,ea!$A$2:$A$500,ea!$D$2:$D$500)</f>
        <v>ETHYLENE GLYCOL</v>
      </c>
      <c r="J20">
        <v>0.60045899999999996</v>
      </c>
      <c r="K20">
        <v>2666.61</v>
      </c>
      <c r="L20">
        <v>17</v>
      </c>
      <c r="N20" t="str">
        <f>_xlfn.XLOOKUP(L20,sources!$A$2:$A$40,sources!$C$2:$C$40)</f>
        <v>Benchmark2 - internal test document, random (unrealistic) parameter values to test code</v>
      </c>
    </row>
    <row r="21" spans="1:14" x14ac:dyDescent="0.35">
      <c r="A21">
        <v>20</v>
      </c>
      <c r="B21">
        <v>2</v>
      </c>
      <c r="C21" t="str">
        <f>_xlfn.XLOOKUP(B21,ed!$A$2:$A$500,ed!$D$2:$D$500)</f>
        <v>METHANOL</v>
      </c>
      <c r="D21">
        <v>514</v>
      </c>
      <c r="E21" t="str">
        <f>_xlfn.XLOOKUP(D21,ea!$A$2:$A$500,ea!$D$2:$D$500)</f>
        <v>WATER</v>
      </c>
      <c r="J21">
        <v>0.70652800000000004</v>
      </c>
      <c r="K21">
        <v>2480.37</v>
      </c>
      <c r="L21">
        <v>17</v>
      </c>
      <c r="N21" t="str">
        <f>_xlfn.XLOOKUP(L21,sources!$A$2:$A$40,sources!$C$2:$C$40)</f>
        <v>Benchmark2 - internal test document, random (unrealistic) parameter values to test code</v>
      </c>
    </row>
    <row r="22" spans="1:14" x14ac:dyDescent="0.35">
      <c r="A22">
        <v>21</v>
      </c>
      <c r="B22">
        <v>2</v>
      </c>
      <c r="C22" t="str">
        <f>_xlfn.XLOOKUP(B22,ed!$A$2:$A$500,ed!$D$2:$D$500)</f>
        <v>METHANOL</v>
      </c>
      <c r="F22">
        <v>1002</v>
      </c>
      <c r="G22" t="str">
        <f>_xlfn.XLOOKUP(F22,eda!$A$2:$A$500,eda!$D$2:$D$500)</f>
        <v>ACETIC ACID</v>
      </c>
      <c r="J22">
        <v>0.32368400000000003</v>
      </c>
      <c r="K22">
        <v>3903.66</v>
      </c>
      <c r="L22">
        <v>17</v>
      </c>
      <c r="N22" t="str">
        <f>_xlfn.XLOOKUP(L22,sources!$A$2:$A$40,sources!$C$2:$C$40)</f>
        <v>Benchmark2 - internal test document, random (unrealistic) parameter values to test code</v>
      </c>
    </row>
    <row r="23" spans="1:14" x14ac:dyDescent="0.35">
      <c r="A23">
        <v>22</v>
      </c>
      <c r="B23">
        <v>13</v>
      </c>
      <c r="C23" t="str">
        <f>_xlfn.XLOOKUP(B23,ed!$A$2:$A$500,ed!$D$2:$D$500)</f>
        <v>ETHYLENE GLYCOL</v>
      </c>
      <c r="D23">
        <v>512</v>
      </c>
      <c r="E23" t="str">
        <f>_xlfn.XLOOKUP(D23,ea!$A$2:$A$500,ea!$D$2:$D$500)</f>
        <v>CHLOROFORM</v>
      </c>
      <c r="J23">
        <v>0.88087599999999999</v>
      </c>
      <c r="K23">
        <v>2666.61</v>
      </c>
      <c r="L23">
        <v>17</v>
      </c>
      <c r="N23" t="str">
        <f>_xlfn.XLOOKUP(L23,sources!$A$2:$A$40,sources!$C$2:$C$40)</f>
        <v>Benchmark2 - internal test document, random (unrealistic) parameter values to test code</v>
      </c>
    </row>
    <row r="24" spans="1:14" x14ac:dyDescent="0.35">
      <c r="A24">
        <v>23</v>
      </c>
      <c r="B24">
        <v>13</v>
      </c>
      <c r="C24" t="str">
        <f>_xlfn.XLOOKUP(B24,ed!$A$2:$A$500,ed!$D$2:$D$500)</f>
        <v>ETHYLENE GLYCOL</v>
      </c>
      <c r="D24">
        <v>502</v>
      </c>
      <c r="E24" t="str">
        <f>_xlfn.XLOOKUP(D24,ea!$A$2:$A$500,ea!$D$2:$D$500)</f>
        <v>METHANOL</v>
      </c>
      <c r="J24">
        <v>0.60045899999999996</v>
      </c>
      <c r="K24">
        <v>2666.61</v>
      </c>
      <c r="L24">
        <v>17</v>
      </c>
      <c r="N24" t="str">
        <f>_xlfn.XLOOKUP(L24,sources!$A$2:$A$40,sources!$C$2:$C$40)</f>
        <v>Benchmark2 - internal test document, random (unrealistic) parameter values to test code</v>
      </c>
    </row>
    <row r="25" spans="1:14" x14ac:dyDescent="0.35">
      <c r="A25">
        <v>24</v>
      </c>
      <c r="B25">
        <v>13</v>
      </c>
      <c r="C25" t="str">
        <f>_xlfn.XLOOKUP(B25,ed!$A$2:$A$500,ed!$D$2:$D$500)</f>
        <v>ETHYLENE GLYCOL</v>
      </c>
      <c r="D25">
        <v>513</v>
      </c>
      <c r="E25" t="str">
        <f>_xlfn.XLOOKUP(D25,ea!$A$2:$A$500,ea!$D$2:$D$500)</f>
        <v>ETHYLENE GLYCOL</v>
      </c>
      <c r="J25">
        <v>0.72474000000000005</v>
      </c>
      <c r="K25">
        <v>2375.61</v>
      </c>
      <c r="L25">
        <v>17</v>
      </c>
      <c r="N25" t="str">
        <f>_xlfn.XLOOKUP(L25,sources!$A$2:$A$40,sources!$C$2:$C$40)</f>
        <v>Benchmark2 - internal test document, random (unrealistic) parameter values to test code</v>
      </c>
    </row>
    <row r="26" spans="1:14" x14ac:dyDescent="0.35">
      <c r="A26">
        <v>25</v>
      </c>
      <c r="B26">
        <v>13</v>
      </c>
      <c r="C26" t="str">
        <f>_xlfn.XLOOKUP(B26,ed!$A$2:$A$500,ed!$D$2:$D$500)</f>
        <v>ETHYLENE GLYCOL</v>
      </c>
      <c r="D26">
        <v>514</v>
      </c>
      <c r="E26" t="str">
        <f>_xlfn.XLOOKUP(D26,ea!$A$2:$A$500,ea!$D$2:$D$500)</f>
        <v>WATER</v>
      </c>
      <c r="J26">
        <v>0.85276300000000005</v>
      </c>
      <c r="K26">
        <v>2189.37</v>
      </c>
      <c r="L26">
        <v>17</v>
      </c>
      <c r="N26" t="str">
        <f>_xlfn.XLOOKUP(L26,sources!$A$2:$A$40,sources!$C$2:$C$40)</f>
        <v>Benchmark2 - internal test document, random (unrealistic) parameter values to test code</v>
      </c>
    </row>
    <row r="27" spans="1:14" x14ac:dyDescent="0.35">
      <c r="A27">
        <v>26</v>
      </c>
      <c r="B27">
        <v>13</v>
      </c>
      <c r="C27" t="str">
        <f>_xlfn.XLOOKUP(B27,ed!$A$2:$A$500,ed!$D$2:$D$500)</f>
        <v>ETHYLENE GLYCOL</v>
      </c>
      <c r="F27">
        <v>1002</v>
      </c>
      <c r="G27" t="str">
        <f>_xlfn.XLOOKUP(F27,eda!$A$2:$A$500,eda!$D$2:$D$500)</f>
        <v>ACETIC ACID</v>
      </c>
      <c r="J27">
        <v>0.390679</v>
      </c>
      <c r="K27">
        <v>3612.66</v>
      </c>
      <c r="L27">
        <v>17</v>
      </c>
      <c r="N27" t="str">
        <f>_xlfn.XLOOKUP(L27,sources!$A$2:$A$40,sources!$C$2:$C$40)</f>
        <v>Benchmark2 - internal test document, random (unrealistic) parameter values to test code</v>
      </c>
    </row>
    <row r="28" spans="1:14" x14ac:dyDescent="0.35">
      <c r="A28">
        <v>27</v>
      </c>
      <c r="B28">
        <v>14</v>
      </c>
      <c r="C28" t="str">
        <f>_xlfn.XLOOKUP(B28,ed!$A$2:$A$500,ed!$D$2:$D$500)</f>
        <v>WATER</v>
      </c>
      <c r="D28">
        <v>512</v>
      </c>
      <c r="E28" t="str">
        <f>_xlfn.XLOOKUP(D28,ea!$A$2:$A$500,ea!$D$2:$D$500)</f>
        <v>CHLOROFORM</v>
      </c>
      <c r="J28">
        <v>1.0364800000000001</v>
      </c>
      <c r="K28">
        <v>2480.37</v>
      </c>
      <c r="L28">
        <v>17</v>
      </c>
      <c r="N28" t="str">
        <f>_xlfn.XLOOKUP(L28,sources!$A$2:$A$40,sources!$C$2:$C$40)</f>
        <v>Benchmark2 - internal test document, random (unrealistic) parameter values to test code</v>
      </c>
    </row>
    <row r="29" spans="1:14" x14ac:dyDescent="0.35">
      <c r="A29">
        <v>28</v>
      </c>
      <c r="B29">
        <v>14</v>
      </c>
      <c r="C29" t="str">
        <f>_xlfn.XLOOKUP(B29,ed!$A$2:$A$500,ed!$D$2:$D$500)</f>
        <v>WATER</v>
      </c>
      <c r="D29">
        <v>502</v>
      </c>
      <c r="E29" t="str">
        <f>_xlfn.XLOOKUP(D29,ea!$A$2:$A$500,ea!$D$2:$D$500)</f>
        <v>METHANOL</v>
      </c>
      <c r="J29">
        <v>0.70652800000000004</v>
      </c>
      <c r="K29">
        <v>2480.37</v>
      </c>
      <c r="L29">
        <v>17</v>
      </c>
      <c r="N29" t="str">
        <f>_xlfn.XLOOKUP(L29,sources!$A$2:$A$40,sources!$C$2:$C$40)</f>
        <v>Benchmark2 - internal test document, random (unrealistic) parameter values to test code</v>
      </c>
    </row>
    <row r="30" spans="1:14" x14ac:dyDescent="0.35">
      <c r="A30">
        <v>29</v>
      </c>
      <c r="B30">
        <v>14</v>
      </c>
      <c r="C30" t="str">
        <f>_xlfn.XLOOKUP(B30,ed!$A$2:$A$500,ed!$D$2:$D$500)</f>
        <v>WATER</v>
      </c>
      <c r="D30">
        <v>513</v>
      </c>
      <c r="E30" t="str">
        <f>_xlfn.XLOOKUP(D30,ea!$A$2:$A$500,ea!$D$2:$D$500)</f>
        <v>ETHYLENE GLYCOL</v>
      </c>
      <c r="J30">
        <v>0.85276300000000005</v>
      </c>
      <c r="K30">
        <v>2189.37</v>
      </c>
      <c r="L30">
        <v>17</v>
      </c>
      <c r="N30" t="str">
        <f>_xlfn.XLOOKUP(L30,sources!$A$2:$A$40,sources!$C$2:$C$40)</f>
        <v>Benchmark2 - internal test document, random (unrealistic) parameter values to test code</v>
      </c>
    </row>
    <row r="31" spans="1:14" x14ac:dyDescent="0.35">
      <c r="A31">
        <v>30</v>
      </c>
      <c r="B31">
        <v>14</v>
      </c>
      <c r="C31" t="str">
        <f>_xlfn.XLOOKUP(B31,ed!$A$2:$A$500,ed!$D$2:$D$500)</f>
        <v>WATER</v>
      </c>
      <c r="D31">
        <v>514</v>
      </c>
      <c r="E31" t="str">
        <f>_xlfn.XLOOKUP(D31,ea!$A$2:$A$500,ea!$D$2:$D$500)</f>
        <v>WATER</v>
      </c>
      <c r="J31">
        <v>1.0034000000000001</v>
      </c>
      <c r="K31">
        <v>2003.13</v>
      </c>
      <c r="L31">
        <v>17</v>
      </c>
      <c r="N31" t="str">
        <f>_xlfn.XLOOKUP(L31,sources!$A$2:$A$40,sources!$C$2:$C$40)</f>
        <v>Benchmark2 - internal test document, random (unrealistic) parameter values to test code</v>
      </c>
    </row>
    <row r="32" spans="1:14" x14ac:dyDescent="0.35">
      <c r="A32">
        <v>31</v>
      </c>
      <c r="B32">
        <v>14</v>
      </c>
      <c r="C32" t="str">
        <f>_xlfn.XLOOKUP(B32,ed!$A$2:$A$500,ed!$D$2:$D$500)</f>
        <v>WATER</v>
      </c>
      <c r="F32">
        <v>1002</v>
      </c>
      <c r="G32" t="str">
        <f>_xlfn.XLOOKUP(F32,eda!$A$2:$A$500,eda!$D$2:$D$500)</f>
        <v>ACETIC ACID</v>
      </c>
      <c r="J32">
        <v>0.45969100000000002</v>
      </c>
      <c r="K32">
        <v>3426.42</v>
      </c>
      <c r="L32">
        <v>17</v>
      </c>
      <c r="N32" t="str">
        <f>_xlfn.XLOOKUP(L32,sources!$A$2:$A$40,sources!$C$2:$C$40)</f>
        <v>Benchmark2 - internal test document, random (unrealistic) parameter values to test code</v>
      </c>
    </row>
    <row r="33" spans="1:14" x14ac:dyDescent="0.35">
      <c r="A33">
        <v>32</v>
      </c>
      <c r="D33">
        <v>512</v>
      </c>
      <c r="E33" t="str">
        <f>_xlfn.XLOOKUP(D33,ea!$A$2:$A$500,ea!$D$2:$D$500)</f>
        <v>CHLOROFORM</v>
      </c>
      <c r="F33">
        <v>1002</v>
      </c>
      <c r="G33" t="str">
        <f>_xlfn.XLOOKUP(F33,eda!$A$2:$A$500,eda!$D$2:$D$500)</f>
        <v>ACETIC ACID</v>
      </c>
      <c r="J33">
        <v>0.47484599999999999</v>
      </c>
      <c r="K33">
        <v>3903.66</v>
      </c>
      <c r="L33">
        <v>17</v>
      </c>
      <c r="N33" t="str">
        <f>_xlfn.XLOOKUP(L33,sources!$A$2:$A$40,sources!$C$2:$C$40)</f>
        <v>Benchmark2 - internal test document, random (unrealistic) parameter values to test code</v>
      </c>
    </row>
    <row r="34" spans="1:14" x14ac:dyDescent="0.35">
      <c r="A34">
        <v>33</v>
      </c>
      <c r="D34">
        <v>502</v>
      </c>
      <c r="E34" t="str">
        <f>_xlfn.XLOOKUP(D34,ea!$A$2:$A$500,ea!$D$2:$D$500)</f>
        <v>METHANOL</v>
      </c>
      <c r="F34">
        <v>1002</v>
      </c>
      <c r="G34" t="str">
        <f>_xlfn.XLOOKUP(F34,eda!$A$2:$A$500,eda!$D$2:$D$500)</f>
        <v>ACETIC ACID</v>
      </c>
      <c r="J34">
        <v>0.32368400000000003</v>
      </c>
      <c r="K34">
        <v>3903.66</v>
      </c>
      <c r="L34">
        <v>17</v>
      </c>
      <c r="N34" t="str">
        <f>_xlfn.XLOOKUP(L34,sources!$A$2:$A$40,sources!$C$2:$C$40)</f>
        <v>Benchmark2 - internal test document, random (unrealistic) parameter values to test code</v>
      </c>
    </row>
    <row r="35" spans="1:14" x14ac:dyDescent="0.35">
      <c r="A35">
        <v>34</v>
      </c>
      <c r="D35">
        <v>513</v>
      </c>
      <c r="E35" t="str">
        <f>_xlfn.XLOOKUP(D35,ea!$A$2:$A$500,ea!$D$2:$D$500)</f>
        <v>ETHYLENE GLYCOL</v>
      </c>
      <c r="F35">
        <v>1002</v>
      </c>
      <c r="G35" t="str">
        <f>_xlfn.XLOOKUP(F35,eda!$A$2:$A$500,eda!$D$2:$D$500)</f>
        <v>ACETIC ACID</v>
      </c>
      <c r="J35">
        <v>0.390679</v>
      </c>
      <c r="K35">
        <v>3612.66</v>
      </c>
      <c r="L35">
        <v>17</v>
      </c>
      <c r="N35" t="str">
        <f>_xlfn.XLOOKUP(L35,sources!$A$2:$A$40,sources!$C$2:$C$40)</f>
        <v>Benchmark2 - internal test document, random (unrealistic) parameter values to test code</v>
      </c>
    </row>
    <row r="36" spans="1:14" x14ac:dyDescent="0.35">
      <c r="A36">
        <v>35</v>
      </c>
      <c r="D36">
        <v>514</v>
      </c>
      <c r="E36" t="str">
        <f>_xlfn.XLOOKUP(D36,ea!$A$2:$A$500,ea!$D$2:$D$500)</f>
        <v>WATER</v>
      </c>
      <c r="F36">
        <v>1002</v>
      </c>
      <c r="G36" t="str">
        <f>_xlfn.XLOOKUP(F36,eda!$A$2:$A$500,eda!$D$2:$D$500)</f>
        <v>ACETIC ACID</v>
      </c>
      <c r="J36">
        <v>0.45969100000000002</v>
      </c>
      <c r="K36">
        <v>3426.42</v>
      </c>
      <c r="L36">
        <v>17</v>
      </c>
      <c r="N36" t="str">
        <f>_xlfn.XLOOKUP(L36,sources!$A$2:$A$40,sources!$C$2:$C$40)</f>
        <v>Benchmark2 - internal test document, random (unrealistic) parameter values to test code</v>
      </c>
    </row>
    <row r="37" spans="1:14" x14ac:dyDescent="0.35">
      <c r="A37">
        <v>36</v>
      </c>
      <c r="F37">
        <v>1002</v>
      </c>
      <c r="G37" t="str">
        <f>_xlfn.XLOOKUP(F37,eda!$A$2:$A$500,eda!$D$2:$D$500)</f>
        <v>ACETIC ACID</v>
      </c>
      <c r="H37">
        <v>1002</v>
      </c>
      <c r="I37" t="str">
        <f>_xlfn.XLOOKUP(H37,eda!$A$2:$A$500,eda!$D$2:$D$500)</f>
        <v>ACETIC ACID</v>
      </c>
      <c r="J37">
        <v>0.21060000000000001</v>
      </c>
      <c r="K37">
        <v>4849.72</v>
      </c>
      <c r="L37">
        <v>17</v>
      </c>
      <c r="N37" t="str">
        <f>_xlfn.XLOOKUP(L37,sources!$A$2:$A$40,sources!$C$2:$C$40)</f>
        <v>Benchmark2 - internal test document, random (unrealistic) parameter values to test code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ID ref</vt:lpstr>
      <vt:lpstr>sources</vt:lpstr>
      <vt:lpstr>pure</vt:lpstr>
      <vt:lpstr>volume</vt:lpstr>
      <vt:lpstr>ed</vt:lpstr>
      <vt:lpstr>ea</vt:lpstr>
      <vt:lpstr>eda</vt:lpstr>
      <vt:lpstr>gconst</vt:lpstr>
      <vt:lpstr>CPA</vt:lpstr>
      <vt:lpstr>vdW</vt:lpstr>
      <vt:lpstr>PCSAFT</vt:lpstr>
      <vt:lpstr>NRTL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Lira, Carl</dc:creator>
  <cp:lastModifiedBy>Lira, Carl</cp:lastModifiedBy>
  <dcterms:created xsi:type="dcterms:W3CDTF">2025-07-01T21:01:24Z</dcterms:created>
  <dcterms:modified xsi:type="dcterms:W3CDTF">2025-07-09T19:24:37Z</dcterms:modified>
</cp:coreProperties>
</file>