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esktop\"/>
    </mc:Choice>
  </mc:AlternateContent>
  <xr:revisionPtr revIDLastSave="0" documentId="13_ncr:1_{750D1EFC-E471-4BEC-B3A8-AC1106907136}" xr6:coauthVersionLast="47" xr6:coauthVersionMax="47" xr10:uidLastSave="{00000000-0000-0000-0000-000000000000}"/>
  <bookViews>
    <workbookView xWindow="345" yWindow="1335" windowWidth="21600" windowHeight="11385" xr2:uid="{033F9626-A9D2-43ED-82EC-1A083676E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10" i="1"/>
  <c r="Q11" i="1"/>
  <c r="Q12" i="1"/>
  <c r="Q13" i="1"/>
  <c r="Q14" i="1"/>
  <c r="Q15" i="1"/>
  <c r="P4" i="1"/>
  <c r="O4" i="1"/>
  <c r="O5" i="1"/>
  <c r="O6" i="1"/>
  <c r="O7" i="1"/>
  <c r="O8" i="1"/>
  <c r="O10" i="1"/>
  <c r="O11" i="1"/>
  <c r="O12" i="1"/>
  <c r="O13" i="1"/>
  <c r="O14" i="1"/>
  <c r="O15" i="1"/>
  <c r="N4" i="1"/>
  <c r="N5" i="1"/>
  <c r="N6" i="1"/>
  <c r="N7" i="1"/>
  <c r="N8" i="1"/>
  <c r="N10" i="1"/>
  <c r="N11" i="1"/>
  <c r="N12" i="1"/>
  <c r="N13" i="1"/>
  <c r="N14" i="1"/>
  <c r="N15" i="1"/>
  <c r="M4" i="1"/>
  <c r="M5" i="1"/>
  <c r="M6" i="1"/>
  <c r="M7" i="1"/>
  <c r="M8" i="1"/>
  <c r="M10" i="1"/>
  <c r="M11" i="1"/>
  <c r="M12" i="1"/>
  <c r="M13" i="1"/>
  <c r="M14" i="1"/>
  <c r="M15" i="1"/>
  <c r="H4" i="1"/>
  <c r="H5" i="1"/>
  <c r="P5" i="1" s="1"/>
  <c r="H6" i="1"/>
  <c r="P6" i="1" s="1"/>
  <c r="H7" i="1"/>
  <c r="P7" i="1" s="1"/>
  <c r="H8" i="1"/>
  <c r="P8" i="1" s="1"/>
  <c r="H10" i="1"/>
  <c r="P10" i="1" s="1"/>
  <c r="H11" i="1"/>
  <c r="P11" i="1" s="1"/>
  <c r="H12" i="1"/>
  <c r="P12" i="1" s="1"/>
  <c r="H13" i="1"/>
  <c r="P13" i="1" s="1"/>
  <c r="H14" i="1"/>
  <c r="P14" i="1" s="1"/>
  <c r="H15" i="1"/>
  <c r="P15" i="1" s="1"/>
  <c r="G4" i="1"/>
  <c r="G5" i="1"/>
  <c r="G6" i="1"/>
  <c r="G7" i="1"/>
  <c r="G8" i="1"/>
  <c r="G10" i="1"/>
  <c r="G11" i="1"/>
  <c r="G12" i="1"/>
  <c r="G13" i="1"/>
  <c r="G14" i="1"/>
  <c r="G15" i="1"/>
  <c r="F4" i="1"/>
  <c r="F5" i="1"/>
  <c r="F6" i="1"/>
  <c r="F7" i="1"/>
  <c r="F8" i="1"/>
  <c r="F10" i="1"/>
  <c r="F11" i="1"/>
  <c r="F12" i="1"/>
  <c r="F13" i="1"/>
  <c r="F14" i="1"/>
  <c r="F15" i="1"/>
  <c r="E4" i="1"/>
  <c r="E5" i="1"/>
  <c r="E6" i="1"/>
  <c r="E7" i="1"/>
  <c r="E8" i="1"/>
  <c r="E10" i="1"/>
  <c r="E11" i="1"/>
  <c r="E12" i="1"/>
  <c r="E13" i="1"/>
  <c r="E14" i="1"/>
  <c r="E15" i="1"/>
  <c r="Q2" i="1"/>
  <c r="P2" i="1"/>
  <c r="O2" i="1"/>
  <c r="N2" i="1"/>
  <c r="M2" i="1"/>
  <c r="H2" i="1"/>
  <c r="G2" i="1"/>
  <c r="F2" i="1"/>
  <c r="E2" i="1"/>
</calcChain>
</file>

<file path=xl/sharedStrings.xml><?xml version="1.0" encoding="utf-8"?>
<sst xmlns="http://schemas.openxmlformats.org/spreadsheetml/2006/main" count="43" uniqueCount="38">
  <si>
    <t>Documentación Iteración 1</t>
  </si>
  <si>
    <t>Requisitos Iteración 1</t>
  </si>
  <si>
    <t>Valor planeado: PV</t>
  </si>
  <si>
    <t>AC</t>
  </si>
  <si>
    <t>SV</t>
  </si>
  <si>
    <t>CV</t>
  </si>
  <si>
    <t>SPI</t>
  </si>
  <si>
    <t>CPI</t>
  </si>
  <si>
    <t>PP</t>
  </si>
  <si>
    <t>PE</t>
  </si>
  <si>
    <t>PS</t>
  </si>
  <si>
    <t>EAC</t>
  </si>
  <si>
    <t>TCPI</t>
  </si>
  <si>
    <t>Valor acumulado:EV</t>
  </si>
  <si>
    <t>Fase de planificacion</t>
  </si>
  <si>
    <t>Analisis del valor ganado</t>
  </si>
  <si>
    <t>Registro de incidencias</t>
  </si>
  <si>
    <t>Informes de desempeño</t>
  </si>
  <si>
    <t>Analisis de las desviaciones</t>
  </si>
  <si>
    <t>Montar datos de prueba en la DB</t>
  </si>
  <si>
    <t>Pagina de inicio sin iniciar sesion</t>
  </si>
  <si>
    <t>Pagina de inicio de Administrador</t>
  </si>
  <si>
    <t>Busqueda por medico y departamento</t>
  </si>
  <si>
    <t>vista de terminos del servicio</t>
  </si>
  <si>
    <t>Creacion de los modelos</t>
  </si>
  <si>
    <t>Registro de decisiones</t>
  </si>
  <si>
    <t>Impacto en el calendario</t>
  </si>
  <si>
    <t>Raiz de la varianza del coste</t>
  </si>
  <si>
    <t>Raiz de la causa de la varianza en el calendario</t>
  </si>
  <si>
    <t>Impacto en el presupuesto</t>
  </si>
  <si>
    <t>Han ocurrido mas incidencias de las esperadas</t>
  </si>
  <si>
    <t>Se va a tener que tranbajar mas en otras iteraciones</t>
  </si>
  <si>
    <t>Ninguno ya que en la siguiente iteracion se arregla</t>
  </si>
  <si>
    <t>No tener actualizado el msproject por lo que se no se ha podido hacer bien este documento</t>
  </si>
  <si>
    <t>El desarrollador encargado no estaba disponible por proyectos externos</t>
  </si>
  <si>
    <t>En las siguientes iteraciones este desarollador implementara mas tareas para compensar</t>
  </si>
  <si>
    <t>Ninguna ya que lo que cobra de menos ese desarrollador en esta, lo cobra de extra en la siguiente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</si>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</sst>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2BB1E-75C0-4C29-ADC0-42B4EF7CB151}" name="Tabla1" displayName="Tabla1" ref="A1:Q15" totalsRowShown="0" headerRowDxfId="4">
  <autoFilter ref="A1:Q15" xr:uid="{A9C2BB1E-75C0-4C29-ADC0-42B4EF7CB151}"/>
  <tableColumns count="17">
    <tableColumn id="1" xr3:uid="{540C836A-179F-4072-9FAF-5FD60C7A7135}" name="."/>
    <tableColumn id="2" xr3:uid="{2FD3173F-32AE-403D-A9E3-E2EB0ABABABB}" name="Valor planeado: PV"/>
    <tableColumn id="3" xr3:uid="{64FABA5F-34ED-4392-AC11-CB8A5ADE1EA0}" name="Valor acumulado:EV"/>
    <tableColumn id="4" xr3:uid="{687D1130-97E2-4009-87A1-CC8EF597ACE2}" name="AC"/>
    <tableColumn id="5" xr3:uid="{190A63A0-A78D-4269-89F6-EC9BF1A639CE}" name="SV">
      <calculatedColumnFormula>C2-B2</calculatedColumnFormula>
    </tableColumn>
    <tableColumn id="6" xr3:uid="{B38C21AA-D92E-4137-94B0-5325E62A7550}" name="CV">
      <calculatedColumnFormula>C2-D2</calculatedColumnFormula>
    </tableColumn>
    <tableColumn id="7" xr3:uid="{A9CA8438-5728-4608-9E28-756A18CF1C9D}" name="SPI">
      <calculatedColumnFormula>C2/B2</calculatedColumnFormula>
    </tableColumn>
    <tableColumn id="8" xr3:uid="{6C854F64-8B06-414C-A261-8EFED8969607}" name="CPI">
      <calculatedColumnFormula>C2/D2</calculatedColumnFormula>
    </tableColumn>
    <tableColumn id="9" xr3:uid="{D45FF594-8A65-45C0-A1FB-153506AF6306}" name="Raiz de la causa de la varianza en el calendario" dataDxfId="3"/>
    <tableColumn id="10" xr3:uid="{0F60583B-DE23-4414-9758-CDEACF7A1429}" name="Impacto en el calendario" dataDxfId="2"/>
    <tableColumn id="11" xr3:uid="{EB115E23-D2E5-4C96-BAF7-F2DB767F83D2}" name="Raiz de la varianza del coste" dataDxfId="1"/>
    <tableColumn id="12" xr3:uid="{6F7C079E-7AE9-4D22-BC53-FCD70B59FDC8}" name="Impacto en el presupuesto" dataDxfId="0"/>
    <tableColumn id="13" xr3:uid="{C0AB69AC-7C70-4ACA-9FC2-59D523D7D1AC}" name="PP">
      <calculatedColumnFormula>B2/9175</calculatedColumnFormula>
    </tableColumn>
    <tableColumn id="14" xr3:uid="{C85C6CA7-59BB-4AF0-B30F-85185F987262}" name="PE">
      <calculatedColumnFormula>C2/9175</calculatedColumnFormula>
    </tableColumn>
    <tableColumn id="15" xr3:uid="{A21017AA-36EC-4038-87EE-7306CCD7393A}" name="PS">
      <calculatedColumnFormula>D2/9175</calculatedColumnFormula>
    </tableColumn>
    <tableColumn id="16" xr3:uid="{9586D071-FAB4-4E8F-A8A4-DCAFF44AD029}" name="EAC">
      <calculatedColumnFormula>9175/H2</calculatedColumnFormula>
    </tableColumn>
    <tableColumn id="17" xr3:uid="{462E20E3-994B-4FC0-9E60-074EC3503C4D}" name="TCPI">
      <calculatedColumnFormula>(9175-C2)/(9175-D2)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3A7A-91F5-4364-9C4C-93F58FC5CA87}">
  <dimension ref="A1:Q16"/>
  <sheetViews>
    <sheetView tabSelected="1" workbookViewId="0"/>
  </sheetViews>
  <sheetFormatPr baseColWidth="10" defaultRowHeight="15" x14ac:dyDescent="0.25"/>
  <cols>
    <col min="1" max="1" width="35" customWidth="1"/>
    <col min="2" max="2" width="29" customWidth="1"/>
    <col min="3" max="3" width="29.85546875" customWidth="1"/>
    <col min="9" max="9" width="38.42578125" customWidth="1"/>
    <col min="10" max="10" width="22.140625" customWidth="1"/>
    <col min="11" max="11" width="24.42578125" customWidth="1"/>
    <col min="12" max="12" width="24" customWidth="1"/>
  </cols>
  <sheetData>
    <row r="1" spans="1:17" x14ac:dyDescent="0.25">
      <c r="A1" s="4" t="s">
        <v>37</v>
      </c>
      <c r="B1" s="1" t="s">
        <v>2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28</v>
      </c>
      <c r="J1" s="3" t="s">
        <v>26</v>
      </c>
      <c r="K1" s="3" t="s">
        <v>27</v>
      </c>
      <c r="L1" s="3" t="s">
        <v>29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t="s">
        <v>14</v>
      </c>
      <c r="B2">
        <v>8625</v>
      </c>
      <c r="C2">
        <v>8625</v>
      </c>
      <c r="D2">
        <v>8625</v>
      </c>
      <c r="E2">
        <f>C2-B2</f>
        <v>0</v>
      </c>
      <c r="F2">
        <f>C2-D2</f>
        <v>0</v>
      </c>
      <c r="G2">
        <f>C2/B2</f>
        <v>1</v>
      </c>
      <c r="H2">
        <f>C2/D2</f>
        <v>1</v>
      </c>
      <c r="I2" s="3"/>
      <c r="J2" s="3"/>
      <c r="K2" s="3"/>
      <c r="L2" s="3"/>
      <c r="M2">
        <f>B2/9175</f>
        <v>0.94005449591280654</v>
      </c>
      <c r="N2">
        <f>C2/9175</f>
        <v>0.94005449591280654</v>
      </c>
      <c r="O2">
        <f>D2/9175</f>
        <v>0.94005449591280654</v>
      </c>
      <c r="P2">
        <f>9175/H2</f>
        <v>9175</v>
      </c>
      <c r="Q2">
        <f>(9175-C2)/(9175-D2)</f>
        <v>1</v>
      </c>
    </row>
    <row r="3" spans="1:17" x14ac:dyDescent="0.25">
      <c r="A3" t="s">
        <v>0</v>
      </c>
      <c r="I3" s="3"/>
      <c r="J3" s="3"/>
      <c r="K3" s="3"/>
      <c r="L3" s="3"/>
    </row>
    <row r="4" spans="1:17" ht="102" x14ac:dyDescent="0.25">
      <c r="A4" t="s">
        <v>15</v>
      </c>
      <c r="B4">
        <v>85</v>
      </c>
      <c r="C4">
        <v>95</v>
      </c>
      <c r="D4">
        <v>95</v>
      </c>
      <c r="E4">
        <f t="shared" ref="E4:E15" si="0">C4-B4</f>
        <v>10</v>
      </c>
      <c r="F4">
        <f t="shared" ref="F4:F15" si="1">C4-D4</f>
        <v>0</v>
      </c>
      <c r="G4">
        <f t="shared" ref="G4:G15" si="2">C4/B4</f>
        <v>1.1176470588235294</v>
      </c>
      <c r="H4">
        <f t="shared" ref="H4:H15" si="3">C4/D4</f>
        <v>1</v>
      </c>
      <c r="I4" s="3" t="s">
        <v>33</v>
      </c>
      <c r="J4" s="3" t="s">
        <v>31</v>
      </c>
      <c r="K4" s="3" t="s">
        <v>33</v>
      </c>
      <c r="L4" s="3" t="s">
        <v>32</v>
      </c>
      <c r="M4">
        <f t="shared" ref="M4:M15" si="4">B4/9175</f>
        <v>9.2643051771117164E-3</v>
      </c>
      <c r="N4">
        <f t="shared" ref="N4:N15" si="5">C4/9175</f>
        <v>1.0354223433242507E-2</v>
      </c>
      <c r="O4">
        <f t="shared" ref="O4:O15" si="6">D4/9175</f>
        <v>1.0354223433242507E-2</v>
      </c>
      <c r="P4">
        <f t="shared" ref="P4:P15" si="7">9175/H4</f>
        <v>9175</v>
      </c>
      <c r="Q4">
        <f t="shared" ref="Q4:Q15" si="8">(9175-C4)/(9175-D4)</f>
        <v>1</v>
      </c>
    </row>
    <row r="5" spans="1:17" x14ac:dyDescent="0.25">
      <c r="A5" t="s">
        <v>25</v>
      </c>
      <c r="B5">
        <v>55</v>
      </c>
      <c r="C5">
        <v>55</v>
      </c>
      <c r="D5">
        <v>55</v>
      </c>
      <c r="E5">
        <f t="shared" si="0"/>
        <v>0</v>
      </c>
      <c r="F5">
        <f t="shared" si="1"/>
        <v>0</v>
      </c>
      <c r="G5">
        <f t="shared" si="2"/>
        <v>1</v>
      </c>
      <c r="H5">
        <f t="shared" si="3"/>
        <v>1</v>
      </c>
      <c r="I5" s="3"/>
      <c r="J5" s="3"/>
      <c r="K5" s="3"/>
      <c r="L5" s="3"/>
      <c r="M5">
        <f t="shared" si="4"/>
        <v>5.9945504087193461E-3</v>
      </c>
      <c r="N5">
        <f t="shared" si="5"/>
        <v>5.9945504087193461E-3</v>
      </c>
      <c r="O5">
        <f t="shared" si="6"/>
        <v>5.9945504087193461E-3</v>
      </c>
      <c r="P5">
        <f t="shared" si="7"/>
        <v>9175</v>
      </c>
      <c r="Q5">
        <f t="shared" si="8"/>
        <v>1</v>
      </c>
    </row>
    <row r="6" spans="1:17" ht="63.75" x14ac:dyDescent="0.25">
      <c r="A6" t="s">
        <v>16</v>
      </c>
      <c r="B6">
        <v>45</v>
      </c>
      <c r="C6">
        <v>55</v>
      </c>
      <c r="D6">
        <v>55</v>
      </c>
      <c r="E6">
        <f t="shared" si="0"/>
        <v>10</v>
      </c>
      <c r="F6">
        <f t="shared" si="1"/>
        <v>0</v>
      </c>
      <c r="G6">
        <f t="shared" si="2"/>
        <v>1.2222222222222223</v>
      </c>
      <c r="H6">
        <f t="shared" si="3"/>
        <v>1</v>
      </c>
      <c r="I6" s="3" t="s">
        <v>30</v>
      </c>
      <c r="J6" s="3" t="s">
        <v>31</v>
      </c>
      <c r="K6" s="3" t="s">
        <v>30</v>
      </c>
      <c r="L6" s="3" t="s">
        <v>32</v>
      </c>
      <c r="M6">
        <f t="shared" si="4"/>
        <v>4.9046321525885563E-3</v>
      </c>
      <c r="N6">
        <f t="shared" si="5"/>
        <v>5.9945504087193461E-3</v>
      </c>
      <c r="O6">
        <f t="shared" si="6"/>
        <v>5.9945504087193461E-3</v>
      </c>
      <c r="P6">
        <f t="shared" si="7"/>
        <v>9175</v>
      </c>
      <c r="Q6">
        <f t="shared" si="8"/>
        <v>1</v>
      </c>
    </row>
    <row r="7" spans="1:17" x14ac:dyDescent="0.25">
      <c r="A7" t="s">
        <v>17</v>
      </c>
      <c r="B7">
        <v>75</v>
      </c>
      <c r="C7">
        <v>75</v>
      </c>
      <c r="D7">
        <v>75</v>
      </c>
      <c r="E7">
        <f t="shared" si="0"/>
        <v>0</v>
      </c>
      <c r="F7">
        <f t="shared" si="1"/>
        <v>0</v>
      </c>
      <c r="G7">
        <f t="shared" si="2"/>
        <v>1</v>
      </c>
      <c r="H7">
        <f t="shared" si="3"/>
        <v>1</v>
      </c>
      <c r="I7" s="3"/>
      <c r="J7" s="3"/>
      <c r="K7" s="3"/>
      <c r="L7" s="3"/>
      <c r="M7">
        <f t="shared" si="4"/>
        <v>8.1743869209809257E-3</v>
      </c>
      <c r="N7">
        <f t="shared" si="5"/>
        <v>8.1743869209809257E-3</v>
      </c>
      <c r="O7">
        <f t="shared" si="6"/>
        <v>8.1743869209809257E-3</v>
      </c>
      <c r="P7">
        <f t="shared" si="7"/>
        <v>9175</v>
      </c>
      <c r="Q7">
        <f t="shared" si="8"/>
        <v>1</v>
      </c>
    </row>
    <row r="8" spans="1:17" x14ac:dyDescent="0.25">
      <c r="A8" t="s">
        <v>18</v>
      </c>
      <c r="B8">
        <v>65</v>
      </c>
      <c r="C8">
        <v>65</v>
      </c>
      <c r="D8">
        <v>65</v>
      </c>
      <c r="E8">
        <f t="shared" si="0"/>
        <v>0</v>
      </c>
      <c r="F8">
        <f t="shared" si="1"/>
        <v>0</v>
      </c>
      <c r="G8">
        <f t="shared" si="2"/>
        <v>1</v>
      </c>
      <c r="H8">
        <f t="shared" si="3"/>
        <v>1</v>
      </c>
      <c r="I8" s="3"/>
      <c r="J8" s="3"/>
      <c r="K8" s="3"/>
      <c r="L8" s="3"/>
      <c r="M8">
        <f t="shared" si="4"/>
        <v>7.0844686648501359E-3</v>
      </c>
      <c r="N8">
        <f t="shared" si="5"/>
        <v>7.0844686648501359E-3</v>
      </c>
      <c r="O8">
        <f t="shared" si="6"/>
        <v>7.0844686648501359E-3</v>
      </c>
      <c r="P8">
        <f t="shared" si="7"/>
        <v>9175</v>
      </c>
      <c r="Q8">
        <f t="shared" si="8"/>
        <v>1</v>
      </c>
    </row>
    <row r="9" spans="1:17" x14ac:dyDescent="0.25">
      <c r="A9" t="s">
        <v>1</v>
      </c>
      <c r="I9" s="3"/>
      <c r="J9" s="3"/>
      <c r="K9" s="3"/>
      <c r="L9" s="3"/>
    </row>
    <row r="10" spans="1:17" x14ac:dyDescent="0.25">
      <c r="A10" t="s">
        <v>19</v>
      </c>
      <c r="B10">
        <v>40</v>
      </c>
      <c r="C10">
        <v>40</v>
      </c>
      <c r="D10">
        <v>40</v>
      </c>
      <c r="E10">
        <f t="shared" si="0"/>
        <v>0</v>
      </c>
      <c r="F10">
        <f t="shared" si="1"/>
        <v>0</v>
      </c>
      <c r="G10">
        <f t="shared" si="2"/>
        <v>1</v>
      </c>
      <c r="H10">
        <f t="shared" si="3"/>
        <v>1</v>
      </c>
      <c r="I10" s="3"/>
      <c r="J10" s="3"/>
      <c r="K10" s="3"/>
      <c r="L10" s="3"/>
      <c r="M10">
        <f t="shared" si="4"/>
        <v>4.359673024523161E-3</v>
      </c>
      <c r="N10">
        <f t="shared" si="5"/>
        <v>4.359673024523161E-3</v>
      </c>
      <c r="O10">
        <f t="shared" si="6"/>
        <v>4.359673024523161E-3</v>
      </c>
      <c r="P10">
        <f t="shared" si="7"/>
        <v>9175</v>
      </c>
      <c r="Q10">
        <f t="shared" si="8"/>
        <v>1</v>
      </c>
    </row>
    <row r="11" spans="1:17" x14ac:dyDescent="0.25">
      <c r="A11" t="s">
        <v>20</v>
      </c>
      <c r="B11">
        <v>35</v>
      </c>
      <c r="C11">
        <v>35</v>
      </c>
      <c r="D11">
        <v>35</v>
      </c>
      <c r="E11">
        <f t="shared" si="0"/>
        <v>0</v>
      </c>
      <c r="F11">
        <f t="shared" si="1"/>
        <v>0</v>
      </c>
      <c r="G11">
        <f t="shared" si="2"/>
        <v>1</v>
      </c>
      <c r="H11">
        <f t="shared" si="3"/>
        <v>1</v>
      </c>
      <c r="I11" s="3"/>
      <c r="J11" s="3"/>
      <c r="K11" s="3"/>
      <c r="L11" s="3"/>
      <c r="M11">
        <f t="shared" si="4"/>
        <v>3.8147138964577656E-3</v>
      </c>
      <c r="N11">
        <f t="shared" si="5"/>
        <v>3.8147138964577656E-3</v>
      </c>
      <c r="O11">
        <f t="shared" si="6"/>
        <v>3.8147138964577656E-3</v>
      </c>
      <c r="P11">
        <f t="shared" si="7"/>
        <v>9175</v>
      </c>
      <c r="Q11">
        <f t="shared" si="8"/>
        <v>1</v>
      </c>
    </row>
    <row r="12" spans="1:17" x14ac:dyDescent="0.25">
      <c r="A12" t="s">
        <v>21</v>
      </c>
      <c r="B12">
        <v>40</v>
      </c>
      <c r="C12">
        <v>40</v>
      </c>
      <c r="D12">
        <v>40</v>
      </c>
      <c r="E12">
        <f t="shared" si="0"/>
        <v>0</v>
      </c>
      <c r="F12">
        <f t="shared" si="1"/>
        <v>0</v>
      </c>
      <c r="G12">
        <f t="shared" si="2"/>
        <v>1</v>
      </c>
      <c r="H12">
        <f t="shared" si="3"/>
        <v>1</v>
      </c>
      <c r="I12" s="3"/>
      <c r="J12" s="3"/>
      <c r="K12" s="3"/>
      <c r="L12" s="3"/>
      <c r="M12">
        <f t="shared" si="4"/>
        <v>4.359673024523161E-3</v>
      </c>
      <c r="N12">
        <f t="shared" si="5"/>
        <v>4.359673024523161E-3</v>
      </c>
      <c r="O12">
        <f t="shared" si="6"/>
        <v>4.359673024523161E-3</v>
      </c>
      <c r="P12">
        <f t="shared" si="7"/>
        <v>9175</v>
      </c>
      <c r="Q12">
        <f t="shared" si="8"/>
        <v>1</v>
      </c>
    </row>
    <row r="13" spans="1:17" ht="114.75" x14ac:dyDescent="0.25">
      <c r="A13" t="s">
        <v>22</v>
      </c>
      <c r="B13">
        <v>35</v>
      </c>
      <c r="C13">
        <v>1</v>
      </c>
      <c r="D13">
        <v>1</v>
      </c>
      <c r="E13">
        <f t="shared" si="0"/>
        <v>-34</v>
      </c>
      <c r="F13">
        <f t="shared" si="1"/>
        <v>0</v>
      </c>
      <c r="G13">
        <f t="shared" si="2"/>
        <v>2.8571428571428571E-2</v>
      </c>
      <c r="H13">
        <f t="shared" si="3"/>
        <v>1</v>
      </c>
      <c r="I13" s="3" t="s">
        <v>34</v>
      </c>
      <c r="J13" s="3" t="s">
        <v>35</v>
      </c>
      <c r="K13" s="3" t="s">
        <v>34</v>
      </c>
      <c r="L13" s="3" t="s">
        <v>36</v>
      </c>
      <c r="M13">
        <f t="shared" si="4"/>
        <v>3.8147138964577656E-3</v>
      </c>
      <c r="N13">
        <f t="shared" si="5"/>
        <v>1.0899182561307902E-4</v>
      </c>
      <c r="O13">
        <f t="shared" si="6"/>
        <v>1.0899182561307902E-4</v>
      </c>
      <c r="P13">
        <f t="shared" si="7"/>
        <v>9175</v>
      </c>
      <c r="Q13">
        <f t="shared" si="8"/>
        <v>1</v>
      </c>
    </row>
    <row r="14" spans="1:17" x14ac:dyDescent="0.25">
      <c r="A14" t="s">
        <v>23</v>
      </c>
      <c r="B14">
        <v>40</v>
      </c>
      <c r="C14">
        <v>50</v>
      </c>
      <c r="D14">
        <v>50</v>
      </c>
      <c r="E14">
        <f t="shared" si="0"/>
        <v>10</v>
      </c>
      <c r="F14">
        <f t="shared" si="1"/>
        <v>0</v>
      </c>
      <c r="G14">
        <f t="shared" si="2"/>
        <v>1.25</v>
      </c>
      <c r="H14">
        <f t="shared" si="3"/>
        <v>1</v>
      </c>
      <c r="I14" s="2"/>
      <c r="J14" s="2"/>
      <c r="K14" s="2"/>
      <c r="L14" s="2"/>
      <c r="M14">
        <f t="shared" si="4"/>
        <v>4.359673024523161E-3</v>
      </c>
      <c r="N14">
        <f t="shared" si="5"/>
        <v>5.4495912806539508E-3</v>
      </c>
      <c r="O14">
        <f t="shared" si="6"/>
        <v>5.4495912806539508E-3</v>
      </c>
      <c r="P14">
        <f t="shared" si="7"/>
        <v>9175</v>
      </c>
      <c r="Q14">
        <f t="shared" si="8"/>
        <v>1</v>
      </c>
    </row>
    <row r="15" spans="1:17" x14ac:dyDescent="0.25">
      <c r="A15" t="s">
        <v>24</v>
      </c>
      <c r="B15">
        <v>35</v>
      </c>
      <c r="C15">
        <v>35</v>
      </c>
      <c r="D15">
        <v>35</v>
      </c>
      <c r="E15">
        <f t="shared" si="0"/>
        <v>0</v>
      </c>
      <c r="F15">
        <f t="shared" si="1"/>
        <v>0</v>
      </c>
      <c r="G15">
        <f t="shared" si="2"/>
        <v>1</v>
      </c>
      <c r="H15">
        <f t="shared" si="3"/>
        <v>1</v>
      </c>
      <c r="I15" s="2"/>
      <c r="J15" s="2"/>
      <c r="K15" s="2"/>
      <c r="L15" s="2"/>
      <c r="M15">
        <f t="shared" si="4"/>
        <v>3.8147138964577656E-3</v>
      </c>
      <c r="N15">
        <f t="shared" si="5"/>
        <v>3.8147138964577656E-3</v>
      </c>
      <c r="O15">
        <f t="shared" si="6"/>
        <v>3.8147138964577656E-3</v>
      </c>
      <c r="P15">
        <f t="shared" si="7"/>
        <v>9175</v>
      </c>
      <c r="Q15">
        <f t="shared" si="8"/>
        <v>1</v>
      </c>
    </row>
    <row r="16" spans="1:17" x14ac:dyDescent="0.25">
      <c r="I16" s="2"/>
      <c r="J16" s="2"/>
      <c r="K16" s="2"/>
      <c r="L16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Moreno Domínguez</dc:creator>
  <cp:lastModifiedBy>Eloy Moreno Domínguez</cp:lastModifiedBy>
  <cp:lastPrinted>2022-11-21T19:44:59Z</cp:lastPrinted>
  <dcterms:created xsi:type="dcterms:W3CDTF">2022-11-21T16:10:32Z</dcterms:created>
  <dcterms:modified xsi:type="dcterms:W3CDTF">2022-11-21T19:48:41Z</dcterms:modified>
</cp:coreProperties>
</file>