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E914AE5-2DF9-4610-9BFE-86701A70A2EC}"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D203" i="4" a="1"/>
  <c r="D202" i="4" a="1"/>
  <c r="D202" i="4" l="1"/>
  <c r="D203" i="4"/>
  <c r="B14" i="11"/>
  <c r="B12" i="11"/>
  <c r="T25" i="3" a="1"/>
  <c r="T40" i="3" s="1"/>
  <c r="I16" i="11" a="1"/>
  <c r="I16" i="11" s="1"/>
  <c r="C16" i="11" a="1"/>
  <c r="C16" i="11" s="1"/>
  <c r="L11" i="11"/>
  <c r="L6" i="11"/>
  <c r="L8" i="11" s="1"/>
  <c r="L14" i="11" s="1"/>
  <c r="F219"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5" i="4" a="1"/>
  <c r="AA13" i="4" a="1"/>
  <c r="Y15" i="4" a="1"/>
  <c r="B122" i="4" a="1"/>
  <c r="AA15" i="4" l="1"/>
  <c r="Y15" i="4"/>
  <c r="K17" i="11"/>
  <c r="L17" i="11"/>
  <c r="E17" i="11"/>
  <c r="B122" i="4"/>
  <c r="E13" i="1"/>
  <c r="F17" i="11"/>
  <c r="C17" i="11"/>
  <c r="AA13" i="4"/>
  <c r="D17" i="11"/>
  <c r="N6" i="14"/>
  <c r="I17" i="11"/>
  <c r="J17" i="11"/>
  <c r="AA14" i="4"/>
  <c r="J13" i="1" a="1"/>
  <c r="G13" i="1" a="1"/>
  <c r="W15" i="4" a="1"/>
  <c r="B130" i="4" a="1"/>
  <c r="B176" i="4" a="1"/>
  <c r="B35" i="4" a="1"/>
  <c r="B32" i="4" a="1"/>
  <c r="B149" i="4" a="1"/>
  <c r="B28" i="4" a="1"/>
  <c r="B90" i="4" a="1"/>
  <c r="B158" i="4" a="1"/>
  <c r="B49" i="4" a="1"/>
  <c r="B107" i="4" a="1"/>
  <c r="B99" i="4" a="1"/>
  <c r="B189" i="4" a="1"/>
  <c r="B54" i="4" a="1"/>
  <c r="B143" i="4" a="1"/>
  <c r="B181" i="4" a="1"/>
  <c r="B214" i="4" a="1"/>
  <c r="B70" i="4" a="1"/>
  <c r="B145" i="4" a="1"/>
  <c r="B85" i="4" a="1"/>
  <c r="B81" i="4" a="1"/>
  <c r="B39" i="4" a="1"/>
  <c r="B77" i="4" a="1"/>
  <c r="B220" i="4" a="1"/>
  <c r="B89" i="4" a="1"/>
  <c r="B36" i="4" a="1"/>
  <c r="B45" i="4" a="1"/>
  <c r="B121" i="4" a="1"/>
  <c r="B93" i="4" a="1"/>
  <c r="B137" i="4" a="1"/>
  <c r="B174" i="4" a="1"/>
  <c r="B163" i="4" a="1"/>
  <c r="B166" i="4" a="1"/>
  <c r="B124" i="4" a="1"/>
  <c r="B53" i="4" a="1"/>
  <c r="B15" i="4" a="1"/>
  <c r="B142" i="4" a="1"/>
  <c r="B171" i="4" a="1"/>
  <c r="B168" i="4" a="1"/>
  <c r="B213" i="4" a="1"/>
  <c r="B160" i="4" a="1"/>
  <c r="B169" i="4" a="1"/>
  <c r="B43" i="4" a="1"/>
  <c r="B20" i="4" a="1"/>
  <c r="B87" i="4" a="1"/>
  <c r="B51" i="4" a="1"/>
  <c r="B19" i="4" a="1"/>
  <c r="B217" i="4" a="1"/>
  <c r="B25" i="4" a="1"/>
  <c r="B114" i="4" a="1"/>
  <c r="B136" i="4" a="1"/>
  <c r="B55" i="4" a="1"/>
  <c r="B191" i="4" a="1"/>
  <c r="B215" i="4" a="1"/>
  <c r="B94" i="4" a="1"/>
  <c r="B132" i="4" a="1"/>
  <c r="B180" i="4" a="1"/>
  <c r="B67" i="4" a="1"/>
  <c r="B106" i="4" a="1"/>
  <c r="B91" i="4" a="1"/>
  <c r="B75" i="4" a="1"/>
  <c r="B210" i="4" a="1"/>
  <c r="B208" i="4" a="1"/>
  <c r="B31" i="4" a="1"/>
  <c r="B48" i="4" a="1"/>
  <c r="B96" i="4" a="1"/>
  <c r="B56" i="4" a="1"/>
  <c r="B178" i="4" a="1"/>
  <c r="B103" i="4" a="1"/>
  <c r="B104" i="4" a="1"/>
  <c r="B100" i="4" a="1"/>
  <c r="B62" i="4" a="1"/>
  <c r="B68" i="4" a="1"/>
  <c r="B129" i="4" a="1"/>
  <c r="B69" i="4" a="1"/>
  <c r="B111" i="4" a="1"/>
  <c r="B38" i="4" a="1"/>
  <c r="B16" i="4" a="1"/>
  <c r="B186" i="4" a="1"/>
  <c r="B152" i="4" a="1"/>
  <c r="B76" i="4" a="1"/>
  <c r="B82" i="4" a="1"/>
  <c r="B102" i="4" a="1"/>
  <c r="B139" i="4" a="1"/>
  <c r="B21" i="4" a="1"/>
  <c r="B24" i="4" a="1"/>
  <c r="B44" i="4" a="1"/>
  <c r="B86" i="4" a="1"/>
  <c r="B98" i="4" a="1"/>
  <c r="B105" i="4" a="1"/>
  <c r="B78" i="4" a="1"/>
  <c r="B151" i="4" a="1"/>
  <c r="B95" i="4" a="1"/>
  <c r="B206" i="4" a="1"/>
  <c r="B65" i="4" a="1"/>
  <c r="B146" i="4" a="1"/>
  <c r="B138" i="4" a="1"/>
  <c r="B212" i="4" a="1"/>
  <c r="B187" i="4" a="1"/>
  <c r="B110" i="4" a="1"/>
  <c r="B126" i="4" a="1"/>
  <c r="B46" i="4" a="1"/>
  <c r="B218" i="4" a="1"/>
  <c r="B26" i="4" a="1"/>
  <c r="B185" i="4" a="1"/>
  <c r="B34" i="4" a="1"/>
  <c r="B63" i="4" a="1"/>
  <c r="B123" i="4" a="1"/>
  <c r="B154" i="4" a="1"/>
  <c r="B140" i="4" a="1"/>
  <c r="B73" i="4" a="1"/>
  <c r="B80" i="4" a="1"/>
  <c r="B177" i="4" a="1"/>
  <c r="B22" i="4" a="1"/>
  <c r="B64" i="4" a="1"/>
  <c r="B167" i="4" a="1"/>
  <c r="B113" i="4" a="1"/>
  <c r="B50" i="4" a="1"/>
  <c r="B33" i="4" a="1"/>
  <c r="B172" i="4" a="1"/>
  <c r="B109" i="4" a="1"/>
  <c r="B112" i="4" a="1"/>
  <c r="B128" i="4" a="1"/>
  <c r="B74" i="4" a="1"/>
  <c r="B40" i="4" a="1"/>
  <c r="B205" i="4" a="1"/>
  <c r="B161" i="4" a="1"/>
  <c r="B84" i="4" a="1"/>
  <c r="B52" i="4" a="1"/>
  <c r="B157" i="4" a="1"/>
  <c r="B135" i="4" a="1"/>
  <c r="B207" i="4" a="1"/>
  <c r="B30" i="4" a="1"/>
  <c r="B221" i="4" a="1"/>
  <c r="B97" i="4" a="1"/>
  <c r="B131" i="4" a="1"/>
  <c r="B61" i="4" a="1"/>
  <c r="Z15" i="4" a="1"/>
  <c r="B141" i="4" a="1"/>
  <c r="B162" i="4" a="1"/>
  <c r="B147" i="4" a="1"/>
  <c r="B188" i="4" a="1"/>
  <c r="B59" i="4" a="1"/>
  <c r="B115" i="4" a="1"/>
  <c r="B42" i="4" a="1"/>
  <c r="B216" i="4" a="1"/>
  <c r="B144" i="4" a="1"/>
  <c r="B92" i="4" a="1"/>
  <c r="B27" i="4" a="1"/>
  <c r="B18" i="4" a="1"/>
  <c r="B17" i="4" a="1"/>
  <c r="B72" i="4" a="1"/>
  <c r="B127" i="4" a="1"/>
  <c r="B182" i="4" a="1"/>
  <c r="B119" i="4" a="1"/>
  <c r="B159" i="4" a="1"/>
  <c r="B88" i="4" a="1"/>
  <c r="B156" i="4" a="1"/>
  <c r="B179" i="4" a="1"/>
  <c r="B29" i="4" a="1"/>
  <c r="B41" i="4" a="1"/>
  <c r="B116" i="4" a="1"/>
  <c r="B219" i="4" a="1"/>
  <c r="B66" i="4" a="1"/>
  <c r="B125" i="4" a="1"/>
  <c r="B148" i="4" a="1"/>
  <c r="B117" i="4" a="1"/>
  <c r="B190" i="4" a="1"/>
  <c r="B209" i="4" a="1"/>
  <c r="B173" i="4" a="1"/>
  <c r="B118" i="4" a="1"/>
  <c r="B155" i="4" a="1"/>
  <c r="B133" i="4" a="1"/>
  <c r="B83" i="4" a="1"/>
  <c r="B101" i="4" a="1"/>
  <c r="B37" i="4" a="1"/>
  <c r="B165" i="4" a="1"/>
  <c r="B23" i="4" a="1"/>
  <c r="B79" i="4" a="1"/>
  <c r="B175" i="4" a="1"/>
  <c r="B71" i="4" a="1"/>
  <c r="B150" i="4" a="1"/>
  <c r="B211" i="4" a="1"/>
  <c r="B164" i="4" a="1"/>
  <c r="B170" i="4" a="1"/>
  <c r="B120" i="4" a="1"/>
  <c r="B153" i="4" a="1"/>
  <c r="B108" i="4" a="1"/>
  <c r="B47" i="4" a="1"/>
  <c r="B134" i="4" a="1"/>
  <c r="B57" i="4" a="1"/>
  <c r="B58" i="4" a="1"/>
  <c r="B60" i="4" a="1"/>
  <c r="B183" i="4" a="1"/>
  <c r="W15" i="4" l="1"/>
  <c r="B74" i="4"/>
  <c r="B154" i="4"/>
  <c r="B149" i="4"/>
  <c r="B88" i="4"/>
  <c r="B128" i="4"/>
  <c r="B138" i="4"/>
  <c r="B168" i="4"/>
  <c r="B77" i="4"/>
  <c r="B44" i="4"/>
  <c r="B161" i="4"/>
  <c r="B131" i="4"/>
  <c r="B175" i="4"/>
  <c r="B40" i="4"/>
  <c r="B115" i="4"/>
  <c r="B169" i="4"/>
  <c r="B190" i="4"/>
  <c r="B219" i="4"/>
  <c r="B15" i="4"/>
  <c r="B119" i="4"/>
  <c r="B16" i="4"/>
  <c r="B96" i="4"/>
  <c r="B36" i="4"/>
  <c r="B171" i="4"/>
  <c r="B52" i="4"/>
  <c r="B56" i="4"/>
  <c r="B104" i="4"/>
  <c r="B47" i="4"/>
  <c r="B145" i="4"/>
  <c r="B25" i="4"/>
  <c r="B76" i="4"/>
  <c r="B160" i="4"/>
  <c r="B55" i="4"/>
  <c r="B93" i="4"/>
  <c r="B102" i="4"/>
  <c r="B65" i="4"/>
  <c r="B106" i="4"/>
  <c r="B35" i="4"/>
  <c r="B124" i="4"/>
  <c r="B157" i="4"/>
  <c r="B60" i="4"/>
  <c r="B100" i="4"/>
  <c r="B216" i="4"/>
  <c r="B85" i="4"/>
  <c r="B27" i="4"/>
  <c r="B139" i="4"/>
  <c r="B153" i="4"/>
  <c r="B220" i="4"/>
  <c r="B129" i="4"/>
  <c r="B144" i="4"/>
  <c r="B54" i="4"/>
  <c r="B177" i="4"/>
  <c r="B116" i="4"/>
  <c r="B208" i="4"/>
  <c r="B134" i="4"/>
  <c r="B18" i="4"/>
  <c r="B89" i="4"/>
  <c r="B130" i="4"/>
  <c r="B98" i="4"/>
  <c r="B75" i="4"/>
  <c r="B159" i="4"/>
  <c r="B33" i="4"/>
  <c r="B217" i="4"/>
  <c r="B187" i="4"/>
  <c r="B66" i="4"/>
  <c r="B19" i="4"/>
  <c r="B86" i="4"/>
  <c r="B46" i="4"/>
  <c r="B57" i="4"/>
  <c r="B24" i="4"/>
  <c r="B151" i="4"/>
  <c r="B156" i="4"/>
  <c r="B166" i="4"/>
  <c r="B114" i="4"/>
  <c r="B91" i="4"/>
  <c r="B32" i="4"/>
  <c r="B109" i="4"/>
  <c r="B162" i="4"/>
  <c r="B186" i="4"/>
  <c r="B181" i="4"/>
  <c r="B108" i="4"/>
  <c r="B90" i="4"/>
  <c r="B207" i="4"/>
  <c r="B211" i="4"/>
  <c r="B83" i="4"/>
  <c r="B101" i="4"/>
  <c r="B112" i="4"/>
  <c r="B135" i="4"/>
  <c r="B113" i="4"/>
  <c r="B105" i="4"/>
  <c r="B68" i="4"/>
  <c r="B82" i="4"/>
  <c r="B146" i="4"/>
  <c r="B61" i="4"/>
  <c r="B62" i="4"/>
  <c r="B148" i="4"/>
  <c r="B179" i="4"/>
  <c r="B120" i="4"/>
  <c r="B99" i="4"/>
  <c r="B107" i="4"/>
  <c r="B191" i="4"/>
  <c r="B58" i="4"/>
  <c r="B73" i="4"/>
  <c r="B215" i="4"/>
  <c r="B39" i="4"/>
  <c r="B173" i="4"/>
  <c r="B164" i="4"/>
  <c r="B180" i="4"/>
  <c r="B41" i="4"/>
  <c r="B64" i="4"/>
  <c r="B48" i="4"/>
  <c r="B45" i="4"/>
  <c r="B22" i="4"/>
  <c r="B170" i="4"/>
  <c r="B87" i="4"/>
  <c r="B206" i="4"/>
  <c r="B152" i="4"/>
  <c r="B214" i="4"/>
  <c r="B142" i="4"/>
  <c r="B17" i="4"/>
  <c r="B189" i="4"/>
  <c r="B183" i="4"/>
  <c r="B176" i="4"/>
  <c r="B70" i="4"/>
  <c r="B143" i="4"/>
  <c r="B81" i="4"/>
  <c r="B127" i="4"/>
  <c r="B123" i="4"/>
  <c r="B29" i="4"/>
  <c r="B137" i="4"/>
  <c r="B150" i="4"/>
  <c r="B121" i="4"/>
  <c r="B59" i="4"/>
  <c r="B210"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21" i="4"/>
  <c r="B78" i="4"/>
  <c r="B141" i="4"/>
  <c r="B185" i="4"/>
  <c r="B72" i="4"/>
  <c r="B205" i="4"/>
  <c r="B28" i="4"/>
  <c r="B111" i="4"/>
  <c r="B37" i="4"/>
  <c r="B118" i="4"/>
  <c r="B136" i="4"/>
  <c r="B212" i="4"/>
  <c r="B69" i="4"/>
  <c r="B174" i="4"/>
  <c r="B158" i="4"/>
  <c r="B63" i="4"/>
  <c r="B209" i="4"/>
  <c r="B133" i="4"/>
  <c r="B167" i="4"/>
  <c r="B49" i="4"/>
  <c r="B213" i="4"/>
  <c r="B132" i="4"/>
  <c r="B218"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<sst xmlns="http://schemas.openxmlformats.org/spreadsheetml/2006/main" count="1812" uniqueCount="657">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</sst>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2" totalsRowShown="0" dataDxfId="112" tableBorderDxfId="111">
  <autoFilter ref="B14:U222" xr:uid="{AA7B04EB-66A0-4341-9771-1FD43653C50C}"/>
  <sortState xmlns:xlrd2="http://schemas.microsoft.com/office/spreadsheetml/2017/richdata2" ref="B15:U222">
    <sortCondition ref="C14:C222"/>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592</v>
      </c>
    </row>
    <row r="3" spans="1:14" x14ac:dyDescent="0.45">
      <c r="B3" s="3" t="s">
        <v>0</v>
      </c>
    </row>
    <row r="4" spans="1:14" x14ac:dyDescent="0.45">
      <c r="B4" s="4" t="s">
        <v>2</v>
      </c>
      <c r="C4" s="4"/>
    </row>
    <row r="5" spans="1:14" x14ac:dyDescent="0.45">
      <c r="B5" s="8" t="s">
        <v>243</v>
      </c>
      <c r="C5" s="8"/>
    </row>
    <row r="6" spans="1:14" x14ac:dyDescent="0.45">
      <c r="B6" s="7" t="s">
        <v>5</v>
      </c>
      <c r="C6" s="7"/>
    </row>
    <row r="7" spans="1:14" x14ac:dyDescent="0.45">
      <c r="B7" s="6" t="s">
        <v>3</v>
      </c>
      <c r="C7" s="6"/>
    </row>
    <row r="8" spans="1:14" x14ac:dyDescent="0.45">
      <c r="B8" s="62" t="s">
        <v>242</v>
      </c>
      <c r="C8" s="62"/>
    </row>
    <row r="9" spans="1:14" x14ac:dyDescent="0.45">
      <c r="B9" s="61" t="s">
        <v>353</v>
      </c>
      <c r="C9" s="61"/>
    </row>
    <row r="10" spans="1:14" x14ac:dyDescent="0.45">
      <c r="C10" s="5"/>
      <c r="M10" s="3" t="s">
        <v>6</v>
      </c>
    </row>
    <row r="11" spans="1:14" x14ac:dyDescent="0.45">
      <c r="B11" s="2" t="s">
        <v>7</v>
      </c>
      <c r="E11" s="3" t="s">
        <v>8</v>
      </c>
      <c r="G11" s="2" t="s">
        <v>595</v>
      </c>
      <c r="M11" s="10" t="b">
        <f ca="1">AND(ROWS(B13:C52)=ROWS(_xlfn.ANCHORARRAY(G13)),COLUMNS(B13:C52)=COLUMNS(_xlfn.ANCHORARRAY(G13)),AND(_xlfn.ANCHORARRAY(M13)))</f>
        <v>1</v>
      </c>
    </row>
    <row r="12" spans="1:14" x14ac:dyDescent="0.45">
      <c r="G12" s="2" t="s">
        <v>594</v>
      </c>
      <c r="J12" s="2" t="s">
        <v>593</v>
      </c>
      <c r="M12" t="s">
        <v>9</v>
      </c>
    </row>
    <row r="13" spans="1:14" x14ac:dyDescent="0.45">
      <c r="B13" s="78" t="str" cm="1">
        <f t="array" aca="1" ref="B13:C52" ca="1">RandomVariants(40,2,TRUE,FALSE,"Windows")</f>
        <v>2023-May-06</v>
      </c>
      <c r="C13" s="78"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78" t="str" cm="1">
        <f t="array" aca="1" ref="G13:H52" ca="1">csvread(CSVContents,FALSE)</f>
        <v>2023-May-06</v>
      </c>
      <c r="H13" s="78" t="str">
        <f ca="1"/>
        <v>-2.44939303940382E-05</v>
      </c>
      <c r="J13" s="78" t="str" cm="1">
        <f t="array" aca="1" ref="J13:K52" ca="1">csvread(CSVContents,"NDBE")</f>
        <v>2023-May-06</v>
      </c>
      <c r="K13" s="78" t="str">
        <f ca="1"/>
        <v>-2.44939303940382E-05</v>
      </c>
      <c r="M13" s="10" t="b" cm="1">
        <f t="array" aca="1" ref="M13:N52" ca="1">ArrayEquals(Data,_xlfn.ANCHORARRAY(J13))</f>
        <v>1</v>
      </c>
      <c r="N13" s="11" t="b">
        <f ca="1"/>
        <v>1</v>
      </c>
    </row>
    <row r="14" spans="1:14" x14ac:dyDescent="0.45">
      <c r="B14" s="78" t="str">
        <f ca="1"/>
        <v>TRUE</v>
      </c>
      <c r="C14" s="78" t="str">
        <f ca="1"/>
        <v>FALSE</v>
      </c>
      <c r="G14" s="78" t="str">
        <f ca="1"/>
        <v>TRUE</v>
      </c>
      <c r="H14" s="78" t="str">
        <f ca="1"/>
        <v>FALSE</v>
      </c>
      <c r="J14" s="78" t="str">
        <f ca="1"/>
        <v>TRUE</v>
      </c>
      <c r="K14" s="78" t="str">
        <f ca="1"/>
        <v>FALSE</v>
      </c>
      <c r="M14" s="11" t="b">
        <f ca="1"/>
        <v>1</v>
      </c>
      <c r="N14" s="11" t="b">
        <f ca="1"/>
        <v>1</v>
      </c>
    </row>
    <row r="15" spans="1:14" x14ac:dyDescent="0.45">
      <c r="B15" s="78" t="str">
        <f ca="1"/>
        <v>1974-Jul-16</v>
      </c>
      <c r="C15" s="78">
        <f ca="1"/>
        <v>57076</v>
      </c>
      <c r="G15" s="78" t="str">
        <f ca="1"/>
        <v>1974-Jul-16</v>
      </c>
      <c r="H15" s="78" t="str">
        <f ca="1"/>
        <v>57076</v>
      </c>
      <c r="J15" s="78" t="str">
        <f ca="1"/>
        <v>1974-Jul-16</v>
      </c>
      <c r="K15" s="78">
        <f ca="1"/>
        <v>57076</v>
      </c>
      <c r="M15" s="11" t="b">
        <f ca="1"/>
        <v>1</v>
      </c>
      <c r="N15" s="11" t="b">
        <f ca="1"/>
        <v>1</v>
      </c>
    </row>
    <row r="16" spans="1:14" x14ac:dyDescent="0.45">
      <c r="B16" s="78" t="str">
        <f ca="1"/>
        <v>TRUE</v>
      </c>
      <c r="C16" s="78" t="str">
        <f ca="1"/>
        <v/>
      </c>
      <c r="G16" s="78" t="str">
        <f ca="1"/>
        <v>TRUE</v>
      </c>
      <c r="H16" s="78" t="str">
        <f ca="1"/>
        <v>#UNKNOWN!</v>
      </c>
      <c r="J16" s="78" t="str">
        <f ca="1"/>
        <v>TRUE</v>
      </c>
      <c r="K16" s="78" t="str">
        <f ca="1"/>
        <v/>
      </c>
      <c r="M16" s="11" t="b">
        <f ca="1"/>
        <v>1</v>
      </c>
      <c r="N16" s="11" t="b">
        <f ca="1"/>
        <v>1</v>
      </c>
    </row>
    <row r="17" spans="2:14" x14ac:dyDescent="0.45">
      <c r="B17" s="78" t="b">
        <f ca="1"/>
        <v>0</v>
      </c>
      <c r="C17" s="78">
        <f ca="1"/>
        <v>44740</v>
      </c>
      <c r="G17" s="78" t="str">
        <f ca="1"/>
        <v>False</v>
      </c>
      <c r="H17" s="78" t="str">
        <f ca="1"/>
        <v>44740</v>
      </c>
      <c r="J17" s="78" t="b">
        <f ca="1"/>
        <v>0</v>
      </c>
      <c r="K17" s="78">
        <f ca="1"/>
        <v>44740</v>
      </c>
      <c r="M17" s="11" t="b">
        <f ca="1"/>
        <v>1</v>
      </c>
      <c r="N17" s="11" t="b">
        <f ca="1"/>
        <v>1</v>
      </c>
    </row>
    <row r="18" spans="2:14" x14ac:dyDescent="0.45">
      <c r="B18" s="78" t="str">
        <f ca="1"/>
        <v>TRUE</v>
      </c>
      <c r="C18" s="78" t="str">
        <f ca="1"/>
        <v>-9.55053597743791E-02</v>
      </c>
      <c r="G18" s="78" t="str">
        <f ca="1"/>
        <v>TRUE</v>
      </c>
      <c r="H18" s="78" t="str">
        <f ca="1"/>
        <v>-9.55053597743791E-02</v>
      </c>
      <c r="J18" s="78" t="str">
        <f ca="1"/>
        <v>TRUE</v>
      </c>
      <c r="K18" s="78" t="str">
        <f ca="1"/>
        <v>-9.55053597743791E-02</v>
      </c>
      <c r="M18" s="11" t="b">
        <f ca="1"/>
        <v>1</v>
      </c>
      <c r="N18" s="11" t="b">
        <f ca="1"/>
        <v>1</v>
      </c>
    </row>
    <row r="19" spans="2:14" x14ac:dyDescent="0.45">
      <c r="B19" s="78" t="str">
        <f ca="1"/>
        <v>-427.31352981488</v>
      </c>
      <c r="C19" s="78" t="str">
        <f ca="1"/>
        <v>kVyr6_x7_x000D_
z^#U++h;</v>
      </c>
      <c r="G19" s="78" t="str">
        <f ca="1"/>
        <v>-427.31352981488</v>
      </c>
      <c r="H19" s="78" t="str">
        <f ca="1"/>
        <v>kVyr6_x7_x000D_
z^#U++h;</v>
      </c>
      <c r="J19" s="78" t="str">
        <f ca="1"/>
        <v>-427.31352981488</v>
      </c>
      <c r="K19" s="78" t="str">
        <f ca="1"/>
        <v>kVyr6_x7_x000D_
z^#U++h;</v>
      </c>
      <c r="M19" s="11" t="b">
        <f ca="1"/>
        <v>1</v>
      </c>
      <c r="N19" s="11" t="b">
        <f ca="1"/>
        <v>1</v>
      </c>
    </row>
    <row r="20" spans="2:14" x14ac:dyDescent="0.45">
      <c r="B20" s="78" t="str">
        <f ca="1"/>
        <v>&lt;uxE:00[F</v>
      </c>
      <c r="C20" s="78" t="str">
        <f ca="1"/>
        <v>2002-Aug-16</v>
      </c>
      <c r="G20" s="78" t="str">
        <f ca="1"/>
        <v>&lt;uxE:00[F</v>
      </c>
      <c r="H20" s="78" t="str">
        <f ca="1"/>
        <v>2002-Aug-16</v>
      </c>
      <c r="J20" s="78" t="str">
        <f ca="1"/>
        <v>&lt;uxE:00[F</v>
      </c>
      <c r="K20" s="78" t="str">
        <f ca="1"/>
        <v>2002-Aug-16</v>
      </c>
      <c r="M20" s="11" t="b">
        <f ca="1"/>
        <v>1</v>
      </c>
      <c r="N20" s="11" t="b">
        <f ca="1"/>
        <v>1</v>
      </c>
    </row>
    <row r="21" spans="2:14" x14ac:dyDescent="0.45">
      <c r="B21" s="78" t="str">
        <f ca="1"/>
        <v>-8.89536247911694E-07</v>
      </c>
      <c r="C21" s="78" t="str">
        <f ca="1"/>
        <v>-3.458336312258E-10</v>
      </c>
      <c r="G21" s="78" t="str">
        <f ca="1"/>
        <v>-8.89536247911694E-07</v>
      </c>
      <c r="H21" s="78" t="str">
        <f ca="1"/>
        <v>-3.458336312258E-10</v>
      </c>
      <c r="J21" s="78" t="str">
        <f ca="1"/>
        <v>-8.89536247911694E-07</v>
      </c>
      <c r="K21" s="78" t="str">
        <f ca="1"/>
        <v>-3.458336312258E-10</v>
      </c>
      <c r="M21" s="11" t="b">
        <f ca="1"/>
        <v>1</v>
      </c>
      <c r="N21" s="11" t="b">
        <f ca="1"/>
        <v>1</v>
      </c>
    </row>
    <row r="22" spans="2:14" x14ac:dyDescent="0.45">
      <c r="B22" s="78">
        <f ca="1"/>
        <v>0</v>
      </c>
      <c r="C22" s="78">
        <f ca="1"/>
        <v>-122577.10295834301</v>
      </c>
      <c r="G22" s="78" t="str">
        <f ca="1"/>
        <v>0</v>
      </c>
      <c r="H22" s="78" t="str">
        <f ca="1"/>
        <v>-122577.102958343</v>
      </c>
      <c r="J22" s="78">
        <f ca="1"/>
        <v>0</v>
      </c>
      <c r="K22" s="78">
        <f ca="1"/>
        <v>-122577.10295834301</v>
      </c>
      <c r="M22" s="11" t="b">
        <f ca="1"/>
        <v>1</v>
      </c>
      <c r="N22" s="11" t="b">
        <f ca="1"/>
        <v>1</v>
      </c>
    </row>
    <row r="23" spans="2:14" x14ac:dyDescent="0.45">
      <c r="B23" s="78" t="str">
        <f ca="1"/>
        <v>ZYH+S_rk$_x000D_
H^NOKAF:</v>
      </c>
      <c r="C23" s="78">
        <f ca="1"/>
        <v>-3350704042.7382898</v>
      </c>
      <c r="G23" s="78" t="str">
        <f ca="1"/>
        <v>ZYH+S_rk$_x000D_
H^NOKAF:</v>
      </c>
      <c r="H23" s="78" t="str">
        <f ca="1"/>
        <v>-3350704042.73829</v>
      </c>
      <c r="J23" s="78" t="str">
        <f ca="1"/>
        <v>ZYH+S_rk$_x000D_
H^NOKAF:</v>
      </c>
      <c r="K23" s="78">
        <f ca="1"/>
        <v>-3350704042.7382898</v>
      </c>
      <c r="M23" s="11" t="b">
        <f ca="1"/>
        <v>1</v>
      </c>
      <c r="N23" s="11" t="b">
        <f ca="1"/>
        <v>1</v>
      </c>
    </row>
    <row r="24" spans="2:14" x14ac:dyDescent="0.45">
      <c r="B24" s="78">
        <f ca="1"/>
        <v>38900</v>
      </c>
      <c r="C24" s="78" t="str">
        <f ca="1"/>
        <v/>
      </c>
      <c r="G24" s="78" t="str">
        <f ca="1"/>
        <v>38900</v>
      </c>
      <c r="H24" s="78" t="str">
        <f ca="1"/>
        <v/>
      </c>
      <c r="J24" s="78">
        <f ca="1"/>
        <v>38900</v>
      </c>
      <c r="K24" s="78" t="str">
        <f ca="1"/>
        <v/>
      </c>
      <c r="M24" s="11" t="b">
        <f ca="1"/>
        <v>1</v>
      </c>
      <c r="N24" s="11" t="b">
        <f ca="1"/>
        <v>1</v>
      </c>
    </row>
    <row r="25" spans="2:14" x14ac:dyDescent="0.45">
      <c r="B25" s="78">
        <f ca="1"/>
        <v>-51082</v>
      </c>
      <c r="C25" s="78">
        <f ca="1"/>
        <v>31.6258462107551</v>
      </c>
      <c r="G25" s="78" t="str">
        <f ca="1"/>
        <v>-51082</v>
      </c>
      <c r="H25" s="78" t="str">
        <f ca="1"/>
        <v>31.6258462107551</v>
      </c>
      <c r="J25" s="78">
        <f ca="1"/>
        <v>-51082</v>
      </c>
      <c r="K25" s="78">
        <f ca="1"/>
        <v>31.6258462107551</v>
      </c>
      <c r="M25" s="11" t="b">
        <f ca="1"/>
        <v>1</v>
      </c>
      <c r="N25" s="11" t="b">
        <f ca="1"/>
        <v>1</v>
      </c>
    </row>
    <row r="26" spans="2:14" x14ac:dyDescent="0.45">
      <c r="B26" s="78">
        <f ca="1"/>
        <v>877090</v>
      </c>
      <c r="C26" s="78" t="str">
        <f ca="1"/>
        <v>2020-Aug-11</v>
      </c>
      <c r="G26" s="78" t="str">
        <f ca="1"/>
        <v>877090</v>
      </c>
      <c r="H26" s="78" t="str">
        <f ca="1"/>
        <v>2020-Aug-11</v>
      </c>
      <c r="J26" s="78">
        <f ca="1"/>
        <v>877090</v>
      </c>
      <c r="K26" s="78" t="str">
        <f ca="1"/>
        <v>2020-Aug-11</v>
      </c>
      <c r="M26" s="11" t="b">
        <f ca="1"/>
        <v>1</v>
      </c>
      <c r="N26" s="11" t="b">
        <f ca="1"/>
        <v>1</v>
      </c>
    </row>
    <row r="27" spans="2:14" x14ac:dyDescent="0.45">
      <c r="B27" s="78">
        <f ca="1"/>
        <v>29491</v>
      </c>
      <c r="C27" s="78" t="str">
        <f ca="1"/>
        <v>TRUE</v>
      </c>
      <c r="G27" s="78" t="str">
        <f ca="1"/>
        <v>29491</v>
      </c>
      <c r="H27" s="78" t="str">
        <f ca="1"/>
        <v>TRUE</v>
      </c>
      <c r="J27" s="78">
        <f ca="1"/>
        <v>29491</v>
      </c>
      <c r="K27" s="78" t="str">
        <f ca="1"/>
        <v>TRUE</v>
      </c>
      <c r="M27" s="11" t="b">
        <f ca="1"/>
        <v>1</v>
      </c>
      <c r="N27" s="11" t="b">
        <f ca="1"/>
        <v>1</v>
      </c>
    </row>
    <row r="28" spans="2:14" x14ac:dyDescent="0.45">
      <c r="B28" s="78" t="str">
        <f ca="1"/>
        <v>FALSE</v>
      </c>
      <c r="C28" s="78">
        <f ca="1"/>
        <v>0</v>
      </c>
      <c r="G28" s="78" t="str">
        <f ca="1"/>
        <v>FALSE</v>
      </c>
      <c r="H28" s="78" t="str">
        <f ca="1"/>
        <v>0</v>
      </c>
      <c r="J28" s="78" t="str">
        <f ca="1"/>
        <v>FALSE</v>
      </c>
      <c r="K28" s="78">
        <f ca="1"/>
        <v>0</v>
      </c>
      <c r="M28" s="11" t="b">
        <f ca="1"/>
        <v>1</v>
      </c>
      <c r="N28" s="11" t="b">
        <f ca="1"/>
        <v>1</v>
      </c>
    </row>
    <row r="29" spans="2:14" x14ac:dyDescent="0.45">
      <c r="B29" s="78" t="b">
        <f ca="1"/>
        <v>1</v>
      </c>
      <c r="C29" s="78" t="b">
        <f ca="1"/>
        <v>1</v>
      </c>
      <c r="G29" s="78" t="str">
        <f ca="1"/>
        <v>True</v>
      </c>
      <c r="H29" s="78" t="str">
        <f ca="1"/>
        <v>True</v>
      </c>
      <c r="J29" s="78" t="b">
        <f ca="1"/>
        <v>1</v>
      </c>
      <c r="K29" s="78" t="b">
        <f ca="1"/>
        <v>1</v>
      </c>
      <c r="M29" s="11" t="b">
        <f ca="1"/>
        <v>1</v>
      </c>
      <c r="N29" s="11" t="b">
        <f ca="1"/>
        <v>1</v>
      </c>
    </row>
    <row r="30" spans="2:14" x14ac:dyDescent="0.45">
      <c r="B30" s="78" t="str">
        <f ca="1"/>
        <v>"Q\R</v>
      </c>
      <c r="C30" s="78">
        <f ca="1"/>
        <v>0</v>
      </c>
      <c r="G30" s="78" t="str">
        <f ca="1"/>
        <v>"Q\R</v>
      </c>
      <c r="H30" s="78" t="str">
        <f ca="1"/>
        <v>0</v>
      </c>
      <c r="J30" s="78" t="str">
        <f ca="1"/>
        <v>"Q\R</v>
      </c>
      <c r="K30" s="78">
        <f ca="1"/>
        <v>0</v>
      </c>
      <c r="M30" s="11" t="b">
        <f ca="1"/>
        <v>1</v>
      </c>
      <c r="N30" s="11" t="b">
        <f ca="1"/>
        <v>1</v>
      </c>
    </row>
    <row r="31" spans="2:14" x14ac:dyDescent="0.45">
      <c r="B31" s="78" t="b">
        <f ca="1"/>
        <v>1</v>
      </c>
      <c r="C31" s="78" t="str">
        <f ca="1"/>
        <v>2015-Jun-04</v>
      </c>
      <c r="G31" s="78" t="str">
        <f ca="1"/>
        <v>True</v>
      </c>
      <c r="H31" s="78" t="str">
        <f ca="1"/>
        <v>2015-Jun-04</v>
      </c>
      <c r="J31" s="78" t="b">
        <f ca="1"/>
        <v>1</v>
      </c>
      <c r="K31" s="78" t="str">
        <f ca="1"/>
        <v>2015-Jun-04</v>
      </c>
      <c r="M31" s="11" t="b">
        <f ca="1"/>
        <v>1</v>
      </c>
      <c r="N31" s="11" t="b">
        <f ca="1"/>
        <v>1</v>
      </c>
    </row>
    <row r="32" spans="2:14" x14ac:dyDescent="0.45">
      <c r="B32" s="78" t="str">
        <f ca="1"/>
        <v>`tQ*</v>
      </c>
      <c r="C32" s="78" t="str">
        <f ca="1"/>
        <v>TRUE</v>
      </c>
      <c r="G32" s="78" t="str">
        <f ca="1"/>
        <v>`tQ*</v>
      </c>
      <c r="H32" s="78" t="str">
        <f ca="1"/>
        <v>TRUE</v>
      </c>
      <c r="J32" s="78" t="str">
        <f ca="1"/>
        <v>`tQ*</v>
      </c>
      <c r="K32" s="78" t="str">
        <f ca="1"/>
        <v>TRUE</v>
      </c>
      <c r="M32" s="11" t="b">
        <f ca="1"/>
        <v>1</v>
      </c>
      <c r="N32" s="11" t="b">
        <f ca="1"/>
        <v>1</v>
      </c>
    </row>
    <row r="33" spans="2:14" x14ac:dyDescent="0.45">
      <c r="B33" s="78" t="str">
        <f ca="1"/>
        <v/>
      </c>
      <c r="C33" s="78" t="str">
        <f ca="1"/>
        <v/>
      </c>
      <c r="G33" s="78" t="str">
        <f ca="1"/>
        <v/>
      </c>
      <c r="H33" s="78" t="str">
        <f ca="1"/>
        <v/>
      </c>
      <c r="J33" s="78" t="str">
        <f ca="1"/>
        <v/>
      </c>
      <c r="K33" s="78" t="str">
        <f ca="1"/>
        <v/>
      </c>
      <c r="M33" s="11" t="b">
        <f ca="1"/>
        <v>1</v>
      </c>
      <c r="N33" s="11" t="b">
        <f ca="1"/>
        <v>1</v>
      </c>
    </row>
    <row r="34" spans="2:14" x14ac:dyDescent="0.45">
      <c r="B34" s="78">
        <f ca="1"/>
        <v>-3.1823165091559999E-4</v>
      </c>
      <c r="C34" s="78" t="str">
        <f ca="1"/>
        <v>2.13576766915843E-07</v>
      </c>
      <c r="G34" s="78" t="str">
        <f ca="1"/>
        <v>-3.182316509156E-04</v>
      </c>
      <c r="H34" s="78" t="str">
        <f ca="1"/>
        <v>2.13576766915843E-07</v>
      </c>
      <c r="J34" s="78">
        <f ca="1"/>
        <v>-3.1823165091559999E-4</v>
      </c>
      <c r="K34" s="78" t="str">
        <f ca="1"/>
        <v>2.13576766915843E-07</v>
      </c>
      <c r="M34" s="11" t="b">
        <f ca="1"/>
        <v>1</v>
      </c>
      <c r="N34" s="11" t="b">
        <f ca="1"/>
        <v>1</v>
      </c>
    </row>
    <row r="35" spans="2:14" x14ac:dyDescent="0.45">
      <c r="B35" s="78">
        <f ca="1"/>
        <v>-112275</v>
      </c>
      <c r="C35" s="78" t="str">
        <f ca="1"/>
        <v>d:]9*%&gt;h&lt;7L8@&amp;L4nV</v>
      </c>
      <c r="G35" s="78" t="str">
        <f ca="1"/>
        <v>-112275</v>
      </c>
      <c r="H35" s="78" t="str">
        <f ca="1"/>
        <v>d:]9*%&gt;h&lt;7L8@&amp;L4nV</v>
      </c>
      <c r="J35" s="78">
        <f ca="1"/>
        <v>-112275</v>
      </c>
      <c r="K35" s="78" t="str">
        <f ca="1"/>
        <v>d:]9*%&gt;h&lt;7L8@&amp;L4nV</v>
      </c>
      <c r="M35" s="11" t="b">
        <f ca="1"/>
        <v>1</v>
      </c>
      <c r="N35" s="11" t="b">
        <f ca="1"/>
        <v>1</v>
      </c>
    </row>
    <row r="36" spans="2:14" x14ac:dyDescent="0.45">
      <c r="B36" s="78" t="str">
        <f ca="1"/>
        <v/>
      </c>
      <c r="C36" s="78" t="str">
        <f ca="1"/>
        <v/>
      </c>
      <c r="G36" s="78" t="str">
        <f ca="1"/>
        <v>#FIELD!</v>
      </c>
      <c r="H36" s="78" t="str">
        <f ca="1"/>
        <v/>
      </c>
      <c r="J36" s="78" t="str">
        <f ca="1"/>
        <v/>
      </c>
      <c r="K36" s="78" t="str">
        <f ca="1"/>
        <v/>
      </c>
      <c r="M36" s="11" t="b">
        <f ca="1"/>
        <v>1</v>
      </c>
      <c r="N36" s="11" t="b">
        <f ca="1"/>
        <v>1</v>
      </c>
    </row>
    <row r="37" spans="2:14" x14ac:dyDescent="0.45">
      <c r="B37" s="78" t="b">
        <f ca="1"/>
        <v>0</v>
      </c>
      <c r="C37" s="78">
        <f ca="1"/>
        <v>60648</v>
      </c>
      <c r="G37" s="78" t="str">
        <f ca="1"/>
        <v>False</v>
      </c>
      <c r="H37" s="78" t="str">
        <f ca="1"/>
        <v>60648</v>
      </c>
      <c r="J37" s="78" t="b">
        <f ca="1"/>
        <v>0</v>
      </c>
      <c r="K37" s="78">
        <f ca="1"/>
        <v>60648</v>
      </c>
      <c r="M37" s="11" t="b">
        <f ca="1"/>
        <v>1</v>
      </c>
      <c r="N37" s="11" t="b">
        <f ca="1"/>
        <v>1</v>
      </c>
    </row>
    <row r="38" spans="2:14" x14ac:dyDescent="0.45">
      <c r="B38" s="78">
        <f ca="1"/>
        <v>846890</v>
      </c>
      <c r="C38" s="78" t="str">
        <f ca="1"/>
        <v>-6.31772975315685E-04</v>
      </c>
      <c r="G38" s="78" t="str">
        <f ca="1"/>
        <v>846890</v>
      </c>
      <c r="H38" s="78" t="str">
        <f ca="1"/>
        <v>-6.31772975315685E-04</v>
      </c>
      <c r="J38" s="78">
        <f ca="1"/>
        <v>846890</v>
      </c>
      <c r="K38" s="78" t="str">
        <f ca="1"/>
        <v>-6.31772975315685E-04</v>
      </c>
      <c r="M38" s="11" t="b">
        <f ca="1"/>
        <v>1</v>
      </c>
      <c r="N38" s="11" t="b">
        <f ca="1"/>
        <v>1</v>
      </c>
    </row>
    <row r="39" spans="2:14" x14ac:dyDescent="0.45">
      <c r="B39" s="78" t="str">
        <f ca="1"/>
        <v/>
      </c>
      <c r="C39" s="78">
        <f ca="1"/>
        <v>-5538145102.50916</v>
      </c>
      <c r="G39" s="78" t="str">
        <f ca="1"/>
        <v/>
      </c>
      <c r="H39" s="78" t="str">
        <f ca="1"/>
        <v>-5538145102.50916</v>
      </c>
      <c r="J39" s="78" t="str">
        <f ca="1"/>
        <v/>
      </c>
      <c r="K39" s="78">
        <f ca="1"/>
        <v>-5538145102.50916</v>
      </c>
      <c r="M39" s="11" t="b">
        <f ca="1"/>
        <v>1</v>
      </c>
      <c r="N39" s="11" t="b">
        <f ca="1"/>
        <v>1</v>
      </c>
    </row>
    <row r="40" spans="2:14" x14ac:dyDescent="0.45">
      <c r="B40" s="78" t="b">
        <f ca="1"/>
        <v>1</v>
      </c>
      <c r="C40" s="78" t="str">
        <f ca="1"/>
        <v>22014609.73985</v>
      </c>
      <c r="G40" s="78" t="str">
        <f ca="1"/>
        <v>True</v>
      </c>
      <c r="H40" s="78" t="str">
        <f ca="1"/>
        <v>22014609.73985</v>
      </c>
      <c r="J40" s="78" t="b">
        <f ca="1"/>
        <v>1</v>
      </c>
      <c r="K40" s="78" t="str">
        <f ca="1"/>
        <v>22014609.73985</v>
      </c>
      <c r="M40" s="11" t="b">
        <f ca="1"/>
        <v>1</v>
      </c>
      <c r="N40" s="11" t="b">
        <f ca="1"/>
        <v>1</v>
      </c>
    </row>
    <row r="41" spans="2:14" x14ac:dyDescent="0.45">
      <c r="B41" s="78">
        <f ca="1"/>
        <v>56515</v>
      </c>
      <c r="C41" s="78" t="str">
        <f ca="1"/>
        <v xml:space="preserve">Here's a carriage return (ascii 13):_x000D_and here's a line feed (ascii 10):
and here's both together:_x000D_
</v>
      </c>
      <c r="G41" s="78" t="str">
        <f ca="1"/>
        <v>56515</v>
      </c>
      <c r="H41" s="78" t="str">
        <f ca="1"/>
        <v xml:space="preserve">Here's a carriage return (ascii 13):_x000D_and here's a line feed (ascii 10):
and here's both together:_x000D_
</v>
      </c>
      <c r="J41" s="78">
        <f ca="1"/>
        <v>56515</v>
      </c>
      <c r="K41" s="78" t="str">
        <f ca="1"/>
        <v xml:space="preserve">Here's a carriage return (ascii 13):_x000D_and here's a line feed (ascii 10):
and here's both together:_x000D_
</v>
      </c>
      <c r="M41" s="11" t="b">
        <f ca="1"/>
        <v>1</v>
      </c>
      <c r="N41" s="11" t="b">
        <f ca="1"/>
        <v>1</v>
      </c>
    </row>
    <row r="42" spans="2:14" x14ac:dyDescent="0.45">
      <c r="B42" s="78" t="str">
        <f ca="1"/>
        <v>2042-Mar-11</v>
      </c>
      <c r="C42" s="78" t="str">
        <f ca="1"/>
        <v/>
      </c>
      <c r="G42" s="78" t="str">
        <f ca="1"/>
        <v>2042-Mar-11</v>
      </c>
      <c r="H42" s="78" t="str">
        <f ca="1"/>
        <v>#FIELD!</v>
      </c>
      <c r="J42" s="78" t="str">
        <f ca="1"/>
        <v>2042-Mar-11</v>
      </c>
      <c r="K42" s="78" t="str">
        <f ca="1"/>
        <v/>
      </c>
      <c r="M42" s="11" t="b">
        <f ca="1"/>
        <v>1</v>
      </c>
      <c r="N42" s="11" t="b">
        <f ca="1"/>
        <v>1</v>
      </c>
    </row>
    <row r="43" spans="2:14" x14ac:dyDescent="0.45">
      <c r="B43" s="78" t="str">
        <f ca="1"/>
        <v/>
      </c>
      <c r="C43" s="78">
        <f ca="1"/>
        <v>50964</v>
      </c>
      <c r="G43" s="78" t="str">
        <f ca="1"/>
        <v/>
      </c>
      <c r="H43" s="78" t="str">
        <f ca="1"/>
        <v>50964</v>
      </c>
      <c r="J43" s="78" t="str">
        <f ca="1"/>
        <v/>
      </c>
      <c r="K43" s="78">
        <f ca="1"/>
        <v>50964</v>
      </c>
      <c r="M43" s="11" t="b">
        <f ca="1"/>
        <v>1</v>
      </c>
      <c r="N43" s="11" t="b">
        <f ca="1"/>
        <v>1</v>
      </c>
    </row>
    <row r="44" spans="2:14" x14ac:dyDescent="0.45">
      <c r="B44" s="78">
        <f ca="1"/>
        <v>-154163</v>
      </c>
      <c r="C44" s="78" t="str">
        <f ca="1"/>
        <v/>
      </c>
      <c r="G44" s="78" t="str">
        <f ca="1"/>
        <v>-154163</v>
      </c>
      <c r="H44" s="78" t="str">
        <f ca="1"/>
        <v/>
      </c>
      <c r="J44" s="78">
        <f ca="1"/>
        <v>-154163</v>
      </c>
      <c r="K44" s="78" t="str">
        <f ca="1"/>
        <v/>
      </c>
      <c r="M44" s="11" t="b">
        <f ca="1"/>
        <v>1</v>
      </c>
      <c r="N44" s="11" t="b">
        <f ca="1"/>
        <v>1</v>
      </c>
    </row>
    <row r="45" spans="2:14" x14ac:dyDescent="0.45">
      <c r="B45" s="78" t="str">
        <f ca="1"/>
        <v>FALSE</v>
      </c>
      <c r="C45" s="78">
        <f ca="1"/>
        <v>44163</v>
      </c>
      <c r="G45" s="78" t="str">
        <f ca="1"/>
        <v>FALSE</v>
      </c>
      <c r="H45" s="78" t="str">
        <f ca="1"/>
        <v>44163</v>
      </c>
      <c r="J45" s="78" t="str">
        <f ca="1"/>
        <v>FALSE</v>
      </c>
      <c r="K45" s="78">
        <f ca="1"/>
        <v>44163</v>
      </c>
      <c r="M45" s="11" t="b">
        <f ca="1"/>
        <v>1</v>
      </c>
      <c r="N45" s="11" t="b">
        <f ca="1"/>
        <v>1</v>
      </c>
    </row>
    <row r="46" spans="2:14" x14ac:dyDescent="0.45">
      <c r="B46" s="78">
        <f ca="1"/>
        <v>-4.9213502008253496</v>
      </c>
      <c r="C46" s="78" t="str">
        <f ca="1"/>
        <v>2058-Aug-30</v>
      </c>
      <c r="G46" s="78" t="str">
        <f ca="1"/>
        <v>-4.92135020082535</v>
      </c>
      <c r="H46" s="78" t="str">
        <f ca="1"/>
        <v>2058-Aug-30</v>
      </c>
      <c r="J46" s="78">
        <f ca="1"/>
        <v>-4.9213502008253496</v>
      </c>
      <c r="K46" s="78" t="str">
        <f ca="1"/>
        <v>2058-Aug-30</v>
      </c>
      <c r="M46" s="11" t="b">
        <f ca="1"/>
        <v>1</v>
      </c>
      <c r="N46" s="11" t="b">
        <f ca="1"/>
        <v>1</v>
      </c>
    </row>
    <row r="47" spans="2:14" x14ac:dyDescent="0.45">
      <c r="B47" s="78">
        <f ca="1"/>
        <v>36618</v>
      </c>
      <c r="C47" s="78" t="str">
        <f ca="1"/>
        <v>Q6UB</v>
      </c>
      <c r="G47" s="78" t="str">
        <f ca="1"/>
        <v>36618</v>
      </c>
      <c r="H47" s="78" t="str">
        <f ca="1"/>
        <v>Q6UB</v>
      </c>
      <c r="J47" s="78">
        <f ca="1"/>
        <v>36618</v>
      </c>
      <c r="K47" s="78" t="str">
        <f ca="1"/>
        <v>Q6UB</v>
      </c>
      <c r="M47" s="11" t="b">
        <f ca="1"/>
        <v>1</v>
      </c>
      <c r="N47" s="11" t="b">
        <f ca="1"/>
        <v>1</v>
      </c>
    </row>
    <row r="48" spans="2:14" x14ac:dyDescent="0.45">
      <c r="B48" s="78">
        <f ca="1"/>
        <v>0</v>
      </c>
      <c r="C48" s="78" t="str">
        <f ca="1"/>
        <v/>
      </c>
      <c r="G48" s="78" t="str">
        <f ca="1"/>
        <v>0</v>
      </c>
      <c r="H48" s="78" t="str">
        <f ca="1"/>
        <v/>
      </c>
      <c r="J48" s="78">
        <f ca="1"/>
        <v>0</v>
      </c>
      <c r="K48" s="78" t="str">
        <f ca="1"/>
        <v/>
      </c>
      <c r="M48" s="11" t="b">
        <f ca="1"/>
        <v>1</v>
      </c>
      <c r="N48" s="11" t="b">
        <f ca="1"/>
        <v>1</v>
      </c>
    </row>
    <row r="49" spans="2:14" x14ac:dyDescent="0.45">
      <c r="B49" s="78">
        <f ca="1"/>
        <v>2375.2177762019101</v>
      </c>
      <c r="C49" s="78" t="str">
        <f ca="1"/>
        <v>-297200.813701261</v>
      </c>
      <c r="G49" s="78" t="str">
        <f ca="1"/>
        <v>2375.21777620191</v>
      </c>
      <c r="H49" s="78" t="str">
        <f ca="1"/>
        <v>-297200.813701261</v>
      </c>
      <c r="J49" s="78">
        <f ca="1"/>
        <v>2375.2177762019101</v>
      </c>
      <c r="K49" s="78" t="str">
        <f ca="1"/>
        <v>-297200.813701261</v>
      </c>
      <c r="M49" s="11" t="b">
        <f ca="1"/>
        <v>1</v>
      </c>
      <c r="N49" s="11" t="b">
        <f ca="1"/>
        <v>1</v>
      </c>
    </row>
    <row r="50" spans="2:14" x14ac:dyDescent="0.45">
      <c r="B50" s="78" t="str">
        <f ca="1"/>
        <v>TRUE</v>
      </c>
      <c r="C50" s="78" t="str">
        <f ca="1"/>
        <v/>
      </c>
      <c r="G50" s="78" t="str">
        <f ca="1"/>
        <v>TRUE</v>
      </c>
      <c r="H50" s="78" t="str">
        <f ca="1"/>
        <v>#BLOCKED!</v>
      </c>
      <c r="J50" s="78" t="str">
        <f ca="1"/>
        <v>TRUE</v>
      </c>
      <c r="K50" s="78" t="str">
        <f ca="1"/>
        <v/>
      </c>
      <c r="M50" s="11" t="b">
        <f ca="1"/>
        <v>1</v>
      </c>
      <c r="N50" s="11" t="b">
        <f ca="1"/>
        <v>1</v>
      </c>
    </row>
    <row r="51" spans="2:14" x14ac:dyDescent="0.45">
      <c r="B51" s="78" t="b">
        <f ca="1"/>
        <v>0</v>
      </c>
      <c r="C51" s="78">
        <f ca="1"/>
        <v>42501</v>
      </c>
      <c r="G51" s="78" t="str">
        <f ca="1"/>
        <v>False</v>
      </c>
      <c r="H51" s="78" t="str">
        <f ca="1"/>
        <v>42501</v>
      </c>
      <c r="J51" s="78" t="b">
        <f ca="1"/>
        <v>0</v>
      </c>
      <c r="K51" s="78">
        <f ca="1"/>
        <v>42501</v>
      </c>
      <c r="M51" s="11" t="b">
        <f ca="1"/>
        <v>1</v>
      </c>
      <c r="N51" s="11" t="b">
        <f ca="1"/>
        <v>1</v>
      </c>
    </row>
    <row r="52" spans="2:14" x14ac:dyDescent="0.45">
      <c r="B52" s="78">
        <f ca="1"/>
        <v>-769060</v>
      </c>
      <c r="C52" s="78">
        <f ca="1"/>
        <v>-903762</v>
      </c>
      <c r="G52" s="78" t="str">
        <f ca="1"/>
        <v>-769060</v>
      </c>
      <c r="H52" s="78" t="str">
        <f ca="1"/>
        <v>-903762</v>
      </c>
      <c r="J52" s="78">
        <f ca="1"/>
        <v>-769060</v>
      </c>
      <c r="K52" s="78">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597</v>
      </c>
    </row>
    <row r="3" spans="2:21" x14ac:dyDescent="0.45">
      <c r="B3" s="3" t="s">
        <v>596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77" t="s">
        <v>384</v>
      </c>
      <c r="C6" s="77" t="s">
        <v>385</v>
      </c>
      <c r="D6" s="77" t="s">
        <v>386</v>
      </c>
      <c r="E6" s="77" t="s">
        <v>387</v>
      </c>
      <c r="F6" s="77" t="s">
        <v>388</v>
      </c>
      <c r="G6" s="77" t="s">
        <v>389</v>
      </c>
      <c r="H6" s="77" t="s">
        <v>390</v>
      </c>
      <c r="I6" s="77" t="s">
        <v>391</v>
      </c>
      <c r="K6" s="9">
        <v>0</v>
      </c>
      <c r="L6" s="43" t="b">
        <v>0</v>
      </c>
      <c r="N6" s="77" t="str" cm="1">
        <f t="array" aca="1" ref="N6:U16" ca="1">csvread(B4,ConvertTypes,,,"ISO",,,1)</f>
        <v>Number</v>
      </c>
      <c r="O6" s="77" t="str">
        <f ca="1"/>
        <v>44424</v>
      </c>
      <c r="P6" s="77">
        <f ca="1"/>
        <v>44424</v>
      </c>
      <c r="Q6" s="77" t="str">
        <f ca="1"/>
        <v>44424</v>
      </c>
      <c r="R6" s="77" t="str">
        <f ca="1"/>
        <v>44424</v>
      </c>
      <c r="S6" s="77">
        <f ca="1"/>
        <v>44424</v>
      </c>
      <c r="T6" s="77" t="str">
        <f ca="1"/>
        <v>44424</v>
      </c>
      <c r="U6" s="77" t="str">
        <f ca="1"/>
        <v>44424</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386</v>
      </c>
      <c r="L7" s="9" t="s">
        <v>225</v>
      </c>
      <c r="N7" s="77" t="str">
        <f ca="1"/>
        <v>Date</v>
      </c>
      <c r="O7" s="77" t="str">
        <f ca="1"/>
        <v>44432.5341782407</v>
      </c>
      <c r="P7" s="77">
        <f ca="1"/>
        <v>44432.534178240698</v>
      </c>
      <c r="Q7" s="77" t="str">
        <f ca="1"/>
        <v>44432.5341782407</v>
      </c>
      <c r="R7" s="77" t="str">
        <f ca="1"/>
        <v>44432.5341782407</v>
      </c>
      <c r="S7" s="77">
        <f ca="1"/>
        <v>44432.534178240698</v>
      </c>
      <c r="T7" s="77" t="str">
        <f ca="1"/>
        <v>44432.5341782407</v>
      </c>
      <c r="U7" s="77" t="str">
        <f ca="1"/>
        <v>44432.5341782407</v>
      </c>
    </row>
    <row r="8" spans="2:21" x14ac:dyDescent="0.45">
      <c r="B8" s="77" t="s">
        <v>50</v>
      </c>
      <c r="C8" s="77">
        <v>44432.534178240741</v>
      </c>
      <c r="D8" s="77">
        <v>44432.534178240741</v>
      </c>
      <c r="E8" s="77">
        <v>44432.534178240741</v>
      </c>
      <c r="F8" s="77">
        <v>44432.534178240741</v>
      </c>
      <c r="G8" s="77">
        <v>44432.534178240741</v>
      </c>
      <c r="H8" s="77">
        <v>44432.534178240741</v>
      </c>
      <c r="I8" s="77">
        <v>44432.534178240741</v>
      </c>
      <c r="K8" s="9" t="s">
        <v>387</v>
      </c>
      <c r="L8" s="9" t="s">
        <v>234</v>
      </c>
      <c r="N8" s="77" t="str">
        <f ca="1"/>
        <v>Boolean</v>
      </c>
      <c r="O8" s="77" t="str">
        <f ca="1"/>
        <v>True</v>
      </c>
      <c r="P8" s="77" t="str">
        <f ca="1"/>
        <v>True</v>
      </c>
      <c r="Q8" s="77" t="str">
        <f ca="1"/>
        <v>True</v>
      </c>
      <c r="R8" s="77" t="b">
        <f ca="1"/>
        <v>1</v>
      </c>
      <c r="S8" s="77" t="str">
        <f ca="1"/>
        <v>True</v>
      </c>
      <c r="T8" s="77" t="str">
        <f ca="1"/>
        <v>True</v>
      </c>
      <c r="U8" s="77" t="b">
        <f ca="1"/>
        <v>1</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388</v>
      </c>
      <c r="L9" s="76" t="s">
        <v>392</v>
      </c>
      <c r="N9" s="77" t="str">
        <f ca="1"/>
        <v>Error</v>
      </c>
      <c r="O9" s="77" t="str">
        <f ca="1"/>
        <v>#DIV/0!</v>
      </c>
      <c r="P9" s="77" t="str">
        <f ca="1"/>
        <v>#DIV/0!</v>
      </c>
      <c r="Q9" s="77" t="str">
        <f ca="1"/>
        <v>#DIV/0!</v>
      </c>
      <c r="R9" s="77" t="e">
        <f ca="1"/>
        <v>#DIV/0!</v>
      </c>
      <c r="S9" s="77" t="str">
        <f ca="1"/>
        <v>#DIV/0!</v>
      </c>
      <c r="T9" s="77" t="str">
        <f ca="1"/>
        <v>#DIV/0!</v>
      </c>
      <c r="U9" s="77" t="e">
        <f ca="1"/>
        <v>#DIV/0!</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389</v>
      </c>
      <c r="L10" s="9" t="s">
        <v>238</v>
      </c>
      <c r="N10" s="77" t="str">
        <f ca="1"/>
        <v>String</v>
      </c>
      <c r="O10" s="77" t="str">
        <f ca="1"/>
        <v>1</v>
      </c>
      <c r="P10" s="77" t="str">
        <f ca="1"/>
        <v>1</v>
      </c>
      <c r="Q10" s="77" t="str">
        <f ca="1"/>
        <v>1</v>
      </c>
      <c r="R10" s="77" t="str">
        <f ca="1"/>
        <v>1</v>
      </c>
      <c r="S10" s="77">
        <f ca="1"/>
        <v>1</v>
      </c>
      <c r="T10" s="77" t="str">
        <f ca="1"/>
        <v>1</v>
      </c>
      <c r="U10" s="77" t="str">
        <f ca="1"/>
        <v>1</v>
      </c>
    </row>
    <row r="11" spans="2:21" x14ac:dyDescent="0.45">
      <c r="B11" s="77" t="str" cm="1">
        <f t="array" ref="B11">_xlfn.IFS(ISNUMBER(C11),"Number",ISTEXT(C11),"String",ISLOGICAL(C11),"Boolean",ISERROR(C11),"Error")</f>
        <v>String</v>
      </c>
      <c r="C11" s="77" t="s">
        <v>227</v>
      </c>
      <c r="D11" s="77" t="s">
        <v>227</v>
      </c>
      <c r="E11" s="77" t="s">
        <v>227</v>
      </c>
      <c r="F11" s="77" t="s">
        <v>227</v>
      </c>
      <c r="G11" s="77" t="s">
        <v>227</v>
      </c>
      <c r="H11" s="77" t="s">
        <v>227</v>
      </c>
      <c r="I11" s="77" t="s">
        <v>227</v>
      </c>
      <c r="K11" s="9" t="s">
        <v>390</v>
      </c>
      <c r="L11" s="9" t="s">
        <v>239</v>
      </c>
      <c r="N11" s="77" t="str">
        <f ca="1"/>
        <v>String</v>
      </c>
      <c r="O11" s="77" t="str">
        <f ca="1"/>
        <v>2021-08-24T12:49:13</v>
      </c>
      <c r="P11" s="77" t="str">
        <f ca="1"/>
        <v>2021-08-24T12:49:13</v>
      </c>
      <c r="Q11" s="77" t="str">
        <f ca="1"/>
        <v>2021-08-24T12:49:13</v>
      </c>
      <c r="R11" s="77" t="str">
        <f ca="1"/>
        <v>2021-08-24T12:49:13</v>
      </c>
      <c r="S11" s="77" t="str">
        <f ca="1"/>
        <v>2021-08-24T12:49:13</v>
      </c>
      <c r="T11" s="77">
        <f ca="1"/>
        <v>44432.534178240741</v>
      </c>
      <c r="U11" s="77" t="str">
        <f ca="1"/>
        <v>2021-08-24T12:49:13</v>
      </c>
    </row>
    <row r="12" spans="2:21" ht="28.5" x14ac:dyDescent="0.45">
      <c r="B12" s="77" t="s">
        <v>3</v>
      </c>
      <c r="C12" s="77" t="s">
        <v>310</v>
      </c>
      <c r="D12" s="77" t="s">
        <v>310</v>
      </c>
      <c r="E12" s="77" t="s">
        <v>310</v>
      </c>
      <c r="F12" s="77" t="s">
        <v>310</v>
      </c>
      <c r="G12" s="77" t="s">
        <v>310</v>
      </c>
      <c r="H12" s="77" t="s">
        <v>310</v>
      </c>
      <c r="I12" s="77" t="s">
        <v>310</v>
      </c>
      <c r="K12" s="9" t="s">
        <v>391</v>
      </c>
      <c r="L12" s="76" t="s">
        <v>393</v>
      </c>
      <c r="N12" s="77" t="str">
        <f ca="1"/>
        <v>String</v>
      </c>
      <c r="O12" s="77" t="str">
        <f ca="1"/>
        <v>TRUE</v>
      </c>
      <c r="P12" s="77" t="str">
        <f ca="1"/>
        <v>TRUE</v>
      </c>
      <c r="Q12" s="77" t="str">
        <f ca="1"/>
        <v>TRUE</v>
      </c>
      <c r="R12" s="77" t="str">
        <f ca="1"/>
        <v>TRUE</v>
      </c>
      <c r="S12" s="77" t="str">
        <f ca="1"/>
        <v>TRUE</v>
      </c>
      <c r="T12" s="77" t="str">
        <f ca="1"/>
        <v>TRUE</v>
      </c>
      <c r="U12" s="77" t="b">
        <f ca="1"/>
        <v>1</v>
      </c>
    </row>
    <row r="13" spans="2:21" x14ac:dyDescent="0.45">
      <c r="B13" s="77" t="str" cm="1">
        <f t="array" ref="B13">_xlfn.IFS(ISNUMBER(C13),"Number",ISTEXT(C13),"String",ISLOGICAL(C13),"Boolean",ISERROR(C13),"Error")</f>
        <v>String</v>
      </c>
      <c r="C13" s="77" t="s">
        <v>228</v>
      </c>
      <c r="D13" s="77" t="s">
        <v>228</v>
      </c>
      <c r="E13" s="77" t="s">
        <v>228</v>
      </c>
      <c r="F13" s="77" t="s">
        <v>228</v>
      </c>
      <c r="G13" s="77" t="s">
        <v>228</v>
      </c>
      <c r="H13" s="77" t="s">
        <v>228</v>
      </c>
      <c r="I13" s="77" t="s">
        <v>228</v>
      </c>
      <c r="N13" s="77" t="str">
        <f ca="1"/>
        <v>String</v>
      </c>
      <c r="O13" s="77" t="str">
        <f ca="1"/>
        <v>#DIV/0!</v>
      </c>
      <c r="P13" s="77" t="str">
        <f ca="1"/>
        <v>#DIV/0!</v>
      </c>
      <c r="Q13" s="77" t="str">
        <f ca="1"/>
        <v>#DIV/0!</v>
      </c>
      <c r="R13" s="77" t="str">
        <f ca="1"/>
        <v>#DIV/0!</v>
      </c>
      <c r="S13" s="77" t="str">
        <f ca="1"/>
        <v>#DIV/0!</v>
      </c>
      <c r="T13" s="77" t="str">
        <f ca="1"/>
        <v>#DIV/0!</v>
      </c>
      <c r="U13" s="77" t="e">
        <f ca="1"/>
        <v>#DIV/0!</v>
      </c>
    </row>
    <row r="14" spans="2:21" x14ac:dyDescent="0.45">
      <c r="B14" s="77" t="str" cm="1">
        <f t="array" ref="B14">_xlfn.IFS(ISNUMBER(C14),"Number",ISTEXT(C14),"String",ISLOGICAL(C14),"Boolean",ISERROR(C14),"Error")</f>
        <v>String</v>
      </c>
      <c r="C14" s="77" t="s">
        <v>230</v>
      </c>
      <c r="D14" s="77" t="s">
        <v>230</v>
      </c>
      <c r="E14" s="77" t="s">
        <v>230</v>
      </c>
      <c r="F14" s="77" t="s">
        <v>230</v>
      </c>
      <c r="G14" s="77" t="s">
        <v>230</v>
      </c>
      <c r="H14" s="77" t="s">
        <v>230</v>
      </c>
      <c r="I14" s="77" t="s">
        <v>230</v>
      </c>
      <c r="N14" s="77" t="str">
        <f ca="1"/>
        <v>String</v>
      </c>
      <c r="O14" s="77" t="str">
        <f ca="1"/>
        <v>abc</v>
      </c>
      <c r="P14" s="77" t="str">
        <f ca="1"/>
        <v>abc</v>
      </c>
      <c r="Q14" s="77" t="str">
        <f ca="1"/>
        <v>abc</v>
      </c>
      <c r="R14" s="77" t="str">
        <f ca="1"/>
        <v>abc</v>
      </c>
      <c r="S14" s="77" t="str">
        <f ca="1"/>
        <v>abc</v>
      </c>
      <c r="T14" s="77" t="str">
        <f ca="1"/>
        <v>abc</v>
      </c>
      <c r="U14" s="77" t="str">
        <f ca="1"/>
        <v>abc</v>
      </c>
    </row>
    <row r="15" spans="2:21" x14ac:dyDescent="0.45">
      <c r="B15" s="77" t="str" cm="1">
        <f t="array" ref="B15">_xlfn.IFS(ISNUMBER(C15),"Number",ISTEXT(C15),"String",ISLOGICAL(C15),"Boolean",ISERROR(C15),"Error")</f>
        <v>String</v>
      </c>
      <c r="C15" s="77" t="s">
        <v>229</v>
      </c>
      <c r="D15" s="77" t="s">
        <v>229</v>
      </c>
      <c r="E15" s="77" t="s">
        <v>229</v>
      </c>
      <c r="F15" s="77" t="s">
        <v>229</v>
      </c>
      <c r="G15" s="77" t="s">
        <v>229</v>
      </c>
      <c r="H15" s="77" t="s">
        <v>229</v>
      </c>
      <c r="I15" s="77" t="s">
        <v>229</v>
      </c>
      <c r="N15" s="77" t="str">
        <f ca="1"/>
        <v>String</v>
      </c>
      <c r="O15" s="77" t="str">
        <f ca="1"/>
        <v>abc"def</v>
      </c>
      <c r="P15" s="77" t="str">
        <f ca="1"/>
        <v>abc"def</v>
      </c>
      <c r="Q15" s="77" t="str">
        <f ca="1"/>
        <v>abc"def</v>
      </c>
      <c r="R15" s="77" t="str">
        <f ca="1"/>
        <v>abc"def</v>
      </c>
      <c r="S15" s="77" t="str">
        <f ca="1"/>
        <v>abc"def</v>
      </c>
      <c r="T15" s="77" t="str">
        <f ca="1"/>
        <v>abc"def</v>
      </c>
      <c r="U15" s="77" t="str">
        <f ca="1"/>
        <v>abc"def</v>
      </c>
    </row>
    <row r="16" spans="2:21" x14ac:dyDescent="0.45">
      <c r="B16" s="77" t="s">
        <v>3</v>
      </c>
      <c r="C16" s="77" t="s">
        <v>233</v>
      </c>
      <c r="D16" s="77" t="s">
        <v>233</v>
      </c>
      <c r="E16" s="77" t="s">
        <v>233</v>
      </c>
      <c r="F16" s="77" t="s">
        <v>233</v>
      </c>
      <c r="G16" s="77" t="s">
        <v>233</v>
      </c>
      <c r="H16" s="77" t="s">
        <v>233</v>
      </c>
      <c r="I16" s="77" t="s">
        <v>233</v>
      </c>
      <c r="N16" s="77" t="str">
        <f ca="1"/>
        <v>String</v>
      </c>
      <c r="O16" s="77" t="str">
        <f ca="1"/>
        <v>Line
Feed</v>
      </c>
      <c r="P16" s="77" t="str">
        <f ca="1"/>
        <v>Line
Feed</v>
      </c>
      <c r="Q16" s="77" t="str">
        <f ca="1"/>
        <v>Line
Feed</v>
      </c>
      <c r="R16" s="77" t="str">
        <f ca="1"/>
        <v>Line
Feed</v>
      </c>
      <c r="S16" s="77" t="str">
        <f ca="1"/>
        <v>Line
Feed</v>
      </c>
      <c r="T16" s="77" t="str">
        <f ca="1"/>
        <v>Line
Feed</v>
      </c>
      <c r="U16" s="77" t="str">
        <f ca="1"/>
        <v>Line
Feed</v>
      </c>
    </row>
    <row r="17" spans="2:21" ht="28.5" x14ac:dyDescent="0.45">
      <c r="B17" s="77" t="str" cm="1">
        <f t="array" ref="B17">_xlfn.IFS(ISNUMBER(C17),"Number",ISTEXT(C17),"String",ISLOGICAL(C17),"Boolean",ISERROR(C17),"Error")</f>
        <v>String</v>
      </c>
      <c r="C17" s="77" t="s">
        <v>352</v>
      </c>
      <c r="D17" s="77" t="s">
        <v>352</v>
      </c>
      <c r="E17" s="77" t="s">
        <v>352</v>
      </c>
      <c r="F17" s="77" t="s">
        <v>352</v>
      </c>
      <c r="G17" s="77" t="s">
        <v>352</v>
      </c>
      <c r="H17" s="77" t="s">
        <v>352</v>
      </c>
      <c r="I17" s="77" t="s">
        <v>352</v>
      </c>
      <c r="N17" s="77"/>
      <c r="O17" s="77"/>
      <c r="P17" s="77"/>
      <c r="Q17" s="77"/>
      <c r="R17" s="77"/>
      <c r="S17" s="77"/>
      <c r="T17" s="77"/>
      <c r="U17" s="77"/>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0" width="21.53125" bestFit="1" customWidth="1"/>
    <col min="31" max="33" width="10.06640625" bestFit="1" customWidth="1"/>
    <col min="34" max="34" width="15.33203125" bestFit="1" customWidth="1"/>
    <col min="35" max="35" width="28.59765625" bestFit="1" customWidth="1"/>
    <col min="36" max="36" width="18.1328125" bestFit="1" customWidth="1"/>
    <col min="37" max="37" width="17.33203125" bestFit="1" customWidth="1"/>
    <col min="38" max="38" width="8.73046875" bestFit="1" customWidth="1"/>
    <col min="39" max="39" width="8" bestFit="1" customWidth="1"/>
    <col min="40" max="40" width="18.796875" bestFit="1" customWidth="1"/>
    <col min="41" max="41" width="50.59765625" customWidth="1"/>
  </cols>
  <sheetData>
    <row r="1" spans="2:41" ht="28.5" x14ac:dyDescent="0.85">
      <c r="B1" s="1" t="s">
        <v>577</v>
      </c>
      <c r="C1" s="12"/>
    </row>
    <row r="2" spans="2:41" x14ac:dyDescent="0.45">
      <c r="B2" s="37" t="s">
        <v>112</v>
      </c>
      <c r="C2" t="str" cm="1">
        <f t="array" aca="1" ref="C2" ca="1">TestFolder()</f>
        <v>C:\Projects\VBA-CSV\testfiles\</v>
      </c>
    </row>
    <row r="3" spans="2:41" x14ac:dyDescent="0.45">
      <c r="B3" s="37"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60" t="s">
        <v>349</v>
      </c>
      <c r="J3" s="54" t="b">
        <v>0</v>
      </c>
    </row>
    <row r="4" spans="2:41" x14ac:dyDescent="0.45">
      <c r="B4" s="37" t="s">
        <v>612</v>
      </c>
      <c r="C4" s="54">
        <v>1</v>
      </c>
      <c r="I4" s="37" t="s">
        <v>261</v>
      </c>
      <c r="J4">
        <v>189</v>
      </c>
      <c r="AF4" s="36"/>
      <c r="AG4" s="36"/>
      <c r="AH4" s="36"/>
    </row>
    <row r="5" spans="2:41" x14ac:dyDescent="0.45">
      <c r="B5" s="37" t="s">
        <v>259</v>
      </c>
      <c r="C5">
        <f ca="1">MATCH(TestNo,Tests[TestNo],0)</f>
        <v>1</v>
      </c>
      <c r="I5" s="37" t="s">
        <v>262</v>
      </c>
      <c r="J5">
        <v>0</v>
      </c>
      <c r="K5" s="3" t="s">
        <v>599</v>
      </c>
      <c r="AF5" s="36"/>
      <c r="AG5" s="36"/>
      <c r="AH5" s="36"/>
    </row>
    <row r="6" spans="2:41" x14ac:dyDescent="0.45">
      <c r="I6" s="37" t="s">
        <v>350</v>
      </c>
      <c r="J6">
        <v>3</v>
      </c>
    </row>
    <row r="7" spans="2:41" x14ac:dyDescent="0.45">
      <c r="N7" s="37"/>
      <c r="AB7" s="67"/>
    </row>
    <row r="8" spans="2:41" x14ac:dyDescent="0.45">
      <c r="B8" s="87" t="str">
        <f ca="1">B14</f>
        <v>File Size</v>
      </c>
      <c r="C8" s="87" t="s">
        <v>612</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74" t="str" cm="1">
        <f t="array" aca="1" ref="V8:V221" ca="1">fill(" ",ROWS(Tests[TestNo])+6,1)</f>
        <v xml:space="preserve"> </v>
      </c>
      <c r="AB8" s="67"/>
    </row>
    <row r="9" spans="2:41" ht="14.25" customHeight="1" x14ac:dyDescent="0.45">
      <c r="B9" s="87"/>
      <c r="C9" s="87"/>
      <c r="D9" s="87"/>
      <c r="E9" s="87"/>
      <c r="F9" s="87"/>
      <c r="G9" s="87"/>
      <c r="H9" s="87"/>
      <c r="I9" s="87"/>
      <c r="J9" s="87"/>
      <c r="K9" s="87"/>
      <c r="L9" s="87"/>
      <c r="M9" s="87"/>
      <c r="N9" s="87"/>
      <c r="O9" s="87"/>
      <c r="P9" s="87"/>
      <c r="Q9" s="87"/>
      <c r="R9" s="87"/>
      <c r="S9" s="87"/>
      <c r="T9" s="87"/>
      <c r="U9" s="87"/>
      <c r="V9" s="74" t="str">
        <f ca="1"/>
        <v xml:space="preserve"> </v>
      </c>
      <c r="AA9" s="66"/>
      <c r="AB9" s="67"/>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74" t="str">
        <f ca="1"/>
        <v xml:space="preserve"> </v>
      </c>
      <c r="AA10" s="66"/>
      <c r="AB10" s="67"/>
    </row>
    <row r="11" spans="2:41" x14ac:dyDescent="0.45">
      <c r="B11" s="87"/>
      <c r="C11" s="87"/>
      <c r="D11" s="87"/>
      <c r="E11" s="87"/>
      <c r="F11" s="87"/>
      <c r="G11" s="87"/>
      <c r="H11" s="87"/>
      <c r="I11" s="87"/>
      <c r="J11" s="87"/>
      <c r="K11" s="87"/>
      <c r="L11" s="87"/>
      <c r="M11" s="87"/>
      <c r="N11" s="87"/>
      <c r="O11" s="87"/>
      <c r="P11" s="87"/>
      <c r="Q11" s="87"/>
      <c r="R11" s="87"/>
      <c r="S11" s="87"/>
      <c r="T11" s="87"/>
      <c r="U11" s="87"/>
      <c r="V11" s="74" t="str">
        <f ca="1"/>
        <v xml:space="preserve"> </v>
      </c>
      <c r="AB11" s="67"/>
    </row>
    <row r="12" spans="2:41" x14ac:dyDescent="0.45">
      <c r="B12" s="87"/>
      <c r="C12" s="87"/>
      <c r="D12" s="87"/>
      <c r="E12" s="87"/>
      <c r="F12" s="87"/>
      <c r="G12" s="87"/>
      <c r="H12" s="87"/>
      <c r="I12" s="87"/>
      <c r="J12" s="87"/>
      <c r="K12" s="87"/>
      <c r="L12" s="87"/>
      <c r="M12" s="87"/>
      <c r="N12" s="87"/>
      <c r="O12" s="87"/>
      <c r="P12" s="87"/>
      <c r="Q12" s="87"/>
      <c r="R12" s="87"/>
      <c r="S12" s="87"/>
      <c r="T12" s="87"/>
      <c r="U12" s="87"/>
      <c r="V12" s="74" t="str">
        <f ca="1"/>
        <v xml:space="preserve"> </v>
      </c>
      <c r="AB12" s="67"/>
    </row>
    <row r="13" spans="2:41" x14ac:dyDescent="0.45">
      <c r="B13" s="87"/>
      <c r="C13" s="87"/>
      <c r="D13" s="87"/>
      <c r="E13" s="87"/>
      <c r="F13" s="87"/>
      <c r="G13" s="87"/>
      <c r="H13" s="87"/>
      <c r="I13" s="87"/>
      <c r="J13" s="87"/>
      <c r="K13" s="87"/>
      <c r="L13" s="87"/>
      <c r="M13" s="87"/>
      <c r="N13" s="87"/>
      <c r="O13" s="87"/>
      <c r="P13" s="87"/>
      <c r="Q13" s="87"/>
      <c r="R13" s="87"/>
      <c r="S13" s="87"/>
      <c r="T13" s="87"/>
      <c r="U13" s="87"/>
      <c r="V13" s="74" t="str">
        <f ca="1"/>
        <v xml:space="preserve"> </v>
      </c>
      <c r="Z13" s="60" t="s">
        <v>373</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263</v>
      </c>
      <c r="C14" t="s">
        <v>612</v>
      </c>
      <c r="D14" t="s">
        <v>1</v>
      </c>
      <c r="E14" t="s">
        <v>85</v>
      </c>
      <c r="F14" t="s">
        <v>86</v>
      </c>
      <c r="G14" t="s">
        <v>87</v>
      </c>
      <c r="H14" t="s">
        <v>4</v>
      </c>
      <c r="I14" t="s">
        <v>53</v>
      </c>
      <c r="J14" t="s">
        <v>334</v>
      </c>
      <c r="K14" t="s">
        <v>372</v>
      </c>
      <c r="L14" t="s">
        <v>88</v>
      </c>
      <c r="M14" t="s">
        <v>89</v>
      </c>
      <c r="N14" t="s">
        <v>90</v>
      </c>
      <c r="O14" t="s">
        <v>91</v>
      </c>
      <c r="P14" t="s">
        <v>280</v>
      </c>
      <c r="Q14" t="s">
        <v>281</v>
      </c>
      <c r="R14" t="s">
        <v>279</v>
      </c>
      <c r="S14" t="s">
        <v>268</v>
      </c>
      <c r="T14" t="s">
        <v>92</v>
      </c>
      <c r="U14" t="s">
        <v>93</v>
      </c>
      <c r="V14" t="str">
        <f ca="1"/>
        <v xml:space="preserve"> </v>
      </c>
      <c r="W14" s="3" t="str">
        <f ca="1">"VBA code for Test"&amp;TestNo</f>
        <v>VBA code for Test1</v>
      </c>
      <c r="X14" s="47"/>
      <c r="Y14" s="3" t="s">
        <v>397</v>
      </c>
      <c r="Z14" t="s">
        <v>396</v>
      </c>
      <c r="AA14" t="str">
        <f ca="1">ROWS(_xlfn.ANCHORARRAY(CallToCSVRead))&amp;" x "&amp;COLUMNS(_xlfn.ANCHORARRAY(CallToCSVRead))</f>
        <v>1 x 3</v>
      </c>
    </row>
    <row r="15" spans="2:41" x14ac:dyDescent="0.45">
      <c r="B15" s="55" cm="1">
        <f t="array" aca="1" ref="B15" ca="1">filesize(Folder&amp;Tests[[#This Row],[FileName]])</f>
        <v>5</v>
      </c>
      <c r="C15" s="51">
        <v>1</v>
      </c>
      <c r="D15" s="33" t="s">
        <v>115</v>
      </c>
      <c r="E15" s="32" t="b">
        <v>1</v>
      </c>
      <c r="F15" s="34" t="s">
        <v>94</v>
      </c>
      <c r="G15" s="34" t="b">
        <v>0</v>
      </c>
      <c r="H15" s="34" t="s">
        <v>94</v>
      </c>
      <c r="I15" s="34" t="s">
        <v>94</v>
      </c>
      <c r="J15" s="34" t="b">
        <v>1</v>
      </c>
      <c r="K15" s="34"/>
      <c r="L15" s="32">
        <v>1</v>
      </c>
      <c r="M15" s="32">
        <v>1</v>
      </c>
      <c r="N15" s="32">
        <v>0</v>
      </c>
      <c r="O15" s="32">
        <v>0</v>
      </c>
      <c r="P15" s="32"/>
      <c r="Q15" s="32"/>
      <c r="R15" s="32"/>
      <c r="S15" s="32"/>
      <c r="T15" s="32" t="s">
        <v>95</v>
      </c>
      <c r="U15" s="44"/>
      <c r="V15" s="6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3" t="str" cm="1">
        <f t="array" aca="1" ref="Y15" ca="1">csvread(FileName,FALSE,FALSE,,,,,,,,,,,,,,INDEX(Tests[Encoding],RowNo))</f>
        <v>1,2,3</v>
      </c>
      <c r="Z15" t="str" cm="1">
        <f t="array" aca="1" ref="Z15" ca="1">fill(" ",ROWS(_xlfn.ANCHORARRAY(Y15)),1)</f>
        <v xml:space="preserve"> </v>
      </c>
      <c r="AA15" s="6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4">
        <f ca="1"/>
        <v>2</v>
      </c>
      <c r="AC15" s="64">
        <f ca="1"/>
        <v>3</v>
      </c>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118</v>
      </c>
      <c r="E16" s="32" t="b">
        <v>1</v>
      </c>
      <c r="F16" s="34" t="s">
        <v>94</v>
      </c>
      <c r="G16" s="34" t="b">
        <v>0</v>
      </c>
      <c r="H16" s="34" t="s">
        <v>94</v>
      </c>
      <c r="I16" s="34" t="s">
        <v>94</v>
      </c>
      <c r="J16" s="34" t="b">
        <v>0</v>
      </c>
      <c r="K16" s="34"/>
      <c r="L16" s="32">
        <v>1</v>
      </c>
      <c r="M16" s="32">
        <v>1</v>
      </c>
      <c r="N16" s="32">
        <v>0</v>
      </c>
      <c r="O16" s="32">
        <v>0</v>
      </c>
      <c r="P16" s="32"/>
      <c r="Q16" s="32"/>
      <c r="R16" s="32"/>
      <c r="S16" s="32"/>
      <c r="T16" s="32" t="s">
        <v>95</v>
      </c>
      <c r="U16" s="44"/>
      <c r="V16" s="68" t="str">
        <f ca="1"/>
        <v xml:space="preserve"> </v>
      </c>
      <c r="W16" t="str">
        <f ca="1"/>
        <v xml:space="preserve">    Dim Expected</v>
      </c>
      <c r="X16" t="str">
        <f ca="1"/>
        <v/>
      </c>
      <c r="Y16" s="73"/>
      <c r="AA16" s="64"/>
      <c r="AB16" s="64"/>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119</v>
      </c>
      <c r="E17" s="32" t="b">
        <v>1</v>
      </c>
      <c r="F17" s="34" t="s">
        <v>94</v>
      </c>
      <c r="G17" s="34" t="b">
        <v>0</v>
      </c>
      <c r="H17" s="34" t="s">
        <v>94</v>
      </c>
      <c r="I17" s="34" t="s">
        <v>94</v>
      </c>
      <c r="J17" s="34" t="b">
        <v>1</v>
      </c>
      <c r="K17" s="34"/>
      <c r="L17" s="32">
        <v>1</v>
      </c>
      <c r="M17" s="32">
        <v>1</v>
      </c>
      <c r="N17" s="32">
        <v>0</v>
      </c>
      <c r="O17" s="32">
        <v>0</v>
      </c>
      <c r="P17" s="32"/>
      <c r="Q17" s="32"/>
      <c r="R17" s="32"/>
      <c r="S17" s="32"/>
      <c r="T17" s="32" t="s">
        <v>95</v>
      </c>
      <c r="U17" s="44"/>
      <c r="V17" s="68" t="str">
        <f ca="1"/>
        <v xml:space="preserve"> </v>
      </c>
      <c r="W17" t="str">
        <f ca="1"/>
        <v xml:space="preserve">    Dim FileName As String</v>
      </c>
      <c r="X17" t="str">
        <f ca="1"/>
        <v/>
      </c>
      <c r="Y17" s="73"/>
      <c r="AA17" s="64"/>
      <c r="AB17" s="64"/>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123</v>
      </c>
      <c r="E18" s="32" t="b">
        <v>1</v>
      </c>
      <c r="F18" s="34" t="s">
        <v>94</v>
      </c>
      <c r="G18" s="32" t="b">
        <v>0</v>
      </c>
      <c r="H18" s="34" t="s">
        <v>94</v>
      </c>
      <c r="I18" s="34" t="s">
        <v>94</v>
      </c>
      <c r="J18" s="34" t="b">
        <v>1</v>
      </c>
      <c r="K18" s="34"/>
      <c r="L18" s="32">
        <v>1</v>
      </c>
      <c r="M18" s="32">
        <v>1</v>
      </c>
      <c r="N18" s="32">
        <v>0</v>
      </c>
      <c r="O18" s="32">
        <v>0</v>
      </c>
      <c r="P18" s="32"/>
      <c r="Q18" s="32"/>
      <c r="R18" s="32"/>
      <c r="S18" s="32"/>
      <c r="T18" s="32" t="s">
        <v>96</v>
      </c>
      <c r="U18" s="44"/>
      <c r="V18" s="68" t="str">
        <f ca="1"/>
        <v xml:space="preserve"> </v>
      </c>
      <c r="W18" t="str">
        <f ca="1"/>
        <v xml:space="preserve">    Dim Observed</v>
      </c>
      <c r="X18" t="str">
        <f ca="1"/>
        <v/>
      </c>
      <c r="Y18" s="73"/>
      <c r="AA18" s="64"/>
      <c r="AB18" s="64"/>
      <c r="AC18" s="64"/>
      <c r="AD18" s="64"/>
      <c r="AE18" s="64"/>
      <c r="AF18" s="64"/>
      <c r="AG18" s="64"/>
      <c r="AH18" s="64"/>
      <c r="AI18" s="64"/>
      <c r="AJ18" s="64"/>
      <c r="AK18" s="64"/>
      <c r="AL18" s="64"/>
      <c r="AM18" s="64"/>
      <c r="AN18" s="64"/>
      <c r="AO18" s="64"/>
    </row>
    <row r="19" spans="2:41" x14ac:dyDescent="0.45">
      <c r="B19" s="55" cm="1">
        <f t="array" aca="1" ref="B19" ca="1">filesize(Folder&amp;Tests[[#This Row],[FileName]])</f>
        <v>21</v>
      </c>
      <c r="C19" s="51">
        <v>5</v>
      </c>
      <c r="D19" s="33" t="s">
        <v>125</v>
      </c>
      <c r="E19" s="32" t="b">
        <v>1</v>
      </c>
      <c r="F19" s="34" t="s">
        <v>94</v>
      </c>
      <c r="G19" s="34" t="b">
        <v>0</v>
      </c>
      <c r="H19" s="34" t="s">
        <v>94</v>
      </c>
      <c r="I19" s="34" t="s">
        <v>94</v>
      </c>
      <c r="J19" s="34" t="b">
        <v>1</v>
      </c>
      <c r="K19" s="34"/>
      <c r="L19" s="32">
        <v>1</v>
      </c>
      <c r="M19" s="32">
        <v>1</v>
      </c>
      <c r="N19" s="32">
        <v>0</v>
      </c>
      <c r="O19" s="32">
        <v>0</v>
      </c>
      <c r="P19" s="32"/>
      <c r="Q19" s="32"/>
      <c r="R19" s="32"/>
      <c r="S19" s="32"/>
      <c r="T19" s="32" t="s">
        <v>95</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64"/>
      <c r="AL19" s="64"/>
      <c r="AM19" s="64"/>
      <c r="AN19" s="64"/>
      <c r="AO19" s="64"/>
    </row>
    <row r="20" spans="2:41" x14ac:dyDescent="0.45">
      <c r="B20" s="55" cm="1">
        <f t="array" aca="1" ref="B20" ca="1">filesize(Folder&amp;Tests[[#This Row],[FileName]])</f>
        <v>23</v>
      </c>
      <c r="C20" s="51">
        <v>6</v>
      </c>
      <c r="D20" s="33" t="s">
        <v>126</v>
      </c>
      <c r="E20" s="32" t="b">
        <v>1</v>
      </c>
      <c r="F20" s="34" t="s">
        <v>97</v>
      </c>
      <c r="G20" s="34" t="b">
        <v>1</v>
      </c>
      <c r="H20" s="34" t="s">
        <v>94</v>
      </c>
      <c r="I20" s="34" t="s">
        <v>94</v>
      </c>
      <c r="J20" s="34" t="b">
        <v>1</v>
      </c>
      <c r="K20" s="34"/>
      <c r="L20" s="32">
        <v>1</v>
      </c>
      <c r="M20" s="32">
        <v>1</v>
      </c>
      <c r="N20" s="32">
        <v>0</v>
      </c>
      <c r="O20" s="32">
        <v>0</v>
      </c>
      <c r="P20" s="32"/>
      <c r="Q20" s="32"/>
      <c r="R20" s="32"/>
      <c r="S20" s="32"/>
      <c r="T20" s="32" t="s">
        <v>95</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64"/>
      <c r="AL20" s="64"/>
      <c r="AM20" s="64"/>
      <c r="AN20" s="64"/>
      <c r="AO20" s="64"/>
    </row>
    <row r="21" spans="2:41" x14ac:dyDescent="0.45">
      <c r="B21" s="55" cm="1">
        <f t="array" aca="1" ref="B21" ca="1">filesize(Folder&amp;Tests[[#This Row],[FileName]])</f>
        <v>23</v>
      </c>
      <c r="C21" s="51">
        <v>7</v>
      </c>
      <c r="D21" s="33" t="s">
        <v>127</v>
      </c>
      <c r="E21" s="32" t="b">
        <v>1</v>
      </c>
      <c r="F21" s="34" t="s">
        <v>94</v>
      </c>
      <c r="G21" s="34" t="b">
        <v>0</v>
      </c>
      <c r="H21" s="34" t="s">
        <v>94</v>
      </c>
      <c r="I21" s="34" t="s">
        <v>94</v>
      </c>
      <c r="J21" s="34" t="b">
        <v>1</v>
      </c>
      <c r="K21" s="34"/>
      <c r="L21" s="32">
        <v>1</v>
      </c>
      <c r="M21" s="32">
        <v>1</v>
      </c>
      <c r="N21" s="32">
        <v>0</v>
      </c>
      <c r="O21" s="32">
        <v>0</v>
      </c>
      <c r="P21" s="32"/>
      <c r="Q21" s="32"/>
      <c r="R21" s="32"/>
      <c r="S21" s="32"/>
      <c r="T21" s="32" t="s">
        <v>95</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64"/>
      <c r="AL21" s="64"/>
      <c r="AM21" s="64"/>
      <c r="AN21" s="64"/>
      <c r="AO21" s="64"/>
    </row>
    <row r="22" spans="2:41" x14ac:dyDescent="0.45">
      <c r="B22" s="55" cm="1">
        <f t="array" aca="1" ref="B22" ca="1">filesize(Folder&amp;Tests[[#This Row],[FileName]])</f>
        <v>27</v>
      </c>
      <c r="C22" s="51">
        <v>8</v>
      </c>
      <c r="D22" s="33" t="s">
        <v>128</v>
      </c>
      <c r="E22" s="32" t="b">
        <v>1</v>
      </c>
      <c r="F22" s="34" t="s">
        <v>94</v>
      </c>
      <c r="G22" s="34" t="b">
        <v>0</v>
      </c>
      <c r="H22" s="34" t="s">
        <v>94</v>
      </c>
      <c r="I22" s="34" t="s">
        <v>247</v>
      </c>
      <c r="J22" s="34" t="b">
        <v>1</v>
      </c>
      <c r="K22" s="34"/>
      <c r="L22" s="32">
        <v>1</v>
      </c>
      <c r="M22" s="32">
        <v>1</v>
      </c>
      <c r="N22" s="32">
        <v>0</v>
      </c>
      <c r="O22" s="32">
        <v>0</v>
      </c>
      <c r="P22" s="32"/>
      <c r="Q22" s="32"/>
      <c r="R22" s="32"/>
      <c r="S22" s="32"/>
      <c r="T22" s="32" t="s">
        <v>95</v>
      </c>
      <c r="U22" s="44"/>
      <c r="V22" s="68" t="str">
        <f ca="1"/>
        <v xml:space="preserve"> </v>
      </c>
      <c r="W22" t="str">
        <f ca="1"/>
        <v/>
      </c>
      <c r="X22" t="str">
        <f ca="1"/>
        <v/>
      </c>
      <c r="Y22" s="73"/>
      <c r="AA22" s="64"/>
      <c r="AB22" s="64"/>
      <c r="AC22" s="64"/>
      <c r="AD22" s="64"/>
      <c r="AE22" s="64"/>
      <c r="AF22" s="64"/>
      <c r="AG22" s="64"/>
      <c r="AH22" s="64"/>
      <c r="AI22" s="64"/>
      <c r="AJ22" s="64"/>
      <c r="AK22" s="64"/>
      <c r="AL22" s="64"/>
      <c r="AM22" s="64"/>
      <c r="AN22" s="64"/>
      <c r="AO22" s="64"/>
    </row>
    <row r="23" spans="2:41" x14ac:dyDescent="0.45">
      <c r="B23" s="55" cm="1">
        <f t="array" aca="1" ref="B23" ca="1">filesize(Folder&amp;Tests[[#This Row],[FileName]])</f>
        <v>28</v>
      </c>
      <c r="C23" s="51">
        <v>9</v>
      </c>
      <c r="D23" s="33" t="s">
        <v>129</v>
      </c>
      <c r="E23" s="32" t="b">
        <v>1</v>
      </c>
      <c r="F23" s="34" t="s">
        <v>94</v>
      </c>
      <c r="G23" s="34" t="b">
        <v>0</v>
      </c>
      <c r="H23" s="34" t="s">
        <v>94</v>
      </c>
      <c r="I23" s="34" t="s">
        <v>248</v>
      </c>
      <c r="J23" s="34" t="b">
        <v>1</v>
      </c>
      <c r="K23" s="34"/>
      <c r="L23" s="32">
        <v>1</v>
      </c>
      <c r="M23" s="32">
        <v>1</v>
      </c>
      <c r="N23" s="32">
        <v>0</v>
      </c>
      <c r="O23" s="32">
        <v>0</v>
      </c>
      <c r="P23" s="32"/>
      <c r="Q23" s="32"/>
      <c r="R23" s="32"/>
      <c r="S23" s="32"/>
      <c r="T23" s="32" t="s">
        <v>95</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64"/>
      <c r="AL23" s="64"/>
      <c r="AM23" s="64"/>
      <c r="AN23" s="64"/>
      <c r="AO23" s="64"/>
    </row>
    <row r="24" spans="2:41" x14ac:dyDescent="0.45">
      <c r="B24" s="55" cm="1">
        <f t="array" aca="1" ref="B24" ca="1">filesize(Folder&amp;Tests[[#This Row],[FileName]])</f>
        <v>27</v>
      </c>
      <c r="C24" s="51">
        <v>10</v>
      </c>
      <c r="D24" s="33" t="s">
        <v>130</v>
      </c>
      <c r="E24" s="32" t="b">
        <v>1</v>
      </c>
      <c r="F24" s="34" t="s">
        <v>94</v>
      </c>
      <c r="G24" s="34" t="b">
        <v>0</v>
      </c>
      <c r="H24" s="34" t="s">
        <v>94</v>
      </c>
      <c r="I24" s="34" t="s">
        <v>94</v>
      </c>
      <c r="J24" s="34" t="b">
        <v>1</v>
      </c>
      <c r="K24" s="34"/>
      <c r="L24" s="32">
        <v>1</v>
      </c>
      <c r="M24" s="32">
        <v>1</v>
      </c>
      <c r="N24" s="32">
        <v>0</v>
      </c>
      <c r="O24" s="32">
        <v>0</v>
      </c>
      <c r="P24" s="32"/>
      <c r="Q24" s="32"/>
      <c r="R24" s="32"/>
      <c r="S24" s="32"/>
      <c r="T24" s="32" t="s">
        <v>95</v>
      </c>
      <c r="U24" s="44"/>
      <c r="V24" s="68" t="str">
        <f ca="1"/>
        <v xml:space="preserve"> </v>
      </c>
      <c r="W24" t="str">
        <f ca="1"/>
        <v xml:space="preserve">    TestDescription = "test one row of data.cscv"</v>
      </c>
      <c r="X24" t="str">
        <f ca="1"/>
        <v/>
      </c>
      <c r="Y24" s="73"/>
      <c r="AA24" s="64"/>
      <c r="AB24" s="64"/>
      <c r="AC24" s="64"/>
      <c r="AD24" s="64"/>
      <c r="AE24" s="64"/>
      <c r="AF24" s="64"/>
      <c r="AG24" s="64"/>
      <c r="AH24" s="64"/>
      <c r="AI24" s="64"/>
      <c r="AJ24" s="64"/>
      <c r="AK24" s="64"/>
      <c r="AL24" s="64"/>
      <c r="AM24" s="64"/>
      <c r="AN24" s="64"/>
      <c r="AO24" s="64"/>
    </row>
    <row r="25" spans="2:41" x14ac:dyDescent="0.45">
      <c r="B25" s="55" cm="1">
        <f t="array" aca="1" ref="B25" ca="1">filesize(Folder&amp;Tests[[#This Row],[FileName]])</f>
        <v>27</v>
      </c>
      <c r="C25" s="51">
        <v>11</v>
      </c>
      <c r="D25" s="33" t="s">
        <v>131</v>
      </c>
      <c r="E25" s="32" t="b">
        <v>1</v>
      </c>
      <c r="F25" s="34" t="s">
        <v>94</v>
      </c>
      <c r="G25" s="34" t="b">
        <v>0</v>
      </c>
      <c r="H25" s="34" t="s">
        <v>94</v>
      </c>
      <c r="I25" s="34" t="s">
        <v>94</v>
      </c>
      <c r="J25" s="34" t="b">
        <v>1</v>
      </c>
      <c r="K25" s="34"/>
      <c r="L25" s="32">
        <v>1</v>
      </c>
      <c r="M25" s="32">
        <v>1</v>
      </c>
      <c r="N25" s="32">
        <v>0</v>
      </c>
      <c r="O25" s="32">
        <v>0</v>
      </c>
      <c r="P25" s="32"/>
      <c r="Q25" s="32"/>
      <c r="R25" s="32"/>
      <c r="S25" s="32"/>
      <c r="T25" s="32" t="s">
        <v>95</v>
      </c>
      <c r="U25" s="44"/>
      <c r="V25" s="68" t="str">
        <f ca="1"/>
        <v xml:space="preserve"> </v>
      </c>
      <c r="W25" t="str">
        <f ca="1"/>
        <v xml:space="preserve">    Expected = HStack(1#,2#,3#)</v>
      </c>
      <c r="X25" t="str">
        <f ca="1"/>
        <v/>
      </c>
      <c r="Y25" s="73"/>
      <c r="AA25" s="64"/>
      <c r="AB25" s="64"/>
      <c r="AC25" s="64"/>
      <c r="AD25" s="64"/>
      <c r="AE25" s="64"/>
      <c r="AF25" s="64"/>
      <c r="AG25" s="64"/>
      <c r="AH25" s="64"/>
      <c r="AI25" s="64"/>
      <c r="AJ25" s="64"/>
      <c r="AK25" s="64"/>
      <c r="AL25" s="64"/>
      <c r="AM25" s="64"/>
      <c r="AN25" s="64"/>
      <c r="AO25" s="64"/>
    </row>
    <row r="26" spans="2:41" x14ac:dyDescent="0.45">
      <c r="B26" s="55" cm="1">
        <f t="array" aca="1" ref="B26" ca="1">filesize(Folder&amp;Tests[[#This Row],[FileName]])</f>
        <v>33</v>
      </c>
      <c r="C26" s="51">
        <v>12</v>
      </c>
      <c r="D26" s="33" t="s">
        <v>133</v>
      </c>
      <c r="E26" s="32" t="b">
        <v>1</v>
      </c>
      <c r="F26" s="34" t="s">
        <v>94</v>
      </c>
      <c r="G26" s="34" t="b">
        <v>0</v>
      </c>
      <c r="H26" s="34" t="s">
        <v>94</v>
      </c>
      <c r="I26" s="34" t="s">
        <v>94</v>
      </c>
      <c r="J26" s="34" t="b">
        <v>1</v>
      </c>
      <c r="K26" s="34"/>
      <c r="L26" s="32">
        <v>1</v>
      </c>
      <c r="M26" s="32">
        <v>1</v>
      </c>
      <c r="N26" s="32">
        <v>0</v>
      </c>
      <c r="O26" s="32">
        <v>0</v>
      </c>
      <c r="P26" s="32"/>
      <c r="Q26" s="32"/>
      <c r="R26" s="32"/>
      <c r="S26" s="32"/>
      <c r="T26" s="32" t="s">
        <v>95</v>
      </c>
      <c r="U26" s="44"/>
      <c r="V26" s="68" t="str">
        <f ca="1"/>
        <v xml:space="preserve"> </v>
      </c>
      <c r="W26" t="str">
        <f ca="1"/>
        <v xml:space="preserve">    FileName =  "test_one_row_of_data.cscv"</v>
      </c>
      <c r="X26" t="str">
        <f ca="1"/>
        <v/>
      </c>
      <c r="Y26" s="73"/>
      <c r="AA26" s="64"/>
      <c r="AB26" s="64"/>
      <c r="AC26" s="64"/>
      <c r="AD26" s="64"/>
      <c r="AE26" s="64"/>
      <c r="AF26" s="64"/>
      <c r="AG26" s="64"/>
      <c r="AH26" s="64"/>
      <c r="AI26" s="64"/>
      <c r="AJ26" s="64"/>
      <c r="AK26" s="64"/>
      <c r="AL26" s="64"/>
      <c r="AM26" s="64"/>
      <c r="AN26" s="64"/>
      <c r="AO26" s="64"/>
    </row>
    <row r="27" spans="2:41" x14ac:dyDescent="0.45">
      <c r="B27" s="55" cm="1">
        <f t="array" aca="1" ref="B27" ca="1">filesize(Folder&amp;Tests[[#This Row],[FileName]])</f>
        <v>35</v>
      </c>
      <c r="C27" s="51">
        <v>13</v>
      </c>
      <c r="D27" s="33" t="s">
        <v>134</v>
      </c>
      <c r="E27" s="32" t="b">
        <v>1</v>
      </c>
      <c r="F27" s="34" t="s">
        <v>94</v>
      </c>
      <c r="G27" s="34" t="b">
        <v>0</v>
      </c>
      <c r="H27" s="34" t="s">
        <v>94</v>
      </c>
      <c r="I27" s="34" t="s">
        <v>94</v>
      </c>
      <c r="J27" s="34" t="b">
        <v>1</v>
      </c>
      <c r="K27" s="34"/>
      <c r="L27" s="32">
        <v>1</v>
      </c>
      <c r="M27" s="32">
        <v>1</v>
      </c>
      <c r="N27" s="32">
        <v>0</v>
      </c>
      <c r="O27" s="32">
        <v>0</v>
      </c>
      <c r="P27" s="32"/>
      <c r="Q27" s="32"/>
      <c r="R27" s="32"/>
      <c r="S27" s="32"/>
      <c r="T27" s="32" t="s">
        <v>95</v>
      </c>
      <c r="U27" s="44"/>
      <c r="V27" s="68" t="str">
        <f ca="1"/>
        <v xml:space="preserve"> </v>
      </c>
      <c r="W27" t="str">
        <f ca="1"/>
        <v xml:space="preserve">    TestRes = TestCSVRead(1, TestDescription, Expected, Folder + FileName, Observed, WhatDiffers, _</v>
      </c>
      <c r="X27" t="str">
        <f ca="1"/>
        <v/>
      </c>
      <c r="Y27" s="73"/>
      <c r="AA27" s="64"/>
      <c r="AB27" s="64"/>
      <c r="AC27" s="64"/>
      <c r="AD27" s="64"/>
      <c r="AE27" s="64"/>
      <c r="AF27" s="64"/>
      <c r="AG27" s="64"/>
      <c r="AH27" s="64"/>
      <c r="AI27" s="64"/>
      <c r="AJ27" s="64"/>
      <c r="AK27" s="64"/>
      <c r="AL27" s="64"/>
      <c r="AM27" s="64"/>
      <c r="AN27" s="64"/>
      <c r="AO27" s="64"/>
    </row>
    <row r="28" spans="2:41" x14ac:dyDescent="0.45">
      <c r="B28" s="55" cm="1">
        <f t="array" aca="1" ref="B28" ca="1">filesize(Folder&amp;Tests[[#This Row],[FileName]])</f>
        <v>35</v>
      </c>
      <c r="C28" s="51">
        <v>14</v>
      </c>
      <c r="D28" s="33" t="s">
        <v>135</v>
      </c>
      <c r="E28" s="32" t="b">
        <v>1</v>
      </c>
      <c r="F28" s="34" t="s">
        <v>94</v>
      </c>
      <c r="G28" s="34" t="b">
        <v>0</v>
      </c>
      <c r="H28" s="34" t="s">
        <v>94</v>
      </c>
      <c r="I28" s="34" t="s">
        <v>94</v>
      </c>
      <c r="J28" s="34" t="b">
        <v>1</v>
      </c>
      <c r="K28" s="34"/>
      <c r="L28" s="32">
        <v>1</v>
      </c>
      <c r="M28" s="32">
        <v>1</v>
      </c>
      <c r="N28" s="32">
        <v>0</v>
      </c>
      <c r="O28" s="32">
        <v>0</v>
      </c>
      <c r="P28" s="32"/>
      <c r="Q28" s="32"/>
      <c r="R28" s="32"/>
      <c r="S28" s="32"/>
      <c r="T28" s="32" t="s">
        <v>95</v>
      </c>
      <c r="U28" s="44"/>
      <c r="V28" s="68" t="str">
        <f ca="1"/>
        <v xml:space="preserve"> </v>
      </c>
      <c r="W28" t="str">
        <f ca="1"/>
        <v xml:space="preserve">        ConvertTypes := True, _</v>
      </c>
      <c r="X28" t="str">
        <f ca="1"/>
        <v/>
      </c>
      <c r="Y28" s="73"/>
      <c r="AA28" s="64"/>
      <c r="AB28" s="64"/>
      <c r="AC28" s="64"/>
      <c r="AD28" s="64"/>
      <c r="AE28" s="64"/>
      <c r="AF28" s="64"/>
      <c r="AG28" s="64"/>
      <c r="AH28" s="64"/>
      <c r="AI28" s="64"/>
      <c r="AJ28" s="64"/>
      <c r="AK28" s="64"/>
      <c r="AL28" s="64"/>
      <c r="AM28" s="64"/>
      <c r="AN28" s="64"/>
      <c r="AO28" s="64"/>
    </row>
    <row r="29" spans="2:41" x14ac:dyDescent="0.45">
      <c r="B29" s="55" cm="1">
        <f t="array" aca="1" ref="B29" ca="1">filesize(Folder&amp;Tests[[#This Row],[FileName]])</f>
        <v>32</v>
      </c>
      <c r="C29" s="51">
        <v>15</v>
      </c>
      <c r="D29" s="33" t="s">
        <v>136</v>
      </c>
      <c r="E29" s="32" t="b">
        <v>1</v>
      </c>
      <c r="F29" s="34" t="s">
        <v>94</v>
      </c>
      <c r="G29" s="34" t="b">
        <v>0</v>
      </c>
      <c r="H29" s="34" t="s">
        <v>94</v>
      </c>
      <c r="I29" s="34" t="s">
        <v>94</v>
      </c>
      <c r="J29" s="34" t="b">
        <v>1</v>
      </c>
      <c r="K29" s="34"/>
      <c r="L29" s="32">
        <v>1</v>
      </c>
      <c r="M29" s="32">
        <v>1</v>
      </c>
      <c r="N29" s="32">
        <v>0</v>
      </c>
      <c r="O29" s="32">
        <v>0</v>
      </c>
      <c r="P29" s="32"/>
      <c r="Q29" s="32"/>
      <c r="R29" s="32"/>
      <c r="S29" s="32"/>
      <c r="T29" s="32" t="s">
        <v>95</v>
      </c>
      <c r="U29" s="44"/>
      <c r="V29" s="68" t="str">
        <f ca="1"/>
        <v xml:space="preserve"> </v>
      </c>
      <c r="W29" t="str">
        <f ca="1"/>
        <v xml:space="preserve">        IgnoreEmptyLines := True, _</v>
      </c>
      <c r="X29" t="str">
        <f ca="1"/>
        <v/>
      </c>
      <c r="Y29" s="73"/>
      <c r="AA29" s="64"/>
      <c r="AB29" s="64"/>
      <c r="AC29" s="64"/>
      <c r="AD29" s="64"/>
      <c r="AE29" s="64"/>
      <c r="AF29" s="64"/>
      <c r="AG29" s="64"/>
      <c r="AH29" s="64"/>
      <c r="AI29" s="64"/>
      <c r="AJ29" s="64"/>
      <c r="AK29" s="64"/>
      <c r="AL29" s="64"/>
      <c r="AM29" s="64"/>
      <c r="AN29" s="64"/>
      <c r="AO29" s="64"/>
    </row>
    <row r="30" spans="2:41" x14ac:dyDescent="0.45">
      <c r="B30" s="55" cm="1">
        <f t="array" aca="1" ref="B30" ca="1">filesize(Folder&amp;Tests[[#This Row],[FileName]])</f>
        <v>35</v>
      </c>
      <c r="C30" s="51">
        <v>16</v>
      </c>
      <c r="D30" s="33" t="s">
        <v>137</v>
      </c>
      <c r="E30" s="32" t="b">
        <v>1</v>
      </c>
      <c r="F30" s="34" t="s">
        <v>94</v>
      </c>
      <c r="G30" s="34" t="b">
        <v>0</v>
      </c>
      <c r="H30" s="34" t="s">
        <v>94</v>
      </c>
      <c r="I30" s="34" t="s">
        <v>94</v>
      </c>
      <c r="J30" s="34" t="b">
        <v>1</v>
      </c>
      <c r="K30" s="34"/>
      <c r="L30" s="32">
        <v>1</v>
      </c>
      <c r="M30" s="32">
        <v>1</v>
      </c>
      <c r="N30" s="32">
        <v>0</v>
      </c>
      <c r="O30" s="32">
        <v>0</v>
      </c>
      <c r="P30" s="32"/>
      <c r="Q30" s="32"/>
      <c r="R30" s="32"/>
      <c r="S30" s="32"/>
      <c r="T30" s="32" t="s">
        <v>95</v>
      </c>
      <c r="U30" s="44"/>
      <c r="V30" s="68" t="str">
        <f ca="1"/>
        <v xml:space="preserve"> </v>
      </c>
      <c r="W30" t="str">
        <f ca="1"/>
        <v xml:space="preserve">        ShowMissingsAs := Empty)</v>
      </c>
      <c r="X30" t="str">
        <f ca="1"/>
        <v/>
      </c>
      <c r="Y30" s="73"/>
      <c r="AA30" s="64"/>
      <c r="AB30" s="64"/>
      <c r="AC30" s="64"/>
      <c r="AD30" s="64"/>
      <c r="AE30" s="64"/>
      <c r="AF30" s="64"/>
      <c r="AG30" s="64"/>
      <c r="AH30" s="64"/>
      <c r="AI30" s="64"/>
      <c r="AJ30" s="64"/>
      <c r="AK30" s="64"/>
      <c r="AL30" s="64"/>
      <c r="AM30" s="64"/>
      <c r="AN30" s="64"/>
      <c r="AO30" s="64"/>
    </row>
    <row r="31" spans="2:41" x14ac:dyDescent="0.45">
      <c r="B31" s="55" cm="1">
        <f t="array" aca="1" ref="B31" ca="1">filesize(Folder&amp;Tests[[#This Row],[FileName]])</f>
        <v>37</v>
      </c>
      <c r="C31" s="51">
        <v>17</v>
      </c>
      <c r="D31" s="33" t="s">
        <v>141</v>
      </c>
      <c r="E31" s="32" t="b">
        <v>1</v>
      </c>
      <c r="F31" s="34" t="s">
        <v>94</v>
      </c>
      <c r="G31" s="34" t="b">
        <v>0</v>
      </c>
      <c r="H31" s="34" t="s">
        <v>94</v>
      </c>
      <c r="I31" s="34" t="s">
        <v>94</v>
      </c>
      <c r="J31" s="34" t="b">
        <v>1</v>
      </c>
      <c r="K31" s="34"/>
      <c r="L31" s="32">
        <v>1</v>
      </c>
      <c r="M31" s="32">
        <v>1</v>
      </c>
      <c r="N31" s="32">
        <v>0</v>
      </c>
      <c r="O31" s="32">
        <v>0</v>
      </c>
      <c r="P31" s="32"/>
      <c r="Q31" s="32"/>
      <c r="R31" s="32"/>
      <c r="S31" s="32"/>
      <c r="T31" s="32" t="s">
        <v>95</v>
      </c>
      <c r="U31" s="44"/>
      <c r="V31" s="68" t="str">
        <f ca="1"/>
        <v xml:space="preserve"> </v>
      </c>
      <c r="W31" t="str">
        <f ca="1"/>
        <v xml:space="preserve">    AccumulateResults TestRes, NumPassed, NumFailed, WhatDiffers, Failures</v>
      </c>
      <c r="X31" t="str">
        <f ca="1"/>
        <v/>
      </c>
      <c r="Y31" s="73"/>
      <c r="AA31" s="64"/>
      <c r="AB31" s="64"/>
      <c r="AC31" s="64"/>
      <c r="AD31" s="64"/>
      <c r="AE31" s="64"/>
      <c r="AF31" s="64"/>
      <c r="AG31" s="64"/>
      <c r="AH31" s="64"/>
      <c r="AI31" s="64"/>
      <c r="AJ31" s="64"/>
      <c r="AK31" s="64"/>
      <c r="AL31" s="64"/>
      <c r="AM31" s="64"/>
      <c r="AN31" s="64"/>
      <c r="AO31" s="64"/>
    </row>
    <row r="32" spans="2:41" x14ac:dyDescent="0.45">
      <c r="B32" s="79" cm="1">
        <f t="array" aca="1" ref="B32" ca="1">filesize(Folder&amp;Tests[[#This Row],[FileName]])</f>
        <v>37</v>
      </c>
      <c r="C32" s="51">
        <v>18</v>
      </c>
      <c r="D32" s="33" t="s">
        <v>142</v>
      </c>
      <c r="E32" s="32" t="b">
        <v>1</v>
      </c>
      <c r="F32" s="34" t="s">
        <v>97</v>
      </c>
      <c r="G32" s="34" t="b">
        <v>0</v>
      </c>
      <c r="H32" s="34" t="s">
        <v>94</v>
      </c>
      <c r="I32" s="34" t="s">
        <v>94</v>
      </c>
      <c r="J32" s="34" t="b">
        <v>1</v>
      </c>
      <c r="K32" s="34"/>
      <c r="L32" s="32">
        <v>1</v>
      </c>
      <c r="M32" s="32">
        <v>1</v>
      </c>
      <c r="N32" s="32">
        <v>0</v>
      </c>
      <c r="O32" s="32">
        <v>0</v>
      </c>
      <c r="P32" s="32"/>
      <c r="Q32" s="32"/>
      <c r="R32" s="32"/>
      <c r="S32" s="32"/>
      <c r="T32" s="32" t="s">
        <v>95</v>
      </c>
      <c r="U32" s="44"/>
      <c r="V32" s="68" t="str">
        <f ca="1"/>
        <v xml:space="preserve"> </v>
      </c>
      <c r="W32" t="str">
        <f ca="1"/>
        <v/>
      </c>
      <c r="X32" t="str">
        <f ca="1"/>
        <v/>
      </c>
      <c r="Y32" s="73"/>
      <c r="AA32" s="64"/>
      <c r="AB32" s="64"/>
      <c r="AC32" s="64"/>
      <c r="AD32" s="64"/>
      <c r="AE32" s="64"/>
      <c r="AF32" s="64"/>
      <c r="AG32" s="64"/>
      <c r="AH32" s="64"/>
      <c r="AI32" s="64"/>
      <c r="AJ32" s="64"/>
      <c r="AK32" s="64"/>
      <c r="AL32" s="64"/>
      <c r="AM32" s="64"/>
      <c r="AN32" s="64"/>
      <c r="AO32" s="64"/>
    </row>
    <row r="33" spans="2:41" x14ac:dyDescent="0.45">
      <c r="B33" s="79" cm="1">
        <f t="array" aca="1" ref="B33" ca="1">filesize(Folder&amp;Tests[[#This Row],[FileName]])</f>
        <v>37</v>
      </c>
      <c r="C33" s="80">
        <v>19</v>
      </c>
      <c r="D33" s="33" t="s">
        <v>146</v>
      </c>
      <c r="E33" s="32" t="b">
        <v>1</v>
      </c>
      <c r="F33" s="34" t="s">
        <v>94</v>
      </c>
      <c r="G33" s="34" t="b">
        <v>0</v>
      </c>
      <c r="H33" s="34" t="s">
        <v>94</v>
      </c>
      <c r="I33" s="34" t="s">
        <v>94</v>
      </c>
      <c r="J33" s="34" t="b">
        <v>1</v>
      </c>
      <c r="K33" s="34"/>
      <c r="L33" s="32">
        <v>1</v>
      </c>
      <c r="M33" s="32">
        <v>1</v>
      </c>
      <c r="N33" s="32">
        <v>0</v>
      </c>
      <c r="O33" s="32">
        <v>0</v>
      </c>
      <c r="P33" s="32"/>
      <c r="Q33" s="32"/>
      <c r="R33" s="34" t="s">
        <v>299</v>
      </c>
      <c r="S33" s="32"/>
      <c r="T33" s="32" t="s">
        <v>95</v>
      </c>
      <c r="U33" s="44"/>
      <c r="V33" s="68" t="str">
        <f ca="1"/>
        <v xml:space="preserve"> </v>
      </c>
      <c r="W33" t="str">
        <f ca="1"/>
        <v xml:space="preserve">    Exit Sub</v>
      </c>
      <c r="X33" t="str">
        <f ca="1"/>
        <v/>
      </c>
      <c r="Y33" s="73"/>
      <c r="AA33" s="64"/>
      <c r="AB33" s="64"/>
      <c r="AC33" s="64"/>
      <c r="AD33" s="64"/>
      <c r="AE33" s="64"/>
      <c r="AF33" s="64"/>
      <c r="AG33" s="64"/>
      <c r="AH33" s="64"/>
      <c r="AI33" s="64"/>
      <c r="AJ33" s="64"/>
      <c r="AK33" s="64"/>
      <c r="AL33" s="64"/>
      <c r="AM33" s="64"/>
      <c r="AN33" s="64"/>
      <c r="AO33" s="64"/>
    </row>
    <row r="34" spans="2:41" x14ac:dyDescent="0.45">
      <c r="B34" s="79" cm="1">
        <f t="array" aca="1" ref="B34" ca="1">filesize(Folder&amp;Tests[[#This Row],[FileName]])</f>
        <v>35</v>
      </c>
      <c r="C34" s="80">
        <v>20</v>
      </c>
      <c r="D34" s="33" t="s">
        <v>147</v>
      </c>
      <c r="E34" s="32" t="b">
        <v>1</v>
      </c>
      <c r="F34" s="34" t="s">
        <v>94</v>
      </c>
      <c r="G34" s="34" t="b">
        <v>0</v>
      </c>
      <c r="H34" s="34" t="s">
        <v>94</v>
      </c>
      <c r="I34" s="34" t="s">
        <v>94</v>
      </c>
      <c r="J34" s="34" t="b">
        <v>1</v>
      </c>
      <c r="K34" s="34"/>
      <c r="L34" s="32">
        <v>1</v>
      </c>
      <c r="M34" s="32">
        <v>1</v>
      </c>
      <c r="N34" s="32">
        <v>0</v>
      </c>
      <c r="O34" s="32">
        <v>0</v>
      </c>
      <c r="P34" s="32"/>
      <c r="Q34" s="32"/>
      <c r="R34" s="32"/>
      <c r="S34" s="32"/>
      <c r="T34" s="32" t="s">
        <v>95</v>
      </c>
      <c r="U34" s="44"/>
      <c r="V34" s="68" t="str">
        <f ca="1"/>
        <v xml:space="preserve"> </v>
      </c>
      <c r="W34" t="str">
        <f ca="1"/>
        <v>ErrHandler:</v>
      </c>
      <c r="X34" t="str">
        <f ca="1"/>
        <v/>
      </c>
      <c r="Y34" s="73"/>
      <c r="AA34" s="64"/>
      <c r="AB34" s="64"/>
      <c r="AC34" s="64"/>
      <c r="AD34" s="64"/>
      <c r="AE34" s="64"/>
      <c r="AF34" s="64"/>
      <c r="AG34" s="64"/>
      <c r="AH34" s="64"/>
      <c r="AI34" s="64"/>
      <c r="AJ34" s="64"/>
      <c r="AK34" s="64"/>
      <c r="AL34" s="64"/>
      <c r="AM34" s="64"/>
      <c r="AN34" s="64"/>
      <c r="AO34" s="64"/>
    </row>
    <row r="35" spans="2:41" x14ac:dyDescent="0.45">
      <c r="B35" s="79" cm="1">
        <f t="array" aca="1" ref="B35" ca="1">filesize(Folder&amp;Tests[[#This Row],[FileName]])</f>
        <v>41</v>
      </c>
      <c r="C35" s="80">
        <v>21</v>
      </c>
      <c r="D35" s="33" t="s">
        <v>148</v>
      </c>
      <c r="E35" s="32" t="b">
        <v>1</v>
      </c>
      <c r="F35" s="34" t="s">
        <v>94</v>
      </c>
      <c r="G35" s="34" t="b">
        <v>0</v>
      </c>
      <c r="H35" s="34" t="s">
        <v>94</v>
      </c>
      <c r="I35" s="34" t="s">
        <v>94</v>
      </c>
      <c r="J35" s="34" t="b">
        <v>1</v>
      </c>
      <c r="K35" s="34"/>
      <c r="L35" s="32">
        <v>4</v>
      </c>
      <c r="M35" s="32">
        <v>1</v>
      </c>
      <c r="N35" s="32">
        <v>0</v>
      </c>
      <c r="O35" s="32">
        <v>0</v>
      </c>
      <c r="P35" s="32"/>
      <c r="Q35" s="32"/>
      <c r="R35" s="32"/>
      <c r="S35" s="32"/>
      <c r="T35" s="32" t="s">
        <v>95</v>
      </c>
      <c r="U35" s="44"/>
      <c r="V35" s="68" t="str">
        <f ca="1"/>
        <v xml:space="preserve"> </v>
      </c>
      <c r="W35" t="str">
        <f ca="1"/>
        <v xml:space="preserve">    Throw "#Test1 (line " &amp; CStr(Erl) + "): " &amp; Err.Description &amp; "!"</v>
      </c>
      <c r="X35" t="str">
        <f ca="1"/>
        <v/>
      </c>
      <c r="Y35" s="73"/>
      <c r="AA35" s="64"/>
      <c r="AB35" s="64"/>
      <c r="AC35" s="64"/>
      <c r="AD35" s="64"/>
      <c r="AE35" s="64"/>
      <c r="AF35" s="64"/>
      <c r="AG35" s="64"/>
      <c r="AH35" s="64"/>
      <c r="AI35" s="64"/>
      <c r="AJ35" s="64"/>
      <c r="AK35" s="64"/>
      <c r="AL35" s="64"/>
      <c r="AM35" s="64"/>
      <c r="AN35" s="64"/>
      <c r="AO35" s="64"/>
    </row>
    <row r="36" spans="2:41" x14ac:dyDescent="0.45">
      <c r="B36" s="79" cm="1">
        <f t="array" aca="1" ref="B36" ca="1">filesize(Folder&amp;Tests[[#This Row],[FileName]])</f>
        <v>37</v>
      </c>
      <c r="C36" s="80">
        <v>22</v>
      </c>
      <c r="D36" s="33" t="s">
        <v>149</v>
      </c>
      <c r="E36" s="32" t="b">
        <v>1</v>
      </c>
      <c r="F36" s="34" t="s">
        <v>94</v>
      </c>
      <c r="G36" s="34" t="b">
        <v>0</v>
      </c>
      <c r="H36" s="34" t="s">
        <v>94</v>
      </c>
      <c r="I36" s="34" t="s">
        <v>94</v>
      </c>
      <c r="J36" s="34" t="b">
        <v>1</v>
      </c>
      <c r="K36" s="34"/>
      <c r="L36" s="32">
        <v>1</v>
      </c>
      <c r="M36" s="32">
        <v>1</v>
      </c>
      <c r="N36" s="32">
        <v>0</v>
      </c>
      <c r="O36" s="32">
        <v>0</v>
      </c>
      <c r="P36" s="32"/>
      <c r="Q36" s="32"/>
      <c r="R36" s="32"/>
      <c r="S36" s="32"/>
      <c r="T36" s="32" t="s">
        <v>95</v>
      </c>
      <c r="U36" s="44"/>
      <c r="V36" s="68" t="str">
        <f ca="1"/>
        <v xml:space="preserve"> </v>
      </c>
      <c r="W36" t="str">
        <f ca="1"/>
        <v>End Sub</v>
      </c>
      <c r="X36" t="str">
        <f ca="1"/>
        <v/>
      </c>
      <c r="Y36" s="73"/>
      <c r="AA36" s="64"/>
      <c r="AB36" s="64"/>
      <c r="AC36" s="64"/>
      <c r="AD36" s="64"/>
      <c r="AE36" s="64"/>
      <c r="AF36" s="64"/>
      <c r="AG36" s="64"/>
      <c r="AH36" s="64"/>
      <c r="AI36" s="64"/>
      <c r="AJ36" s="64"/>
      <c r="AK36" s="64"/>
      <c r="AL36" s="64"/>
      <c r="AM36" s="64"/>
      <c r="AN36" s="64"/>
      <c r="AO36" s="64"/>
    </row>
    <row r="37" spans="2:41" x14ac:dyDescent="0.45">
      <c r="B37" s="79" cm="1">
        <f t="array" aca="1" ref="B37" ca="1">filesize(Folder&amp;Tests[[#This Row],[FileName]])</f>
        <v>37</v>
      </c>
      <c r="C37" s="80">
        <v>23</v>
      </c>
      <c r="D37" s="33" t="s">
        <v>150</v>
      </c>
      <c r="E37" s="32" t="b">
        <v>1</v>
      </c>
      <c r="F37" s="34" t="s">
        <v>94</v>
      </c>
      <c r="G37" s="34" t="b">
        <v>0</v>
      </c>
      <c r="H37" s="34" t="s">
        <v>94</v>
      </c>
      <c r="I37" s="34" t="s">
        <v>94</v>
      </c>
      <c r="J37" s="34" t="b">
        <v>1</v>
      </c>
      <c r="K37" s="34"/>
      <c r="L37" s="32">
        <v>1</v>
      </c>
      <c r="M37" s="32">
        <v>1</v>
      </c>
      <c r="N37" s="32">
        <v>0</v>
      </c>
      <c r="O37" s="32">
        <v>0</v>
      </c>
      <c r="P37" s="32"/>
      <c r="Q37" s="32"/>
      <c r="R37" s="32"/>
      <c r="S37" s="32"/>
      <c r="T37" s="32" t="s">
        <v>95</v>
      </c>
      <c r="U37" s="44"/>
      <c r="V37" s="68" t="str">
        <f ca="1"/>
        <v xml:space="preserve"> </v>
      </c>
      <c r="X37" t="str">
        <f ca="1"/>
        <v/>
      </c>
      <c r="Y37" s="73"/>
      <c r="AA37" s="64"/>
      <c r="AB37" s="64"/>
      <c r="AC37" s="64"/>
      <c r="AD37" s="64"/>
      <c r="AE37" s="64"/>
      <c r="AF37" s="64"/>
      <c r="AG37" s="64"/>
      <c r="AH37" s="64"/>
      <c r="AI37" s="64"/>
      <c r="AJ37" s="64"/>
      <c r="AK37" s="64"/>
      <c r="AL37" s="64"/>
      <c r="AM37" s="64"/>
      <c r="AN37" s="64"/>
      <c r="AO37" s="64"/>
    </row>
    <row r="38" spans="2:41" x14ac:dyDescent="0.45">
      <c r="B38" s="79" cm="1">
        <f t="array" aca="1" ref="B38" ca="1">filesize(Folder&amp;Tests[[#This Row],[FileName]])</f>
        <v>40</v>
      </c>
      <c r="C38" s="80">
        <v>24</v>
      </c>
      <c r="D38" s="33" t="s">
        <v>151</v>
      </c>
      <c r="E38" s="32" t="b">
        <v>1</v>
      </c>
      <c r="F38" s="34" t="s">
        <v>94</v>
      </c>
      <c r="G38" s="34" t="b">
        <v>0</v>
      </c>
      <c r="H38" s="34" t="s">
        <v>287</v>
      </c>
      <c r="I38" s="34" t="s">
        <v>94</v>
      </c>
      <c r="J38" s="34" t="b">
        <v>1</v>
      </c>
      <c r="K38" s="34"/>
      <c r="L38" s="32">
        <v>1</v>
      </c>
      <c r="M38" s="32">
        <v>1</v>
      </c>
      <c r="N38" s="32">
        <v>0</v>
      </c>
      <c r="O38" s="32">
        <v>0</v>
      </c>
      <c r="P38" s="32"/>
      <c r="Q38" s="32"/>
      <c r="R38" s="32"/>
      <c r="S38" s="32"/>
      <c r="T38" s="32" t="s">
        <v>95</v>
      </c>
      <c r="U38" s="44"/>
      <c r="V38" s="68" t="str">
        <f ca="1"/>
        <v xml:space="preserve"> </v>
      </c>
      <c r="X38" t="str">
        <f ca="1"/>
        <v/>
      </c>
      <c r="Y38" s="73"/>
      <c r="AA38" s="64"/>
      <c r="AB38" s="64"/>
      <c r="AC38" s="64"/>
      <c r="AD38" s="64"/>
      <c r="AE38" s="64"/>
      <c r="AF38" s="64"/>
      <c r="AG38" s="64"/>
      <c r="AH38" s="64"/>
      <c r="AI38" s="64"/>
      <c r="AJ38" s="64"/>
      <c r="AK38" s="64"/>
      <c r="AL38" s="64"/>
      <c r="AM38" s="64"/>
      <c r="AN38" s="64"/>
      <c r="AO38" s="64"/>
    </row>
    <row r="39" spans="2:41" x14ac:dyDescent="0.45">
      <c r="B39" s="79" cm="1">
        <f t="array" aca="1" ref="B39" ca="1">filesize(Folder&amp;Tests[[#This Row],[FileName]])</f>
        <v>40</v>
      </c>
      <c r="C39" s="80">
        <v>25</v>
      </c>
      <c r="D39" s="33" t="s">
        <v>152</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44"/>
      <c r="V39" s="68" t="str">
        <f ca="1"/>
        <v xml:space="preserve"> </v>
      </c>
      <c r="X39" t="str">
        <f ca="1"/>
        <v/>
      </c>
      <c r="Y39" s="73"/>
      <c r="AA39" s="64"/>
      <c r="AB39" s="64"/>
      <c r="AC39" s="64"/>
      <c r="AD39" s="64"/>
      <c r="AE39" s="64"/>
      <c r="AF39" s="64"/>
      <c r="AG39" s="64"/>
      <c r="AH39" s="64"/>
      <c r="AI39" s="64"/>
      <c r="AJ39" s="64"/>
      <c r="AK39" s="64"/>
      <c r="AL39" s="64"/>
      <c r="AM39" s="64"/>
      <c r="AN39" s="64"/>
      <c r="AO39" s="64"/>
    </row>
    <row r="40" spans="2:41" x14ac:dyDescent="0.45">
      <c r="B40" s="79" cm="1">
        <f t="array" aca="1" ref="B40" ca="1">filesize(Folder&amp;Tests[[#This Row],[FileName]])</f>
        <v>46</v>
      </c>
      <c r="C40" s="80">
        <v>26</v>
      </c>
      <c r="D40" s="33" t="s">
        <v>153</v>
      </c>
      <c r="E40" s="32" t="b">
        <v>1</v>
      </c>
      <c r="F40" s="34" t="s">
        <v>97</v>
      </c>
      <c r="G40" s="34" t="b">
        <v>1</v>
      </c>
      <c r="H40" s="34" t="s">
        <v>94</v>
      </c>
      <c r="I40" s="34" t="s">
        <v>94</v>
      </c>
      <c r="J40" s="34" t="b">
        <v>1</v>
      </c>
      <c r="K40" s="34"/>
      <c r="L40" s="32">
        <v>1</v>
      </c>
      <c r="M40" s="32">
        <v>1</v>
      </c>
      <c r="N40" s="32">
        <v>0</v>
      </c>
      <c r="O40" s="32">
        <v>0</v>
      </c>
      <c r="P40" s="32"/>
      <c r="Q40" s="32"/>
      <c r="R40" s="32"/>
      <c r="S40" s="32"/>
      <c r="T40" s="32" t="s">
        <v>95</v>
      </c>
      <c r="U40" s="44"/>
      <c r="V40" s="68" t="str">
        <f ca="1"/>
        <v xml:space="preserve"> </v>
      </c>
      <c r="X40" t="str">
        <f ca="1"/>
        <v/>
      </c>
      <c r="Y40" s="73"/>
      <c r="AA40" s="64"/>
      <c r="AB40" s="64"/>
      <c r="AC40" s="64"/>
      <c r="AD40" s="64"/>
      <c r="AE40" s="64"/>
      <c r="AF40" s="64"/>
      <c r="AG40" s="64"/>
      <c r="AH40" s="64"/>
      <c r="AI40" s="64"/>
      <c r="AJ40" s="64"/>
      <c r="AK40" s="64"/>
      <c r="AL40" s="64"/>
      <c r="AM40" s="64"/>
      <c r="AN40" s="64"/>
      <c r="AO40" s="64"/>
    </row>
    <row r="41" spans="2:41" x14ac:dyDescent="0.45">
      <c r="B41" s="79" cm="1">
        <f t="array" aca="1" ref="B41" ca="1">filesize(Folder&amp;Tests[[#This Row],[FileName]])</f>
        <v>44</v>
      </c>
      <c r="C41" s="80">
        <v>27</v>
      </c>
      <c r="D41" s="33" t="s">
        <v>154</v>
      </c>
      <c r="E41" s="32" t="b">
        <v>0</v>
      </c>
      <c r="F41" s="34" t="s">
        <v>94</v>
      </c>
      <c r="G41" s="34" t="b">
        <v>0</v>
      </c>
      <c r="H41" s="34" t="s">
        <v>94</v>
      </c>
      <c r="I41" s="34" t="s">
        <v>94</v>
      </c>
      <c r="J41" s="34" t="b">
        <v>1</v>
      </c>
      <c r="K41" s="34"/>
      <c r="L41" s="32">
        <v>1</v>
      </c>
      <c r="M41" s="32">
        <v>1</v>
      </c>
      <c r="N41" s="32">
        <v>0</v>
      </c>
      <c r="O41" s="32">
        <v>0</v>
      </c>
      <c r="P41" s="32"/>
      <c r="Q41" s="32"/>
      <c r="R41" s="32"/>
      <c r="S41" s="32"/>
      <c r="T41" s="32" t="s">
        <v>95</v>
      </c>
      <c r="U41" s="44"/>
      <c r="V41" s="68" t="str">
        <f ca="1"/>
        <v xml:space="preserve"> </v>
      </c>
      <c r="X41" t="str">
        <f ca="1"/>
        <v/>
      </c>
      <c r="Y41" s="73"/>
      <c r="AA41" s="64"/>
      <c r="AB41" s="64"/>
      <c r="AC41" s="64"/>
      <c r="AD41" s="64"/>
      <c r="AE41" s="64"/>
      <c r="AF41" s="64"/>
      <c r="AG41" s="64"/>
      <c r="AH41" s="64"/>
      <c r="AI41" s="64"/>
      <c r="AJ41" s="64"/>
      <c r="AK41" s="64"/>
      <c r="AL41" s="64"/>
      <c r="AM41" s="64"/>
      <c r="AN41" s="64"/>
      <c r="AO41" s="64"/>
    </row>
    <row r="42" spans="2:41" x14ac:dyDescent="0.45">
      <c r="B42" s="79" cm="1">
        <f t="array" aca="1" ref="B42" ca="1">filesize(Folder&amp;Tests[[#This Row],[FileName]])</f>
        <v>51</v>
      </c>
      <c r="C42" s="80">
        <v>28</v>
      </c>
      <c r="D42" s="33" t="s">
        <v>155</v>
      </c>
      <c r="E42" s="32" t="b">
        <v>0</v>
      </c>
      <c r="F42" s="34" t="s">
        <v>94</v>
      </c>
      <c r="G42" s="34" t="b">
        <v>0</v>
      </c>
      <c r="H42" s="34" t="s">
        <v>94</v>
      </c>
      <c r="I42" s="34" t="s">
        <v>94</v>
      </c>
      <c r="J42" s="34" t="b">
        <v>1</v>
      </c>
      <c r="K42" s="34"/>
      <c r="L42" s="32">
        <v>1</v>
      </c>
      <c r="M42" s="32">
        <v>1</v>
      </c>
      <c r="N42" s="32">
        <v>0</v>
      </c>
      <c r="O42" s="32">
        <v>0</v>
      </c>
      <c r="P42" s="32"/>
      <c r="Q42" s="32"/>
      <c r="R42" s="32"/>
      <c r="S42" s="32"/>
      <c r="T42" s="32" t="s">
        <v>95</v>
      </c>
      <c r="U42" s="44" t="s">
        <v>101</v>
      </c>
      <c r="V42" s="68" t="str">
        <f ca="1"/>
        <v xml:space="preserve"> </v>
      </c>
      <c r="X42" t="str">
        <f ca="1"/>
        <v/>
      </c>
      <c r="Y42" s="73"/>
      <c r="AA42" s="64"/>
      <c r="AB42" s="64"/>
      <c r="AC42" s="64"/>
      <c r="AD42" s="64"/>
      <c r="AE42" s="64"/>
      <c r="AF42" s="64"/>
      <c r="AG42" s="64"/>
      <c r="AH42" s="64"/>
      <c r="AI42" s="64"/>
      <c r="AJ42" s="64"/>
      <c r="AK42" s="64"/>
      <c r="AL42" s="64"/>
      <c r="AM42" s="64"/>
      <c r="AN42" s="64"/>
      <c r="AO42" s="64"/>
    </row>
    <row r="43" spans="2:41" x14ac:dyDescent="0.45">
      <c r="B43" s="56" cm="1">
        <f t="array" aca="1" ref="B43" ca="1">filesize(Folder&amp;Tests[[#This Row],[FileName]])</f>
        <v>47</v>
      </c>
      <c r="C43" s="52">
        <v>29</v>
      </c>
      <c r="D43" s="33" t="s">
        <v>156</v>
      </c>
      <c r="E43" s="32" t="b">
        <v>0</v>
      </c>
      <c r="F43" s="34" t="s">
        <v>94</v>
      </c>
      <c r="G43" s="34" t="b">
        <v>0</v>
      </c>
      <c r="H43" s="34" t="s">
        <v>94</v>
      </c>
      <c r="I43" s="34" t="s">
        <v>94</v>
      </c>
      <c r="J43" s="34" t="b">
        <v>1</v>
      </c>
      <c r="K43" s="34"/>
      <c r="L43" s="32">
        <v>1</v>
      </c>
      <c r="M43" s="32">
        <v>1</v>
      </c>
      <c r="N43" s="32">
        <v>0</v>
      </c>
      <c r="O43" s="32">
        <v>0</v>
      </c>
      <c r="P43" s="32"/>
      <c r="Q43" s="32"/>
      <c r="R43" s="32"/>
      <c r="S43" s="32"/>
      <c r="T43" s="32" t="s">
        <v>95</v>
      </c>
      <c r="U43" s="44"/>
      <c r="V43" s="68" t="str">
        <f ca="1"/>
        <v xml:space="preserve"> </v>
      </c>
      <c r="X43" t="str">
        <f ca="1"/>
        <v/>
      </c>
      <c r="Y43" s="73"/>
      <c r="AA43" s="64"/>
      <c r="AB43" s="64"/>
      <c r="AC43" s="64"/>
      <c r="AD43" s="64"/>
      <c r="AE43" s="64"/>
      <c r="AF43" s="64"/>
      <c r="AG43" s="64"/>
      <c r="AH43" s="64"/>
      <c r="AI43" s="64"/>
      <c r="AJ43" s="64"/>
      <c r="AK43" s="64"/>
      <c r="AL43" s="64"/>
      <c r="AM43" s="64"/>
      <c r="AN43" s="64"/>
      <c r="AO43" s="64"/>
    </row>
    <row r="44" spans="2:41" x14ac:dyDescent="0.45">
      <c r="B44" s="56" cm="1">
        <f t="array" aca="1" ref="B44" ca="1">filesize(Folder&amp;Tests[[#This Row],[FileName]])</f>
        <v>50</v>
      </c>
      <c r="C44" s="80">
        <v>30</v>
      </c>
      <c r="D44" s="33" t="s">
        <v>157</v>
      </c>
      <c r="E44" s="32" t="b">
        <v>1</v>
      </c>
      <c r="F44" s="34" t="s">
        <v>94</v>
      </c>
      <c r="G44" s="34" t="b">
        <v>0</v>
      </c>
      <c r="H44" s="34" t="s">
        <v>94</v>
      </c>
      <c r="I44" s="34" t="s">
        <v>94</v>
      </c>
      <c r="J44" s="34" t="b">
        <v>1</v>
      </c>
      <c r="K44" s="34"/>
      <c r="L44" s="32">
        <v>1</v>
      </c>
      <c r="M44" s="32">
        <v>1</v>
      </c>
      <c r="N44" s="32">
        <v>0</v>
      </c>
      <c r="O44" s="32">
        <v>0</v>
      </c>
      <c r="P44" s="32"/>
      <c r="Q44" s="32"/>
      <c r="R44" s="32"/>
      <c r="S44" s="32"/>
      <c r="T44" s="32" t="s">
        <v>95</v>
      </c>
      <c r="U44" s="44"/>
      <c r="V44" s="68" t="str">
        <f ca="1"/>
        <v xml:space="preserve"> </v>
      </c>
      <c r="X44" t="str">
        <f ca="1"/>
        <v/>
      </c>
      <c r="Y44" s="73"/>
      <c r="AA44" s="64"/>
      <c r="AB44" s="64"/>
      <c r="AC44" s="64"/>
      <c r="AD44" s="64"/>
      <c r="AE44" s="64"/>
      <c r="AF44" s="64"/>
      <c r="AG44" s="64"/>
      <c r="AH44" s="64"/>
      <c r="AI44" s="64"/>
      <c r="AJ44" s="64"/>
      <c r="AK44" s="64"/>
      <c r="AL44" s="64"/>
      <c r="AM44" s="64"/>
      <c r="AN44" s="64"/>
      <c r="AO44" s="64"/>
    </row>
    <row r="45" spans="2:41" x14ac:dyDescent="0.45">
      <c r="B45" s="56" cm="1">
        <f t="array" aca="1" ref="B45" ca="1">filesize(Folder&amp;Tests[[#This Row],[FileName]])</f>
        <v>53</v>
      </c>
      <c r="C45" s="80">
        <v>31</v>
      </c>
      <c r="D45" s="33" t="s">
        <v>158</v>
      </c>
      <c r="E45" s="32" t="b">
        <v>1</v>
      </c>
      <c r="F45" s="34" t="s">
        <v>94</v>
      </c>
      <c r="G45" s="34" t="b">
        <v>0</v>
      </c>
      <c r="H45" s="34" t="s">
        <v>94</v>
      </c>
      <c r="I45" s="34" t="s">
        <v>94</v>
      </c>
      <c r="J45" s="34" t="b">
        <v>1</v>
      </c>
      <c r="K45" s="34"/>
      <c r="L45" s="32">
        <v>1</v>
      </c>
      <c r="M45" s="32">
        <v>1</v>
      </c>
      <c r="N45" s="32">
        <v>0</v>
      </c>
      <c r="O45" s="32">
        <v>0</v>
      </c>
      <c r="P45" s="32" t="s">
        <v>300</v>
      </c>
      <c r="Q45" s="32" t="s">
        <v>301</v>
      </c>
      <c r="R45" s="32"/>
      <c r="S45" s="32"/>
      <c r="T45" s="32" t="s">
        <v>95</v>
      </c>
      <c r="U45" s="44"/>
      <c r="V45" s="68" t="str">
        <f ca="1"/>
        <v xml:space="preserve"> </v>
      </c>
      <c r="X45" t="str">
        <f ca="1"/>
        <v/>
      </c>
      <c r="Y45" s="73"/>
      <c r="AA45" s="64"/>
      <c r="AB45" s="64"/>
      <c r="AC45" s="64"/>
      <c r="AD45" s="64"/>
      <c r="AE45" s="64"/>
      <c r="AF45" s="64"/>
      <c r="AG45" s="64"/>
      <c r="AH45" s="64"/>
      <c r="AI45" s="64"/>
      <c r="AJ45" s="64"/>
      <c r="AK45" s="64"/>
      <c r="AL45" s="64"/>
      <c r="AM45" s="64"/>
      <c r="AN45" s="64"/>
      <c r="AO45" s="64"/>
    </row>
    <row r="46" spans="2:41" x14ac:dyDescent="0.45">
      <c r="B46" s="56" cm="1">
        <f t="array" aca="1" ref="B46" ca="1">filesize(Folder&amp;Tests[[#This Row],[FileName]])</f>
        <v>53</v>
      </c>
      <c r="C46" s="80">
        <v>32</v>
      </c>
      <c r="D46" s="33" t="s">
        <v>159</v>
      </c>
      <c r="E46" s="32" t="b">
        <v>1</v>
      </c>
      <c r="F46" s="34" t="s">
        <v>94</v>
      </c>
      <c r="G46" s="34" t="b">
        <v>0</v>
      </c>
      <c r="H46" s="34" t="s">
        <v>94</v>
      </c>
      <c r="I46" s="34" t="s">
        <v>94</v>
      </c>
      <c r="J46" s="34" t="b">
        <v>1</v>
      </c>
      <c r="K46" s="34"/>
      <c r="L46" s="32">
        <v>1</v>
      </c>
      <c r="M46" s="32">
        <v>1</v>
      </c>
      <c r="N46" s="32">
        <v>0</v>
      </c>
      <c r="O46" s="32">
        <v>0</v>
      </c>
      <c r="P46" s="32"/>
      <c r="Q46" s="32"/>
      <c r="R46" s="32"/>
      <c r="S46" s="32"/>
      <c r="T46" s="32" t="s">
        <v>95</v>
      </c>
      <c r="U46" s="44"/>
      <c r="V46" s="68" t="str">
        <f ca="1"/>
        <v xml:space="preserve"> </v>
      </c>
      <c r="X46" t="str">
        <f ca="1"/>
        <v/>
      </c>
      <c r="Y46" s="73"/>
      <c r="AA46" s="64"/>
      <c r="AB46" s="64"/>
      <c r="AC46" s="64"/>
      <c r="AD46" s="64"/>
      <c r="AE46" s="64"/>
      <c r="AF46" s="64"/>
      <c r="AG46" s="64"/>
      <c r="AH46" s="64"/>
      <c r="AI46" s="64"/>
      <c r="AJ46" s="64"/>
      <c r="AK46" s="64"/>
      <c r="AL46" s="64"/>
      <c r="AM46" s="64"/>
      <c r="AN46" s="64"/>
      <c r="AO46" s="64"/>
    </row>
    <row r="47" spans="2:41" x14ac:dyDescent="0.45">
      <c r="B47" s="56" cm="1">
        <f t="array" aca="1" ref="B47" ca="1">filesize(Folder&amp;Tests[[#This Row],[FileName]])</f>
        <v>53</v>
      </c>
      <c r="C47" s="80">
        <v>33</v>
      </c>
      <c r="D47" s="33" t="s">
        <v>160</v>
      </c>
      <c r="E47" s="32" t="b">
        <v>1</v>
      </c>
      <c r="F47" s="34" t="s">
        <v>94</v>
      </c>
      <c r="G47" s="34" t="b">
        <v>0</v>
      </c>
      <c r="H47" s="34" t="s">
        <v>94</v>
      </c>
      <c r="I47" s="34" t="s">
        <v>94</v>
      </c>
      <c r="J47" s="34" t="b">
        <v>1</v>
      </c>
      <c r="K47" s="34"/>
      <c r="L47" s="32">
        <v>1</v>
      </c>
      <c r="M47" s="32">
        <v>1</v>
      </c>
      <c r="N47" s="32">
        <v>0</v>
      </c>
      <c r="O47" s="32">
        <v>0</v>
      </c>
      <c r="P47" s="32"/>
      <c r="Q47" s="32"/>
      <c r="R47" s="32"/>
      <c r="S47" s="32"/>
      <c r="T47" s="32" t="s">
        <v>95</v>
      </c>
      <c r="U47" s="44"/>
      <c r="V47" s="68" t="str">
        <f ca="1"/>
        <v xml:space="preserve"> </v>
      </c>
      <c r="X47" t="str">
        <f ca="1"/>
        <v/>
      </c>
      <c r="Y47" s="73"/>
      <c r="AA47" s="64"/>
      <c r="AB47" s="64"/>
      <c r="AC47" s="64"/>
      <c r="AD47" s="64"/>
      <c r="AE47" s="64"/>
      <c r="AF47" s="64"/>
      <c r="AG47" s="64"/>
      <c r="AH47" s="64"/>
      <c r="AI47" s="64"/>
      <c r="AJ47" s="64"/>
      <c r="AK47" s="64"/>
      <c r="AL47" s="64"/>
      <c r="AM47" s="64"/>
      <c r="AN47" s="64"/>
      <c r="AO47" s="64"/>
    </row>
    <row r="48" spans="2:41" x14ac:dyDescent="0.45">
      <c r="B48" s="56" cm="1">
        <f t="array" aca="1" ref="B48" ca="1">filesize(Folder&amp;Tests[[#This Row],[FileName]])</f>
        <v>53</v>
      </c>
      <c r="C48" s="80">
        <v>34</v>
      </c>
      <c r="D48" s="33" t="s">
        <v>161</v>
      </c>
      <c r="E48" s="32" t="b">
        <v>1</v>
      </c>
      <c r="F48" s="34" t="s">
        <v>94</v>
      </c>
      <c r="G48" s="34" t="b">
        <v>0</v>
      </c>
      <c r="H48" s="34" t="s">
        <v>94</v>
      </c>
      <c r="I48" s="34" t="s">
        <v>94</v>
      </c>
      <c r="J48" s="34" t="b">
        <v>1</v>
      </c>
      <c r="K48" s="34"/>
      <c r="L48" s="32">
        <v>1</v>
      </c>
      <c r="M48" s="32">
        <v>1</v>
      </c>
      <c r="N48" s="32">
        <v>0</v>
      </c>
      <c r="O48" s="32">
        <v>0</v>
      </c>
      <c r="P48" s="32"/>
      <c r="Q48" s="32"/>
      <c r="R48" s="32"/>
      <c r="S48" s="32"/>
      <c r="T48" s="32" t="s">
        <v>95</v>
      </c>
      <c r="U48" s="41" t="s">
        <v>565</v>
      </c>
      <c r="V48" s="68" t="str">
        <f ca="1"/>
        <v xml:space="preserve"> </v>
      </c>
      <c r="X48" t="str">
        <f ca="1"/>
        <v/>
      </c>
      <c r="Y48" s="73"/>
      <c r="AA48" s="64"/>
      <c r="AB48" s="64"/>
      <c r="AC48" s="64"/>
      <c r="AD48" s="64"/>
      <c r="AE48" s="64"/>
      <c r="AF48" s="64"/>
      <c r="AG48" s="64"/>
      <c r="AH48" s="64"/>
      <c r="AI48" s="64"/>
      <c r="AJ48" s="64"/>
      <c r="AK48" s="64"/>
      <c r="AL48" s="64"/>
      <c r="AM48" s="64"/>
      <c r="AN48" s="64"/>
      <c r="AO48" s="64"/>
    </row>
    <row r="49" spans="2:41" x14ac:dyDescent="0.45">
      <c r="B49" s="56" cm="1">
        <f t="array" aca="1" ref="B49" ca="1">filesize(Folder&amp;Tests[[#This Row],[FileName]])</f>
        <v>54</v>
      </c>
      <c r="C49" s="80">
        <v>35</v>
      </c>
      <c r="D49" s="33" t="s">
        <v>162</v>
      </c>
      <c r="E49" s="32" t="b">
        <v>1</v>
      </c>
      <c r="F49" s="34" t="s">
        <v>94</v>
      </c>
      <c r="G49" s="34" t="b">
        <v>0</v>
      </c>
      <c r="H49" s="34" t="s">
        <v>94</v>
      </c>
      <c r="I49" s="34" t="s">
        <v>94</v>
      </c>
      <c r="J49" s="34" t="b">
        <v>1</v>
      </c>
      <c r="K49" s="34"/>
      <c r="L49" s="32">
        <v>1</v>
      </c>
      <c r="M49" s="32">
        <v>1</v>
      </c>
      <c r="N49" s="32">
        <v>0</v>
      </c>
      <c r="O49" s="32">
        <v>0</v>
      </c>
      <c r="P49" s="32"/>
      <c r="Q49" s="32"/>
      <c r="R49" s="32" t="s">
        <v>299</v>
      </c>
      <c r="S49" s="32"/>
      <c r="T49" s="32" t="s">
        <v>95</v>
      </c>
      <c r="U49" s="44"/>
      <c r="V49" s="68" t="str">
        <f ca="1"/>
        <v xml:space="preserve"> </v>
      </c>
      <c r="X49" t="str">
        <f ca="1"/>
        <v/>
      </c>
      <c r="Y49" s="73"/>
      <c r="AA49" s="64"/>
      <c r="AB49" s="64"/>
      <c r="AC49" s="64"/>
      <c r="AD49" s="64"/>
      <c r="AE49" s="64"/>
      <c r="AF49" s="64"/>
      <c r="AG49" s="64"/>
      <c r="AH49" s="64"/>
      <c r="AI49" s="64"/>
      <c r="AJ49" s="64"/>
      <c r="AK49" s="64"/>
      <c r="AL49" s="64"/>
      <c r="AM49" s="64"/>
      <c r="AN49" s="64"/>
      <c r="AO49" s="64"/>
    </row>
    <row r="50" spans="2:41" x14ac:dyDescent="0.45">
      <c r="B50" s="56" cm="1">
        <f t="array" aca="1" ref="B50" ca="1">filesize(Folder&amp;Tests[[#This Row],[FileName]])</f>
        <v>56</v>
      </c>
      <c r="C50" s="80">
        <v>36</v>
      </c>
      <c r="D50" s="33" t="s">
        <v>163</v>
      </c>
      <c r="E50" s="32" t="s">
        <v>238</v>
      </c>
      <c r="F50" s="34" t="s">
        <v>94</v>
      </c>
      <c r="G50" s="34" t="b">
        <v>0</v>
      </c>
      <c r="H50" s="34" t="s">
        <v>94</v>
      </c>
      <c r="I50" s="34" t="s">
        <v>94</v>
      </c>
      <c r="J50" s="34" t="b">
        <v>1</v>
      </c>
      <c r="K50" s="34"/>
      <c r="L50" s="32">
        <v>1</v>
      </c>
      <c r="M50" s="32">
        <v>1</v>
      </c>
      <c r="N50" s="32">
        <v>0</v>
      </c>
      <c r="O50" s="32">
        <v>0</v>
      </c>
      <c r="P50" s="32"/>
      <c r="Q50" s="32"/>
      <c r="R50" s="32"/>
      <c r="S50" s="32"/>
      <c r="T50" s="32" t="s">
        <v>95</v>
      </c>
      <c r="U50" s="45"/>
      <c r="V50" s="68" t="str">
        <f ca="1"/>
        <v xml:space="preserve"> </v>
      </c>
      <c r="X50" t="str">
        <f ca="1"/>
        <v/>
      </c>
      <c r="Y50" s="73"/>
      <c r="AA50" s="64"/>
      <c r="AB50" s="64"/>
      <c r="AC50" s="64"/>
      <c r="AD50" s="64"/>
      <c r="AE50" s="64"/>
      <c r="AF50" s="64"/>
      <c r="AG50" s="64"/>
      <c r="AH50" s="64"/>
      <c r="AI50" s="64"/>
      <c r="AJ50" s="64"/>
      <c r="AK50" s="64"/>
      <c r="AL50" s="64"/>
      <c r="AM50" s="64"/>
      <c r="AN50" s="64"/>
      <c r="AO50" s="64"/>
    </row>
    <row r="51" spans="2:41" x14ac:dyDescent="0.45">
      <c r="B51" s="56" cm="1">
        <f t="array" aca="1" ref="B51" ca="1">filesize(Folder&amp;Tests[[#This Row],[FileName]])</f>
        <v>61</v>
      </c>
      <c r="C51" s="80">
        <v>37</v>
      </c>
      <c r="D51" s="33" t="s">
        <v>164</v>
      </c>
      <c r="E51" s="32" t="b">
        <v>1</v>
      </c>
      <c r="F51" s="34" t="s">
        <v>94</v>
      </c>
      <c r="G51" s="34" t="b">
        <v>0</v>
      </c>
      <c r="H51" s="34" t="s">
        <v>94</v>
      </c>
      <c r="I51" s="34" t="s">
        <v>94</v>
      </c>
      <c r="J51" s="34" t="b">
        <v>1</v>
      </c>
      <c r="K51" s="34"/>
      <c r="L51" s="32">
        <v>1</v>
      </c>
      <c r="M51" s="32">
        <v>1</v>
      </c>
      <c r="N51" s="32">
        <v>0</v>
      </c>
      <c r="O51" s="32">
        <v>0</v>
      </c>
      <c r="P51" s="32"/>
      <c r="Q51" s="32"/>
      <c r="R51" s="32"/>
      <c r="S51" s="32"/>
      <c r="T51" s="32" t="s">
        <v>95</v>
      </c>
      <c r="U51" s="41" t="s">
        <v>226</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165</v>
      </c>
      <c r="E52" s="32" t="b">
        <v>1</v>
      </c>
      <c r="F52" s="34" t="s">
        <v>94</v>
      </c>
      <c r="G52" s="34" t="b">
        <v>0</v>
      </c>
      <c r="H52" s="34" t="s">
        <v>94</v>
      </c>
      <c r="I52" s="34" t="s">
        <v>94</v>
      </c>
      <c r="J52" s="34" t="b">
        <v>1</v>
      </c>
      <c r="K52" s="34"/>
      <c r="L52" s="32">
        <v>1</v>
      </c>
      <c r="M52" s="32">
        <v>1</v>
      </c>
      <c r="N52" s="32">
        <v>0</v>
      </c>
      <c r="O52" s="32">
        <v>0</v>
      </c>
      <c r="P52" s="32"/>
      <c r="Q52" s="32"/>
      <c r="R52" s="32"/>
      <c r="S52" s="32"/>
      <c r="T52" s="32" t="s">
        <v>95</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166</v>
      </c>
      <c r="E53" s="32" t="b">
        <v>1</v>
      </c>
      <c r="F53" s="34" t="s">
        <v>94</v>
      </c>
      <c r="G53" s="34" t="b">
        <v>0</v>
      </c>
      <c r="H53" s="34" t="s">
        <v>94</v>
      </c>
      <c r="I53" s="34" t="s">
        <v>94</v>
      </c>
      <c r="J53" s="34" t="b">
        <v>1</v>
      </c>
      <c r="K53" s="34"/>
      <c r="L53" s="32">
        <v>1</v>
      </c>
      <c r="M53" s="32">
        <v>1</v>
      </c>
      <c r="N53" s="32">
        <v>0</v>
      </c>
      <c r="O53" s="32">
        <v>0</v>
      </c>
      <c r="P53" s="32"/>
      <c r="Q53" s="32"/>
      <c r="R53" s="32"/>
      <c r="S53" s="32"/>
      <c r="T53" s="32" t="s">
        <v>95</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168</v>
      </c>
      <c r="E54" s="32" t="b">
        <v>1</v>
      </c>
      <c r="F54" s="34" t="s">
        <v>94</v>
      </c>
      <c r="G54" s="34" t="b">
        <v>0</v>
      </c>
      <c r="H54" s="34" t="s">
        <v>94</v>
      </c>
      <c r="I54" s="34" t="s">
        <v>94</v>
      </c>
      <c r="J54" s="34" t="b">
        <v>1</v>
      </c>
      <c r="K54" s="34"/>
      <c r="L54" s="32">
        <v>1</v>
      </c>
      <c r="M54" s="32">
        <v>1</v>
      </c>
      <c r="N54" s="32">
        <v>0</v>
      </c>
      <c r="O54" s="32">
        <v>0</v>
      </c>
      <c r="P54" s="32"/>
      <c r="Q54" s="32"/>
      <c r="R54" s="50" t="s">
        <v>302</v>
      </c>
      <c r="S54" s="32"/>
      <c r="T54" s="32" t="s">
        <v>96</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169</v>
      </c>
      <c r="E55" s="32" t="b">
        <v>1</v>
      </c>
      <c r="F55" s="34" t="s">
        <v>94</v>
      </c>
      <c r="G55" s="34" t="b">
        <v>0</v>
      </c>
      <c r="H55" s="34" t="s">
        <v>287</v>
      </c>
      <c r="I55" s="34" t="s">
        <v>94</v>
      </c>
      <c r="J55" s="34" t="b">
        <v>1</v>
      </c>
      <c r="K55" s="34"/>
      <c r="L55" s="32">
        <v>1</v>
      </c>
      <c r="M55" s="32">
        <v>1</v>
      </c>
      <c r="N55" s="32">
        <v>0</v>
      </c>
      <c r="O55" s="32">
        <v>0</v>
      </c>
      <c r="P55" s="32"/>
      <c r="Q55" s="32"/>
      <c r="R55" s="32"/>
      <c r="S55" s="32"/>
      <c r="T55" s="32" t="s">
        <v>95</v>
      </c>
      <c r="U55" s="44" t="s">
        <v>103</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170</v>
      </c>
      <c r="E56" s="32" t="b">
        <v>1</v>
      </c>
      <c r="F56" s="34" t="s">
        <v>94</v>
      </c>
      <c r="G56" s="34" t="b">
        <v>0</v>
      </c>
      <c r="H56" s="34" t="s">
        <v>94</v>
      </c>
      <c r="I56" s="34" t="s">
        <v>94</v>
      </c>
      <c r="J56" s="34" t="b">
        <v>1</v>
      </c>
      <c r="K56" s="34"/>
      <c r="L56" s="32">
        <v>1</v>
      </c>
      <c r="M56" s="32">
        <v>1</v>
      </c>
      <c r="N56" s="32">
        <v>0</v>
      </c>
      <c r="O56" s="32">
        <v>0</v>
      </c>
      <c r="P56" s="32"/>
      <c r="Q56" s="32"/>
      <c r="R56" s="32" t="s">
        <v>303</v>
      </c>
      <c r="S56" s="32"/>
      <c r="T56" s="32" t="s">
        <v>95</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174</v>
      </c>
      <c r="E57" s="32" t="b">
        <v>1</v>
      </c>
      <c r="F57" s="34" t="s">
        <v>104</v>
      </c>
      <c r="G57" s="34" t="b">
        <v>0</v>
      </c>
      <c r="H57" s="34" t="s">
        <v>94</v>
      </c>
      <c r="I57" s="34" t="s">
        <v>94</v>
      </c>
      <c r="J57" s="34" t="b">
        <v>1</v>
      </c>
      <c r="K57" s="34"/>
      <c r="L57" s="32">
        <v>1</v>
      </c>
      <c r="M57" s="32">
        <v>1</v>
      </c>
      <c r="N57" s="32">
        <v>0</v>
      </c>
      <c r="O57" s="32">
        <v>0</v>
      </c>
      <c r="P57" s="32"/>
      <c r="Q57" s="32"/>
      <c r="R57" s="32"/>
      <c r="S57" s="32"/>
      <c r="T57" s="32" t="s">
        <v>95</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175</v>
      </c>
      <c r="E58" s="32" t="b">
        <v>1</v>
      </c>
      <c r="F58" s="34" t="s">
        <v>94</v>
      </c>
      <c r="G58" s="34" t="b">
        <v>0</v>
      </c>
      <c r="H58" s="34" t="s">
        <v>94</v>
      </c>
      <c r="I58" s="34" t="s">
        <v>94</v>
      </c>
      <c r="J58" s="34" t="b">
        <v>1</v>
      </c>
      <c r="K58" s="34"/>
      <c r="L58" s="32">
        <v>1</v>
      </c>
      <c r="M58" s="32">
        <v>1</v>
      </c>
      <c r="N58" s="32">
        <v>0</v>
      </c>
      <c r="O58" s="32">
        <v>0</v>
      </c>
      <c r="P58" s="32"/>
      <c r="Q58" s="32"/>
      <c r="R58" s="32"/>
      <c r="S58" s="32"/>
      <c r="T58" s="32" t="s">
        <v>95</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176</v>
      </c>
      <c r="E59" s="32" t="b">
        <v>1</v>
      </c>
      <c r="F59" s="34" t="s">
        <v>94</v>
      </c>
      <c r="G59" s="34" t="b">
        <v>0</v>
      </c>
      <c r="H59" s="34" t="s">
        <v>94</v>
      </c>
      <c r="I59" s="34" t="s">
        <v>94</v>
      </c>
      <c r="J59" s="34" t="b">
        <v>1</v>
      </c>
      <c r="K59" s="34"/>
      <c r="L59" s="32">
        <v>1</v>
      </c>
      <c r="M59" s="32">
        <v>1</v>
      </c>
      <c r="N59" s="32">
        <v>0</v>
      </c>
      <c r="O59" s="32">
        <v>0</v>
      </c>
      <c r="P59" s="32"/>
      <c r="Q59" s="32"/>
      <c r="R59" s="32"/>
      <c r="S59" s="32"/>
      <c r="T59" s="32" t="s">
        <v>95</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80">
        <v>46</v>
      </c>
      <c r="D60" s="33" t="s">
        <v>179</v>
      </c>
      <c r="E60" s="32" t="b">
        <v>1</v>
      </c>
      <c r="F60" s="34" t="s">
        <v>94</v>
      </c>
      <c r="G60" s="34" t="b">
        <v>0</v>
      </c>
      <c r="H60" s="34" t="s">
        <v>94</v>
      </c>
      <c r="I60" s="34" t="s">
        <v>247</v>
      </c>
      <c r="J60" s="34" t="b">
        <v>1</v>
      </c>
      <c r="K60" s="34"/>
      <c r="L60" s="32">
        <v>1</v>
      </c>
      <c r="M60" s="32">
        <v>1</v>
      </c>
      <c r="N60" s="32">
        <v>0</v>
      </c>
      <c r="O60" s="32">
        <v>0</v>
      </c>
      <c r="P60" s="32"/>
      <c r="Q60" s="32"/>
      <c r="R60" s="32"/>
      <c r="S60" s="32"/>
      <c r="T60" s="32" t="s">
        <v>95</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80">
        <v>47</v>
      </c>
      <c r="D61" s="33" t="s">
        <v>180</v>
      </c>
      <c r="E61" s="32" t="b">
        <v>1</v>
      </c>
      <c r="F61" s="34" t="s">
        <v>94</v>
      </c>
      <c r="G61" s="34" t="b">
        <v>0</v>
      </c>
      <c r="H61" s="34" t="s">
        <v>94</v>
      </c>
      <c r="I61" s="34" t="s">
        <v>94</v>
      </c>
      <c r="J61" s="34" t="b">
        <v>1</v>
      </c>
      <c r="K61" s="34"/>
      <c r="L61" s="32">
        <v>1</v>
      </c>
      <c r="M61" s="32">
        <v>1</v>
      </c>
      <c r="N61" s="32">
        <v>0</v>
      </c>
      <c r="O61" s="32">
        <v>0</v>
      </c>
      <c r="P61" s="32"/>
      <c r="Q61" s="32"/>
      <c r="R61" s="32"/>
      <c r="S61" s="32"/>
      <c r="T61" s="32" t="s">
        <v>95</v>
      </c>
      <c r="U61" s="44"/>
      <c r="V61" s="68" t="str">
        <f ca="1"/>
        <v xml:space="preserve"> </v>
      </c>
      <c r="AA61" s="48"/>
      <c r="AB61" s="48"/>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80">
        <v>48</v>
      </c>
      <c r="D62" s="33" t="s">
        <v>181</v>
      </c>
      <c r="E62" s="32" t="b">
        <v>1</v>
      </c>
      <c r="F62" s="34" t="s">
        <v>94</v>
      </c>
      <c r="G62" s="34" t="b">
        <v>0</v>
      </c>
      <c r="H62" s="34" t="s">
        <v>94</v>
      </c>
      <c r="I62" s="34" t="s">
        <v>247</v>
      </c>
      <c r="J62" s="34" t="b">
        <v>1</v>
      </c>
      <c r="K62" s="34"/>
      <c r="L62" s="32">
        <v>1</v>
      </c>
      <c r="M62" s="32">
        <v>1</v>
      </c>
      <c r="N62" s="32">
        <v>0</v>
      </c>
      <c r="O62" s="32">
        <v>0</v>
      </c>
      <c r="P62" s="32"/>
      <c r="Q62" s="32"/>
      <c r="R62" s="32"/>
      <c r="S62" s="32"/>
      <c r="T62" s="32" t="s">
        <v>95</v>
      </c>
      <c r="U62" s="41"/>
      <c r="V62" s="68" t="str">
        <f ca="1"/>
        <v xml:space="preserve"> </v>
      </c>
      <c r="AA62" s="48"/>
      <c r="AB62" s="48"/>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80">
        <v>49</v>
      </c>
      <c r="D63" s="33" t="s">
        <v>182</v>
      </c>
      <c r="E63" s="32" t="b">
        <v>1</v>
      </c>
      <c r="F63" s="34" t="s">
        <v>94</v>
      </c>
      <c r="G63" s="34" t="b">
        <v>0</v>
      </c>
      <c r="H63" s="34" t="s">
        <v>94</v>
      </c>
      <c r="I63" s="34" t="s">
        <v>94</v>
      </c>
      <c r="J63" s="34" t="b">
        <v>1</v>
      </c>
      <c r="K63" s="34"/>
      <c r="L63" s="32">
        <v>1</v>
      </c>
      <c r="M63" s="32">
        <v>1</v>
      </c>
      <c r="N63" s="32">
        <v>0</v>
      </c>
      <c r="O63" s="32">
        <v>0</v>
      </c>
      <c r="P63" s="32"/>
      <c r="Q63" s="32"/>
      <c r="R63" s="32"/>
      <c r="S63" s="84" t="s">
        <v>278</v>
      </c>
      <c r="T63" s="32" t="s">
        <v>95</v>
      </c>
      <c r="U63" s="41" t="s">
        <v>643</v>
      </c>
      <c r="V63" s="68" t="str">
        <f ca="1"/>
        <v xml:space="preserve"> </v>
      </c>
      <c r="AA63" s="48"/>
      <c r="AB63" s="48"/>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80">
        <v>50</v>
      </c>
      <c r="D64" s="33" t="s">
        <v>184</v>
      </c>
      <c r="E64" s="32" t="b">
        <v>1</v>
      </c>
      <c r="F64" s="34" t="s">
        <v>94</v>
      </c>
      <c r="G64" s="34" t="b">
        <v>0</v>
      </c>
      <c r="H64" s="34" t="s">
        <v>94</v>
      </c>
      <c r="I64" s="34" t="s">
        <v>94</v>
      </c>
      <c r="J64" s="34" t="b">
        <v>1</v>
      </c>
      <c r="K64" s="34"/>
      <c r="L64" s="32">
        <v>1</v>
      </c>
      <c r="M64" s="32">
        <v>1</v>
      </c>
      <c r="N64" s="32">
        <v>0</v>
      </c>
      <c r="O64" s="32">
        <v>0</v>
      </c>
      <c r="P64" s="32"/>
      <c r="Q64" s="32"/>
      <c r="R64" s="32"/>
      <c r="S64" s="84" t="s">
        <v>278</v>
      </c>
      <c r="T64" s="32" t="s">
        <v>95</v>
      </c>
      <c r="U64" s="41" t="s">
        <v>643</v>
      </c>
      <c r="V64" s="68" t="str">
        <f ca="1"/>
        <v xml:space="preserve"> </v>
      </c>
      <c r="AA64" s="48"/>
      <c r="AB64" s="48"/>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80">
        <v>51</v>
      </c>
      <c r="D65" s="33" t="s">
        <v>186</v>
      </c>
      <c r="E65" s="32" t="b">
        <v>1</v>
      </c>
      <c r="F65" s="34" t="s">
        <v>94</v>
      </c>
      <c r="G65" s="34" t="b">
        <v>0</v>
      </c>
      <c r="H65" s="34" t="s">
        <v>307</v>
      </c>
      <c r="I65" s="34" t="s">
        <v>94</v>
      </c>
      <c r="J65" s="34" t="b">
        <v>1</v>
      </c>
      <c r="K65" s="34"/>
      <c r="L65" s="32">
        <v>1</v>
      </c>
      <c r="M65" s="32">
        <v>1</v>
      </c>
      <c r="N65" s="32">
        <v>0</v>
      </c>
      <c r="O65" s="32">
        <v>0</v>
      </c>
      <c r="P65" s="32"/>
      <c r="Q65" s="32"/>
      <c r="R65" s="32"/>
      <c r="S65" s="32"/>
      <c r="T65" s="32" t="s">
        <v>95</v>
      </c>
      <c r="U65" s="44"/>
      <c r="V65" s="68" t="str">
        <f ca="1"/>
        <v xml:space="preserve"> </v>
      </c>
      <c r="AA65" s="48"/>
      <c r="AB65" s="48"/>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80">
        <v>52</v>
      </c>
      <c r="D66" s="33" t="s">
        <v>187</v>
      </c>
      <c r="E66" s="32" t="b">
        <v>1</v>
      </c>
      <c r="F66" s="34" t="s">
        <v>94</v>
      </c>
      <c r="G66" s="34" t="b">
        <v>0</v>
      </c>
      <c r="H66" s="34" t="s">
        <v>94</v>
      </c>
      <c r="I66" s="34" t="s">
        <v>247</v>
      </c>
      <c r="J66" s="34" t="b">
        <v>1</v>
      </c>
      <c r="K66" s="34"/>
      <c r="L66" s="32">
        <v>1</v>
      </c>
      <c r="M66" s="32">
        <v>1</v>
      </c>
      <c r="N66" s="32">
        <v>0</v>
      </c>
      <c r="O66" s="32">
        <v>0</v>
      </c>
      <c r="P66" s="32"/>
      <c r="Q66" s="32"/>
      <c r="R66" s="32"/>
      <c r="S66" s="32"/>
      <c r="T66" s="32" t="s">
        <v>95</v>
      </c>
      <c r="U66" s="44"/>
      <c r="V66" s="68" t="str">
        <f ca="1"/>
        <v xml:space="preserve"> </v>
      </c>
      <c r="AA66" s="48"/>
      <c r="AB66" s="48"/>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80">
        <v>53</v>
      </c>
      <c r="D67" s="33" t="s">
        <v>189</v>
      </c>
      <c r="E67" s="32" t="b">
        <v>1</v>
      </c>
      <c r="F67" s="34" t="s">
        <v>94</v>
      </c>
      <c r="G67" s="34" t="b">
        <v>0</v>
      </c>
      <c r="H67" s="34" t="s">
        <v>100</v>
      </c>
      <c r="I67" s="34" t="s">
        <v>94</v>
      </c>
      <c r="J67" s="34" t="b">
        <v>1</v>
      </c>
      <c r="K67" s="34"/>
      <c r="L67" s="32">
        <v>1</v>
      </c>
      <c r="M67" s="32">
        <v>1</v>
      </c>
      <c r="N67" s="32">
        <v>0</v>
      </c>
      <c r="O67" s="32">
        <v>0</v>
      </c>
      <c r="P67" s="32"/>
      <c r="Q67" s="32"/>
      <c r="R67" s="50" t="s">
        <v>304</v>
      </c>
      <c r="S67" s="32" t="s">
        <v>634</v>
      </c>
      <c r="T67" s="32" t="s">
        <v>96</v>
      </c>
      <c r="U67" s="41"/>
      <c r="V67" s="68" t="str">
        <f ca="1"/>
        <v xml:space="preserve"> </v>
      </c>
      <c r="AA67" s="48"/>
      <c r="AB67" s="48"/>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190</v>
      </c>
      <c r="E68" s="32" t="s">
        <v>225</v>
      </c>
      <c r="F68" s="34" t="s">
        <v>94</v>
      </c>
      <c r="G68" s="34" t="b">
        <v>0</v>
      </c>
      <c r="H68" s="34" t="s">
        <v>94</v>
      </c>
      <c r="I68" s="34" t="s">
        <v>247</v>
      </c>
      <c r="J68" s="34" t="b">
        <v>1</v>
      </c>
      <c r="K68" s="34"/>
      <c r="L68" s="32">
        <v>1</v>
      </c>
      <c r="M68" s="32">
        <v>1</v>
      </c>
      <c r="N68" s="32">
        <v>0</v>
      </c>
      <c r="O68" s="32">
        <v>0</v>
      </c>
      <c r="P68" s="32"/>
      <c r="Q68" s="32"/>
      <c r="R68" s="32"/>
      <c r="S68" s="32"/>
      <c r="T68" s="32" t="s">
        <v>95</v>
      </c>
      <c r="U68" s="44"/>
      <c r="V68" s="68" t="str">
        <f ca="1"/>
        <v xml:space="preserve"> </v>
      </c>
      <c r="AA68" s="48"/>
      <c r="AB68" s="48"/>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191</v>
      </c>
      <c r="E69" s="32" t="b">
        <v>1</v>
      </c>
      <c r="F69" s="34" t="s">
        <v>97</v>
      </c>
      <c r="G69" s="34" t="b">
        <v>1</v>
      </c>
      <c r="H69" s="34" t="s">
        <v>94</v>
      </c>
      <c r="I69" s="34" t="s">
        <v>94</v>
      </c>
      <c r="J69" s="34" t="b">
        <v>1</v>
      </c>
      <c r="K69" s="34"/>
      <c r="L69" s="32">
        <v>1</v>
      </c>
      <c r="M69" s="32">
        <v>1</v>
      </c>
      <c r="N69" s="32">
        <v>0</v>
      </c>
      <c r="O69" s="32">
        <v>0</v>
      </c>
      <c r="P69" s="32"/>
      <c r="Q69" s="32"/>
      <c r="R69" s="32"/>
      <c r="S69" s="32"/>
      <c r="T69" s="32" t="s">
        <v>95</v>
      </c>
      <c r="U69" s="41"/>
      <c r="V69" s="68" t="str">
        <f ca="1"/>
        <v xml:space="preserve"> </v>
      </c>
      <c r="AA69" s="48"/>
      <c r="AB69" s="48"/>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193</v>
      </c>
      <c r="E70" s="32" t="b">
        <v>1</v>
      </c>
      <c r="F70" s="34" t="s">
        <v>94</v>
      </c>
      <c r="G70" s="34" t="b">
        <v>0</v>
      </c>
      <c r="H70" s="34" t="s">
        <v>307</v>
      </c>
      <c r="I70" s="34" t="s">
        <v>94</v>
      </c>
      <c r="J70" s="34" t="b">
        <v>1</v>
      </c>
      <c r="K70" s="34"/>
      <c r="L70" s="32">
        <v>1</v>
      </c>
      <c r="M70" s="32">
        <v>1</v>
      </c>
      <c r="N70" s="32">
        <v>0</v>
      </c>
      <c r="O70" s="32">
        <v>0</v>
      </c>
      <c r="P70" s="32"/>
      <c r="Q70" s="32"/>
      <c r="R70" s="32"/>
      <c r="S70" s="32"/>
      <c r="T70" s="32" t="s">
        <v>95</v>
      </c>
      <c r="U70" s="41"/>
      <c r="V70" s="68" t="str">
        <f ca="1"/>
        <v xml:space="preserve"> </v>
      </c>
      <c r="AA70" s="48"/>
      <c r="AB70" s="48"/>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194</v>
      </c>
      <c r="E71" s="32" t="s">
        <v>265</v>
      </c>
      <c r="F71" s="34" t="s">
        <v>94</v>
      </c>
      <c r="G71" s="34" t="b">
        <v>0</v>
      </c>
      <c r="H71" s="34" t="s">
        <v>94</v>
      </c>
      <c r="I71" s="34" t="s">
        <v>94</v>
      </c>
      <c r="J71" s="34" t="b">
        <v>1</v>
      </c>
      <c r="K71" s="34"/>
      <c r="L71" s="32">
        <v>1</v>
      </c>
      <c r="M71" s="32">
        <v>1</v>
      </c>
      <c r="N71" s="32">
        <v>0</v>
      </c>
      <c r="O71" s="32">
        <v>0</v>
      </c>
      <c r="P71" s="32"/>
      <c r="Q71" s="32"/>
      <c r="R71" s="32"/>
      <c r="S71" s="32"/>
      <c r="T71" s="32" t="s">
        <v>95</v>
      </c>
      <c r="U71" s="44"/>
      <c r="V71" s="68" t="str">
        <f ca="1"/>
        <v xml:space="preserve"> </v>
      </c>
      <c r="AA71" s="48"/>
      <c r="AB71" s="48"/>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195</v>
      </c>
      <c r="E72" s="32" t="b">
        <v>1</v>
      </c>
      <c r="F72" s="34" t="s">
        <v>97</v>
      </c>
      <c r="G72" s="34" t="b">
        <v>1</v>
      </c>
      <c r="H72" s="34" t="s">
        <v>94</v>
      </c>
      <c r="I72" s="34" t="s">
        <v>94</v>
      </c>
      <c r="J72" s="34" t="b">
        <v>1</v>
      </c>
      <c r="K72" s="34"/>
      <c r="L72" s="32">
        <v>1</v>
      </c>
      <c r="M72" s="32">
        <v>1</v>
      </c>
      <c r="N72" s="32">
        <v>0</v>
      </c>
      <c r="O72" s="32">
        <v>0</v>
      </c>
      <c r="P72" s="32"/>
      <c r="Q72" s="32"/>
      <c r="R72" s="32"/>
      <c r="S72" s="32"/>
      <c r="T72" s="32" t="s">
        <v>95</v>
      </c>
      <c r="U72" s="41" t="s">
        <v>650</v>
      </c>
      <c r="V72" s="68" t="str">
        <f ca="1"/>
        <v xml:space="preserve"> </v>
      </c>
      <c r="AA72" s="48"/>
      <c r="AB72" s="48"/>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204</v>
      </c>
      <c r="E73" s="32" t="s">
        <v>109</v>
      </c>
      <c r="F73" s="34" t="s">
        <v>94</v>
      </c>
      <c r="G73" s="34" t="b">
        <v>0</v>
      </c>
      <c r="H73" s="34" t="s">
        <v>282</v>
      </c>
      <c r="I73" s="34" t="s">
        <v>94</v>
      </c>
      <c r="J73" s="34" t="b">
        <v>1</v>
      </c>
      <c r="K73" s="34"/>
      <c r="L73" s="32">
        <v>1</v>
      </c>
      <c r="M73" s="32">
        <v>1</v>
      </c>
      <c r="N73" s="32">
        <v>3</v>
      </c>
      <c r="O73" s="32">
        <v>0</v>
      </c>
      <c r="P73" s="32"/>
      <c r="Q73" s="32"/>
      <c r="R73" s="32"/>
      <c r="S73" s="32"/>
      <c r="T73" s="32" t="s">
        <v>95</v>
      </c>
      <c r="U73" s="41" t="s">
        <v>651</v>
      </c>
      <c r="V73" s="68" t="str">
        <f ca="1"/>
        <v xml:space="preserve"> </v>
      </c>
      <c r="AA73" s="48"/>
      <c r="AB73" s="48"/>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196</v>
      </c>
      <c r="E74" s="32" t="b">
        <v>1</v>
      </c>
      <c r="F74" s="34" t="s">
        <v>94</v>
      </c>
      <c r="G74" s="34" t="b">
        <v>0</v>
      </c>
      <c r="H74" s="34" t="s">
        <v>94</v>
      </c>
      <c r="I74" s="34" t="s">
        <v>94</v>
      </c>
      <c r="J74" s="34" t="b">
        <v>1</v>
      </c>
      <c r="K74" s="34"/>
      <c r="L74" s="32">
        <v>1</v>
      </c>
      <c r="M74" s="32">
        <v>1</v>
      </c>
      <c r="N74" s="32">
        <v>0</v>
      </c>
      <c r="O74" s="32">
        <v>0</v>
      </c>
      <c r="P74" s="32"/>
      <c r="Q74" s="32"/>
      <c r="R74" s="32"/>
      <c r="S74" s="32"/>
      <c r="T74" s="32" t="s">
        <v>95</v>
      </c>
      <c r="U74" s="41" t="s">
        <v>111</v>
      </c>
      <c r="V74" s="68" t="str">
        <f ca="1"/>
        <v xml:space="preserve"> </v>
      </c>
      <c r="AA74" s="48"/>
      <c r="AB74" s="48"/>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197</v>
      </c>
      <c r="E75" s="32" t="s">
        <v>264</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44" t="s">
        <v>108</v>
      </c>
      <c r="V75" s="68" t="str">
        <f ca="1"/>
        <v xml:space="preserve"> </v>
      </c>
      <c r="AA75" s="48"/>
      <c r="AB75" s="48"/>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198</v>
      </c>
      <c r="E76" s="32" t="b">
        <v>1</v>
      </c>
      <c r="F76" s="34" t="s">
        <v>94</v>
      </c>
      <c r="G76" s="34" t="b">
        <v>0</v>
      </c>
      <c r="H76" s="34" t="s">
        <v>94</v>
      </c>
      <c r="I76" s="34" t="s">
        <v>94</v>
      </c>
      <c r="J76" s="34" t="b">
        <v>1</v>
      </c>
      <c r="K76" s="34"/>
      <c r="L76" s="32">
        <v>1</v>
      </c>
      <c r="M76" s="32">
        <v>1</v>
      </c>
      <c r="N76" s="32">
        <v>0</v>
      </c>
      <c r="O76" s="32">
        <v>0</v>
      </c>
      <c r="P76" s="32"/>
      <c r="Q76" s="32"/>
      <c r="R76" s="32"/>
      <c r="S76" s="32"/>
      <c r="T76" s="32" t="s">
        <v>95</v>
      </c>
      <c r="U76" s="44"/>
      <c r="V76" s="68" t="str">
        <f ca="1"/>
        <v xml:space="preserve"> </v>
      </c>
      <c r="AA76" s="48"/>
      <c r="AB76" s="48"/>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199</v>
      </c>
      <c r="E77" s="32" t="s">
        <v>225</v>
      </c>
      <c r="F77" s="34" t="s">
        <v>94</v>
      </c>
      <c r="G77" s="34" t="b">
        <v>0</v>
      </c>
      <c r="H77" s="34" t="s">
        <v>94</v>
      </c>
      <c r="I77" s="34" t="s">
        <v>94</v>
      </c>
      <c r="J77" s="34" t="b">
        <v>1</v>
      </c>
      <c r="K77" s="34"/>
      <c r="L77" s="32">
        <v>1</v>
      </c>
      <c r="M77" s="32">
        <v>1</v>
      </c>
      <c r="N77" s="32">
        <v>0</v>
      </c>
      <c r="O77" s="32">
        <v>0</v>
      </c>
      <c r="P77" s="32"/>
      <c r="Q77" s="32"/>
      <c r="R77" s="32"/>
      <c r="S77" s="32"/>
      <c r="T77" s="32" t="s">
        <v>95</v>
      </c>
      <c r="U77" s="44"/>
      <c r="V77" s="68" t="str">
        <f ca="1"/>
        <v xml:space="preserve"> </v>
      </c>
      <c r="AA77" s="48"/>
      <c r="AB77" s="48"/>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249</v>
      </c>
      <c r="E78" s="32" t="b" cm="1">
        <v>1</v>
      </c>
      <c r="F78" s="34" t="s">
        <v>94</v>
      </c>
      <c r="G78" s="34" t="b">
        <v>0</v>
      </c>
      <c r="H78" s="34" t="s">
        <v>287</v>
      </c>
      <c r="I78" s="34" t="s">
        <v>94</v>
      </c>
      <c r="J78" s="34" t="b">
        <v>1</v>
      </c>
      <c r="K78" s="34"/>
      <c r="L78" s="32">
        <v>1</v>
      </c>
      <c r="M78" s="32">
        <v>1</v>
      </c>
      <c r="N78" s="32">
        <v>0</v>
      </c>
      <c r="O78" s="32">
        <v>0</v>
      </c>
      <c r="P78" s="32"/>
      <c r="Q78" s="32"/>
      <c r="R78" s="32"/>
      <c r="S78" s="32"/>
      <c r="T78" s="32" t="s">
        <v>95</v>
      </c>
      <c r="U78" s="44"/>
      <c r="V78" s="68" t="str">
        <f ca="1"/>
        <v xml:space="preserve"> </v>
      </c>
      <c r="AA78" s="48"/>
      <c r="AB78" s="48"/>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249</v>
      </c>
      <c r="E79" s="32" t="b">
        <v>0</v>
      </c>
      <c r="F79" s="34" t="s">
        <v>94</v>
      </c>
      <c r="G79" s="34" t="b">
        <v>0</v>
      </c>
      <c r="H79" s="34" t="s">
        <v>94</v>
      </c>
      <c r="I79" s="34" t="s">
        <v>94</v>
      </c>
      <c r="J79" s="34" t="b">
        <v>1</v>
      </c>
      <c r="K79" s="34"/>
      <c r="L79" s="32">
        <v>1</v>
      </c>
      <c r="M79" s="32">
        <v>1</v>
      </c>
      <c r="N79" s="32">
        <v>0</v>
      </c>
      <c r="O79" s="32">
        <v>0</v>
      </c>
      <c r="P79" s="32"/>
      <c r="Q79" s="32"/>
      <c r="R79" s="32"/>
      <c r="S79" s="32"/>
      <c r="T79" s="32" t="s">
        <v>95</v>
      </c>
      <c r="U79" s="44"/>
      <c r="V79" s="68" t="str">
        <f ca="1"/>
        <v xml:space="preserve"> </v>
      </c>
      <c r="AA79" s="48"/>
      <c r="AB79" s="48"/>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249</v>
      </c>
      <c r="E80" s="32" t="s">
        <v>225</v>
      </c>
      <c r="F80" s="34" t="s">
        <v>94</v>
      </c>
      <c r="G80" s="34" t="b">
        <v>0</v>
      </c>
      <c r="H80" s="34" t="s">
        <v>94</v>
      </c>
      <c r="I80" s="34" t="s">
        <v>94</v>
      </c>
      <c r="J80" s="34" t="b">
        <v>1</v>
      </c>
      <c r="K80" s="34"/>
      <c r="L80" s="32">
        <v>1</v>
      </c>
      <c r="M80" s="32">
        <v>1</v>
      </c>
      <c r="N80" s="32">
        <v>0</v>
      </c>
      <c r="O80" s="32">
        <v>0</v>
      </c>
      <c r="P80" s="32"/>
      <c r="Q80" s="32"/>
      <c r="R80" s="32"/>
      <c r="S80" s="32"/>
      <c r="T80" s="32" t="s">
        <v>95</v>
      </c>
      <c r="U80" s="44"/>
      <c r="V80" s="68" t="str">
        <f ca="1"/>
        <v xml:space="preserve"> </v>
      </c>
      <c r="AA80" s="48"/>
      <c r="AB80" s="48"/>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249</v>
      </c>
      <c r="E81" s="32" t="s">
        <v>234</v>
      </c>
      <c r="F81" s="34" t="s">
        <v>94</v>
      </c>
      <c r="G81" s="34" t="b">
        <v>0</v>
      </c>
      <c r="H81" s="34" t="s">
        <v>287</v>
      </c>
      <c r="I81" s="34" t="s">
        <v>94</v>
      </c>
      <c r="J81" s="34" t="b">
        <v>1</v>
      </c>
      <c r="K81" s="34"/>
      <c r="L81" s="32">
        <v>1</v>
      </c>
      <c r="M81" s="32">
        <v>1</v>
      </c>
      <c r="N81" s="32">
        <v>0</v>
      </c>
      <c r="O81" s="32">
        <v>0</v>
      </c>
      <c r="P81" s="32"/>
      <c r="Q81" s="32"/>
      <c r="R81" s="32"/>
      <c r="S81" s="32"/>
      <c r="T81" s="32" t="s">
        <v>95</v>
      </c>
      <c r="U81" s="44"/>
      <c r="V81" s="68" t="str">
        <f ca="1"/>
        <v xml:space="preserve"> </v>
      </c>
      <c r="AA81" s="48"/>
      <c r="AB81" s="48"/>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249</v>
      </c>
      <c r="E82" s="32" t="s">
        <v>235</v>
      </c>
      <c r="F82" s="34" t="s">
        <v>94</v>
      </c>
      <c r="G82" s="34" t="b">
        <v>0</v>
      </c>
      <c r="H82" s="34" t="s">
        <v>94</v>
      </c>
      <c r="I82" s="34" t="s">
        <v>94</v>
      </c>
      <c r="J82" s="34" t="b">
        <v>1</v>
      </c>
      <c r="K82" s="34"/>
      <c r="L82" s="32">
        <v>1</v>
      </c>
      <c r="M82" s="32">
        <v>1</v>
      </c>
      <c r="N82" s="32">
        <v>0</v>
      </c>
      <c r="O82" s="32">
        <v>0</v>
      </c>
      <c r="P82" s="32"/>
      <c r="Q82" s="32"/>
      <c r="R82" s="32"/>
      <c r="S82" s="32"/>
      <c r="T82" s="32" t="s">
        <v>95</v>
      </c>
      <c r="U82" s="44"/>
      <c r="V82" s="68" t="str">
        <f ca="1"/>
        <v xml:space="preserve"> </v>
      </c>
      <c r="AA82" s="48"/>
      <c r="AB82" s="48"/>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249</v>
      </c>
      <c r="E83" s="32" t="s">
        <v>236</v>
      </c>
      <c r="F83" s="34" t="s">
        <v>94</v>
      </c>
      <c r="G83" s="34" t="b">
        <v>0</v>
      </c>
      <c r="H83" s="34" t="s">
        <v>94</v>
      </c>
      <c r="I83" s="34" t="s">
        <v>94</v>
      </c>
      <c r="J83" s="34" t="b">
        <v>1</v>
      </c>
      <c r="K83" s="34"/>
      <c r="L83" s="32">
        <v>1</v>
      </c>
      <c r="M83" s="32">
        <v>1</v>
      </c>
      <c r="N83" s="32">
        <v>0</v>
      </c>
      <c r="O83" s="32">
        <v>0</v>
      </c>
      <c r="P83" s="32"/>
      <c r="Q83" s="32"/>
      <c r="R83" s="32"/>
      <c r="S83" s="32"/>
      <c r="T83" s="32" t="s">
        <v>95</v>
      </c>
      <c r="U83" s="44"/>
      <c r="V83" s="68" t="str">
        <f ca="1"/>
        <v xml:space="preserve"> </v>
      </c>
      <c r="AA83" s="48"/>
      <c r="AB83" s="48"/>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249</v>
      </c>
      <c r="E84" s="32" t="s">
        <v>238</v>
      </c>
      <c r="F84" s="34" t="s">
        <v>94</v>
      </c>
      <c r="G84" s="34" t="b">
        <v>0</v>
      </c>
      <c r="H84" s="34" t="s">
        <v>94</v>
      </c>
      <c r="I84" s="34" t="s">
        <v>94</v>
      </c>
      <c r="J84" s="34" t="b">
        <v>1</v>
      </c>
      <c r="K84" s="34"/>
      <c r="L84" s="32">
        <v>1</v>
      </c>
      <c r="M84" s="32">
        <v>1</v>
      </c>
      <c r="N84" s="32">
        <v>0</v>
      </c>
      <c r="O84" s="32">
        <v>0</v>
      </c>
      <c r="P84" s="32"/>
      <c r="Q84" s="32"/>
      <c r="R84" s="32"/>
      <c r="S84" s="32"/>
      <c r="T84" s="32" t="s">
        <v>95</v>
      </c>
      <c r="U84" s="44"/>
      <c r="V84" s="68" t="str">
        <f ca="1"/>
        <v xml:space="preserve"> </v>
      </c>
      <c r="AA84" s="48"/>
      <c r="AB84" s="48"/>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249</v>
      </c>
      <c r="E85" s="32" t="s">
        <v>239</v>
      </c>
      <c r="F85" s="34" t="s">
        <v>94</v>
      </c>
      <c r="G85" s="34" t="b">
        <v>0</v>
      </c>
      <c r="H85" s="34" t="s">
        <v>287</v>
      </c>
      <c r="I85" s="34" t="s">
        <v>94</v>
      </c>
      <c r="J85" s="34" t="b">
        <v>1</v>
      </c>
      <c r="K85" s="34"/>
      <c r="L85" s="32">
        <v>1</v>
      </c>
      <c r="M85" s="32">
        <v>1</v>
      </c>
      <c r="N85" s="32">
        <v>0</v>
      </c>
      <c r="O85" s="32">
        <v>0</v>
      </c>
      <c r="P85" s="32"/>
      <c r="Q85" s="32"/>
      <c r="R85" s="32"/>
      <c r="S85" s="32"/>
      <c r="T85" s="32" t="s">
        <v>95</v>
      </c>
      <c r="U85" s="44"/>
      <c r="V85" s="68" t="str">
        <f ca="1"/>
        <v xml:space="preserve"> </v>
      </c>
      <c r="AA85" s="48"/>
      <c r="AB85" s="48"/>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249</v>
      </c>
      <c r="E86" s="32" t="s">
        <v>240</v>
      </c>
      <c r="F86" s="34" t="s">
        <v>94</v>
      </c>
      <c r="G86" s="34" t="b">
        <v>0</v>
      </c>
      <c r="H86" s="34" t="s">
        <v>94</v>
      </c>
      <c r="I86" s="34" t="s">
        <v>94</v>
      </c>
      <c r="J86" s="34" t="b">
        <v>1</v>
      </c>
      <c r="K86" s="34"/>
      <c r="L86" s="32">
        <v>1</v>
      </c>
      <c r="M86" s="32">
        <v>1</v>
      </c>
      <c r="N86" s="32">
        <v>0</v>
      </c>
      <c r="O86" s="32">
        <v>0</v>
      </c>
      <c r="P86" s="32"/>
      <c r="Q86" s="32"/>
      <c r="R86" s="32"/>
      <c r="S86" s="32"/>
      <c r="T86" s="32" t="s">
        <v>95</v>
      </c>
      <c r="U86" s="44"/>
      <c r="V86" s="68" t="str">
        <f ca="1"/>
        <v xml:space="preserve"> </v>
      </c>
      <c r="AA86" s="48"/>
      <c r="AB86" s="48"/>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249</v>
      </c>
      <c r="E87" s="32" t="s">
        <v>241</v>
      </c>
      <c r="F87" s="34" t="s">
        <v>94</v>
      </c>
      <c r="G87" s="34" t="b">
        <v>0</v>
      </c>
      <c r="H87" s="34" t="s">
        <v>94</v>
      </c>
      <c r="I87" s="34" t="s">
        <v>94</v>
      </c>
      <c r="J87" s="34" t="b">
        <v>1</v>
      </c>
      <c r="K87" s="34"/>
      <c r="L87" s="32">
        <v>1</v>
      </c>
      <c r="M87" s="32">
        <v>1</v>
      </c>
      <c r="N87" s="32">
        <v>0</v>
      </c>
      <c r="O87" s="32">
        <v>0</v>
      </c>
      <c r="P87" s="32"/>
      <c r="Q87" s="32"/>
      <c r="R87" s="32"/>
      <c r="S87" s="32"/>
      <c r="T87" s="32" t="s">
        <v>95</v>
      </c>
      <c r="U87" s="44"/>
      <c r="V87" s="68" t="str">
        <f ca="1"/>
        <v xml:space="preserve"> </v>
      </c>
      <c r="AA87" s="48"/>
      <c r="AB87" s="48"/>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249</v>
      </c>
      <c r="E88" s="32" t="s">
        <v>231</v>
      </c>
      <c r="F88" s="34" t="s">
        <v>94</v>
      </c>
      <c r="G88" s="34" t="b">
        <v>0</v>
      </c>
      <c r="H88" s="34" t="s">
        <v>94</v>
      </c>
      <c r="I88" s="34" t="s">
        <v>94</v>
      </c>
      <c r="J88" s="34" t="b">
        <v>1</v>
      </c>
      <c r="K88" s="34"/>
      <c r="L88" s="32">
        <v>1</v>
      </c>
      <c r="M88" s="32">
        <v>1</v>
      </c>
      <c r="N88" s="32">
        <v>0</v>
      </c>
      <c r="O88" s="32">
        <v>0</v>
      </c>
      <c r="P88" s="32"/>
      <c r="Q88" s="32"/>
      <c r="R88" s="32"/>
      <c r="S88" s="32"/>
      <c r="T88" s="32" t="s">
        <v>95</v>
      </c>
      <c r="U88" s="44"/>
      <c r="V88" s="68" t="str">
        <f ca="1"/>
        <v xml:space="preserve"> </v>
      </c>
      <c r="AA88" s="48"/>
      <c r="AB88" s="48"/>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249</v>
      </c>
      <c r="E89" s="32" t="s">
        <v>232</v>
      </c>
      <c r="F89" s="34" t="s">
        <v>94</v>
      </c>
      <c r="G89" s="34" t="b">
        <v>0</v>
      </c>
      <c r="H89" s="34" t="s">
        <v>94</v>
      </c>
      <c r="I89" s="34" t="s">
        <v>94</v>
      </c>
      <c r="J89" s="34" t="b">
        <v>1</v>
      </c>
      <c r="K89" s="34"/>
      <c r="L89" s="32">
        <v>1</v>
      </c>
      <c r="M89" s="32">
        <v>1</v>
      </c>
      <c r="N89" s="32">
        <v>0</v>
      </c>
      <c r="O89" s="32">
        <v>0</v>
      </c>
      <c r="P89" s="32"/>
      <c r="Q89" s="32"/>
      <c r="R89" s="32"/>
      <c r="S89" s="32"/>
      <c r="T89" s="32" t="s">
        <v>95</v>
      </c>
      <c r="U89" s="44"/>
      <c r="V89" s="68" t="str">
        <f ca="1"/>
        <v xml:space="preserve"> </v>
      </c>
      <c r="AA89" s="48"/>
      <c r="AB89" s="48"/>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209</v>
      </c>
      <c r="E90" s="32" t="s">
        <v>109</v>
      </c>
      <c r="F90" s="34"/>
      <c r="G90" s="34"/>
      <c r="H90" s="34" t="s">
        <v>307</v>
      </c>
      <c r="I90" s="34"/>
      <c r="J90" s="34" t="b">
        <v>1</v>
      </c>
      <c r="K90" s="34"/>
      <c r="L90" s="32">
        <v>1</v>
      </c>
      <c r="M90" s="32">
        <v>1</v>
      </c>
      <c r="N90" s="32">
        <v>0</v>
      </c>
      <c r="O90" s="32">
        <v>0</v>
      </c>
      <c r="P90" s="32"/>
      <c r="Q90" s="32"/>
      <c r="R90" s="50" t="s">
        <v>360</v>
      </c>
      <c r="S90" s="32"/>
      <c r="T90" s="32"/>
      <c r="U90" s="44" t="s">
        <v>361</v>
      </c>
      <c r="V90" s="68" t="str">
        <f ca="1"/>
        <v xml:space="preserve"> </v>
      </c>
      <c r="AA90" s="48"/>
      <c r="AB90" s="48"/>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132</v>
      </c>
      <c r="E91" s="32" t="b">
        <v>1</v>
      </c>
      <c r="F91" s="34" t="s">
        <v>94</v>
      </c>
      <c r="G91" s="34" t="b">
        <v>0</v>
      </c>
      <c r="H91" s="34" t="s">
        <v>94</v>
      </c>
      <c r="I91" s="34" t="s">
        <v>94</v>
      </c>
      <c r="J91" s="34" t="b">
        <v>1</v>
      </c>
      <c r="K91" s="34"/>
      <c r="L91" s="32">
        <v>1</v>
      </c>
      <c r="M91" s="32">
        <v>1</v>
      </c>
      <c r="N91" s="32">
        <v>0</v>
      </c>
      <c r="O91" s="32">
        <v>0</v>
      </c>
      <c r="P91" s="32"/>
      <c r="Q91" s="32"/>
      <c r="R91" s="32"/>
      <c r="S91" s="32"/>
      <c r="T91" s="32"/>
      <c r="U91" s="44" t="s">
        <v>362</v>
      </c>
      <c r="V91" s="68" t="str">
        <f ca="1"/>
        <v xml:space="preserve"> </v>
      </c>
      <c r="AA91" s="48"/>
      <c r="AB91" s="48"/>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220</v>
      </c>
      <c r="E92" s="32" t="s">
        <v>225</v>
      </c>
      <c r="F92" s="34" t="s">
        <v>94</v>
      </c>
      <c r="G92" s="34" t="b">
        <v>0</v>
      </c>
      <c r="H92" s="34" t="s">
        <v>94</v>
      </c>
      <c r="I92" s="34" t="s">
        <v>94</v>
      </c>
      <c r="J92" s="34" t="b">
        <v>1</v>
      </c>
      <c r="K92" s="34"/>
      <c r="L92" s="32">
        <v>1</v>
      </c>
      <c r="M92" s="32">
        <v>1</v>
      </c>
      <c r="N92" s="32">
        <v>2</v>
      </c>
      <c r="O92" s="32">
        <v>0</v>
      </c>
      <c r="P92" s="32"/>
      <c r="Q92" s="32"/>
      <c r="R92" s="32"/>
      <c r="S92" s="32"/>
      <c r="T92" s="32" t="s">
        <v>95</v>
      </c>
      <c r="U92" s="44"/>
      <c r="V92" s="68" t="str">
        <f ca="1"/>
        <v xml:space="preserve"> </v>
      </c>
      <c r="AA92" s="48"/>
      <c r="AB92" s="48"/>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220</v>
      </c>
      <c r="E93" s="32" t="s">
        <v>225</v>
      </c>
      <c r="F93" s="34"/>
      <c r="G93" s="34" t="b">
        <v>0</v>
      </c>
      <c r="H93" s="34"/>
      <c r="I93" s="34"/>
      <c r="J93" s="34" t="b">
        <v>1</v>
      </c>
      <c r="K93" s="34"/>
      <c r="L93" s="32">
        <v>1</v>
      </c>
      <c r="M93" s="32">
        <v>1</v>
      </c>
      <c r="N93" s="32">
        <v>0</v>
      </c>
      <c r="O93" s="32">
        <v>0</v>
      </c>
      <c r="P93" s="32"/>
      <c r="Q93" s="32"/>
      <c r="R93" s="32"/>
      <c r="S93" s="32"/>
      <c r="T93" s="32"/>
      <c r="U93" s="44" t="s">
        <v>363</v>
      </c>
      <c r="V93" s="68" t="str">
        <f ca="1"/>
        <v xml:space="preserve"> </v>
      </c>
      <c r="AA93" s="48"/>
      <c r="AB93" s="48"/>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144</v>
      </c>
      <c r="E94" s="32" t="b">
        <v>1</v>
      </c>
      <c r="F94" s="34" t="s">
        <v>94</v>
      </c>
      <c r="G94" s="34" t="b">
        <v>0</v>
      </c>
      <c r="H94" s="34" t="s">
        <v>94</v>
      </c>
      <c r="I94" s="34" t="s">
        <v>94</v>
      </c>
      <c r="J94" s="34" t="b">
        <v>1</v>
      </c>
      <c r="K94" s="34"/>
      <c r="L94" s="32">
        <v>1</v>
      </c>
      <c r="M94" s="32">
        <v>1</v>
      </c>
      <c r="N94" s="32">
        <v>0</v>
      </c>
      <c r="O94" s="32">
        <v>0</v>
      </c>
      <c r="P94" s="32"/>
      <c r="Q94" s="32"/>
      <c r="R94" s="32"/>
      <c r="S94" s="32"/>
      <c r="T94" s="32" t="s">
        <v>95</v>
      </c>
      <c r="U94" s="44" t="s">
        <v>98</v>
      </c>
      <c r="V94" s="68" t="str">
        <f ca="1"/>
        <v xml:space="preserve"> </v>
      </c>
      <c r="AA94" s="48"/>
      <c r="AB94" s="48"/>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250</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44"/>
      <c r="V95" s="68" t="str">
        <f ca="1"/>
        <v xml:space="preserve"> </v>
      </c>
      <c r="AA95" s="48"/>
      <c r="AB95" s="48"/>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250</v>
      </c>
      <c r="E96" s="32" t="b">
        <v>0</v>
      </c>
      <c r="F96" s="34" t="s">
        <v>94</v>
      </c>
      <c r="G96" s="34" t="b">
        <v>0</v>
      </c>
      <c r="H96" s="34" t="s">
        <v>94</v>
      </c>
      <c r="I96" s="34" t="s">
        <v>94</v>
      </c>
      <c r="J96" s="34" t="b">
        <v>1</v>
      </c>
      <c r="K96" s="34"/>
      <c r="L96" s="32">
        <v>6</v>
      </c>
      <c r="M96" s="32">
        <v>5</v>
      </c>
      <c r="N96" s="32">
        <v>1</v>
      </c>
      <c r="O96" s="32">
        <v>8</v>
      </c>
      <c r="P96" s="32"/>
      <c r="Q96" s="32"/>
      <c r="R96" s="32"/>
      <c r="S96" s="32"/>
      <c r="T96" s="32" t="s">
        <v>95</v>
      </c>
      <c r="U96" s="44"/>
      <c r="V96" s="68" t="str">
        <f ca="1"/>
        <v xml:space="preserve"> </v>
      </c>
      <c r="AA96" s="48"/>
      <c r="AB96" s="48"/>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250</v>
      </c>
      <c r="E97" s="32" t="b">
        <v>0</v>
      </c>
      <c r="F97" s="34" t="s">
        <v>94</v>
      </c>
      <c r="G97" s="34" t="b">
        <v>0</v>
      </c>
      <c r="H97" s="34" t="s">
        <v>94</v>
      </c>
      <c r="I97" s="34" t="s">
        <v>94</v>
      </c>
      <c r="J97" s="34" t="b">
        <v>1</v>
      </c>
      <c r="K97" s="34"/>
      <c r="L97" s="32">
        <v>8</v>
      </c>
      <c r="M97" s="32">
        <v>8</v>
      </c>
      <c r="N97" s="32">
        <v>4</v>
      </c>
      <c r="O97" s="32">
        <v>4</v>
      </c>
      <c r="P97" s="32"/>
      <c r="Q97" s="32"/>
      <c r="R97" s="32"/>
      <c r="S97" s="32"/>
      <c r="T97" s="32" t="s">
        <v>95</v>
      </c>
      <c r="U97" s="44"/>
      <c r="V97" s="68" t="str">
        <f ca="1"/>
        <v xml:space="preserve"> </v>
      </c>
      <c r="AA97" s="48"/>
      <c r="AB97" s="48"/>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251</v>
      </c>
      <c r="E98" s="32" t="b">
        <v>0</v>
      </c>
      <c r="F98" s="34" t="s">
        <v>94</v>
      </c>
      <c r="G98" s="34" t="b">
        <v>0</v>
      </c>
      <c r="H98" s="34" t="s">
        <v>94</v>
      </c>
      <c r="I98" s="34" t="s">
        <v>247</v>
      </c>
      <c r="J98" s="34" t="b">
        <v>1</v>
      </c>
      <c r="K98" s="34"/>
      <c r="L98" s="32">
        <v>3</v>
      </c>
      <c r="M98" s="32">
        <v>3</v>
      </c>
      <c r="N98" s="32">
        <v>10</v>
      </c>
      <c r="O98" s="32">
        <v>1</v>
      </c>
      <c r="P98" s="32"/>
      <c r="Q98" s="32"/>
      <c r="R98" s="32"/>
      <c r="S98" s="32"/>
      <c r="T98" s="32" t="s">
        <v>95</v>
      </c>
      <c r="U98" s="44"/>
      <c r="V98" s="68" t="str">
        <f ca="1"/>
        <v xml:space="preserve"> </v>
      </c>
      <c r="AA98" s="48"/>
      <c r="AB98" s="48"/>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251</v>
      </c>
      <c r="E99" s="32" t="b">
        <v>0</v>
      </c>
      <c r="F99" s="34" t="s">
        <v>94</v>
      </c>
      <c r="G99" s="34" t="b">
        <v>0</v>
      </c>
      <c r="H99" s="34" t="s">
        <v>94</v>
      </c>
      <c r="I99" s="34" t="s">
        <v>247</v>
      </c>
      <c r="J99" s="34" t="b">
        <v>1</v>
      </c>
      <c r="K99" s="34"/>
      <c r="L99" s="32">
        <v>6</v>
      </c>
      <c r="M99" s="32">
        <v>5</v>
      </c>
      <c r="N99" s="32">
        <v>1</v>
      </c>
      <c r="O99" s="32">
        <v>8</v>
      </c>
      <c r="P99" s="32"/>
      <c r="Q99" s="32"/>
      <c r="R99" s="32"/>
      <c r="S99" s="32"/>
      <c r="T99" s="32" t="s">
        <v>95</v>
      </c>
      <c r="U99" s="44"/>
      <c r="V99" s="68" t="str">
        <f ca="1"/>
        <v xml:space="preserve"> </v>
      </c>
      <c r="AA99" s="48"/>
      <c r="AB99" s="48"/>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251</v>
      </c>
      <c r="E100" s="32" t="b">
        <v>0</v>
      </c>
      <c r="F100" s="34" t="s">
        <v>94</v>
      </c>
      <c r="G100" s="34" t="b">
        <v>0</v>
      </c>
      <c r="H100" s="34" t="s">
        <v>94</v>
      </c>
      <c r="I100" s="34" t="s">
        <v>247</v>
      </c>
      <c r="J100" s="34" t="b">
        <v>1</v>
      </c>
      <c r="K100" s="34"/>
      <c r="L100" s="32">
        <v>8</v>
      </c>
      <c r="M100" s="32">
        <v>8</v>
      </c>
      <c r="N100" s="32">
        <v>4</v>
      </c>
      <c r="O100" s="32">
        <v>4</v>
      </c>
      <c r="P100" s="32"/>
      <c r="Q100" s="32"/>
      <c r="R100" s="32"/>
      <c r="S100" s="32"/>
      <c r="T100" s="32" t="s">
        <v>95</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254</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256</v>
      </c>
      <c r="E102" s="32" t="b">
        <v>1</v>
      </c>
      <c r="F102" s="34" t="s">
        <v>255</v>
      </c>
      <c r="G102" s="34" t="b">
        <v>0</v>
      </c>
      <c r="H102" s="34" t="s">
        <v>94</v>
      </c>
      <c r="I102" s="34" t="s">
        <v>94</v>
      </c>
      <c r="J102" s="34" t="b">
        <v>1</v>
      </c>
      <c r="K102" s="34"/>
      <c r="L102" s="32">
        <v>1</v>
      </c>
      <c r="M102" s="32">
        <v>1</v>
      </c>
      <c r="N102" s="32">
        <v>0</v>
      </c>
      <c r="O102" s="32">
        <v>0</v>
      </c>
      <c r="P102" s="32"/>
      <c r="Q102" s="32"/>
      <c r="R102" s="32"/>
      <c r="S102" s="32"/>
      <c r="T102" s="32" t="s">
        <v>95</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257</v>
      </c>
      <c r="E103" s="32" t="b">
        <v>1</v>
      </c>
      <c r="F103" s="34" t="s">
        <v>258</v>
      </c>
      <c r="G103" s="34" t="b">
        <v>1</v>
      </c>
      <c r="H103" s="34" t="s">
        <v>94</v>
      </c>
      <c r="I103" s="34" t="s">
        <v>94</v>
      </c>
      <c r="J103" s="34" t="b">
        <v>1</v>
      </c>
      <c r="K103" s="34"/>
      <c r="L103" s="32">
        <v>1</v>
      </c>
      <c r="M103" s="32">
        <v>1</v>
      </c>
      <c r="N103" s="32">
        <v>0</v>
      </c>
      <c r="O103" s="32">
        <v>0</v>
      </c>
      <c r="P103" s="32"/>
      <c r="Q103" s="32"/>
      <c r="R103" s="32"/>
      <c r="S103" s="32"/>
      <c r="T103" s="32" t="s">
        <v>95</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113</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217</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222</v>
      </c>
      <c r="E106" s="32" t="s">
        <v>225</v>
      </c>
      <c r="F106" s="34" t="s">
        <v>94</v>
      </c>
      <c r="G106" s="34" t="b">
        <v>0</v>
      </c>
      <c r="H106" s="34" t="s">
        <v>94</v>
      </c>
      <c r="I106" s="34" t="s">
        <v>94</v>
      </c>
      <c r="J106" s="34" t="b">
        <v>1</v>
      </c>
      <c r="K106" s="34"/>
      <c r="L106" s="32">
        <v>1</v>
      </c>
      <c r="M106" s="32">
        <v>1</v>
      </c>
      <c r="N106" s="32">
        <v>0</v>
      </c>
      <c r="O106" s="32">
        <v>0</v>
      </c>
      <c r="P106" s="32"/>
      <c r="Q106" s="32"/>
      <c r="R106" s="32"/>
      <c r="S106" s="32"/>
      <c r="T106" s="32" t="s">
        <v>95</v>
      </c>
      <c r="U106" s="41" t="s">
        <v>354</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215</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210</v>
      </c>
      <c r="E108" s="32" t="b">
        <v>1</v>
      </c>
      <c r="F108" s="34" t="s">
        <v>94</v>
      </c>
      <c r="G108" s="34" t="b">
        <v>0</v>
      </c>
      <c r="H108" s="34" t="s">
        <v>287</v>
      </c>
      <c r="I108" s="34" t="s">
        <v>94</v>
      </c>
      <c r="J108" s="34" t="b">
        <v>1</v>
      </c>
      <c r="K108" s="34"/>
      <c r="L108" s="32">
        <v>1</v>
      </c>
      <c r="M108" s="32">
        <v>1</v>
      </c>
      <c r="N108" s="32">
        <v>2</v>
      </c>
      <c r="O108" s="32">
        <v>0</v>
      </c>
      <c r="P108" s="32"/>
      <c r="Q108" s="32"/>
      <c r="R108" s="32"/>
      <c r="S108" s="32"/>
      <c r="T108" s="32" t="s">
        <v>95</v>
      </c>
      <c r="U108" s="44" t="s">
        <v>355</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283</v>
      </c>
      <c r="E109" s="32" t="s">
        <v>234</v>
      </c>
      <c r="F109" s="34" t="s">
        <v>96</v>
      </c>
      <c r="G109" s="34" t="b">
        <v>0</v>
      </c>
      <c r="H109" s="34" t="s">
        <v>282</v>
      </c>
      <c r="I109" s="34"/>
      <c r="J109" s="34" t="b">
        <v>1</v>
      </c>
      <c r="K109" s="34"/>
      <c r="L109" s="32">
        <v>1</v>
      </c>
      <c r="M109" s="32">
        <v>1</v>
      </c>
      <c r="N109" s="32">
        <v>0</v>
      </c>
      <c r="O109" s="32">
        <v>0</v>
      </c>
      <c r="P109" s="32"/>
      <c r="Q109" s="32"/>
      <c r="R109" s="32"/>
      <c r="S109" s="32"/>
      <c r="T109" s="32" t="s">
        <v>95</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284</v>
      </c>
      <c r="E110" s="32" t="s">
        <v>234</v>
      </c>
      <c r="F110" s="34" t="s">
        <v>96</v>
      </c>
      <c r="G110" s="34" t="b">
        <v>0</v>
      </c>
      <c r="H110" s="34" t="s">
        <v>285</v>
      </c>
      <c r="I110" s="34" t="s">
        <v>94</v>
      </c>
      <c r="J110" s="34" t="b">
        <v>1</v>
      </c>
      <c r="K110" s="34"/>
      <c r="L110" s="32">
        <v>1</v>
      </c>
      <c r="M110" s="32">
        <v>1</v>
      </c>
      <c r="N110" s="32">
        <v>0</v>
      </c>
      <c r="O110" s="32">
        <v>0</v>
      </c>
      <c r="P110" s="32"/>
      <c r="Q110" s="32"/>
      <c r="R110" s="32"/>
      <c r="S110" s="32"/>
      <c r="T110" s="32" t="s">
        <v>95</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286</v>
      </c>
      <c r="E111" s="32" t="s">
        <v>234</v>
      </c>
      <c r="F111" s="34" t="s">
        <v>96</v>
      </c>
      <c r="G111" s="34" t="b">
        <v>0</v>
      </c>
      <c r="H111" s="34" t="s">
        <v>287</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200</v>
      </c>
      <c r="E112" s="32" t="s">
        <v>225</v>
      </c>
      <c r="F112" s="34" t="s">
        <v>94</v>
      </c>
      <c r="G112" s="34" t="b">
        <v>0</v>
      </c>
      <c r="H112" s="34" t="s">
        <v>94</v>
      </c>
      <c r="I112" s="34" t="s">
        <v>94</v>
      </c>
      <c r="J112" s="34" t="b">
        <v>1</v>
      </c>
      <c r="K112" s="34"/>
      <c r="L112" s="32">
        <v>1</v>
      </c>
      <c r="M112" s="32">
        <v>1</v>
      </c>
      <c r="N112" s="32">
        <v>10</v>
      </c>
      <c r="O112" s="32">
        <v>0</v>
      </c>
      <c r="P112" s="32"/>
      <c r="Q112" s="32"/>
      <c r="R112" s="32"/>
      <c r="S112" s="32"/>
      <c r="T112" s="32" t="s">
        <v>95</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306</v>
      </c>
      <c r="E113" s="32" t="s">
        <v>234</v>
      </c>
      <c r="F113" s="34"/>
      <c r="G113" s="34" t="b">
        <v>0</v>
      </c>
      <c r="H113" s="34" t="s">
        <v>307</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306</v>
      </c>
      <c r="E114" s="32" t="s">
        <v>234</v>
      </c>
      <c r="F114" s="34" t="s">
        <v>96</v>
      </c>
      <c r="G114" s="34" t="b">
        <v>0</v>
      </c>
      <c r="H114" s="34" t="s">
        <v>348</v>
      </c>
      <c r="I114" s="34"/>
      <c r="J114" s="34" t="b">
        <v>1</v>
      </c>
      <c r="K114" s="34"/>
      <c r="L114" s="32">
        <v>2</v>
      </c>
      <c r="M114" s="32">
        <v>1</v>
      </c>
      <c r="N114" s="32">
        <v>0</v>
      </c>
      <c r="O114" s="32">
        <v>1</v>
      </c>
      <c r="P114" s="32"/>
      <c r="Q114" s="32"/>
      <c r="R114" s="32"/>
      <c r="S114" s="32"/>
      <c r="T114" s="32" t="s">
        <v>95</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305</v>
      </c>
      <c r="E115" s="32" t="s">
        <v>234</v>
      </c>
      <c r="F115" s="34" t="s">
        <v>96</v>
      </c>
      <c r="G115" s="34" t="b">
        <v>0</v>
      </c>
      <c r="H115" s="34" t="s">
        <v>307</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234</v>
      </c>
      <c r="F116" s="34" t="s">
        <v>96</v>
      </c>
      <c r="G116" s="34" t="b">
        <v>0</v>
      </c>
      <c r="H116" s="34" t="s">
        <v>287</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234</v>
      </c>
      <c r="F117" s="34" t="s">
        <v>96</v>
      </c>
      <c r="G117" s="34" t="b">
        <v>0</v>
      </c>
      <c r="H117" s="34" t="s">
        <v>287</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234</v>
      </c>
      <c r="F118" s="34" t="s">
        <v>96</v>
      </c>
      <c r="G118" s="34" t="b">
        <v>0</v>
      </c>
      <c r="H118" s="34" t="s">
        <v>282</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234</v>
      </c>
      <c r="F119" s="34" t="s">
        <v>96</v>
      </c>
      <c r="G119" s="34" t="b">
        <v>0</v>
      </c>
      <c r="H119" s="34" t="s">
        <v>282</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234</v>
      </c>
      <c r="F120" s="34" t="s">
        <v>96</v>
      </c>
      <c r="G120" s="34" t="b">
        <v>0</v>
      </c>
      <c r="H120" s="34" t="s">
        <v>285</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234</v>
      </c>
      <c r="F121" s="34" t="s">
        <v>96</v>
      </c>
      <c r="G121" s="34" t="b">
        <v>0</v>
      </c>
      <c r="H121" s="34" t="s">
        <v>285</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192</v>
      </c>
      <c r="E122" s="32" t="b">
        <v>1</v>
      </c>
      <c r="F122" s="34" t="s">
        <v>94</v>
      </c>
      <c r="G122" s="34" t="b">
        <v>0</v>
      </c>
      <c r="H122" s="34" t="s">
        <v>328</v>
      </c>
      <c r="I122" s="34" t="s">
        <v>94</v>
      </c>
      <c r="J122" s="34" t="b">
        <v>1</v>
      </c>
      <c r="K122" s="34"/>
      <c r="L122" s="32">
        <v>1</v>
      </c>
      <c r="M122" s="32">
        <v>1</v>
      </c>
      <c r="N122" s="32">
        <v>0</v>
      </c>
      <c r="O122" s="32">
        <v>0</v>
      </c>
      <c r="P122" s="32"/>
      <c r="Q122" s="32"/>
      <c r="R122" s="32"/>
      <c r="S122" s="32"/>
      <c r="T122" s="32" t="s">
        <v>95</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138</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178</v>
      </c>
      <c r="E124" s="32" t="b">
        <v>1</v>
      </c>
      <c r="F124" s="34" t="s">
        <v>96</v>
      </c>
      <c r="G124" s="34" t="b">
        <v>0</v>
      </c>
      <c r="H124" s="34" t="s">
        <v>287</v>
      </c>
      <c r="I124" s="34" t="s">
        <v>94</v>
      </c>
      <c r="J124" s="34" t="b">
        <v>1</v>
      </c>
      <c r="K124" s="34"/>
      <c r="L124" s="32">
        <v>1</v>
      </c>
      <c r="M124" s="32">
        <v>1</v>
      </c>
      <c r="N124" s="32">
        <v>0</v>
      </c>
      <c r="O124" s="32">
        <v>0</v>
      </c>
      <c r="P124" s="32"/>
      <c r="Q124" s="32"/>
      <c r="R124" s="32"/>
      <c r="S124" s="32"/>
      <c r="T124" s="32" t="s">
        <v>95</v>
      </c>
      <c r="U124" s="41" t="s">
        <v>652</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120</v>
      </c>
      <c r="E125" s="32" t="b">
        <v>1</v>
      </c>
      <c r="F125" s="34" t="s">
        <v>94</v>
      </c>
      <c r="G125" s="34" t="b">
        <v>0</v>
      </c>
      <c r="H125" s="34" t="s">
        <v>94</v>
      </c>
      <c r="I125" s="34" t="s">
        <v>94</v>
      </c>
      <c r="J125" s="34" t="b">
        <v>1</v>
      </c>
      <c r="K125" s="34"/>
      <c r="L125" s="32">
        <v>1</v>
      </c>
      <c r="M125" s="32">
        <v>1</v>
      </c>
      <c r="N125" s="32">
        <v>0</v>
      </c>
      <c r="O125" s="32">
        <v>0</v>
      </c>
      <c r="P125" s="32"/>
      <c r="Q125" s="32"/>
      <c r="R125" s="32" t="s">
        <v>304</v>
      </c>
      <c r="S125" s="32"/>
      <c r="T125" s="32" t="s">
        <v>95</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145</v>
      </c>
      <c r="E126" s="32" t="b">
        <v>1</v>
      </c>
      <c r="F126" s="34" t="s">
        <v>94</v>
      </c>
      <c r="G126" s="34" t="b">
        <v>0</v>
      </c>
      <c r="H126" s="34" t="s">
        <v>94</v>
      </c>
      <c r="I126" s="34" t="s">
        <v>94</v>
      </c>
      <c r="J126" s="34" t="b">
        <v>1</v>
      </c>
      <c r="K126" s="34"/>
      <c r="L126" s="32">
        <v>1</v>
      </c>
      <c r="M126" s="32">
        <v>1</v>
      </c>
      <c r="N126" s="32">
        <v>0</v>
      </c>
      <c r="O126" s="32">
        <v>0</v>
      </c>
      <c r="P126" s="32"/>
      <c r="Q126" s="32"/>
      <c r="R126" s="32" t="s">
        <v>329</v>
      </c>
      <c r="S126" s="32"/>
      <c r="T126" s="32" t="s">
        <v>95</v>
      </c>
      <c r="U126" s="44" t="s">
        <v>99</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116</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121</v>
      </c>
      <c r="E128" s="32" t="b">
        <v>1</v>
      </c>
      <c r="F128" s="34" t="s">
        <v>94</v>
      </c>
      <c r="G128" s="34" t="b">
        <v>0</v>
      </c>
      <c r="H128" s="34" t="s">
        <v>94</v>
      </c>
      <c r="I128" s="34" t="s">
        <v>94</v>
      </c>
      <c r="J128" s="34" t="b">
        <v>1</v>
      </c>
      <c r="K128" s="34"/>
      <c r="L128" s="32">
        <v>1</v>
      </c>
      <c r="M128" s="32">
        <v>1</v>
      </c>
      <c r="N128" s="32">
        <v>0</v>
      </c>
      <c r="O128" s="32">
        <v>0</v>
      </c>
      <c r="P128" s="32"/>
      <c r="Q128" s="32"/>
      <c r="R128" s="32" t="s">
        <v>330</v>
      </c>
      <c r="S128" s="32"/>
      <c r="T128" s="32" t="s">
        <v>95</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140</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143</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201</v>
      </c>
      <c r="E131" s="32" t="b">
        <v>1</v>
      </c>
      <c r="F131" s="34" t="s">
        <v>94</v>
      </c>
      <c r="G131" s="34" t="b">
        <v>0</v>
      </c>
      <c r="H131" s="34" t="s">
        <v>307</v>
      </c>
      <c r="I131" s="34" t="s">
        <v>94</v>
      </c>
      <c r="J131" s="34" t="b">
        <v>1</v>
      </c>
      <c r="K131" s="34"/>
      <c r="L131" s="32">
        <v>1</v>
      </c>
      <c r="M131" s="32">
        <v>1</v>
      </c>
      <c r="N131" s="32">
        <v>20</v>
      </c>
      <c r="O131" s="32">
        <v>0</v>
      </c>
      <c r="P131" s="32"/>
      <c r="Q131" s="32"/>
      <c r="R131" s="32"/>
      <c r="S131" s="32"/>
      <c r="T131" s="32" t="s">
        <v>95</v>
      </c>
      <c r="U131" s="41" t="s">
        <v>356</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205</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41" t="s">
        <v>357</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206</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202</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44" t="s">
        <v>358</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207</v>
      </c>
      <c r="E135" s="32" t="b">
        <v>1</v>
      </c>
      <c r="F135" s="34" t="s">
        <v>94</v>
      </c>
      <c r="G135" s="34" t="b">
        <v>0</v>
      </c>
      <c r="H135" s="34" t="s">
        <v>328</v>
      </c>
      <c r="I135" s="34" t="s">
        <v>94</v>
      </c>
      <c r="J135" s="34" t="b">
        <v>1</v>
      </c>
      <c r="K135" s="34"/>
      <c r="L135" s="32">
        <v>1</v>
      </c>
      <c r="M135" s="32">
        <v>1</v>
      </c>
      <c r="N135" s="32">
        <v>20</v>
      </c>
      <c r="O135" s="32">
        <v>0</v>
      </c>
      <c r="P135" s="32"/>
      <c r="Q135" s="32"/>
      <c r="R135" s="32"/>
      <c r="S135" s="32"/>
      <c r="T135" s="32" t="s">
        <v>95</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212</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41" t="s">
        <v>223</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218</v>
      </c>
      <c r="E137" s="32" t="b">
        <v>1</v>
      </c>
      <c r="F137" s="34" t="s">
        <v>94</v>
      </c>
      <c r="G137" s="34" t="b">
        <v>0</v>
      </c>
      <c r="H137" s="34" t="s">
        <v>328</v>
      </c>
      <c r="I137" s="34" t="s">
        <v>94</v>
      </c>
      <c r="J137" s="34" t="b">
        <v>1</v>
      </c>
      <c r="K137" s="34"/>
      <c r="L137" s="32">
        <v>7580</v>
      </c>
      <c r="M137" s="32">
        <v>1</v>
      </c>
      <c r="N137" s="32">
        <v>0</v>
      </c>
      <c r="O137" s="32">
        <v>0</v>
      </c>
      <c r="P137" s="32"/>
      <c r="Q137" s="32"/>
      <c r="R137" s="32"/>
      <c r="S137" s="32"/>
      <c r="T137" s="32" t="s">
        <v>95</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333</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336</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337</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337</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221</v>
      </c>
      <c r="E142" s="32" t="s">
        <v>225</v>
      </c>
      <c r="F142" s="34" t="s">
        <v>94</v>
      </c>
      <c r="G142" s="34" t="b">
        <v>0</v>
      </c>
      <c r="H142" s="34" t="s">
        <v>94</v>
      </c>
      <c r="I142" s="34" t="s">
        <v>94</v>
      </c>
      <c r="J142" s="34" t="b">
        <v>1</v>
      </c>
      <c r="K142" s="34"/>
      <c r="L142" s="32">
        <v>1</v>
      </c>
      <c r="M142" s="32">
        <v>1</v>
      </c>
      <c r="N142" s="32">
        <v>0</v>
      </c>
      <c r="O142" s="32">
        <v>0</v>
      </c>
      <c r="P142" s="32"/>
      <c r="Q142" s="32"/>
      <c r="R142" s="32"/>
      <c r="S142" s="32"/>
      <c r="T142" s="32" t="s">
        <v>95</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214</v>
      </c>
      <c r="E143" s="32" t="b">
        <v>1</v>
      </c>
      <c r="F143" s="34" t="s">
        <v>94</v>
      </c>
      <c r="G143" s="34" t="b">
        <v>0</v>
      </c>
      <c r="H143" s="34" t="s">
        <v>307</v>
      </c>
      <c r="I143" s="34" t="s">
        <v>94</v>
      </c>
      <c r="J143" s="34" t="b">
        <v>1</v>
      </c>
      <c r="K143" s="34"/>
      <c r="L143" s="32">
        <v>1</v>
      </c>
      <c r="M143" s="32">
        <v>1</v>
      </c>
      <c r="N143" s="32">
        <v>2</v>
      </c>
      <c r="O143" s="32">
        <v>0</v>
      </c>
      <c r="P143" s="32"/>
      <c r="Q143" s="32"/>
      <c r="R143" s="32"/>
      <c r="S143" s="32"/>
      <c r="T143" s="32" t="s">
        <v>95</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214</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211</v>
      </c>
      <c r="E145" s="32" t="b">
        <v>1</v>
      </c>
      <c r="F145" s="34" t="s">
        <v>94</v>
      </c>
      <c r="G145" s="34" t="b">
        <v>0</v>
      </c>
      <c r="H145" s="34" t="s">
        <v>307</v>
      </c>
      <c r="I145" s="34" t="s">
        <v>94</v>
      </c>
      <c r="J145" s="34" t="b">
        <v>1</v>
      </c>
      <c r="K145" s="34"/>
      <c r="L145" s="32">
        <v>1</v>
      </c>
      <c r="M145" s="32">
        <v>1</v>
      </c>
      <c r="N145" s="32">
        <v>3</v>
      </c>
      <c r="O145" s="32">
        <v>0</v>
      </c>
      <c r="P145" s="32"/>
      <c r="Q145" s="32"/>
      <c r="R145" s="32"/>
      <c r="S145" s="32"/>
      <c r="T145" s="32" t="s">
        <v>95</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374</v>
      </c>
      <c r="E146" s="32" t="b">
        <v>1</v>
      </c>
      <c r="F146" s="34"/>
      <c r="G146" s="34" t="b">
        <v>0</v>
      </c>
      <c r="H146" s="34" t="s">
        <v>307</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375</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148</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377</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377</v>
      </c>
      <c r="E150" s="32"/>
      <c r="F150" s="50" t="s">
        <v>378</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377</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377</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377</v>
      </c>
      <c r="E153" s="32"/>
      <c r="F153" s="34"/>
      <c r="G153" s="34"/>
      <c r="H153" s="34"/>
      <c r="I153" s="34"/>
      <c r="J153" s="34"/>
      <c r="K153" s="34"/>
      <c r="L153" s="32"/>
      <c r="M153" s="32"/>
      <c r="N153" s="32"/>
      <c r="O153" s="32"/>
      <c r="P153" s="32"/>
      <c r="Q153" s="32"/>
      <c r="R153" s="32"/>
      <c r="S153" s="32"/>
      <c r="T153" s="32" t="s">
        <v>379</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377</v>
      </c>
      <c r="E154" s="32" t="s">
        <v>225</v>
      </c>
      <c r="F154" s="34" t="s">
        <v>96</v>
      </c>
      <c r="G154" s="34"/>
      <c r="H154" s="34"/>
      <c r="I154" s="34"/>
      <c r="J154" s="34"/>
      <c r="K154" s="34"/>
      <c r="L154" s="32"/>
      <c r="M154" s="32"/>
      <c r="N154" s="32"/>
      <c r="O154" s="32"/>
      <c r="P154" s="32"/>
      <c r="Q154" s="32"/>
      <c r="R154" s="32"/>
      <c r="S154" s="32"/>
      <c r="T154" s="32" t="s">
        <v>96</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377</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377</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377</v>
      </c>
      <c r="E157" s="32"/>
      <c r="F157" s="34"/>
      <c r="G157" s="34"/>
      <c r="H157" s="34"/>
      <c r="I157" s="34" t="s">
        <v>380</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377</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80">
        <v>145</v>
      </c>
      <c r="D159" s="33" t="s">
        <v>377</v>
      </c>
      <c r="E159" s="32"/>
      <c r="F159" s="34"/>
      <c r="G159" s="34"/>
      <c r="H159" s="34"/>
      <c r="I159" s="34"/>
      <c r="J159" s="34"/>
      <c r="K159" s="34"/>
      <c r="L159" s="32"/>
      <c r="M159" s="32"/>
      <c r="N159" s="32"/>
      <c r="O159" s="32"/>
      <c r="P159" s="32"/>
      <c r="Q159" s="32"/>
      <c r="R159" s="32"/>
      <c r="S159" s="32" t="s">
        <v>381</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377</v>
      </c>
      <c r="E160" s="32" t="s">
        <v>381</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80">
        <v>147</v>
      </c>
      <c r="D161" s="33" t="s">
        <v>377</v>
      </c>
      <c r="E161" s="32" t="s">
        <v>381</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80">
        <v>148</v>
      </c>
      <c r="D162" s="33" t="s">
        <v>377</v>
      </c>
      <c r="E162" s="32" t="s">
        <v>381</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80">
        <v>149</v>
      </c>
      <c r="D163" s="33" t="s">
        <v>377</v>
      </c>
      <c r="E163" s="32" t="s">
        <v>382</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80">
        <v>150</v>
      </c>
      <c r="D164" s="33" t="s">
        <v>377</v>
      </c>
      <c r="E164" s="32"/>
      <c r="F164" s="50" t="s">
        <v>383</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80">
        <v>151</v>
      </c>
      <c r="D165" s="33" t="s">
        <v>377</v>
      </c>
      <c r="E165" s="32" t="s">
        <v>235</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377</v>
      </c>
      <c r="E166" s="32"/>
      <c r="F166" s="34"/>
      <c r="G166" s="34"/>
      <c r="H166" s="34"/>
      <c r="I166" s="34"/>
      <c r="J166" s="34"/>
      <c r="K166" s="34"/>
      <c r="L166" s="32"/>
      <c r="M166" s="32"/>
      <c r="N166" s="32"/>
      <c r="O166" s="32"/>
      <c r="P166" s="32" t="s">
        <v>322</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377</v>
      </c>
      <c r="E167" s="32"/>
      <c r="F167" s="34"/>
      <c r="G167" s="34"/>
      <c r="H167" s="34"/>
      <c r="I167" s="34"/>
      <c r="J167" s="34"/>
      <c r="K167" s="34"/>
      <c r="L167" s="32"/>
      <c r="M167" s="32"/>
      <c r="N167" s="32"/>
      <c r="O167" s="32"/>
      <c r="P167" s="32"/>
      <c r="Q167" s="32" t="s">
        <v>322</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375</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394</v>
      </c>
      <c r="E169" s="32" t="s">
        <v>395</v>
      </c>
      <c r="F169" s="34"/>
      <c r="G169" s="34"/>
      <c r="H169" s="34" t="s">
        <v>307</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548</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377</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377</v>
      </c>
      <c r="E172" s="32" t="b">
        <v>1</v>
      </c>
      <c r="F172" s="50" t="s">
        <v>94</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549</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377</v>
      </c>
      <c r="E174" s="32" t="s">
        <v>550</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551</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377</v>
      </c>
      <c r="E176" s="32" t="b">
        <v>1</v>
      </c>
      <c r="F176" s="34"/>
      <c r="G176" s="34"/>
      <c r="H176" s="34" t="s">
        <v>381</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377</v>
      </c>
      <c r="E177" s="32" t="b">
        <v>1</v>
      </c>
      <c r="F177" s="34"/>
      <c r="G177" s="34"/>
      <c r="H177" s="34" t="s">
        <v>552</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377</v>
      </c>
      <c r="E178" s="32" t="s">
        <v>553</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377</v>
      </c>
      <c r="E179" s="32" t="s">
        <v>554</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548</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555</v>
      </c>
      <c r="E181" s="32" t="b">
        <v>1</v>
      </c>
      <c r="F181" s="34"/>
      <c r="G181" s="34"/>
      <c r="H181" s="34" t="s">
        <v>556</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377</v>
      </c>
      <c r="E182" s="32" t="s">
        <v>557</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377</v>
      </c>
      <c r="E183" s="32" t="s">
        <v>558</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45">
      <c r="B184" s="56"/>
      <c r="C184" s="51">
        <v>170</v>
      </c>
      <c r="D184" s="85" t="s">
        <v>559</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394</v>
      </c>
      <c r="E185" s="32" t="s">
        <v>566</v>
      </c>
      <c r="F185" s="34"/>
      <c r="G185" s="34"/>
      <c r="H185" s="34" t="s">
        <v>307</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394</v>
      </c>
      <c r="E186" s="32" t="s">
        <v>567</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394</v>
      </c>
      <c r="E187" s="32" t="s">
        <v>568</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394</v>
      </c>
      <c r="E188" s="32" t="s">
        <v>569</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394</v>
      </c>
      <c r="E189" s="32" t="s">
        <v>570</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c r="AF189" s="48"/>
      <c r="AG189" s="48"/>
      <c r="AH189" s="48"/>
      <c r="AI189" s="48"/>
      <c r="AJ189" s="48"/>
      <c r="AK189" s="48"/>
      <c r="AL189" s="48"/>
      <c r="AM189" s="48"/>
      <c r="AN189" s="48"/>
      <c r="AO189" s="48"/>
    </row>
    <row r="190" spans="2:41" x14ac:dyDescent="0.45">
      <c r="B190" s="56" cm="1">
        <f t="array" aca="1" ref="B190" ca="1">filesize(Folder&amp;Tests[[#This Row],[FileName]])</f>
        <v>2889</v>
      </c>
      <c r="C190" s="52">
        <v>176</v>
      </c>
      <c r="D190" s="38" t="s">
        <v>572</v>
      </c>
      <c r="E190" s="40" t="s">
        <v>573</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c r="AF190" s="48"/>
      <c r="AG190" s="48"/>
      <c r="AH190" s="48"/>
      <c r="AI190" s="48"/>
      <c r="AJ190" s="48"/>
      <c r="AK190" s="48"/>
      <c r="AL190" s="48"/>
      <c r="AM190" s="48"/>
      <c r="AN190" s="48"/>
      <c r="AO190" s="48"/>
    </row>
    <row r="191" spans="2:41" x14ac:dyDescent="0.45">
      <c r="B191" s="56" cm="1">
        <f t="array" aca="1" ref="B191" ca="1">filesize(Folder&amp;Tests[[#This Row],[FileName]])</f>
        <v>66081</v>
      </c>
      <c r="C191" s="52">
        <v>177</v>
      </c>
      <c r="D191" s="33" t="s">
        <v>574</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c r="AF191" s="48"/>
      <c r="AG191" s="48"/>
      <c r="AH191" s="48"/>
      <c r="AI191" s="48"/>
      <c r="AJ191" s="48"/>
      <c r="AK191" s="48"/>
      <c r="AL191" s="48"/>
      <c r="AM191" s="48"/>
      <c r="AN191" s="48"/>
      <c r="AO191" s="48"/>
    </row>
    <row r="192" spans="2:41" x14ac:dyDescent="0.45">
      <c r="B192" s="56"/>
      <c r="C192" s="52">
        <v>178</v>
      </c>
      <c r="D192" s="50" t="s">
        <v>601</v>
      </c>
      <c r="E192" s="32" t="b">
        <v>1</v>
      </c>
      <c r="F192" s="34"/>
      <c r="G192" s="34"/>
      <c r="H192" s="34"/>
      <c r="I192" s="34"/>
      <c r="J192" s="34"/>
      <c r="K192" s="34">
        <v>1</v>
      </c>
      <c r="L192" s="32">
        <v>1</v>
      </c>
      <c r="M192" s="32">
        <v>1</v>
      </c>
      <c r="N192" s="32">
        <v>17</v>
      </c>
      <c r="O192" s="32">
        <v>0</v>
      </c>
      <c r="P192" s="32"/>
      <c r="Q192" s="32"/>
      <c r="R192" s="32" t="s">
        <v>329</v>
      </c>
      <c r="S192" s="32"/>
      <c r="T192" s="32"/>
      <c r="U192" s="44"/>
      <c r="V192" t="str">
        <f ca="1"/>
        <v xml:space="preserve"> </v>
      </c>
      <c r="AA192" s="48"/>
      <c r="AB192" s="48"/>
      <c r="AC192" s="48"/>
      <c r="AD192" s="48"/>
      <c r="AE192" s="48"/>
      <c r="AF192" s="48"/>
      <c r="AG192" s="48"/>
      <c r="AH192" s="48"/>
      <c r="AI192" s="48"/>
      <c r="AJ192" s="48"/>
      <c r="AK192" s="48"/>
      <c r="AL192" s="48"/>
      <c r="AM192" s="48"/>
      <c r="AN192" s="48"/>
      <c r="AO192" s="48"/>
    </row>
    <row r="193" spans="2:41" x14ac:dyDescent="0.45">
      <c r="B193" s="79"/>
      <c r="C193" s="80">
        <v>179</v>
      </c>
      <c r="D193" s="50" t="s">
        <v>613</v>
      </c>
      <c r="E193" s="32" t="b">
        <v>1</v>
      </c>
      <c r="F193" s="34" t="s">
        <v>97</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c r="AF193" s="48"/>
      <c r="AG193" s="48"/>
      <c r="AH193" s="48"/>
      <c r="AI193" s="48"/>
      <c r="AJ193" s="48"/>
      <c r="AK193" s="48"/>
      <c r="AL193" s="48"/>
      <c r="AM193" s="48"/>
      <c r="AN193" s="48"/>
      <c r="AO193" s="48"/>
    </row>
    <row r="194" spans="2:41" x14ac:dyDescent="0.45">
      <c r="B194" s="79"/>
      <c r="C194" s="80">
        <v>180</v>
      </c>
      <c r="D194" s="50" t="s">
        <v>619</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c r="AF194" s="48"/>
      <c r="AG194" s="48"/>
      <c r="AH194" s="48"/>
      <c r="AI194" s="48"/>
      <c r="AJ194" s="48"/>
      <c r="AK194" s="48"/>
      <c r="AL194" s="48"/>
      <c r="AM194" s="48"/>
      <c r="AN194" s="48"/>
      <c r="AO194" s="48"/>
    </row>
    <row r="195" spans="2:41" x14ac:dyDescent="0.45">
      <c r="B195" s="82"/>
      <c r="C195" s="83">
        <v>181</v>
      </c>
      <c r="D195" s="50" t="s">
        <v>626</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c r="AF195" s="48"/>
      <c r="AG195" s="48"/>
      <c r="AH195" s="48"/>
      <c r="AI195" s="48"/>
      <c r="AJ195" s="48"/>
      <c r="AK195" s="48"/>
      <c r="AL195" s="48"/>
      <c r="AM195" s="48"/>
      <c r="AN195" s="48"/>
      <c r="AO195" s="48"/>
    </row>
    <row r="196" spans="2:41" x14ac:dyDescent="0.45">
      <c r="B196" s="82"/>
      <c r="C196" s="83">
        <v>182</v>
      </c>
      <c r="D196" s="50" t="s">
        <v>637</v>
      </c>
      <c r="E196" s="32" t="b">
        <v>0</v>
      </c>
      <c r="F196" s="34"/>
      <c r="G196" s="34"/>
      <c r="H196" s="34"/>
      <c r="I196" s="34"/>
      <c r="J196" s="34"/>
      <c r="K196" s="34"/>
      <c r="L196" s="32"/>
      <c r="M196" s="32"/>
      <c r="N196" s="32"/>
      <c r="O196" s="32"/>
      <c r="P196" s="32"/>
      <c r="Q196" s="32"/>
      <c r="R196" s="32"/>
      <c r="S196" s="32"/>
      <c r="T196" s="32"/>
      <c r="U196" s="44"/>
      <c r="V196" t="str">
        <f ca="1"/>
        <v xml:space="preserve"> </v>
      </c>
      <c r="AA196" s="48"/>
      <c r="AB196" s="48"/>
      <c r="AC196" s="48"/>
      <c r="AD196" s="48"/>
      <c r="AE196" s="48"/>
      <c r="AF196" s="48"/>
      <c r="AG196" s="48"/>
      <c r="AH196" s="48"/>
      <c r="AI196" s="48"/>
      <c r="AJ196" s="48"/>
      <c r="AK196" s="48"/>
      <c r="AL196" s="48"/>
      <c r="AM196" s="48"/>
      <c r="AN196" s="48"/>
      <c r="AO196" s="48"/>
    </row>
    <row r="197" spans="2:41" x14ac:dyDescent="0.45">
      <c r="B197" s="82"/>
      <c r="C197" s="83">
        <v>183</v>
      </c>
      <c r="D197" s="50" t="s">
        <v>638</v>
      </c>
      <c r="E197" s="32" t="b">
        <v>0</v>
      </c>
      <c r="F197" s="34"/>
      <c r="G197" s="34"/>
      <c r="H197" s="34"/>
      <c r="I197" s="34"/>
      <c r="J197" s="34"/>
      <c r="K197" s="34"/>
      <c r="L197" s="32"/>
      <c r="M197" s="32"/>
      <c r="N197" s="32"/>
      <c r="O197" s="32"/>
      <c r="P197" s="32"/>
      <c r="Q197" s="32"/>
      <c r="R197" s="32"/>
      <c r="S197" s="32"/>
      <c r="T197" s="32"/>
      <c r="U197" s="44"/>
      <c r="V197" t="str">
        <f ca="1"/>
        <v xml:space="preserve"> </v>
      </c>
      <c r="AA197" s="48"/>
      <c r="AB197" s="48"/>
      <c r="AC197" s="48"/>
      <c r="AD197" s="48"/>
      <c r="AE197" s="48"/>
      <c r="AF197" s="48"/>
      <c r="AG197" s="48"/>
      <c r="AH197" s="48"/>
      <c r="AI197" s="48"/>
      <c r="AJ197" s="48"/>
      <c r="AK197" s="48"/>
      <c r="AL197" s="48"/>
      <c r="AM197" s="48"/>
      <c r="AN197" s="48"/>
      <c r="AO197" s="48"/>
    </row>
    <row r="198" spans="2:41" x14ac:dyDescent="0.45">
      <c r="B198" s="82"/>
      <c r="C198" s="83">
        <v>184</v>
      </c>
      <c r="D198" s="50" t="s">
        <v>639</v>
      </c>
      <c r="E198" s="32" t="b">
        <v>0</v>
      </c>
      <c r="F198" s="34"/>
      <c r="G198" s="34"/>
      <c r="H198" s="34"/>
      <c r="I198" s="34"/>
      <c r="J198" s="34"/>
      <c r="K198" s="34"/>
      <c r="L198" s="32"/>
      <c r="M198" s="32"/>
      <c r="N198" s="32"/>
      <c r="O198" s="32"/>
      <c r="P198" s="32"/>
      <c r="Q198" s="32"/>
      <c r="R198" s="32"/>
      <c r="S198" s="32"/>
      <c r="T198" s="32"/>
      <c r="U198" s="44"/>
      <c r="V198" t="str">
        <f ca="1"/>
        <v xml:space="preserve"> </v>
      </c>
      <c r="AA198" s="48"/>
      <c r="AB198" s="48"/>
      <c r="AC198" s="48"/>
      <c r="AD198" s="48"/>
      <c r="AE198" s="48"/>
      <c r="AF198" s="48"/>
      <c r="AG198" s="48"/>
      <c r="AH198" s="48"/>
      <c r="AI198" s="48"/>
      <c r="AJ198" s="48"/>
      <c r="AK198" s="48"/>
      <c r="AL198" s="48"/>
      <c r="AM198" s="48"/>
      <c r="AN198" s="48"/>
      <c r="AO198" s="48"/>
    </row>
    <row r="199" spans="2:41" x14ac:dyDescent="0.45">
      <c r="B199" s="82"/>
      <c r="C199" s="83">
        <v>185</v>
      </c>
      <c r="D199" s="50" t="s">
        <v>640</v>
      </c>
      <c r="E199" s="32" t="b">
        <v>0</v>
      </c>
      <c r="F199" s="34"/>
      <c r="G199" s="34"/>
      <c r="H199" s="34"/>
      <c r="I199" s="34"/>
      <c r="J199" s="34"/>
      <c r="K199" s="34"/>
      <c r="L199" s="32"/>
      <c r="M199" s="32"/>
      <c r="N199" s="32"/>
      <c r="O199" s="32"/>
      <c r="P199" s="32"/>
      <c r="Q199" s="32"/>
      <c r="R199" s="32"/>
      <c r="S199" s="32"/>
      <c r="T199" s="32"/>
      <c r="U199" s="44"/>
      <c r="V199" t="str">
        <f ca="1"/>
        <v xml:space="preserve"> </v>
      </c>
      <c r="AA199" s="48"/>
      <c r="AB199" s="48"/>
      <c r="AC199" s="48"/>
      <c r="AD199" s="48"/>
      <c r="AE199" s="48"/>
      <c r="AF199" s="48"/>
      <c r="AG199" s="48"/>
      <c r="AH199" s="48"/>
      <c r="AI199" s="48"/>
      <c r="AJ199" s="48"/>
      <c r="AK199" s="48"/>
      <c r="AL199" s="48"/>
      <c r="AM199" s="48"/>
      <c r="AN199" s="48"/>
      <c r="AO199" s="48"/>
    </row>
    <row r="200" spans="2:41" x14ac:dyDescent="0.45">
      <c r="B200" s="82"/>
      <c r="C200" s="83">
        <v>186</v>
      </c>
      <c r="D200" s="50" t="s">
        <v>641</v>
      </c>
      <c r="E200" s="32" t="b">
        <v>0</v>
      </c>
      <c r="F200" s="34"/>
      <c r="G200" s="34"/>
      <c r="H200" s="34"/>
      <c r="I200" s="34"/>
      <c r="J200" s="34"/>
      <c r="K200" s="34"/>
      <c r="L200" s="32"/>
      <c r="M200" s="32"/>
      <c r="N200" s="32"/>
      <c r="O200" s="32"/>
      <c r="P200" s="32"/>
      <c r="Q200" s="32"/>
      <c r="R200" s="32"/>
      <c r="S200" s="32"/>
      <c r="T200" s="32"/>
      <c r="U200" s="44"/>
      <c r="V200" t="str">
        <f ca="1"/>
        <v xml:space="preserve"> </v>
      </c>
      <c r="AA200" s="48"/>
      <c r="AB200" s="48"/>
      <c r="AC200" s="48"/>
      <c r="AD200" s="48"/>
      <c r="AE200" s="48"/>
      <c r="AF200" s="48"/>
      <c r="AG200" s="48"/>
      <c r="AH200" s="48"/>
      <c r="AI200" s="48"/>
      <c r="AJ200" s="48"/>
      <c r="AK200" s="48"/>
      <c r="AL200" s="48"/>
      <c r="AM200" s="48"/>
      <c r="AN200" s="48"/>
      <c r="AO200" s="48"/>
    </row>
    <row r="201" spans="2:41" x14ac:dyDescent="0.45">
      <c r="B201" s="82"/>
      <c r="C201" s="83">
        <v>187</v>
      </c>
      <c r="D201" s="50" t="s">
        <v>136</v>
      </c>
      <c r="E201" s="32" t="b">
        <v>0</v>
      </c>
      <c r="F201" s="34" t="b">
        <v>0</v>
      </c>
      <c r="G201" s="34"/>
      <c r="H201" s="34"/>
      <c r="I201" s="34"/>
      <c r="J201" s="34"/>
      <c r="K201" s="34"/>
      <c r="L201" s="32">
        <v>2</v>
      </c>
      <c r="M201" s="32"/>
      <c r="N201" s="32">
        <v>2</v>
      </c>
      <c r="O201" s="32"/>
      <c r="P201" s="32"/>
      <c r="Q201" s="32"/>
      <c r="R201" s="32"/>
      <c r="S201" s="32"/>
      <c r="T201" s="32"/>
      <c r="U201" s="44"/>
      <c r="V201" t="str">
        <f ca="1"/>
        <v xml:space="preserve"> </v>
      </c>
      <c r="AA201" s="48"/>
      <c r="AB201" s="48"/>
      <c r="AC201" s="48"/>
      <c r="AD201" s="48"/>
      <c r="AE201" s="48"/>
      <c r="AF201" s="48"/>
      <c r="AG201" s="48"/>
      <c r="AH201" s="48"/>
      <c r="AI201" s="48"/>
      <c r="AJ201" s="48"/>
      <c r="AK201" s="48"/>
      <c r="AL201" s="48"/>
      <c r="AM201" s="48"/>
      <c r="AN201" s="48"/>
      <c r="AO201" s="48"/>
    </row>
    <row r="202" spans="2:41" x14ac:dyDescent="0.45">
      <c r="B202" s="82"/>
      <c r="C202" s="83">
        <v>188</v>
      </c>
      <c r="D202" s="50"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44"/>
      <c r="V202" t="str">
        <f ca="1"/>
        <v xml:space="preserve"> </v>
      </c>
      <c r="AA202" s="48"/>
      <c r="AB202" s="48"/>
      <c r="AC202" s="48"/>
      <c r="AD202" s="48"/>
      <c r="AE202" s="48"/>
      <c r="AF202" s="48"/>
      <c r="AG202" s="48"/>
      <c r="AH202" s="48"/>
      <c r="AI202" s="48"/>
      <c r="AJ202" s="48"/>
      <c r="AK202" s="48"/>
      <c r="AL202" s="48"/>
      <c r="AM202" s="48"/>
      <c r="AN202" s="48"/>
      <c r="AO202" s="48"/>
    </row>
    <row r="203" spans="2:41" x14ac:dyDescent="0.45">
      <c r="B203" s="82"/>
      <c r="C203" s="83">
        <v>189</v>
      </c>
      <c r="D203" s="50"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44"/>
      <c r="V203" t="str">
        <f ca="1"/>
        <v xml:space="preserve"> </v>
      </c>
      <c r="AA203" s="48"/>
      <c r="AB203" s="48"/>
      <c r="AC203" s="48"/>
      <c r="AD203" s="48"/>
      <c r="AE203" s="48"/>
      <c r="AF203" s="48"/>
      <c r="AG203" s="48"/>
      <c r="AH203" s="48"/>
      <c r="AI203" s="48"/>
      <c r="AJ203" s="48"/>
      <c r="AK203" s="48"/>
      <c r="AL203" s="48"/>
      <c r="AM203" s="48"/>
      <c r="AN203" s="48"/>
      <c r="AO203" s="48"/>
    </row>
    <row r="204" spans="2:41" x14ac:dyDescent="0.45">
      <c r="B204" s="82"/>
      <c r="C204" s="83">
        <v>190</v>
      </c>
      <c r="D204" s="50" t="s">
        <v>216</v>
      </c>
      <c r="E204" s="32" t="b">
        <v>1</v>
      </c>
      <c r="F204" s="34"/>
      <c r="G204" s="34"/>
      <c r="H204" s="34" t="s">
        <v>287</v>
      </c>
      <c r="I204" s="34"/>
      <c r="J204" s="34"/>
      <c r="K204" s="34">
        <v>1</v>
      </c>
      <c r="L204" s="32"/>
      <c r="M204" s="32"/>
      <c r="N204" s="32"/>
      <c r="O204" s="32"/>
      <c r="P204" s="32"/>
      <c r="Q204" s="32"/>
      <c r="R204" s="32" t="s">
        <v>299</v>
      </c>
      <c r="S204" s="32" t="s">
        <v>634</v>
      </c>
      <c r="T204" s="32"/>
      <c r="U204" s="44"/>
      <c r="V204" t="str">
        <f ca="1"/>
        <v xml:space="preserve"> </v>
      </c>
      <c r="AA204" s="48"/>
      <c r="AB204" s="48"/>
      <c r="AC204" s="48"/>
      <c r="AD204" s="48"/>
      <c r="AE204" s="48"/>
      <c r="AF204" s="48"/>
      <c r="AG204" s="48"/>
      <c r="AH204" s="48"/>
      <c r="AI204" s="48"/>
      <c r="AJ204" s="48"/>
      <c r="AK204" s="48"/>
      <c r="AL204" s="48"/>
      <c r="AM204" s="48"/>
      <c r="AN204" s="48"/>
      <c r="AO204" s="48"/>
    </row>
    <row r="205" spans="2:41" x14ac:dyDescent="0.45">
      <c r="B205" s="56" cm="1">
        <f t="array" aca="1" ref="B205" ca="1">filesize(Folder&amp;Tests[[#This Row],[FileName]])</f>
        <v>43457</v>
      </c>
      <c r="C205" s="80">
        <v>191</v>
      </c>
      <c r="D205" s="33" t="s">
        <v>203</v>
      </c>
      <c r="E205" s="32" t="b">
        <v>0</v>
      </c>
      <c r="F205" s="34" t="s">
        <v>94</v>
      </c>
      <c r="G205" s="34" t="b">
        <v>0</v>
      </c>
      <c r="H205" s="34" t="s">
        <v>94</v>
      </c>
      <c r="I205" s="34" t="s">
        <v>94</v>
      </c>
      <c r="J205" s="34" t="b">
        <v>1</v>
      </c>
      <c r="K205" s="34">
        <v>1</v>
      </c>
      <c r="L205" s="32"/>
      <c r="M205" s="32">
        <v>1</v>
      </c>
      <c r="N205" s="32">
        <v>0</v>
      </c>
      <c r="O205" s="32">
        <v>0</v>
      </c>
      <c r="P205" s="32"/>
      <c r="Q205" s="32"/>
      <c r="R205" s="32"/>
      <c r="S205" s="32" t="s">
        <v>634</v>
      </c>
      <c r="T205" s="32" t="s">
        <v>95</v>
      </c>
      <c r="U205" s="44"/>
      <c r="V205" t="str">
        <f ca="1"/>
        <v xml:space="preserve"> </v>
      </c>
      <c r="AA205" s="48"/>
      <c r="AB205" s="48"/>
      <c r="AC205" s="48"/>
      <c r="AD205" s="48"/>
      <c r="AE205" s="48"/>
      <c r="AF205" s="48"/>
      <c r="AG205" s="48"/>
      <c r="AH205" s="48"/>
      <c r="AI205" s="48"/>
      <c r="AJ205" s="48"/>
      <c r="AK205" s="48"/>
      <c r="AL205" s="48"/>
      <c r="AM205" s="48"/>
      <c r="AN205" s="48"/>
      <c r="AO205" s="48"/>
    </row>
    <row r="206" spans="2:41" x14ac:dyDescent="0.45">
      <c r="B206" s="56" cm="1">
        <f t="array" aca="1" ref="B206" ca="1">filesize(Folder&amp;Tests[[#This Row],[FileName]])</f>
        <v>166384</v>
      </c>
      <c r="C206" s="80" t="s">
        <v>364</v>
      </c>
      <c r="D206" s="33" t="s">
        <v>208</v>
      </c>
      <c r="E206" s="32" t="b">
        <v>0</v>
      </c>
      <c r="F206" s="34" t="s">
        <v>94</v>
      </c>
      <c r="G206" s="34" t="b">
        <v>0</v>
      </c>
      <c r="H206" s="34" t="s">
        <v>94</v>
      </c>
      <c r="I206" s="34" t="s">
        <v>94</v>
      </c>
      <c r="J206" s="34" t="b">
        <v>1</v>
      </c>
      <c r="K206" s="34"/>
      <c r="L206" s="32">
        <v>1</v>
      </c>
      <c r="M206" s="32">
        <v>1</v>
      </c>
      <c r="N206" s="32">
        <v>0</v>
      </c>
      <c r="O206" s="32">
        <v>0</v>
      </c>
      <c r="P206" s="32"/>
      <c r="Q206" s="32"/>
      <c r="R206" s="32"/>
      <c r="S206" s="32"/>
      <c r="T206" s="32" t="s">
        <v>95</v>
      </c>
      <c r="U206" s="41" t="s">
        <v>359</v>
      </c>
      <c r="V206" t="str">
        <f ca="1"/>
        <v xml:space="preserve"> </v>
      </c>
      <c r="AA206" s="48"/>
      <c r="AB206" s="48"/>
      <c r="AC206" s="48"/>
      <c r="AD206" s="48"/>
      <c r="AE206" s="48"/>
      <c r="AF206" s="48"/>
      <c r="AG206" s="48"/>
      <c r="AH206" s="48"/>
      <c r="AI206" s="48"/>
      <c r="AJ206" s="48"/>
      <c r="AK206" s="48"/>
      <c r="AL206" s="48"/>
      <c r="AM206" s="48"/>
      <c r="AN206" s="48"/>
      <c r="AO206" s="48"/>
    </row>
    <row r="207" spans="2:41" x14ac:dyDescent="0.45">
      <c r="B207" s="56" cm="1">
        <f t="array" aca="1" ref="B207" ca="1">filesize(Folder&amp;Tests[[#This Row],[FileName]])</f>
        <v>4</v>
      </c>
      <c r="C207" s="80" t="s">
        <v>364</v>
      </c>
      <c r="D207" s="33" t="s">
        <v>114</v>
      </c>
      <c r="E207" s="32" t="b">
        <v>0</v>
      </c>
      <c r="F207" s="34" t="s">
        <v>94</v>
      </c>
      <c r="G207" s="34" t="b">
        <v>0</v>
      </c>
      <c r="H207" s="34" t="s">
        <v>94</v>
      </c>
      <c r="I207" s="34" t="s">
        <v>94</v>
      </c>
      <c r="J207" s="34" t="b">
        <v>1</v>
      </c>
      <c r="K207" s="34"/>
      <c r="L207" s="32">
        <v>1</v>
      </c>
      <c r="M207" s="32">
        <v>1</v>
      </c>
      <c r="N207" s="32">
        <v>0</v>
      </c>
      <c r="O207" s="32">
        <v>0</v>
      </c>
      <c r="P207" s="32"/>
      <c r="Q207" s="32"/>
      <c r="R207" s="32"/>
      <c r="S207" s="32"/>
      <c r="T207" s="32" t="s">
        <v>95</v>
      </c>
      <c r="U207" s="44" t="s">
        <v>560</v>
      </c>
      <c r="V207" t="str">
        <f ca="1"/>
        <v xml:space="preserve"> </v>
      </c>
      <c r="AA207" s="48"/>
      <c r="AB207" s="48"/>
      <c r="AC207" s="48"/>
      <c r="AD207" s="48"/>
      <c r="AE207" s="48"/>
      <c r="AF207" s="48"/>
      <c r="AG207" s="48"/>
      <c r="AH207" s="48"/>
      <c r="AI207" s="48"/>
      <c r="AJ207" s="48"/>
      <c r="AK207" s="48"/>
      <c r="AL207" s="48"/>
      <c r="AM207" s="48"/>
      <c r="AN207" s="48"/>
      <c r="AO207" s="48"/>
    </row>
    <row r="208" spans="2:41" x14ac:dyDescent="0.45">
      <c r="B208" s="56" cm="1">
        <f t="array" aca="1" ref="B208" ca="1">filesize(Folder&amp;Tests[[#This Row],[FileName]])</f>
        <v>6</v>
      </c>
      <c r="C208" s="80" t="s">
        <v>364</v>
      </c>
      <c r="D208" s="33" t="s">
        <v>117</v>
      </c>
      <c r="E208" s="32" t="b">
        <v>1</v>
      </c>
      <c r="F208" s="34" t="s">
        <v>94</v>
      </c>
      <c r="G208" s="34" t="b">
        <v>0</v>
      </c>
      <c r="H208" s="34" t="s">
        <v>94</v>
      </c>
      <c r="I208" s="34" t="s">
        <v>94</v>
      </c>
      <c r="J208" s="34" t="b">
        <v>1</v>
      </c>
      <c r="K208" s="34"/>
      <c r="L208" s="32">
        <v>1</v>
      </c>
      <c r="M208" s="32">
        <v>1</v>
      </c>
      <c r="N208" s="32">
        <v>0</v>
      </c>
      <c r="O208" s="32">
        <v>0</v>
      </c>
      <c r="P208" s="32"/>
      <c r="Q208" s="32"/>
      <c r="R208" s="32"/>
      <c r="S208" s="32"/>
      <c r="T208" s="32" t="s">
        <v>95</v>
      </c>
      <c r="U208" s="44" t="s">
        <v>560</v>
      </c>
      <c r="V208" t="str">
        <f ca="1"/>
        <v xml:space="preserve"> </v>
      </c>
      <c r="AA208" s="48"/>
      <c r="AB208" s="48"/>
      <c r="AC208" s="48"/>
      <c r="AD208" s="48"/>
      <c r="AE208" s="48"/>
      <c r="AF208" s="48"/>
      <c r="AG208" s="48"/>
      <c r="AH208" s="48"/>
      <c r="AI208" s="48"/>
      <c r="AJ208" s="48"/>
      <c r="AK208" s="48"/>
      <c r="AL208" s="48"/>
      <c r="AM208" s="48"/>
      <c r="AN208" s="48"/>
      <c r="AO208" s="48"/>
    </row>
    <row r="209" spans="2:41" x14ac:dyDescent="0.45">
      <c r="B209" s="56" cm="1">
        <f t="array" aca="1" ref="B209" ca="1">filesize(Folder&amp;Tests[[#This Row],[FileName]])</f>
        <v>13</v>
      </c>
      <c r="C209" s="80" t="s">
        <v>364</v>
      </c>
      <c r="D209" s="33" t="s">
        <v>122</v>
      </c>
      <c r="E209" s="32" t="b">
        <v>1</v>
      </c>
      <c r="F209" s="34" t="s">
        <v>94</v>
      </c>
      <c r="G209" s="34" t="b">
        <v>0</v>
      </c>
      <c r="H209" s="34" t="s">
        <v>94</v>
      </c>
      <c r="I209" s="34" t="s">
        <v>94</v>
      </c>
      <c r="J209" s="34" t="b">
        <v>1</v>
      </c>
      <c r="K209" s="34"/>
      <c r="L209" s="32">
        <v>1</v>
      </c>
      <c r="M209" s="32">
        <v>1</v>
      </c>
      <c r="N209" s="32">
        <v>0</v>
      </c>
      <c r="O209" s="32">
        <v>0</v>
      </c>
      <c r="P209" s="32"/>
      <c r="Q209" s="32"/>
      <c r="R209" s="32"/>
      <c r="S209" s="32"/>
      <c r="T209" s="32" t="s">
        <v>95</v>
      </c>
      <c r="U209" s="44" t="s">
        <v>560</v>
      </c>
      <c r="V209" t="str">
        <f ca="1"/>
        <v xml:space="preserve"> </v>
      </c>
      <c r="AA209" s="48"/>
      <c r="AB209" s="48"/>
      <c r="AC209" s="48"/>
      <c r="AD209" s="48"/>
      <c r="AE209" s="48"/>
      <c r="AF209" s="48"/>
      <c r="AG209" s="48"/>
      <c r="AH209" s="48"/>
      <c r="AI209" s="48"/>
      <c r="AJ209" s="48"/>
      <c r="AK209" s="48"/>
      <c r="AL209" s="48"/>
      <c r="AM209" s="48"/>
      <c r="AN209" s="48"/>
      <c r="AO209" s="48"/>
    </row>
    <row r="210" spans="2:41" x14ac:dyDescent="0.45">
      <c r="B210" s="56" cm="1">
        <f t="array" aca="1" ref="B210" ca="1">filesize(Folder&amp;Tests[[#This Row],[FileName]])</f>
        <v>20</v>
      </c>
      <c r="C210" s="80" t="s">
        <v>364</v>
      </c>
      <c r="D210" s="33" t="s">
        <v>124</v>
      </c>
      <c r="E210" s="32" t="b">
        <v>1</v>
      </c>
      <c r="F210" s="34" t="s">
        <v>94</v>
      </c>
      <c r="G210" s="34" t="b">
        <v>0</v>
      </c>
      <c r="H210" s="34" t="s">
        <v>94</v>
      </c>
      <c r="I210" s="34" t="s">
        <v>94</v>
      </c>
      <c r="J210" s="34" t="b">
        <v>1</v>
      </c>
      <c r="K210" s="34"/>
      <c r="L210" s="32">
        <v>1</v>
      </c>
      <c r="M210" s="32">
        <v>1</v>
      </c>
      <c r="N210" s="32">
        <v>0</v>
      </c>
      <c r="O210" s="32">
        <v>0</v>
      </c>
      <c r="P210" s="32"/>
      <c r="Q210" s="32"/>
      <c r="R210" s="32"/>
      <c r="S210" s="32"/>
      <c r="T210" s="32" t="s">
        <v>95</v>
      </c>
      <c r="U210" s="44" t="s">
        <v>560</v>
      </c>
      <c r="V210" t="str">
        <f ca="1"/>
        <v xml:space="preserve"> </v>
      </c>
      <c r="AA210" s="48"/>
      <c r="AB210" s="48"/>
      <c r="AC210" s="48"/>
      <c r="AD210" s="48"/>
      <c r="AE210" s="48"/>
      <c r="AF210" s="48"/>
      <c r="AG210" s="48"/>
      <c r="AH210" s="48"/>
      <c r="AI210" s="48"/>
      <c r="AJ210" s="48"/>
      <c r="AK210" s="48"/>
      <c r="AL210" s="48"/>
      <c r="AM210" s="48"/>
      <c r="AN210" s="48"/>
      <c r="AO210" s="48"/>
    </row>
    <row r="211" spans="2:41" x14ac:dyDescent="0.45">
      <c r="B211" s="56" cm="1">
        <f t="array" aca="1" ref="B211" ca="1">filesize(Folder&amp;Tests[[#This Row],[FileName]])</f>
        <v>34</v>
      </c>
      <c r="C211" s="80" t="s">
        <v>364</v>
      </c>
      <c r="D211" s="33" t="s">
        <v>139</v>
      </c>
      <c r="E211" s="32" t="b">
        <v>1</v>
      </c>
      <c r="F211" s="34" t="s">
        <v>94</v>
      </c>
      <c r="G211" s="34" t="b">
        <v>0</v>
      </c>
      <c r="H211" s="34" t="s">
        <v>94</v>
      </c>
      <c r="I211" s="34" t="s">
        <v>94</v>
      </c>
      <c r="J211" s="34" t="b">
        <v>1</v>
      </c>
      <c r="K211" s="34"/>
      <c r="L211" s="32">
        <v>1</v>
      </c>
      <c r="M211" s="32">
        <v>1</v>
      </c>
      <c r="N211" s="32">
        <v>0</v>
      </c>
      <c r="O211" s="32">
        <v>0</v>
      </c>
      <c r="P211" s="32"/>
      <c r="Q211" s="32"/>
      <c r="R211" s="32"/>
      <c r="S211" s="32"/>
      <c r="T211" s="32" t="s">
        <v>95</v>
      </c>
      <c r="U211" s="44" t="s">
        <v>560</v>
      </c>
      <c r="V211" t="str">
        <f ca="1"/>
        <v xml:space="preserve"> </v>
      </c>
      <c r="AA211" s="48"/>
      <c r="AB211" s="48"/>
      <c r="AC211" s="48"/>
      <c r="AD211" s="48"/>
      <c r="AE211" s="48"/>
      <c r="AF211" s="48"/>
      <c r="AG211" s="48"/>
      <c r="AH211" s="48"/>
      <c r="AI211" s="48"/>
      <c r="AJ211" s="48"/>
      <c r="AK211" s="48"/>
      <c r="AL211" s="48"/>
      <c r="AM211" s="48"/>
      <c r="AN211" s="48"/>
      <c r="AO211" s="48"/>
    </row>
    <row r="212" spans="2:41" x14ac:dyDescent="0.45">
      <c r="B212" s="56" cm="1">
        <f t="array" aca="1" ref="B212" ca="1">filesize(Folder&amp;Tests[[#This Row],[FileName]])</f>
        <v>60</v>
      </c>
      <c r="C212" s="80" t="s">
        <v>364</v>
      </c>
      <c r="D212" s="33" t="s">
        <v>167</v>
      </c>
      <c r="E212" s="32" t="b">
        <v>1</v>
      </c>
      <c r="F212" s="34" t="s">
        <v>94</v>
      </c>
      <c r="G212" s="34" t="b">
        <v>0</v>
      </c>
      <c r="H212" s="34" t="s">
        <v>94</v>
      </c>
      <c r="I212" s="34" t="s">
        <v>94</v>
      </c>
      <c r="J212" s="34" t="b">
        <v>1</v>
      </c>
      <c r="K212" s="34"/>
      <c r="L212" s="32">
        <v>1</v>
      </c>
      <c r="M212" s="32">
        <v>1</v>
      </c>
      <c r="N212" s="32">
        <v>0</v>
      </c>
      <c r="O212" s="32">
        <v>0</v>
      </c>
      <c r="P212" s="32"/>
      <c r="Q212" s="32"/>
      <c r="R212" s="32"/>
      <c r="S212" s="32"/>
      <c r="T212" s="32" t="s">
        <v>95</v>
      </c>
      <c r="U212" s="44" t="s">
        <v>102</v>
      </c>
      <c r="V212" t="str">
        <f ca="1"/>
        <v xml:space="preserve"> </v>
      </c>
      <c r="AA212" s="48"/>
      <c r="AB212" s="48"/>
      <c r="AC212" s="48"/>
      <c r="AD212" s="48"/>
      <c r="AE212" s="48"/>
      <c r="AF212" s="48"/>
      <c r="AG212" s="48"/>
      <c r="AH212" s="48"/>
      <c r="AI212" s="48"/>
      <c r="AJ212" s="48"/>
      <c r="AK212" s="48"/>
      <c r="AL212" s="48"/>
      <c r="AM212" s="48"/>
      <c r="AN212" s="48"/>
      <c r="AO212" s="48"/>
    </row>
    <row r="213" spans="2:41" x14ac:dyDescent="0.45">
      <c r="B213" s="56" cm="1">
        <f t="array" aca="1" ref="B213" ca="1">filesize(Folder&amp;Tests[[#This Row],[FileName]])</f>
        <v>65</v>
      </c>
      <c r="C213" s="80" t="s">
        <v>364</v>
      </c>
      <c r="D213" s="33" t="s">
        <v>171</v>
      </c>
      <c r="E213" s="32" t="b">
        <v>1</v>
      </c>
      <c r="F213" s="34" t="s">
        <v>94</v>
      </c>
      <c r="G213" s="34" t="b">
        <v>0</v>
      </c>
      <c r="H213" s="34" t="s">
        <v>94</v>
      </c>
      <c r="I213" s="34" t="s">
        <v>94</v>
      </c>
      <c r="J213" s="34" t="b">
        <v>1</v>
      </c>
      <c r="K213" s="34"/>
      <c r="L213" s="32">
        <v>1</v>
      </c>
      <c r="M213" s="32">
        <v>1</v>
      </c>
      <c r="N213" s="32">
        <v>0</v>
      </c>
      <c r="O213" s="32">
        <v>0</v>
      </c>
      <c r="P213" s="32"/>
      <c r="Q213" s="32"/>
      <c r="R213" s="32"/>
      <c r="S213" s="32"/>
      <c r="T213" s="32" t="s">
        <v>95</v>
      </c>
      <c r="U213" s="44" t="s">
        <v>561</v>
      </c>
      <c r="V213" t="str">
        <f ca="1"/>
        <v xml:space="preserve"> </v>
      </c>
      <c r="AA213" s="48"/>
      <c r="AB213" s="48"/>
      <c r="AC213" s="48"/>
      <c r="AD213" s="48"/>
      <c r="AE213" s="48"/>
      <c r="AF213" s="48"/>
      <c r="AG213" s="48"/>
      <c r="AH213" s="48"/>
      <c r="AI213" s="48"/>
      <c r="AJ213" s="48"/>
      <c r="AK213" s="48"/>
      <c r="AL213" s="48"/>
      <c r="AM213" s="48"/>
      <c r="AN213" s="48"/>
      <c r="AO213" s="48"/>
    </row>
    <row r="214" spans="2:41" x14ac:dyDescent="0.45">
      <c r="B214" s="56" cm="1">
        <f t="array" aca="1" ref="B214" ca="1">filesize(Folder&amp;Tests[[#This Row],[FileName]])</f>
        <v>64</v>
      </c>
      <c r="C214" s="80" t="s">
        <v>364</v>
      </c>
      <c r="D214" s="33" t="s">
        <v>172</v>
      </c>
      <c r="E214" s="32" t="b">
        <v>1</v>
      </c>
      <c r="F214" s="34" t="s">
        <v>94</v>
      </c>
      <c r="G214" s="34" t="b">
        <v>0</v>
      </c>
      <c r="H214" s="34" t="s">
        <v>94</v>
      </c>
      <c r="I214" s="34" t="s">
        <v>94</v>
      </c>
      <c r="J214" s="34" t="b">
        <v>1</v>
      </c>
      <c r="K214" s="34"/>
      <c r="L214" s="32">
        <v>1</v>
      </c>
      <c r="M214" s="32">
        <v>1</v>
      </c>
      <c r="N214" s="32">
        <v>0</v>
      </c>
      <c r="O214" s="32">
        <v>0</v>
      </c>
      <c r="P214" s="32"/>
      <c r="Q214" s="32"/>
      <c r="R214" s="32"/>
      <c r="S214" s="32"/>
      <c r="T214" s="32" t="s">
        <v>95</v>
      </c>
      <c r="U214" s="44" t="s">
        <v>562</v>
      </c>
      <c r="V214" t="str">
        <f ca="1"/>
        <v xml:space="preserve"> </v>
      </c>
      <c r="AA214" s="48"/>
      <c r="AB214" s="48"/>
      <c r="AC214" s="48"/>
      <c r="AD214" s="48"/>
      <c r="AE214" s="48"/>
      <c r="AF214" s="48"/>
      <c r="AG214" s="48"/>
      <c r="AH214" s="48"/>
      <c r="AI214" s="48"/>
      <c r="AJ214" s="48"/>
      <c r="AK214" s="48"/>
      <c r="AL214" s="48"/>
      <c r="AM214" s="48"/>
      <c r="AN214" s="48"/>
      <c r="AO214" s="48"/>
    </row>
    <row r="215" spans="2:41" x14ac:dyDescent="0.45">
      <c r="B215" s="56" cm="1">
        <f t="array" aca="1" ref="B215" ca="1">filesize(Folder&amp;Tests[[#This Row],[FileName]])</f>
        <v>70</v>
      </c>
      <c r="C215" s="80" t="s">
        <v>364</v>
      </c>
      <c r="D215" s="33" t="s">
        <v>173</v>
      </c>
      <c r="E215" s="32" t="b">
        <v>0</v>
      </c>
      <c r="F215" s="34" t="s">
        <v>94</v>
      </c>
      <c r="G215" s="34" t="b">
        <v>0</v>
      </c>
      <c r="H215" s="34" t="s">
        <v>94</v>
      </c>
      <c r="I215" s="34" t="s">
        <v>94</v>
      </c>
      <c r="J215" s="34" t="b">
        <v>1</v>
      </c>
      <c r="K215" s="34"/>
      <c r="L215" s="32">
        <v>1</v>
      </c>
      <c r="M215" s="32">
        <v>1</v>
      </c>
      <c r="N215" s="32">
        <v>0</v>
      </c>
      <c r="O215" s="32">
        <v>0</v>
      </c>
      <c r="P215" s="32"/>
      <c r="Q215" s="32"/>
      <c r="R215" s="32"/>
      <c r="S215" s="32"/>
      <c r="T215" s="32" t="s">
        <v>95</v>
      </c>
      <c r="U215" s="44" t="s">
        <v>563</v>
      </c>
      <c r="V215" t="str">
        <f ca="1"/>
        <v xml:space="preserve"> </v>
      </c>
      <c r="AA215" s="48"/>
      <c r="AB215" s="48"/>
      <c r="AC215" s="48"/>
      <c r="AD215" s="48"/>
      <c r="AE215" s="48"/>
      <c r="AF215" s="48"/>
      <c r="AG215" s="48"/>
      <c r="AH215" s="48"/>
      <c r="AI215" s="48"/>
      <c r="AJ215" s="48"/>
      <c r="AK215" s="48"/>
      <c r="AL215" s="48"/>
      <c r="AM215" s="48"/>
      <c r="AN215" s="48"/>
      <c r="AO215" s="48"/>
    </row>
    <row r="216" spans="2:41" x14ac:dyDescent="0.45">
      <c r="B216" s="56" cm="1">
        <f t="array" aca="1" ref="B216" ca="1">filesize(Folder&amp;Tests[[#This Row],[FileName]])</f>
        <v>74</v>
      </c>
      <c r="C216" s="80" t="s">
        <v>364</v>
      </c>
      <c r="D216" s="33" t="s">
        <v>177</v>
      </c>
      <c r="E216" s="32" t="b">
        <v>1</v>
      </c>
      <c r="F216" s="34" t="s">
        <v>94</v>
      </c>
      <c r="G216" s="34" t="b">
        <v>0</v>
      </c>
      <c r="H216" s="34" t="s">
        <v>94</v>
      </c>
      <c r="I216" s="34" t="s">
        <v>94</v>
      </c>
      <c r="J216" s="34" t="b">
        <v>1</v>
      </c>
      <c r="K216" s="34"/>
      <c r="L216" s="32">
        <v>1</v>
      </c>
      <c r="M216" s="32">
        <v>1</v>
      </c>
      <c r="N216" s="32">
        <v>0</v>
      </c>
      <c r="O216" s="32">
        <v>0</v>
      </c>
      <c r="P216" s="32"/>
      <c r="Q216" s="32"/>
      <c r="R216" s="32"/>
      <c r="S216" s="32"/>
      <c r="T216" s="32" t="s">
        <v>95</v>
      </c>
      <c r="U216" s="44" t="s">
        <v>105</v>
      </c>
      <c r="V216" t="str">
        <f ca="1"/>
        <v xml:space="preserve"> </v>
      </c>
      <c r="AA216" s="48"/>
      <c r="AB216" s="48"/>
      <c r="AC216" s="48"/>
      <c r="AD216" s="48"/>
      <c r="AE216" s="48"/>
      <c r="AF216" s="48"/>
      <c r="AG216" s="48"/>
      <c r="AH216" s="48"/>
      <c r="AI216" s="48"/>
      <c r="AJ216" s="48"/>
      <c r="AK216" s="48"/>
      <c r="AL216" s="48"/>
      <c r="AM216" s="48"/>
      <c r="AN216" s="48"/>
      <c r="AO216" s="48"/>
    </row>
    <row r="217" spans="2:41" x14ac:dyDescent="0.45">
      <c r="B217" s="56" cm="1">
        <f t="array" aca="1" ref="B217" ca="1">filesize(Folder&amp;Tests[[#This Row],[FileName]])</f>
        <v>100</v>
      </c>
      <c r="C217" s="80" t="s">
        <v>364</v>
      </c>
      <c r="D217" s="33" t="s">
        <v>183</v>
      </c>
      <c r="E217" s="32" t="b">
        <v>1</v>
      </c>
      <c r="F217" s="34" t="s">
        <v>94</v>
      </c>
      <c r="G217" s="34" t="b">
        <v>0</v>
      </c>
      <c r="H217" s="34" t="s">
        <v>94</v>
      </c>
      <c r="I217" s="34" t="s">
        <v>94</v>
      </c>
      <c r="J217" s="34" t="b">
        <v>1</v>
      </c>
      <c r="K217" s="34"/>
      <c r="L217" s="32">
        <v>1</v>
      </c>
      <c r="M217" s="32">
        <v>1</v>
      </c>
      <c r="N217" s="32">
        <v>0</v>
      </c>
      <c r="O217" s="32">
        <v>0</v>
      </c>
      <c r="P217" s="32"/>
      <c r="Q217" s="32"/>
      <c r="R217" s="32"/>
      <c r="S217" s="35"/>
      <c r="T217" s="32" t="s">
        <v>95</v>
      </c>
      <c r="U217" s="41" t="s">
        <v>106</v>
      </c>
      <c r="V217" t="str">
        <f ca="1"/>
        <v xml:space="preserve"> </v>
      </c>
      <c r="AA217" s="48"/>
      <c r="AB217" s="48"/>
      <c r="AC217" s="48"/>
      <c r="AD217" s="48"/>
      <c r="AE217" s="48"/>
      <c r="AF217" s="48"/>
      <c r="AG217" s="48"/>
      <c r="AH217" s="48"/>
      <c r="AI217" s="48"/>
      <c r="AJ217" s="48"/>
      <c r="AK217" s="48"/>
      <c r="AL217" s="48"/>
      <c r="AM217" s="48"/>
      <c r="AN217" s="48"/>
      <c r="AO217" s="48"/>
    </row>
    <row r="218" spans="2:41" x14ac:dyDescent="0.45">
      <c r="B218" s="56" cm="1">
        <f t="array" aca="1" ref="B218" ca="1">filesize(Folder&amp;Tests[[#This Row],[FileName]])</f>
        <v>108</v>
      </c>
      <c r="C218" s="80" t="s">
        <v>364</v>
      </c>
      <c r="D218" s="33" t="s">
        <v>185</v>
      </c>
      <c r="E218" s="32" t="b">
        <v>1</v>
      </c>
      <c r="F218" s="34" t="s">
        <v>94</v>
      </c>
      <c r="G218" s="34" t="b">
        <v>0</v>
      </c>
      <c r="H218" s="34" t="s">
        <v>307</v>
      </c>
      <c r="I218" s="34" t="s">
        <v>94</v>
      </c>
      <c r="J218" s="34" t="b">
        <v>1</v>
      </c>
      <c r="K218" s="34"/>
      <c r="L218" s="32">
        <v>1</v>
      </c>
      <c r="M218" s="32">
        <v>1</v>
      </c>
      <c r="N218" s="32">
        <v>0</v>
      </c>
      <c r="O218" s="32">
        <v>0</v>
      </c>
      <c r="P218" s="32"/>
      <c r="Q218" s="32"/>
      <c r="R218" s="32"/>
      <c r="S218" s="32"/>
      <c r="T218" s="32" t="s">
        <v>95</v>
      </c>
      <c r="U218" s="41" t="s">
        <v>331</v>
      </c>
      <c r="V218" t="str">
        <f ca="1"/>
        <v xml:space="preserve"> </v>
      </c>
      <c r="AA218" s="48"/>
      <c r="AB218" s="48"/>
      <c r="AC218" s="48"/>
      <c r="AD218" s="48"/>
      <c r="AE218" s="48"/>
      <c r="AF218" s="48"/>
      <c r="AG218" s="48"/>
      <c r="AH218" s="48"/>
      <c r="AI218" s="48"/>
      <c r="AJ218" s="48"/>
      <c r="AK218" s="48"/>
      <c r="AL218" s="48"/>
      <c r="AM218" s="48"/>
      <c r="AN218" s="48"/>
      <c r="AO218" s="48"/>
    </row>
    <row r="219" spans="2:41" x14ac:dyDescent="0.45">
      <c r="B219" s="56" cm="1">
        <f t="array" aca="1" ref="B219" ca="1">filesize(Folder&amp;Tests[[#This Row],[FileName]])</f>
        <v>197</v>
      </c>
      <c r="C219" s="80" t="s">
        <v>364</v>
      </c>
      <c r="D219" s="33" t="s">
        <v>188</v>
      </c>
      <c r="E219" s="32" t="b">
        <v>1</v>
      </c>
      <c r="F219" s="34" t="str">
        <f ca="1">CHAR(9)</f>
        <v xml:space="preserve">	</v>
      </c>
      <c r="G219" s="34" t="b">
        <v>0</v>
      </c>
      <c r="H219" s="34" t="s">
        <v>94</v>
      </c>
      <c r="I219" s="34" t="s">
        <v>94</v>
      </c>
      <c r="J219" s="34" t="b">
        <v>1</v>
      </c>
      <c r="K219" s="34"/>
      <c r="L219" s="32">
        <v>1</v>
      </c>
      <c r="M219" s="32">
        <v>1</v>
      </c>
      <c r="N219" s="32">
        <v>0</v>
      </c>
      <c r="O219" s="32">
        <v>0</v>
      </c>
      <c r="P219" s="32"/>
      <c r="Q219" s="32"/>
      <c r="R219" s="32"/>
      <c r="S219" s="35" t="s">
        <v>278</v>
      </c>
      <c r="T219" s="32" t="s">
        <v>95</v>
      </c>
      <c r="U219" s="41" t="s">
        <v>107</v>
      </c>
      <c r="V219" t="str">
        <f ca="1"/>
        <v xml:space="preserve"> </v>
      </c>
      <c r="AA219" s="48"/>
      <c r="AB219" s="48"/>
      <c r="AC219" s="48"/>
      <c r="AD219" s="48"/>
      <c r="AE219" s="48"/>
      <c r="AF219" s="48"/>
      <c r="AG219" s="48"/>
      <c r="AH219" s="48"/>
      <c r="AI219" s="48"/>
      <c r="AJ219" s="48"/>
      <c r="AK219" s="48"/>
      <c r="AL219" s="48"/>
      <c r="AM219" s="48"/>
      <c r="AN219" s="48"/>
      <c r="AO219" s="48"/>
    </row>
    <row r="220" spans="2:41" x14ac:dyDescent="0.45">
      <c r="B220" s="56" cm="1">
        <f t="array" aca="1" ref="B220" ca="1">filesize(Folder&amp;Tests[[#This Row],[FileName]])</f>
        <v>270111</v>
      </c>
      <c r="C220" s="80" t="s">
        <v>364</v>
      </c>
      <c r="D220" s="33" t="s">
        <v>213</v>
      </c>
      <c r="E220" s="32" t="b">
        <v>1</v>
      </c>
      <c r="F220" s="34" t="s">
        <v>94</v>
      </c>
      <c r="G220" s="34" t="b">
        <v>0</v>
      </c>
      <c r="H220" s="34" t="s">
        <v>94</v>
      </c>
      <c r="I220" s="34" t="s">
        <v>94</v>
      </c>
      <c r="J220" s="34" t="b">
        <v>1</v>
      </c>
      <c r="K220" s="34"/>
      <c r="L220" s="32">
        <v>1</v>
      </c>
      <c r="M220" s="32">
        <v>1</v>
      </c>
      <c r="N220" s="32">
        <v>0</v>
      </c>
      <c r="O220" s="32">
        <v>0</v>
      </c>
      <c r="P220" s="32"/>
      <c r="Q220" s="32"/>
      <c r="R220" s="32"/>
      <c r="S220" s="32"/>
      <c r="T220" s="32" t="s">
        <v>95</v>
      </c>
      <c r="U220" s="41" t="s">
        <v>224</v>
      </c>
      <c r="V220" t="str">
        <f ca="1"/>
        <v xml:space="preserve"> </v>
      </c>
      <c r="AA220" s="48"/>
      <c r="AB220" s="48"/>
      <c r="AC220" s="48"/>
      <c r="AD220" s="48"/>
      <c r="AE220" s="48"/>
      <c r="AF220" s="48"/>
      <c r="AG220" s="48"/>
      <c r="AH220" s="48"/>
      <c r="AI220" s="48"/>
      <c r="AJ220" s="48"/>
      <c r="AK220" s="48"/>
      <c r="AL220" s="48"/>
      <c r="AM220" s="48"/>
      <c r="AN220" s="48"/>
      <c r="AO220" s="48"/>
    </row>
    <row r="221" spans="2:41" x14ac:dyDescent="0.45">
      <c r="B221" s="56" cm="1">
        <f t="array" aca="1" ref="B221" ca="1">filesize(Folder&amp;Tests[[#This Row],[FileName]])</f>
        <v>1647418</v>
      </c>
      <c r="C221" s="80" t="s">
        <v>364</v>
      </c>
      <c r="D221" s="38" t="s">
        <v>219</v>
      </c>
      <c r="E221" s="32" t="s">
        <v>225</v>
      </c>
      <c r="F221" s="34" t="s">
        <v>94</v>
      </c>
      <c r="G221" s="34" t="b">
        <v>0</v>
      </c>
      <c r="H221" s="34" t="s">
        <v>94</v>
      </c>
      <c r="I221" s="34" t="s">
        <v>94</v>
      </c>
      <c r="J221" s="34" t="b">
        <v>1</v>
      </c>
      <c r="K221" s="34"/>
      <c r="L221" s="32">
        <v>1</v>
      </c>
      <c r="M221" s="32">
        <v>1</v>
      </c>
      <c r="N221" s="32">
        <v>0</v>
      </c>
      <c r="O221" s="32">
        <v>0</v>
      </c>
      <c r="P221" s="32"/>
      <c r="Q221" s="32"/>
      <c r="R221" s="32"/>
      <c r="S221" s="32"/>
      <c r="T221" s="32" t="s">
        <v>95</v>
      </c>
      <c r="U221" s="46" t="s">
        <v>564</v>
      </c>
      <c r="V221" t="str">
        <f ca="1"/>
        <v xml:space="preserve"> </v>
      </c>
      <c r="AA221" s="48"/>
      <c r="AB221" s="48"/>
      <c r="AC221" s="48"/>
      <c r="AD221" s="48"/>
      <c r="AE221" s="48"/>
      <c r="AF221" s="48"/>
      <c r="AG221" s="48"/>
      <c r="AH221" s="48"/>
      <c r="AI221" s="48"/>
      <c r="AJ221" s="48"/>
      <c r="AK221" s="48"/>
      <c r="AL221" s="48"/>
      <c r="AM221" s="48"/>
      <c r="AN221" s="48"/>
      <c r="AO221" s="48"/>
    </row>
    <row r="222" spans="2:41" x14ac:dyDescent="0.45">
      <c r="B222" s="55"/>
      <c r="C222" s="52"/>
      <c r="D222" s="38"/>
      <c r="E222" s="32"/>
      <c r="F222" s="34"/>
      <c r="G222" s="34"/>
      <c r="H222" s="34"/>
      <c r="I222" s="34"/>
      <c r="J222" s="34"/>
      <c r="K222" s="34"/>
      <c r="L222" s="32"/>
      <c r="M222" s="32"/>
      <c r="N222" s="32"/>
      <c r="O222" s="32"/>
      <c r="P222" s="32"/>
      <c r="Q222" s="32"/>
      <c r="R222" s="32"/>
      <c r="S222" s="32"/>
      <c r="T222" s="32"/>
      <c r="U222" s="46"/>
      <c r="AA222" s="48"/>
      <c r="AB222" s="48"/>
      <c r="AC222" s="48"/>
      <c r="AD222" s="48"/>
      <c r="AE222" s="48"/>
      <c r="AF222" s="48"/>
      <c r="AG222" s="48"/>
      <c r="AH222" s="48"/>
      <c r="AI222" s="48"/>
      <c r="AJ222" s="48"/>
      <c r="AK222" s="48"/>
      <c r="AL222" s="48"/>
      <c r="AM222" s="48"/>
      <c r="AN222" s="48"/>
      <c r="AO222" s="48"/>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576</v>
      </c>
    </row>
    <row r="3" spans="1:1" x14ac:dyDescent="0.45">
      <c r="A3" t="s">
        <v>631</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244</v>
      </c>
    </row>
    <row r="2" spans="1:14" x14ac:dyDescent="0.45">
      <c r="N2" s="66"/>
    </row>
    <row r="4" spans="1:14" x14ac:dyDescent="0.45">
      <c r="A4" s="15" t="s">
        <v>606</v>
      </c>
      <c r="M4" s="15" t="s">
        <v>580</v>
      </c>
    </row>
    <row r="5" spans="1:14" x14ac:dyDescent="0.45">
      <c r="M5" t="s">
        <v>530</v>
      </c>
    </row>
    <row r="6" spans="1:14" ht="42.75" x14ac:dyDescent="0.45">
      <c r="A6" s="13" t="s">
        <v>10</v>
      </c>
      <c r="B6" s="13" t="s">
        <v>11</v>
      </c>
      <c r="C6" s="13" t="s">
        <v>12</v>
      </c>
      <c r="D6" s="13" t="s">
        <v>13</v>
      </c>
      <c r="E6" s="14" t="s">
        <v>399</v>
      </c>
      <c r="F6" s="14" t="s">
        <v>400</v>
      </c>
      <c r="G6" s="14" t="s">
        <v>401</v>
      </c>
      <c r="H6" s="14" t="s">
        <v>402</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403</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404</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405</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406</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407</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408</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409</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410</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411</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412</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413</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414</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415</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416</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417</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418</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419</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420</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421</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422</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423</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424</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579</v>
      </c>
      <c r="N31" s="66">
        <f>C28*D28/E28</f>
        <v>700285.65543430927</v>
      </c>
    </row>
    <row r="32" spans="1:14" x14ac:dyDescent="0.45">
      <c r="I32" s="66"/>
      <c r="J32" s="66"/>
      <c r="K32" s="66"/>
      <c r="L32" s="66"/>
      <c r="M32" t="s">
        <v>585</v>
      </c>
    </row>
    <row r="33" spans="1:14" ht="42.75" x14ac:dyDescent="0.45">
      <c r="A33" s="13" t="s">
        <v>10</v>
      </c>
      <c r="B33" s="13" t="s">
        <v>11</v>
      </c>
      <c r="C33" s="13" t="s">
        <v>12</v>
      </c>
      <c r="D33" s="13" t="s">
        <v>13</v>
      </c>
      <c r="E33" s="14" t="s">
        <v>399</v>
      </c>
      <c r="F33" s="14" t="s">
        <v>400</v>
      </c>
      <c r="G33" s="14" t="s">
        <v>401</v>
      </c>
      <c r="H33" s="14" t="s">
        <v>402</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425</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426</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427</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428</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429</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430</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431</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432</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433</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434</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435</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436</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437</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438</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439</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440</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441</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442</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443</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444</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445</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578</v>
      </c>
    </row>
    <row r="59" spans="1:14" x14ac:dyDescent="0.45">
      <c r="I59" s="66"/>
      <c r="J59" s="66"/>
      <c r="K59" s="66"/>
      <c r="L59" s="66"/>
      <c r="M59" t="s">
        <v>586</v>
      </c>
    </row>
    <row r="60" spans="1:14" ht="42.75" x14ac:dyDescent="0.45">
      <c r="A60" s="13" t="s">
        <v>10</v>
      </c>
      <c r="B60" s="13" t="s">
        <v>11</v>
      </c>
      <c r="C60" s="13" t="s">
        <v>12</v>
      </c>
      <c r="D60" s="13" t="s">
        <v>13</v>
      </c>
      <c r="E60" s="14" t="s">
        <v>399</v>
      </c>
      <c r="F60" s="14" t="s">
        <v>400</v>
      </c>
      <c r="G60" s="14" t="s">
        <v>401</v>
      </c>
      <c r="H60" s="14" t="s">
        <v>402</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446</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447</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448</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449</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450</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451</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452</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453</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454</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455</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456</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457</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458</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459</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460</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461</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462</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463</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464</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465</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466</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581</v>
      </c>
    </row>
    <row r="86" spans="1:28" x14ac:dyDescent="0.45">
      <c r="I86" s="66"/>
      <c r="J86" s="66"/>
      <c r="K86" s="66"/>
      <c r="L86" s="66"/>
      <c r="M86" t="s">
        <v>587</v>
      </c>
    </row>
    <row r="87" spans="1:28" ht="42.75" x14ac:dyDescent="0.45">
      <c r="A87" s="13" t="s">
        <v>10</v>
      </c>
      <c r="B87" s="13" t="s">
        <v>11</v>
      </c>
      <c r="C87" s="13" t="s">
        <v>12</v>
      </c>
      <c r="D87" s="13" t="s">
        <v>13</v>
      </c>
      <c r="E87" s="14" t="s">
        <v>399</v>
      </c>
      <c r="F87" s="14" t="s">
        <v>400</v>
      </c>
      <c r="G87" s="14" t="s">
        <v>401</v>
      </c>
      <c r="H87" s="14" t="s">
        <v>402</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467</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468</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469</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470</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471</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472</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473</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474</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475</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476</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477</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478</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479</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480</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481</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482</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483</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484</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485</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582</v>
      </c>
    </row>
    <row r="113" spans="1:14" x14ac:dyDescent="0.45">
      <c r="I113" s="66"/>
      <c r="J113" s="66"/>
      <c r="K113" s="66"/>
      <c r="L113" s="66"/>
      <c r="M113" t="s">
        <v>588</v>
      </c>
    </row>
    <row r="114" spans="1:14" ht="42.75" x14ac:dyDescent="0.45">
      <c r="A114" s="13" t="s">
        <v>10</v>
      </c>
      <c r="B114" s="13" t="s">
        <v>11</v>
      </c>
      <c r="C114" s="13" t="s">
        <v>12</v>
      </c>
      <c r="D114" s="13" t="s">
        <v>13</v>
      </c>
      <c r="E114" s="14" t="s">
        <v>399</v>
      </c>
      <c r="F114" s="14" t="s">
        <v>400</v>
      </c>
      <c r="G114" s="14" t="s">
        <v>401</v>
      </c>
      <c r="H114" s="14" t="s">
        <v>402</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486</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487</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488</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489</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490</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491</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492</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493</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494</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495</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496</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497</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498</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499</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583</v>
      </c>
    </row>
    <row r="140" spans="1:14" x14ac:dyDescent="0.45">
      <c r="I140" s="66"/>
      <c r="J140" s="66"/>
      <c r="K140" s="66"/>
      <c r="L140" s="66"/>
      <c r="M140" t="s">
        <v>589</v>
      </c>
    </row>
    <row r="141" spans="1:14" ht="42.75" x14ac:dyDescent="0.45">
      <c r="A141" s="13" t="s">
        <v>10</v>
      </c>
      <c r="B141" s="13" t="s">
        <v>11</v>
      </c>
      <c r="C141" s="13" t="s">
        <v>12</v>
      </c>
      <c r="D141" s="13" t="s">
        <v>13</v>
      </c>
      <c r="E141" s="14" t="s">
        <v>399</v>
      </c>
      <c r="F141" s="14" t="s">
        <v>400</v>
      </c>
      <c r="G141" s="14" t="s">
        <v>401</v>
      </c>
      <c r="H141" s="14" t="s">
        <v>402</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500</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501</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502</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503</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504</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505</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506</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507</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508</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509</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510</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511</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512</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513</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514</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584</v>
      </c>
    </row>
    <row r="167" spans="1:14" ht="57" x14ac:dyDescent="0.45">
      <c r="I167" s="66"/>
      <c r="J167" s="66"/>
      <c r="K167" s="66"/>
      <c r="L167" s="66"/>
      <c r="M167" s="75" t="s">
        <v>590</v>
      </c>
    </row>
    <row r="168" spans="1:14" ht="42.75" x14ac:dyDescent="0.45">
      <c r="A168" s="13" t="s">
        <v>10</v>
      </c>
      <c r="B168" s="13" t="s">
        <v>11</v>
      </c>
      <c r="C168" s="13" t="s">
        <v>12</v>
      </c>
      <c r="D168" s="13" t="s">
        <v>13</v>
      </c>
      <c r="E168" s="14" t="s">
        <v>399</v>
      </c>
      <c r="F168" s="14" t="s">
        <v>400</v>
      </c>
      <c r="G168" s="14" t="s">
        <v>401</v>
      </c>
      <c r="H168" s="14" t="s">
        <v>402</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515</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516</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517</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518</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519</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520</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521</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522</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523</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524</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525</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526</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527</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528</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529</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244</v>
      </c>
    </row>
    <row r="2" spans="1:14" x14ac:dyDescent="0.45">
      <c r="N2" s="66"/>
    </row>
    <row r="4" spans="1:14" x14ac:dyDescent="0.45">
      <c r="A4" s="15" t="s">
        <v>636</v>
      </c>
      <c r="M4" s="15" t="s">
        <v>580</v>
      </c>
    </row>
    <row r="5" spans="1:14" x14ac:dyDescent="0.45">
      <c r="M5" t="s">
        <v>530</v>
      </c>
    </row>
    <row r="6" spans="1:14" ht="42.75" x14ac:dyDescent="0.45">
      <c r="A6" s="13" t="s">
        <v>10</v>
      </c>
      <c r="B6" s="13" t="s">
        <v>11</v>
      </c>
      <c r="C6" s="13" t="s">
        <v>12</v>
      </c>
      <c r="D6" s="13" t="s">
        <v>13</v>
      </c>
      <c r="E6" s="14" t="s">
        <v>399</v>
      </c>
      <c r="F6" s="14" t="s">
        <v>400</v>
      </c>
      <c r="G6" s="14" t="s">
        <v>401</v>
      </c>
      <c r="H6" s="14" t="s">
        <v>402</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403</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404</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405</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406</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407</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408</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409</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410</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411</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412</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413</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414</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415</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416</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417</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418</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419</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420</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421</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422</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423</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424</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579</v>
      </c>
      <c r="N31" s="66">
        <f ca="1">C28*D28/E28</f>
        <v>710425.92367464525</v>
      </c>
    </row>
    <row r="32" spans="1:14" x14ac:dyDescent="0.45">
      <c r="I32" s="66"/>
      <c r="J32" s="66"/>
      <c r="K32" s="66"/>
      <c r="L32" s="66"/>
      <c r="M32" t="s">
        <v>585</v>
      </c>
    </row>
    <row r="33" spans="1:14" ht="42.75" x14ac:dyDescent="0.45">
      <c r="A33" s="13" t="s">
        <v>10</v>
      </c>
      <c r="B33" s="13" t="s">
        <v>11</v>
      </c>
      <c r="C33" s="13" t="s">
        <v>12</v>
      </c>
      <c r="D33" s="13" t="s">
        <v>13</v>
      </c>
      <c r="E33" s="14" t="s">
        <v>399</v>
      </c>
      <c r="F33" s="14" t="s">
        <v>400</v>
      </c>
      <c r="G33" s="14" t="s">
        <v>401</v>
      </c>
      <c r="H33" s="14" t="s">
        <v>402</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425</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426</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427</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428</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429</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430</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431</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432</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433</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434</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435</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436</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437</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438</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439</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440</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441</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442</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443</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444</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445</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578</v>
      </c>
    </row>
    <row r="59" spans="1:14" x14ac:dyDescent="0.45">
      <c r="I59" s="66"/>
      <c r="J59" s="66"/>
      <c r="K59" s="66"/>
      <c r="L59" s="66"/>
      <c r="M59" t="s">
        <v>586</v>
      </c>
    </row>
    <row r="60" spans="1:14" ht="42.75" x14ac:dyDescent="0.45">
      <c r="A60" s="13" t="s">
        <v>10</v>
      </c>
      <c r="B60" s="13" t="s">
        <v>11</v>
      </c>
      <c r="C60" s="13" t="s">
        <v>12</v>
      </c>
      <c r="D60" s="13" t="s">
        <v>13</v>
      </c>
      <c r="E60" s="14" t="s">
        <v>399</v>
      </c>
      <c r="F60" s="14" t="s">
        <v>400</v>
      </c>
      <c r="G60" s="14" t="s">
        <v>401</v>
      </c>
      <c r="H60" s="14" t="s">
        <v>402</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446</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447</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448</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449</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450</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451</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452</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453</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454</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455</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456</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457</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458</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459</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460</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461</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462</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463</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464</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465</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466</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581</v>
      </c>
    </row>
    <row r="86" spans="1:28" x14ac:dyDescent="0.45">
      <c r="I86" s="66"/>
      <c r="J86" s="66"/>
      <c r="K86" s="66"/>
      <c r="L86" s="66"/>
      <c r="M86" t="s">
        <v>587</v>
      </c>
    </row>
    <row r="87" spans="1:28" ht="42.75" x14ac:dyDescent="0.45">
      <c r="A87" s="13" t="s">
        <v>10</v>
      </c>
      <c r="B87" s="13" t="s">
        <v>11</v>
      </c>
      <c r="C87" s="13" t="s">
        <v>12</v>
      </c>
      <c r="D87" s="13" t="s">
        <v>13</v>
      </c>
      <c r="E87" s="14" t="s">
        <v>399</v>
      </c>
      <c r="F87" s="14" t="s">
        <v>400</v>
      </c>
      <c r="G87" s="14" t="s">
        <v>401</v>
      </c>
      <c r="H87" s="14" t="s">
        <v>402</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467</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468</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469</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470</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471</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472</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473</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474</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475</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476</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477</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478</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479</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480</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481</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482</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483</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484</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485</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582</v>
      </c>
    </row>
    <row r="113" spans="1:14" x14ac:dyDescent="0.45">
      <c r="I113" s="66"/>
      <c r="J113" s="66"/>
      <c r="K113" s="66"/>
      <c r="L113" s="66"/>
      <c r="M113" t="s">
        <v>588</v>
      </c>
    </row>
    <row r="114" spans="1:14" ht="42.75" x14ac:dyDescent="0.45">
      <c r="A114" s="13" t="s">
        <v>10</v>
      </c>
      <c r="B114" s="13" t="s">
        <v>11</v>
      </c>
      <c r="C114" s="13" t="s">
        <v>12</v>
      </c>
      <c r="D114" s="13" t="s">
        <v>13</v>
      </c>
      <c r="E114" s="14" t="s">
        <v>399</v>
      </c>
      <c r="F114" s="14" t="s">
        <v>400</v>
      </c>
      <c r="G114" s="14" t="s">
        <v>401</v>
      </c>
      <c r="H114" s="14" t="s">
        <v>402</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486</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487</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488</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489</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490</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491</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492</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493</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494</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495</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496</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497</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498</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499</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583</v>
      </c>
    </row>
    <row r="140" spans="1:14" x14ac:dyDescent="0.45">
      <c r="I140" s="66"/>
      <c r="J140" s="66"/>
      <c r="K140" s="66"/>
      <c r="L140" s="66"/>
      <c r="M140" t="s">
        <v>589</v>
      </c>
    </row>
    <row r="141" spans="1:14" ht="42.75" x14ac:dyDescent="0.45">
      <c r="A141" s="13" t="s">
        <v>10</v>
      </c>
      <c r="B141" s="13" t="s">
        <v>11</v>
      </c>
      <c r="C141" s="13" t="s">
        <v>12</v>
      </c>
      <c r="D141" s="13" t="s">
        <v>13</v>
      </c>
      <c r="E141" s="14" t="s">
        <v>399</v>
      </c>
      <c r="F141" s="14" t="s">
        <v>400</v>
      </c>
      <c r="G141" s="14" t="s">
        <v>401</v>
      </c>
      <c r="H141" s="14" t="s">
        <v>402</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500</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501</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502</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503</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504</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505</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506</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507</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508</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509</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510</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511</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512</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513</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514</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584</v>
      </c>
    </row>
    <row r="167" spans="1:14" ht="57" x14ac:dyDescent="0.45">
      <c r="I167" s="66"/>
      <c r="J167" s="66"/>
      <c r="K167" s="66"/>
      <c r="L167" s="66"/>
      <c r="M167" s="75" t="s">
        <v>590</v>
      </c>
    </row>
    <row r="168" spans="1:14" ht="42.75" x14ac:dyDescent="0.45">
      <c r="A168" s="13" t="s">
        <v>10</v>
      </c>
      <c r="B168" s="13" t="s">
        <v>11</v>
      </c>
      <c r="C168" s="13" t="s">
        <v>12</v>
      </c>
      <c r="D168" s="13" t="s">
        <v>13</v>
      </c>
      <c r="E168" s="14" t="s">
        <v>399</v>
      </c>
      <c r="F168" s="14" t="s">
        <v>400</v>
      </c>
      <c r="G168" s="14" t="s">
        <v>401</v>
      </c>
      <c r="H168" s="14" t="s">
        <v>402</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515</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516</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517</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518</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519</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520</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521</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522</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523</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524</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525</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526</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527</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528</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529</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342</v>
      </c>
    </row>
    <row r="2" spans="2:13" x14ac:dyDescent="0.45">
      <c r="K2" s="37" t="s">
        <v>311</v>
      </c>
      <c r="L2" s="15" t="s">
        <v>313</v>
      </c>
    </row>
    <row r="3" spans="2:13" x14ac:dyDescent="0.45">
      <c r="B3" s="15" t="s">
        <v>341</v>
      </c>
      <c r="K3" s="37" t="s">
        <v>314</v>
      </c>
      <c r="L3" s="15" t="s">
        <v>326</v>
      </c>
    </row>
    <row r="4" spans="2:13" x14ac:dyDescent="0.45">
      <c r="B4" s="58" t="s">
        <v>598</v>
      </c>
      <c r="F4" s="15"/>
      <c r="G4" s="15"/>
      <c r="H4" s="15"/>
      <c r="I4" s="15"/>
      <c r="K4" s="60" t="s">
        <v>312</v>
      </c>
      <c r="L4" s="15" t="s">
        <v>327</v>
      </c>
    </row>
    <row r="5" spans="2:13" x14ac:dyDescent="0.45">
      <c r="B5" s="59" t="s">
        <v>340</v>
      </c>
      <c r="F5" s="15"/>
      <c r="G5" s="15"/>
      <c r="H5" s="15"/>
      <c r="I5" s="15"/>
      <c r="K5" s="60" t="s">
        <v>325</v>
      </c>
      <c r="L5" s="15" t="s">
        <v>317</v>
      </c>
    </row>
    <row r="6" spans="2:13" x14ac:dyDescent="0.45">
      <c r="F6" s="15"/>
      <c r="G6" s="15"/>
      <c r="H6" s="15"/>
      <c r="I6" s="15"/>
      <c r="K6" s="60" t="s">
        <v>324</v>
      </c>
      <c r="L6" t="str">
        <f ca="1">L4&amp;"("&amp;L5&amp;")?"</f>
        <v>T[0-2][0-9]:[0-5][0-9]:[0-5][0-9](\.[0-9]+)?</v>
      </c>
    </row>
    <row r="7" spans="2:13" x14ac:dyDescent="0.45">
      <c r="K7" s="37" t="s">
        <v>338</v>
      </c>
      <c r="L7" s="15" t="s">
        <v>335</v>
      </c>
    </row>
    <row r="8" spans="2:13" x14ac:dyDescent="0.45">
      <c r="F8" s="15"/>
      <c r="G8" s="15"/>
      <c r="H8" s="15"/>
      <c r="I8" s="15"/>
      <c r="K8" s="60" t="s">
        <v>343</v>
      </c>
      <c r="L8" t="str">
        <f ca="1">L6&amp;"("&amp;L7&amp;")?"</f>
        <v>T[0-2][0-9]:[0-5][0-9]:[0-5][0-9](\.[0-9]+)?((Z|((\+|\-)[0-2][0-9]:[0-5][0-9])))?</v>
      </c>
    </row>
    <row r="9" spans="2:13" x14ac:dyDescent="0.45">
      <c r="B9" s="47"/>
      <c r="F9" s="57"/>
      <c r="G9" s="57"/>
      <c r="H9" s="57"/>
      <c r="I9" s="57"/>
      <c r="K9" s="60" t="s">
        <v>339</v>
      </c>
      <c r="L9" t="str">
        <f ca="1">L6&amp;L7</f>
        <v>T[0-2][0-9]:[0-5][0-9]:[0-5][0-9](\.[0-9]+)?(Z|((\+|\-)[0-2][0-9]:[0-5][0-9]))</v>
      </c>
    </row>
    <row r="10" spans="2:13" x14ac:dyDescent="0.45">
      <c r="F10" s="15"/>
      <c r="G10" s="15"/>
      <c r="H10" s="15"/>
      <c r="I10" s="15"/>
      <c r="K10" s="37" t="s">
        <v>315</v>
      </c>
      <c r="L10" t="s">
        <v>316</v>
      </c>
    </row>
    <row r="11" spans="2:13" x14ac:dyDescent="0.45">
      <c r="B11" t="s">
        <v>319</v>
      </c>
      <c r="F11" s="15"/>
      <c r="G11" s="15"/>
      <c r="H11" s="15"/>
      <c r="I11" s="15"/>
      <c r="K11" s="60" t="s">
        <v>344</v>
      </c>
      <c r="L11" s="63" t="str">
        <f ca="1">L2&amp;L3&amp;L10</f>
        <v>^[0-9][0-9][0-9][0-9]\-[[0-1][0-9]\-[0-3][0-9]$</v>
      </c>
    </row>
    <row r="12" spans="2:13" x14ac:dyDescent="0.45">
      <c r="B12" s="81" t="str" cm="1">
        <f t="array" aca="1" ref="B12" ca="1">TestFolder()&amp;"\test_good_ISO8601.csv"</f>
        <v>C:\Projects\VBA-CSV\testfiles\\test_good_ISO8601.csv</v>
      </c>
      <c r="K12" s="60" t="s">
        <v>345</v>
      </c>
      <c r="L12" s="63" t="str">
        <f ca="1">L2&amp;L3&amp;"("&amp;L6&amp;")?"&amp;L10</f>
        <v>^[0-9][0-9][0-9][0-9]\-[[0-1][0-9]\-[0-3][0-9](T[0-2][0-9]:[0-5][0-9]:[0-5][0-9](\.[0-9]+)?)?$</v>
      </c>
    </row>
    <row r="13" spans="2:13" x14ac:dyDescent="0.45">
      <c r="B13" t="s">
        <v>320</v>
      </c>
      <c r="K13" s="60" t="s">
        <v>346</v>
      </c>
      <c r="L13" s="63" t="str">
        <f ca="1">L2&amp;L3&amp;"("&amp;L9&amp;")?"&amp;L10</f>
        <v>^[0-9][0-9][0-9][0-9]\-[[0-1][0-9]\-[0-3][0-9](T[0-2][0-9]:[0-5][0-9]:[0-5][0-9](\.[0-9]+)?(Z|((\+|\-)[0-2][0-9]:[0-5][0-9])))?$</v>
      </c>
    </row>
    <row r="14" spans="2:13" x14ac:dyDescent="0.45">
      <c r="B14" s="81" t="str" cm="1">
        <f t="array" aca="1" ref="B14" ca="1">TestFolder()&amp;"\test_bad_ISO8601.csv"</f>
        <v>C:\Projects\VBA-CSV\testfiles\\test_bad_ISO8601.csv</v>
      </c>
      <c r="K14" s="60" t="s">
        <v>347</v>
      </c>
      <c r="L14" s="63" t="str">
        <f ca="1">L2&amp;L3&amp;"("&amp;L8&amp;")?"&amp;L10</f>
        <v>^[0-9][0-9][0-9][0-9]\-[[0-1][0-9]\-[0-3][0-9](T[0-2][0-9]:[0-5][0-9]:[0-5][0-9](\.[0-9]+)?((Z|((\+|\-)[0-2][0-9]:[0-5][0-9])))?)?$</v>
      </c>
    </row>
    <row r="15" spans="2:13" x14ac:dyDescent="0.45">
      <c r="E15" s="57"/>
    </row>
    <row r="16" spans="2:13" x14ac:dyDescent="0.45">
      <c r="B16" t="s">
        <v>321</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322</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04"/>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9" t="s">
        <v>51</v>
      </c>
      <c r="E5" s="22" t="s">
        <v>52</v>
      </c>
      <c r="F5" s="23" t="s">
        <v>53</v>
      </c>
      <c r="I5" s="18" t="s">
        <v>288</v>
      </c>
      <c r="U5" s="49" t="s">
        <v>54</v>
      </c>
    </row>
    <row r="6" spans="2:21" x14ac:dyDescent="0.45">
      <c r="B6" s="88">
        <v>99</v>
      </c>
      <c r="C6" s="24">
        <v>44460</v>
      </c>
      <c r="D6" s="90">
        <v>0.73570601851679385</v>
      </c>
      <c r="E6" s="25" t="s">
        <v>55</v>
      </c>
      <c r="F6" s="26" t="s">
        <v>656</v>
      </c>
      <c r="I6" t="s">
        <v>289</v>
      </c>
    </row>
    <row r="7" spans="2:21" x14ac:dyDescent="0.45">
      <c r="B7" s="86">
        <v>98</v>
      </c>
      <c r="C7" s="24">
        <v>44460</v>
      </c>
      <c r="D7" s="90">
        <v>0.67214120370044839</v>
      </c>
      <c r="E7" s="25" t="s">
        <v>55</v>
      </c>
      <c r="F7" s="26" t="s">
        <v>655</v>
      </c>
      <c r="I7" t="s">
        <v>290</v>
      </c>
    </row>
    <row r="8" spans="2:21" x14ac:dyDescent="0.45">
      <c r="B8" s="86">
        <v>97</v>
      </c>
      <c r="C8" s="24">
        <v>44460</v>
      </c>
      <c r="D8" s="90">
        <v>0.66630787037138361</v>
      </c>
      <c r="E8" s="25" t="s">
        <v>55</v>
      </c>
      <c r="F8" s="26" t="s">
        <v>654</v>
      </c>
      <c r="I8" t="s">
        <v>291</v>
      </c>
    </row>
    <row r="9" spans="2:21" x14ac:dyDescent="0.45">
      <c r="B9" s="86">
        <v>96</v>
      </c>
      <c r="C9" s="24">
        <v>44460</v>
      </c>
      <c r="D9" s="90">
        <v>0.64231481481692754</v>
      </c>
      <c r="E9" s="25" t="s">
        <v>55</v>
      </c>
      <c r="F9" s="26" t="s">
        <v>653</v>
      </c>
      <c r="I9" t="s">
        <v>298</v>
      </c>
    </row>
    <row r="10" spans="2:21" x14ac:dyDescent="0.45">
      <c r="B10" s="86">
        <v>95</v>
      </c>
      <c r="C10" s="24">
        <v>44460</v>
      </c>
      <c r="D10" s="90">
        <v>0.61458333333575865</v>
      </c>
      <c r="E10" s="25" t="s">
        <v>55</v>
      </c>
      <c r="F10" s="27" t="s">
        <v>649</v>
      </c>
      <c r="I10" s="15" t="s">
        <v>296</v>
      </c>
    </row>
    <row r="11" spans="2:21" x14ac:dyDescent="0.45">
      <c r="B11" s="86">
        <v>94</v>
      </c>
      <c r="C11" s="24">
        <v>44460</v>
      </c>
      <c r="D11" s="90">
        <v>0.59408564814657439</v>
      </c>
      <c r="E11" s="25" t="s">
        <v>55</v>
      </c>
      <c r="F11" s="26" t="s">
        <v>648</v>
      </c>
      <c r="I11" t="s">
        <v>297</v>
      </c>
    </row>
    <row r="12" spans="2:21" x14ac:dyDescent="0.45">
      <c r="B12" s="86">
        <v>93</v>
      </c>
      <c r="C12" s="24">
        <v>44459</v>
      </c>
      <c r="D12" s="90">
        <v>0.74761574074364034</v>
      </c>
      <c r="E12" s="25" t="s">
        <v>55</v>
      </c>
      <c r="F12" s="26" t="s">
        <v>621</v>
      </c>
      <c r="I12" s="15" t="s">
        <v>292</v>
      </c>
      <c r="U12" s="18" t="s">
        <v>269</v>
      </c>
    </row>
    <row r="13" spans="2:21" x14ac:dyDescent="0.45">
      <c r="B13" s="86">
        <v>92</v>
      </c>
      <c r="C13" s="24">
        <v>44459</v>
      </c>
      <c r="D13" s="90">
        <v>0.71629629629751435</v>
      </c>
      <c r="E13" s="25" t="s">
        <v>55</v>
      </c>
      <c r="F13" s="26" t="s">
        <v>647</v>
      </c>
      <c r="I13" t="s">
        <v>293</v>
      </c>
      <c r="U13" t="s">
        <v>270</v>
      </c>
    </row>
    <row r="14" spans="2:21" x14ac:dyDescent="0.45">
      <c r="B14" s="86">
        <v>91</v>
      </c>
      <c r="C14" s="24">
        <v>44459</v>
      </c>
      <c r="D14" s="90">
        <v>0.64791666666860692</v>
      </c>
      <c r="E14" s="25" t="s">
        <v>55</v>
      </c>
      <c r="F14" s="26" t="s">
        <v>646</v>
      </c>
      <c r="I14" s="15" t="s">
        <v>635</v>
      </c>
      <c r="U14" s="19" t="s">
        <v>271</v>
      </c>
    </row>
    <row r="15" spans="2:21" x14ac:dyDescent="0.45">
      <c r="B15" s="86">
        <v>90</v>
      </c>
      <c r="C15" s="24">
        <v>44459</v>
      </c>
      <c r="D15" s="90">
        <v>0.64268518518656492</v>
      </c>
      <c r="E15" s="25" t="s">
        <v>55</v>
      </c>
      <c r="F15" s="26" t="s">
        <v>645</v>
      </c>
      <c r="U15" t="s">
        <v>272</v>
      </c>
    </row>
    <row r="16" spans="2:21" x14ac:dyDescent="0.45">
      <c r="B16" s="86">
        <v>89</v>
      </c>
      <c r="C16" s="24">
        <v>44459</v>
      </c>
      <c r="D16" s="90">
        <v>0.60615740740468027</v>
      </c>
      <c r="E16" s="25" t="s">
        <v>55</v>
      </c>
      <c r="F16" s="26" t="s">
        <v>610</v>
      </c>
      <c r="I16" s="18" t="s">
        <v>369</v>
      </c>
      <c r="U16" s="19" t="s">
        <v>273</v>
      </c>
    </row>
    <row r="17" spans="2:21" x14ac:dyDescent="0.45">
      <c r="B17" s="86">
        <v>88</v>
      </c>
      <c r="C17" s="24">
        <v>44459</v>
      </c>
      <c r="D17" s="90">
        <v>0.43152777777868323</v>
      </c>
      <c r="E17" s="25" t="s">
        <v>55</v>
      </c>
      <c r="F17" s="26" t="s">
        <v>644</v>
      </c>
      <c r="I17" t="s">
        <v>370</v>
      </c>
      <c r="U17" t="s">
        <v>237</v>
      </c>
    </row>
    <row r="18" spans="2:21" x14ac:dyDescent="0.45">
      <c r="B18" s="86">
        <v>87</v>
      </c>
      <c r="C18" s="24">
        <v>44459</v>
      </c>
      <c r="D18" s="90">
        <v>0.40533564814541023</v>
      </c>
      <c r="E18" s="25" t="s">
        <v>55</v>
      </c>
      <c r="F18" s="27" t="s">
        <v>642</v>
      </c>
      <c r="I18" t="s">
        <v>371</v>
      </c>
      <c r="U18" s="19" t="s">
        <v>274</v>
      </c>
    </row>
    <row r="19" spans="2:21" x14ac:dyDescent="0.45">
      <c r="B19" s="86">
        <v>86</v>
      </c>
      <c r="C19" s="24">
        <v>44458</v>
      </c>
      <c r="D19" s="90">
        <v>0.80187499999738066</v>
      </c>
      <c r="E19" s="25" t="s">
        <v>55</v>
      </c>
      <c r="F19" s="27" t="s">
        <v>633</v>
      </c>
    </row>
    <row r="20" spans="2:21" x14ac:dyDescent="0.45">
      <c r="B20" s="86">
        <v>85</v>
      </c>
      <c r="C20" s="24">
        <v>44458</v>
      </c>
      <c r="D20" s="90">
        <v>0.77153935185197042</v>
      </c>
      <c r="E20" s="25" t="s">
        <v>55</v>
      </c>
      <c r="F20" s="26" t="s">
        <v>632</v>
      </c>
      <c r="U20" s="49" t="s">
        <v>276</v>
      </c>
    </row>
    <row r="21" spans="2:21" x14ac:dyDescent="0.45">
      <c r="B21" s="86">
        <v>84</v>
      </c>
      <c r="C21" s="24">
        <v>44458</v>
      </c>
      <c r="D21" s="90">
        <v>0.690150462964084</v>
      </c>
      <c r="E21" s="25" t="s">
        <v>55</v>
      </c>
      <c r="F21" s="27" t="s">
        <v>630</v>
      </c>
      <c r="I21" s="15"/>
    </row>
    <row r="22" spans="2:21" x14ac:dyDescent="0.45">
      <c r="B22" s="86">
        <v>83</v>
      </c>
      <c r="C22" s="24">
        <v>44458</v>
      </c>
      <c r="D22" s="90">
        <v>0.46993055555503815</v>
      </c>
      <c r="E22" s="25" t="s">
        <v>55</v>
      </c>
      <c r="F22" s="26" t="s">
        <v>629</v>
      </c>
      <c r="I22" s="66"/>
    </row>
    <row r="23" spans="2:21" x14ac:dyDescent="0.45">
      <c r="B23" s="86">
        <v>82</v>
      </c>
      <c r="C23" s="24">
        <v>44458</v>
      </c>
      <c r="D23" s="90">
        <v>0.42821759259095415</v>
      </c>
      <c r="E23" s="25" t="s">
        <v>55</v>
      </c>
      <c r="F23" s="26" t="s">
        <v>628</v>
      </c>
    </row>
    <row r="24" spans="2:21" x14ac:dyDescent="0.45">
      <c r="B24" s="86">
        <v>81</v>
      </c>
      <c r="C24" s="24">
        <v>44450</v>
      </c>
      <c r="D24" s="90">
        <v>0.47984953703416977</v>
      </c>
      <c r="E24" s="25" t="s">
        <v>55</v>
      </c>
      <c r="F24" s="26" t="s">
        <v>625</v>
      </c>
    </row>
    <row r="25" spans="2:21" x14ac:dyDescent="0.45">
      <c r="B25" s="86">
        <v>80</v>
      </c>
      <c r="C25" s="24">
        <v>44450</v>
      </c>
      <c r="D25" s="90">
        <v>0.40421296295971842</v>
      </c>
      <c r="E25" s="25" t="s">
        <v>55</v>
      </c>
      <c r="F25" s="26" t="s">
        <v>627</v>
      </c>
      <c r="T25" s="37" t="str">
        <f t="array" aca="1" ref="T25:T40" ca="1">"*"</f>
        <v>*</v>
      </c>
      <c r="U25" s="18" t="s">
        <v>532</v>
      </c>
    </row>
    <row r="26" spans="2:21" x14ac:dyDescent="0.45">
      <c r="B26" s="86">
        <v>79</v>
      </c>
      <c r="C26" s="24">
        <v>44450</v>
      </c>
      <c r="D26" s="90">
        <v>0.39056712963065365</v>
      </c>
      <c r="E26" s="25" t="s">
        <v>55</v>
      </c>
      <c r="F26" s="26" t="s">
        <v>625</v>
      </c>
      <c r="T26" s="37" t="str">
        <f ca="1"/>
        <v>*</v>
      </c>
      <c r="U26" t="s">
        <v>547</v>
      </c>
    </row>
    <row r="27" spans="2:21" x14ac:dyDescent="0.45">
      <c r="B27" s="86">
        <v>78</v>
      </c>
      <c r="C27" s="24">
        <v>44448</v>
      </c>
      <c r="D27" s="90">
        <v>0.52339120370015735</v>
      </c>
      <c r="E27" s="25" t="s">
        <v>55</v>
      </c>
      <c r="F27" s="26" t="s">
        <v>624</v>
      </c>
      <c r="T27" s="37" t="str">
        <f ca="1"/>
        <v>*</v>
      </c>
      <c r="U27" t="s">
        <v>533</v>
      </c>
    </row>
    <row r="28" spans="2:21" x14ac:dyDescent="0.45">
      <c r="B28" s="86">
        <v>77</v>
      </c>
      <c r="C28" s="24">
        <v>44448</v>
      </c>
      <c r="D28" s="90">
        <v>0.43658564814541023</v>
      </c>
      <c r="E28" s="25" t="s">
        <v>55</v>
      </c>
      <c r="F28" s="26" t="s">
        <v>623</v>
      </c>
      <c r="T28" s="37" t="str">
        <f ca="1"/>
        <v>*</v>
      </c>
      <c r="U28" t="s">
        <v>534</v>
      </c>
    </row>
    <row r="29" spans="2:21" x14ac:dyDescent="0.45">
      <c r="B29" s="86">
        <v>76</v>
      </c>
      <c r="C29" s="24">
        <v>44448</v>
      </c>
      <c r="D29" s="90">
        <v>0.37820601851854008</v>
      </c>
      <c r="E29" s="25" t="s">
        <v>55</v>
      </c>
      <c r="F29" s="26" t="s">
        <v>622</v>
      </c>
      <c r="T29" s="37" t="str">
        <f ca="1"/>
        <v>*</v>
      </c>
      <c r="U29" t="s">
        <v>535</v>
      </c>
    </row>
    <row r="30" spans="2:21" x14ac:dyDescent="0.45">
      <c r="B30" s="86">
        <v>75</v>
      </c>
      <c r="C30" s="24">
        <v>44447</v>
      </c>
      <c r="D30" s="90">
        <v>0.79199074074131204</v>
      </c>
      <c r="E30" s="25" t="s">
        <v>55</v>
      </c>
      <c r="F30" s="27" t="s">
        <v>621</v>
      </c>
      <c r="T30" s="37" t="str">
        <f ca="1"/>
        <v>*</v>
      </c>
      <c r="U30" t="s">
        <v>536</v>
      </c>
    </row>
    <row r="31" spans="2:21" x14ac:dyDescent="0.45">
      <c r="B31" s="86">
        <v>74</v>
      </c>
      <c r="C31" s="24">
        <v>44447</v>
      </c>
      <c r="D31" s="90">
        <v>0.38273148148437031</v>
      </c>
      <c r="E31" s="25" t="s">
        <v>55</v>
      </c>
      <c r="F31" s="26" t="s">
        <v>620</v>
      </c>
      <c r="T31" s="37" t="str">
        <f ca="1"/>
        <v>*</v>
      </c>
      <c r="U31" t="s">
        <v>537</v>
      </c>
    </row>
    <row r="32" spans="2:21" x14ac:dyDescent="0.45">
      <c r="B32" s="86">
        <v>73</v>
      </c>
      <c r="C32" s="24">
        <v>44446</v>
      </c>
      <c r="D32" s="90">
        <v>0.57453703703504289</v>
      </c>
      <c r="E32" s="25" t="s">
        <v>55</v>
      </c>
      <c r="F32" s="26" t="s">
        <v>618</v>
      </c>
      <c r="T32" s="37" t="str">
        <f ca="1"/>
        <v>*</v>
      </c>
      <c r="U32" t="s">
        <v>538</v>
      </c>
    </row>
    <row r="33" spans="2:21" x14ac:dyDescent="0.45">
      <c r="B33" s="86">
        <v>72</v>
      </c>
      <c r="C33" s="24">
        <v>44446</v>
      </c>
      <c r="D33" s="90">
        <v>0.474016203705105</v>
      </c>
      <c r="E33" s="25" t="s">
        <v>55</v>
      </c>
      <c r="F33" s="27" t="s">
        <v>617</v>
      </c>
      <c r="T33" s="37" t="str">
        <f ca="1"/>
        <v>*</v>
      </c>
      <c r="U33" t="s">
        <v>539</v>
      </c>
    </row>
    <row r="34" spans="2:21" x14ac:dyDescent="0.45">
      <c r="B34" s="86">
        <v>71</v>
      </c>
      <c r="C34" s="24">
        <v>44445</v>
      </c>
      <c r="D34" s="90">
        <v>0.599050925928168</v>
      </c>
      <c r="E34" s="25" t="s">
        <v>55</v>
      </c>
      <c r="F34" s="26" t="s">
        <v>616</v>
      </c>
      <c r="T34" s="37" t="str">
        <f ca="1"/>
        <v>*</v>
      </c>
      <c r="U34" t="s">
        <v>540</v>
      </c>
    </row>
    <row r="35" spans="2:21" x14ac:dyDescent="0.45">
      <c r="B35" s="86">
        <v>70</v>
      </c>
      <c r="C35" s="24">
        <v>44444</v>
      </c>
      <c r="D35" s="90">
        <v>0.35259259259328246</v>
      </c>
      <c r="E35" s="25" t="s">
        <v>55</v>
      </c>
      <c r="F35" s="26" t="s">
        <v>615</v>
      </c>
      <c r="T35" s="37" t="str">
        <f ca="1"/>
        <v>*</v>
      </c>
      <c r="U35" t="s">
        <v>541</v>
      </c>
    </row>
    <row r="36" spans="2:21" x14ac:dyDescent="0.45">
      <c r="B36" s="86">
        <v>69</v>
      </c>
      <c r="C36" s="24">
        <v>44442</v>
      </c>
      <c r="D36" s="90">
        <v>0.38805555555882165</v>
      </c>
      <c r="E36" s="25" t="s">
        <v>55</v>
      </c>
      <c r="F36" s="26" t="s">
        <v>614</v>
      </c>
      <c r="T36" s="37" t="str">
        <f ca="1"/>
        <v>*</v>
      </c>
      <c r="U36" t="s">
        <v>542</v>
      </c>
    </row>
    <row r="37" spans="2:21" x14ac:dyDescent="0.45">
      <c r="B37" s="86">
        <v>68</v>
      </c>
      <c r="C37" s="24">
        <v>44441</v>
      </c>
      <c r="D37" s="90">
        <v>0.77039351851999527</v>
      </c>
      <c r="E37" s="25" t="s">
        <v>55</v>
      </c>
      <c r="F37" s="26" t="s">
        <v>611</v>
      </c>
      <c r="T37" s="37" t="str">
        <f ca="1"/>
        <v>*</v>
      </c>
      <c r="U37" t="s">
        <v>543</v>
      </c>
    </row>
    <row r="38" spans="2:21" x14ac:dyDescent="0.45">
      <c r="B38" s="86">
        <v>67</v>
      </c>
      <c r="C38" s="24">
        <v>44441</v>
      </c>
      <c r="D38" s="90">
        <v>0.73449074073869269</v>
      </c>
      <c r="E38" s="25" t="s">
        <v>55</v>
      </c>
      <c r="F38" s="26" t="s">
        <v>610</v>
      </c>
      <c r="T38" s="37" t="str">
        <f ca="1"/>
        <v>*</v>
      </c>
      <c r="U38" t="s">
        <v>544</v>
      </c>
    </row>
    <row r="39" spans="2:21" x14ac:dyDescent="0.45">
      <c r="B39" s="86">
        <v>66</v>
      </c>
      <c r="C39" s="24">
        <v>44441</v>
      </c>
      <c r="D39" s="90">
        <v>0.40944444444176042</v>
      </c>
      <c r="E39" s="25" t="s">
        <v>55</v>
      </c>
      <c r="F39" s="26" t="s">
        <v>609</v>
      </c>
      <c r="T39" s="37" t="str">
        <f ca="1"/>
        <v>*</v>
      </c>
      <c r="U39" t="s">
        <v>545</v>
      </c>
    </row>
    <row r="40" spans="2:21" x14ac:dyDescent="0.45">
      <c r="B40" s="86">
        <v>65</v>
      </c>
      <c r="C40" s="24">
        <v>44441</v>
      </c>
      <c r="D40" s="90">
        <v>0.39550925925868796</v>
      </c>
      <c r="E40" s="25" t="s">
        <v>55</v>
      </c>
      <c r="F40" s="26" t="s">
        <v>608</v>
      </c>
      <c r="T40" s="37" t="str">
        <f ca="1"/>
        <v>*</v>
      </c>
      <c r="U40" t="s">
        <v>546</v>
      </c>
    </row>
    <row r="41" spans="2:21" x14ac:dyDescent="0.45">
      <c r="B41" s="86">
        <v>64</v>
      </c>
      <c r="C41" s="24">
        <v>44440</v>
      </c>
      <c r="D41" s="90">
        <v>0.75807870370044839</v>
      </c>
      <c r="E41" s="25" t="s">
        <v>55</v>
      </c>
      <c r="F41" s="26" t="s">
        <v>607</v>
      </c>
    </row>
    <row r="42" spans="2:21" x14ac:dyDescent="0.45">
      <c r="B42" s="86">
        <v>63</v>
      </c>
      <c r="C42" s="24">
        <v>44440</v>
      </c>
      <c r="D42" s="90">
        <v>0.69891203703446081</v>
      </c>
      <c r="E42" s="25" t="s">
        <v>55</v>
      </c>
      <c r="F42" s="26" t="s">
        <v>605</v>
      </c>
    </row>
    <row r="43" spans="2:21" x14ac:dyDescent="0.45">
      <c r="B43" s="86">
        <v>62</v>
      </c>
      <c r="C43" s="24">
        <v>44440</v>
      </c>
      <c r="D43" s="90">
        <v>0.67539351851883112</v>
      </c>
      <c r="E43" s="25" t="s">
        <v>55</v>
      </c>
      <c r="F43" s="26" t="s">
        <v>604</v>
      </c>
    </row>
    <row r="44" spans="2:21" x14ac:dyDescent="0.45">
      <c r="B44" s="86">
        <v>61</v>
      </c>
      <c r="C44" s="24">
        <v>44440</v>
      </c>
      <c r="D44" s="90">
        <v>0.64565972222044365</v>
      </c>
      <c r="E44" s="25" t="s">
        <v>55</v>
      </c>
      <c r="F44" s="26" t="s">
        <v>603</v>
      </c>
    </row>
    <row r="45" spans="2:21" x14ac:dyDescent="0.45">
      <c r="B45" s="86">
        <v>60</v>
      </c>
      <c r="C45" s="24">
        <v>44440</v>
      </c>
      <c r="D45" s="90">
        <v>0.64527777778130258</v>
      </c>
      <c r="E45" s="25" t="s">
        <v>55</v>
      </c>
      <c r="F45" s="26" t="s">
        <v>602</v>
      </c>
    </row>
    <row r="46" spans="2:21" x14ac:dyDescent="0.45">
      <c r="B46" s="86">
        <v>59</v>
      </c>
      <c r="C46" s="24">
        <v>44440</v>
      </c>
      <c r="D46" s="90">
        <v>0.44094907407270512</v>
      </c>
      <c r="E46" s="25" t="s">
        <v>55</v>
      </c>
      <c r="F46" s="26" t="s">
        <v>600</v>
      </c>
    </row>
    <row r="47" spans="2:21" x14ac:dyDescent="0.45">
      <c r="B47" s="86">
        <v>58</v>
      </c>
      <c r="C47" s="24">
        <v>44439</v>
      </c>
      <c r="D47" s="90">
        <v>0.41174768518249039</v>
      </c>
      <c r="E47" s="25" t="s">
        <v>55</v>
      </c>
      <c r="F47" s="26" t="s">
        <v>591</v>
      </c>
    </row>
    <row r="48" spans="2:21" x14ac:dyDescent="0.45">
      <c r="B48" s="86">
        <v>57</v>
      </c>
      <c r="C48" s="24">
        <v>44438</v>
      </c>
      <c r="D48" s="90">
        <v>0.81614583333430346</v>
      </c>
      <c r="E48" s="25" t="s">
        <v>55</v>
      </c>
      <c r="F48" s="26" t="s">
        <v>58</v>
      </c>
    </row>
    <row r="49" spans="2:6" x14ac:dyDescent="0.45">
      <c r="B49" s="86">
        <v>56</v>
      </c>
      <c r="C49" s="24">
        <v>44438</v>
      </c>
      <c r="D49" s="90">
        <v>0.77097222222073469</v>
      </c>
      <c r="E49" s="25" t="s">
        <v>55</v>
      </c>
      <c r="F49" s="26" t="s">
        <v>575</v>
      </c>
    </row>
    <row r="50" spans="2:6" x14ac:dyDescent="0.45">
      <c r="B50" s="86">
        <v>55</v>
      </c>
      <c r="C50" s="24">
        <v>44438</v>
      </c>
      <c r="D50" s="90">
        <v>0.5741319444423425</v>
      </c>
      <c r="E50" s="25" t="s">
        <v>55</v>
      </c>
      <c r="F50" s="26" t="s">
        <v>571</v>
      </c>
    </row>
    <row r="51" spans="2:6" x14ac:dyDescent="0.45">
      <c r="B51" s="86">
        <v>54</v>
      </c>
      <c r="C51" s="24">
        <v>44438</v>
      </c>
      <c r="D51" s="90">
        <v>0.32952546296291985</v>
      </c>
      <c r="E51" s="25" t="s">
        <v>55</v>
      </c>
      <c r="F51" s="26" t="s">
        <v>531</v>
      </c>
    </row>
    <row r="52" spans="2:6" x14ac:dyDescent="0.45">
      <c r="B52" s="86">
        <v>53</v>
      </c>
      <c r="C52" s="24">
        <v>44436</v>
      </c>
      <c r="D52" s="90">
        <v>0.65918981481809169</v>
      </c>
      <c r="E52" s="25" t="s">
        <v>55</v>
      </c>
      <c r="F52" s="26" t="s">
        <v>398</v>
      </c>
    </row>
    <row r="53" spans="2:6" x14ac:dyDescent="0.45">
      <c r="B53" s="86">
        <v>52</v>
      </c>
      <c r="C53" s="24">
        <v>44435</v>
      </c>
      <c r="D53" s="90">
        <v>0.85357638888672227</v>
      </c>
      <c r="E53" s="25" t="s">
        <v>55</v>
      </c>
      <c r="F53" s="27" t="s">
        <v>376</v>
      </c>
    </row>
    <row r="54" spans="2:6" x14ac:dyDescent="0.45">
      <c r="B54" s="86">
        <v>51</v>
      </c>
      <c r="C54" s="24">
        <v>44434</v>
      </c>
      <c r="D54" s="90">
        <v>0.80643518518627388</v>
      </c>
      <c r="E54" s="25" t="s">
        <v>55</v>
      </c>
      <c r="F54" s="26" t="s">
        <v>368</v>
      </c>
    </row>
    <row r="55" spans="2:6" x14ac:dyDescent="0.45">
      <c r="B55" s="86">
        <v>50</v>
      </c>
      <c r="C55" s="24">
        <v>44434</v>
      </c>
      <c r="D55" s="90">
        <v>0.80153935185080627</v>
      </c>
      <c r="E55" s="25" t="s">
        <v>55</v>
      </c>
      <c r="F55" s="26" t="s">
        <v>367</v>
      </c>
    </row>
    <row r="56" spans="2:6" x14ac:dyDescent="0.45">
      <c r="B56" s="86">
        <v>49</v>
      </c>
      <c r="C56" s="24">
        <v>44434</v>
      </c>
      <c r="D56" s="90">
        <v>0.77059027777431766</v>
      </c>
      <c r="E56" s="25" t="s">
        <v>55</v>
      </c>
      <c r="F56" s="26" t="s">
        <v>366</v>
      </c>
    </row>
    <row r="57" spans="2:6" x14ac:dyDescent="0.45">
      <c r="B57" s="86">
        <v>48</v>
      </c>
      <c r="C57" s="24">
        <v>44434</v>
      </c>
      <c r="D57" s="90">
        <v>0.57442129629635019</v>
      </c>
      <c r="E57" s="25" t="s">
        <v>55</v>
      </c>
      <c r="F57" s="27" t="s">
        <v>365</v>
      </c>
    </row>
    <row r="58" spans="2:6" x14ac:dyDescent="0.45">
      <c r="B58" s="86">
        <v>47</v>
      </c>
      <c r="C58" s="24">
        <v>44434</v>
      </c>
      <c r="D58" s="90">
        <v>0.57239583333284827</v>
      </c>
      <c r="E58" s="25" t="s">
        <v>55</v>
      </c>
      <c r="F58" s="26" t="s">
        <v>351</v>
      </c>
    </row>
    <row r="59" spans="2:6" x14ac:dyDescent="0.45">
      <c r="B59" s="86">
        <v>46</v>
      </c>
      <c r="C59" s="24">
        <v>44433</v>
      </c>
      <c r="D59" s="90">
        <v>1.0671296295186039E-2</v>
      </c>
      <c r="E59" s="25" t="s">
        <v>55</v>
      </c>
      <c r="F59" s="26" t="s">
        <v>332</v>
      </c>
    </row>
    <row r="60" spans="2:6" x14ac:dyDescent="0.45">
      <c r="B60" s="86">
        <v>45</v>
      </c>
      <c r="C60" s="24">
        <v>44432</v>
      </c>
      <c r="D60" s="90">
        <v>0.82049768518481869</v>
      </c>
      <c r="E60" s="25" t="s">
        <v>55</v>
      </c>
      <c r="F60" s="26" t="s">
        <v>323</v>
      </c>
    </row>
    <row r="61" spans="2:6" x14ac:dyDescent="0.45">
      <c r="B61" s="86">
        <v>44</v>
      </c>
      <c r="C61" s="24">
        <v>44432</v>
      </c>
      <c r="D61" s="90">
        <v>0.799525462964084</v>
      </c>
      <c r="E61" s="25" t="s">
        <v>55</v>
      </c>
      <c r="F61" s="27" t="s">
        <v>318</v>
      </c>
    </row>
    <row r="62" spans="2:6" x14ac:dyDescent="0.45">
      <c r="B62" s="86">
        <v>43</v>
      </c>
      <c r="C62" s="24">
        <v>44432</v>
      </c>
      <c r="D62" s="90">
        <v>0.43258101851824904</v>
      </c>
      <c r="E62" s="25" t="s">
        <v>55</v>
      </c>
      <c r="F62" s="26" t="s">
        <v>309</v>
      </c>
    </row>
    <row r="63" spans="2:6" x14ac:dyDescent="0.45">
      <c r="B63" s="86">
        <v>42</v>
      </c>
      <c r="C63" s="24">
        <v>44432</v>
      </c>
      <c r="D63" s="90">
        <v>0.40347222222044365</v>
      </c>
      <c r="E63" s="25" t="s">
        <v>55</v>
      </c>
      <c r="F63" s="26" t="s">
        <v>308</v>
      </c>
    </row>
    <row r="64" spans="2:6" x14ac:dyDescent="0.45">
      <c r="B64" s="86">
        <v>41</v>
      </c>
      <c r="C64" s="24">
        <v>44429</v>
      </c>
      <c r="D64" s="90">
        <v>0.79307870370394085</v>
      </c>
      <c r="E64" s="25" t="s">
        <v>55</v>
      </c>
      <c r="F64" s="26" t="s">
        <v>295</v>
      </c>
    </row>
    <row r="65" spans="2:6" x14ac:dyDescent="0.45">
      <c r="B65" s="86">
        <v>40</v>
      </c>
      <c r="C65" s="24">
        <v>44429</v>
      </c>
      <c r="D65" s="90">
        <v>0.49694444444321562</v>
      </c>
      <c r="E65" s="25" t="s">
        <v>55</v>
      </c>
      <c r="F65" s="26" t="s">
        <v>294</v>
      </c>
    </row>
    <row r="66" spans="2:6" x14ac:dyDescent="0.45">
      <c r="B66" s="86">
        <v>39</v>
      </c>
      <c r="C66" s="24">
        <v>44428</v>
      </c>
      <c r="D66" s="90">
        <v>0.52388888888526708</v>
      </c>
      <c r="E66" s="25" t="s">
        <v>55</v>
      </c>
      <c r="F66" s="26" t="s">
        <v>277</v>
      </c>
    </row>
    <row r="67" spans="2:6" x14ac:dyDescent="0.45">
      <c r="B67" s="86">
        <v>38</v>
      </c>
      <c r="C67" s="24">
        <v>44428</v>
      </c>
      <c r="D67" s="90">
        <v>0.37546296296204673</v>
      </c>
      <c r="E67" s="25" t="s">
        <v>55</v>
      </c>
      <c r="F67" s="26" t="s">
        <v>275</v>
      </c>
    </row>
    <row r="68" spans="2:6" x14ac:dyDescent="0.45">
      <c r="B68" s="86">
        <v>37</v>
      </c>
      <c r="C68" s="24">
        <v>44427</v>
      </c>
      <c r="D68" s="90">
        <v>0.80869212962716119</v>
      </c>
      <c r="E68" s="25" t="s">
        <v>55</v>
      </c>
      <c r="F68" s="26" t="s">
        <v>267</v>
      </c>
    </row>
    <row r="69" spans="2:6" x14ac:dyDescent="0.45">
      <c r="B69" s="86">
        <v>36</v>
      </c>
      <c r="C69" s="24">
        <v>44427</v>
      </c>
      <c r="D69" s="90">
        <v>0.74518518518743804</v>
      </c>
      <c r="E69" s="25" t="s">
        <v>55</v>
      </c>
      <c r="F69" s="26" t="s">
        <v>266</v>
      </c>
    </row>
    <row r="70" spans="2:6" x14ac:dyDescent="0.45">
      <c r="B70" s="86">
        <v>35</v>
      </c>
      <c r="C70" s="24">
        <v>44427</v>
      </c>
      <c r="D70" s="90">
        <v>0.51920138888817746</v>
      </c>
      <c r="E70" s="25" t="s">
        <v>55</v>
      </c>
      <c r="F70" s="26" t="s">
        <v>260</v>
      </c>
    </row>
    <row r="71" spans="2:6" x14ac:dyDescent="0.45">
      <c r="B71" s="86">
        <v>34</v>
      </c>
      <c r="C71" s="24">
        <v>44426</v>
      </c>
      <c r="D71" s="90">
        <v>0.84697916666482342</v>
      </c>
      <c r="E71" s="25" t="s">
        <v>55</v>
      </c>
      <c r="F71" s="26" t="s">
        <v>253</v>
      </c>
    </row>
    <row r="72" spans="2:6" x14ac:dyDescent="0.45">
      <c r="B72" s="86">
        <v>33</v>
      </c>
      <c r="C72" s="24">
        <v>44426</v>
      </c>
      <c r="D72" s="90">
        <v>0.84443287036992842</v>
      </c>
      <c r="E72" s="25" t="s">
        <v>55</v>
      </c>
      <c r="F72" s="26" t="s">
        <v>252</v>
      </c>
    </row>
    <row r="73" spans="2:6" x14ac:dyDescent="0.45">
      <c r="B73" s="86">
        <v>32</v>
      </c>
      <c r="C73" s="24">
        <v>44424</v>
      </c>
      <c r="D73" s="90">
        <v>0.93637731481430819</v>
      </c>
      <c r="E73" s="25" t="s">
        <v>55</v>
      </c>
      <c r="F73" s="27" t="s">
        <v>246</v>
      </c>
    </row>
    <row r="74" spans="2:6" x14ac:dyDescent="0.45">
      <c r="B74" s="86">
        <v>31</v>
      </c>
      <c r="C74" s="24">
        <v>44424</v>
      </c>
      <c r="D74" s="90">
        <v>0.49105324073752854</v>
      </c>
      <c r="E74" s="25" t="s">
        <v>55</v>
      </c>
      <c r="F74" s="26" t="s">
        <v>245</v>
      </c>
    </row>
    <row r="75" spans="2:6" x14ac:dyDescent="0.45">
      <c r="B75" s="86">
        <v>30</v>
      </c>
      <c r="C75" s="24">
        <v>44423</v>
      </c>
      <c r="D75" s="90">
        <v>0.49593750000349246</v>
      </c>
      <c r="E75" s="25" t="s">
        <v>55</v>
      </c>
      <c r="F75" s="26" t="s">
        <v>110</v>
      </c>
    </row>
    <row r="76" spans="2:6" x14ac:dyDescent="0.45">
      <c r="B76" s="86">
        <v>29</v>
      </c>
      <c r="C76" s="24">
        <v>44423</v>
      </c>
      <c r="D76" s="90">
        <v>0.437638888892252</v>
      </c>
      <c r="E76" s="25" t="s">
        <v>55</v>
      </c>
      <c r="F76" s="26" t="s">
        <v>56</v>
      </c>
    </row>
    <row r="77" spans="2:6" x14ac:dyDescent="0.45">
      <c r="B77" s="86">
        <v>28</v>
      </c>
      <c r="C77" s="24">
        <v>44423</v>
      </c>
      <c r="D77" s="90">
        <v>0.33465277777577285</v>
      </c>
      <c r="E77" s="25" t="s">
        <v>55</v>
      </c>
      <c r="F77" s="26" t="s">
        <v>57</v>
      </c>
    </row>
    <row r="78" spans="2:6" x14ac:dyDescent="0.45">
      <c r="B78" s="86">
        <v>27</v>
      </c>
      <c r="C78" s="24">
        <v>44421</v>
      </c>
      <c r="D78" s="90">
        <v>0.84150462962861639</v>
      </c>
      <c r="E78" s="25" t="s">
        <v>55</v>
      </c>
      <c r="F78" s="26" t="s">
        <v>58</v>
      </c>
    </row>
    <row r="79" spans="2:6" x14ac:dyDescent="0.45">
      <c r="B79" s="86">
        <v>26</v>
      </c>
      <c r="C79" s="24">
        <v>44421</v>
      </c>
      <c r="D79" s="90">
        <v>0.83098379629518604</v>
      </c>
      <c r="E79" s="25" t="s">
        <v>55</v>
      </c>
      <c r="F79" s="26" t="s">
        <v>59</v>
      </c>
    </row>
    <row r="80" spans="2:6" x14ac:dyDescent="0.45">
      <c r="B80" s="86">
        <v>25</v>
      </c>
      <c r="C80" s="24">
        <v>44421</v>
      </c>
      <c r="D80" s="90">
        <v>0.73097222221986158</v>
      </c>
      <c r="E80" s="25" t="s">
        <v>55</v>
      </c>
      <c r="F80" s="26" t="s">
        <v>60</v>
      </c>
    </row>
    <row r="81" spans="2:6" x14ac:dyDescent="0.45">
      <c r="B81" s="86">
        <v>24</v>
      </c>
      <c r="C81" s="24">
        <v>44421</v>
      </c>
      <c r="D81" s="90">
        <v>0.71106481481547235</v>
      </c>
      <c r="E81" s="25" t="s">
        <v>55</v>
      </c>
      <c r="F81" s="26" t="s">
        <v>61</v>
      </c>
    </row>
    <row r="82" spans="2:6" x14ac:dyDescent="0.45">
      <c r="B82" s="86">
        <v>23</v>
      </c>
      <c r="C82" s="24">
        <v>44420</v>
      </c>
      <c r="D82" s="90">
        <v>0.80428240740729962</v>
      </c>
      <c r="E82" s="25" t="s">
        <v>55</v>
      </c>
      <c r="F82" s="26" t="s">
        <v>62</v>
      </c>
    </row>
    <row r="83" spans="2:6" x14ac:dyDescent="0.45">
      <c r="B83" s="86">
        <v>22</v>
      </c>
      <c r="C83" s="24">
        <v>44420</v>
      </c>
      <c r="D83" s="90">
        <v>0.74781249999796273</v>
      </c>
      <c r="E83" s="25" t="s">
        <v>55</v>
      </c>
      <c r="F83" s="27" t="s">
        <v>63</v>
      </c>
    </row>
    <row r="84" spans="2:6" x14ac:dyDescent="0.45">
      <c r="B84" s="86">
        <v>21</v>
      </c>
      <c r="C84" s="24">
        <v>44419</v>
      </c>
      <c r="D84" s="90">
        <v>0.98854166666569654</v>
      </c>
      <c r="E84" s="25" t="s">
        <v>55</v>
      </c>
      <c r="F84" s="26" t="s">
        <v>64</v>
      </c>
    </row>
    <row r="85" spans="2:6" x14ac:dyDescent="0.45">
      <c r="B85" s="86">
        <v>20</v>
      </c>
      <c r="C85" s="24">
        <v>44419</v>
      </c>
      <c r="D85" s="90">
        <v>0.98135416666627862</v>
      </c>
      <c r="E85" s="25" t="s">
        <v>55</v>
      </c>
      <c r="F85" s="26" t="s">
        <v>65</v>
      </c>
    </row>
    <row r="86" spans="2:6" x14ac:dyDescent="0.45">
      <c r="B86" s="86">
        <v>19</v>
      </c>
      <c r="C86" s="24">
        <v>44419</v>
      </c>
      <c r="D86" s="90">
        <v>0.82271990740991896</v>
      </c>
      <c r="E86" s="25" t="s">
        <v>55</v>
      </c>
      <c r="F86" s="26" t="s">
        <v>66</v>
      </c>
    </row>
    <row r="87" spans="2:6" x14ac:dyDescent="0.45">
      <c r="B87" s="86">
        <v>18</v>
      </c>
      <c r="C87" s="24">
        <v>44419</v>
      </c>
      <c r="D87" s="90">
        <v>0.73975694444379769</v>
      </c>
      <c r="E87" s="25" t="s">
        <v>55</v>
      </c>
      <c r="F87" s="26" t="s">
        <v>67</v>
      </c>
    </row>
    <row r="88" spans="2:6" x14ac:dyDescent="0.45">
      <c r="B88" s="86">
        <v>17</v>
      </c>
      <c r="C88" s="24">
        <v>44419</v>
      </c>
      <c r="D88" s="90">
        <v>0.708356481482042</v>
      </c>
      <c r="E88" s="25" t="s">
        <v>55</v>
      </c>
      <c r="F88" s="26" t="s">
        <v>68</v>
      </c>
    </row>
    <row r="89" spans="2:6" x14ac:dyDescent="0.45">
      <c r="B89" s="86">
        <v>16</v>
      </c>
      <c r="C89" s="24">
        <v>44419</v>
      </c>
      <c r="D89" s="90">
        <v>0.51960648148087785</v>
      </c>
      <c r="E89" s="25" t="s">
        <v>55</v>
      </c>
      <c r="F89" s="26" t="s">
        <v>69</v>
      </c>
    </row>
    <row r="90" spans="2:6" x14ac:dyDescent="0.45">
      <c r="B90" s="86">
        <v>15</v>
      </c>
      <c r="C90" s="24">
        <v>44419</v>
      </c>
      <c r="D90" s="90">
        <v>0.49577546296495711</v>
      </c>
      <c r="E90" s="25" t="s">
        <v>55</v>
      </c>
      <c r="F90" s="27" t="s">
        <v>70</v>
      </c>
    </row>
    <row r="91" spans="2:6" x14ac:dyDescent="0.45">
      <c r="B91" s="86">
        <v>14</v>
      </c>
      <c r="C91" s="24">
        <v>44419</v>
      </c>
      <c r="D91" s="90">
        <v>0.49174768518423662</v>
      </c>
      <c r="E91" s="25" t="s">
        <v>55</v>
      </c>
      <c r="F91" s="26" t="s">
        <v>71</v>
      </c>
    </row>
    <row r="92" spans="2:6" x14ac:dyDescent="0.45">
      <c r="B92" s="86">
        <v>13</v>
      </c>
      <c r="C92" s="24">
        <v>44419</v>
      </c>
      <c r="D92" s="90">
        <v>0.49034722222131677</v>
      </c>
      <c r="E92" s="25" t="s">
        <v>55</v>
      </c>
      <c r="F92" s="26" t="s">
        <v>72</v>
      </c>
    </row>
    <row r="93" spans="2:6" x14ac:dyDescent="0.45">
      <c r="B93" s="86">
        <v>12</v>
      </c>
      <c r="C93" s="24">
        <v>44419</v>
      </c>
      <c r="D93" s="90">
        <v>0.48190972222073469</v>
      </c>
      <c r="E93" s="25" t="s">
        <v>55</v>
      </c>
      <c r="F93" s="26" t="s">
        <v>73</v>
      </c>
    </row>
    <row r="94" spans="2:6" x14ac:dyDescent="0.45">
      <c r="B94" s="86">
        <v>11</v>
      </c>
      <c r="C94" s="24">
        <v>44418</v>
      </c>
      <c r="D94" s="90">
        <v>0.95467592592467554</v>
      </c>
      <c r="E94" s="25" t="s">
        <v>55</v>
      </c>
      <c r="F94" s="27" t="s">
        <v>74</v>
      </c>
    </row>
    <row r="95" spans="2:6" x14ac:dyDescent="0.45">
      <c r="B95" s="86">
        <v>10</v>
      </c>
      <c r="C95" s="24">
        <v>44418</v>
      </c>
      <c r="D95" s="90">
        <v>0.73436342592322035</v>
      </c>
      <c r="E95" s="25" t="s">
        <v>55</v>
      </c>
      <c r="F95" s="27" t="s">
        <v>75</v>
      </c>
    </row>
    <row r="96" spans="2:6" x14ac:dyDescent="0.45">
      <c r="B96" s="86">
        <v>9</v>
      </c>
      <c r="C96" s="24">
        <v>44417</v>
      </c>
      <c r="D96" s="90">
        <v>0.54605324073781958</v>
      </c>
      <c r="E96" s="25" t="s">
        <v>55</v>
      </c>
      <c r="F96" s="26" t="s">
        <v>76</v>
      </c>
    </row>
    <row r="97" spans="2:6" x14ac:dyDescent="0.45">
      <c r="B97" s="86">
        <v>8</v>
      </c>
      <c r="C97" s="24">
        <v>44416</v>
      </c>
      <c r="D97" s="90">
        <v>0.54939814814861165</v>
      </c>
      <c r="E97" s="25" t="s">
        <v>55</v>
      </c>
      <c r="F97" s="26" t="s">
        <v>77</v>
      </c>
    </row>
    <row r="98" spans="2:6" x14ac:dyDescent="0.45">
      <c r="B98" s="86">
        <v>7</v>
      </c>
      <c r="C98" s="24">
        <v>44415</v>
      </c>
      <c r="D98" s="90">
        <v>0.96137731481576338</v>
      </c>
      <c r="E98" s="25" t="s">
        <v>55</v>
      </c>
      <c r="F98" s="26" t="s">
        <v>78</v>
      </c>
    </row>
    <row r="99" spans="2:6" x14ac:dyDescent="0.45">
      <c r="B99" s="86">
        <v>6</v>
      </c>
      <c r="C99" s="24">
        <v>44414</v>
      </c>
      <c r="D99" s="90">
        <v>0.66607638888672227</v>
      </c>
      <c r="E99" s="25" t="s">
        <v>55</v>
      </c>
      <c r="F99" s="27" t="s">
        <v>79</v>
      </c>
    </row>
    <row r="100" spans="2:6" x14ac:dyDescent="0.45">
      <c r="B100" s="86">
        <v>5</v>
      </c>
      <c r="C100" s="24">
        <v>44412</v>
      </c>
      <c r="D100" s="90">
        <v>0.34912037036701804</v>
      </c>
      <c r="E100" s="25" t="s">
        <v>55</v>
      </c>
      <c r="F100" s="27" t="s">
        <v>80</v>
      </c>
    </row>
    <row r="101" spans="2:6" x14ac:dyDescent="0.45">
      <c r="B101" s="86">
        <v>4</v>
      </c>
      <c r="C101" s="24">
        <v>44411</v>
      </c>
      <c r="D101" s="90">
        <v>0.37682870370190358</v>
      </c>
      <c r="E101" s="25" t="s">
        <v>55</v>
      </c>
      <c r="F101" s="26" t="s">
        <v>81</v>
      </c>
    </row>
    <row r="102" spans="2:6" x14ac:dyDescent="0.45">
      <c r="B102" s="86">
        <v>3</v>
      </c>
      <c r="C102" s="24">
        <v>44406</v>
      </c>
      <c r="D102" s="90">
        <v>0.59842592592758592</v>
      </c>
      <c r="E102" s="25" t="s">
        <v>55</v>
      </c>
      <c r="F102" s="26" t="s">
        <v>82</v>
      </c>
    </row>
    <row r="103" spans="2:6" x14ac:dyDescent="0.45">
      <c r="B103" s="86">
        <v>2</v>
      </c>
      <c r="C103" s="24">
        <v>44406</v>
      </c>
      <c r="D103" s="90">
        <v>0.57677083333692281</v>
      </c>
      <c r="E103" s="25" t="s">
        <v>55</v>
      </c>
      <c r="F103" s="27" t="s">
        <v>83</v>
      </c>
    </row>
    <row r="104" spans="2:6" x14ac:dyDescent="0.45">
      <c r="B104" s="28">
        <v>1</v>
      </c>
      <c r="C104" s="29">
        <v>44400</v>
      </c>
      <c r="D104" s="91">
        <v>0.58872685184906004</v>
      </c>
      <c r="E104" s="30" t="s">
        <v>55</v>
      </c>
      <c r="F104"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2021-09-21T17:12:48Z</dcterms:modified>
</cp:coreProperties>
</file>