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6BFFF3D-9345-4C1E-BF62-1DF2EA1DC7A3}"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GIF3" sheetId="39" r:id="rId10"/>
    <sheet name="Audit" sheetId="3" r:id="rId11"/>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0">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1" i="1" l="1"/>
  <c r="B3" i="38" a="1"/>
  <c r="B3" i="38"/>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B3" i="39" l="1" a="1"/>
  <c r="B3" i="39" s="1"/>
  <c r="C3" i="39" a="1"/>
  <c r="C3" i="37" a="1"/>
  <c r="B3" i="37" a="1"/>
  <c r="B3" i="37" s="1"/>
  <c r="D202" i="4"/>
  <c r="D203" i="4"/>
  <c r="B14" i="11"/>
  <c r="B12" i="11"/>
  <c r="G50" i="3" a="1"/>
  <c r="G65"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B4" i="14" a="1"/>
  <c r="H17" i="11" a="1"/>
  <c r="B13" i="1" a="1"/>
  <c r="V8" i="4" a="1"/>
  <c r="C2" i="4" a="1"/>
  <c r="C3" i="37" l="1"/>
  <c r="C3" i="39"/>
  <c r="C3" i="4" a="1"/>
  <c r="C3" i="4" s="1"/>
  <c r="G54" i="3"/>
  <c r="G56" i="3"/>
  <c r="G62"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52" i="3"/>
  <c r="G60" i="3"/>
  <c r="X17" i="4"/>
  <c r="X25" i="4"/>
  <c r="X33" i="4"/>
  <c r="X41" i="4"/>
  <c r="X49" i="4"/>
  <c r="X57" i="4"/>
  <c r="G53" i="3"/>
  <c r="G61" i="3"/>
  <c r="L12" i="11"/>
  <c r="X23" i="4"/>
  <c r="X31" i="4"/>
  <c r="X39" i="4"/>
  <c r="X47" i="4"/>
  <c r="X55" i="4"/>
  <c r="G55" i="3"/>
  <c r="X21" i="4"/>
  <c r="X29" i="4"/>
  <c r="X37" i="4"/>
  <c r="X45" i="4"/>
  <c r="X53" i="4"/>
  <c r="G50" i="3"/>
  <c r="G57" i="3"/>
  <c r="G63" i="3"/>
  <c r="G58" i="3"/>
  <c r="G64" i="3"/>
  <c r="X19" i="4"/>
  <c r="X27" i="4"/>
  <c r="X35" i="4"/>
  <c r="X43" i="4"/>
  <c r="X51" i="4"/>
  <c r="G51" i="3"/>
  <c r="G59" i="3"/>
  <c r="F2" i="37" a="1"/>
  <c r="E17" i="11" a="1"/>
  <c r="J17" i="11" a="1"/>
  <c r="F17" i="11" a="1"/>
  <c r="A10" i="39" a="1"/>
  <c r="C17" i="11" a="1"/>
  <c r="D17" i="11" a="1"/>
  <c r="K17" i="11" a="1"/>
  <c r="L17" i="11" a="1"/>
  <c r="I17" i="11" a="1"/>
  <c r="N6" i="14" a="1"/>
  <c r="E13" i="1" a="1"/>
  <c r="AA13" i="4" a="1"/>
  <c r="B122" i="4" a="1"/>
  <c r="Y15" i="4" a="1"/>
  <c r="AA15" i="4" a="1"/>
  <c r="A10" i="39" l="1"/>
  <c r="F2" i="37"/>
  <c r="AA15" i="4"/>
  <c r="Y15" i="4"/>
  <c r="K17" i="11"/>
  <c r="L17" i="11"/>
  <c r="E17" i="11"/>
  <c r="B122" i="4"/>
  <c r="E13" i="1"/>
  <c r="F17" i="11"/>
  <c r="C17" i="11"/>
  <c r="AA13" i="4"/>
  <c r="D17" i="11"/>
  <c r="N6" i="14"/>
  <c r="I17" i="11"/>
  <c r="J17" i="11"/>
  <c r="AA14" i="4"/>
  <c r="A23" i="39" a="1"/>
  <c r="A13" i="39" a="1"/>
  <c r="H2" i="37" a="1"/>
  <c r="J2" i="37" a="1"/>
  <c r="G13" i="1" a="1"/>
  <c r="J13" i="1" a="1"/>
  <c r="B107" i="4" a="1"/>
  <c r="B109" i="4" a="1"/>
  <c r="B174" i="4" a="1"/>
  <c r="B24" i="4" a="1"/>
  <c r="B92" i="4" a="1"/>
  <c r="B104" i="4" a="1"/>
  <c r="B69" i="4" a="1"/>
  <c r="B38" i="4" a="1"/>
  <c r="B19" i="4" a="1"/>
  <c r="B54" i="4" a="1"/>
  <c r="B43" i="4" a="1"/>
  <c r="B47" i="4" a="1"/>
  <c r="B61" i="4" a="1"/>
  <c r="B134" i="4" a="1"/>
  <c r="B125" i="4" a="1"/>
  <c r="B130" i="4" a="1"/>
  <c r="B15" i="4" a="1"/>
  <c r="B164" i="4" a="1"/>
  <c r="B146" i="4" a="1"/>
  <c r="B186" i="4" a="1"/>
  <c r="B81" i="4" a="1"/>
  <c r="B62" i="4" a="1"/>
  <c r="B75" i="4" a="1"/>
  <c r="B118" i="4" a="1"/>
  <c r="Z15" i="4" a="1"/>
  <c r="B94" i="4" a="1"/>
  <c r="B147" i="4" a="1"/>
  <c r="B193" i="4" a="1"/>
  <c r="B206" i="4" a="1"/>
  <c r="B34" i="4" a="1"/>
  <c r="B116" i="4" a="1"/>
  <c r="B201" i="4" a="1"/>
  <c r="B148" i="4" a="1"/>
  <c r="B179" i="4" a="1"/>
  <c r="B128" i="4" a="1"/>
  <c r="B215" i="4" a="1"/>
  <c r="B208" i="4" a="1"/>
  <c r="B172" i="4" a="1"/>
  <c r="B126" i="4" a="1"/>
  <c r="B127" i="4" a="1"/>
  <c r="B209" i="4" a="1"/>
  <c r="B78" i="4" a="1"/>
  <c r="B88" i="4" a="1"/>
  <c r="B51" i="4" a="1"/>
  <c r="B132" i="4" a="1"/>
  <c r="B98" i="4" a="1"/>
  <c r="B17" i="4" a="1"/>
  <c r="B110" i="4" a="1"/>
  <c r="B52" i="4" a="1"/>
  <c r="B159" i="4" a="1"/>
  <c r="B139" i="4" a="1"/>
  <c r="B37" i="4" a="1"/>
  <c r="B90" i="4" a="1"/>
  <c r="B86" i="4" a="1"/>
  <c r="B166" i="4" a="1"/>
  <c r="B84" i="4" a="1"/>
  <c r="B216" i="4" a="1"/>
  <c r="B99" i="4" a="1"/>
  <c r="B207" i="4" a="1"/>
  <c r="B30" i="4" a="1"/>
  <c r="B76" i="4" a="1"/>
  <c r="B80" i="4" a="1"/>
  <c r="B83" i="4" a="1"/>
  <c r="B205" i="4" a="1"/>
  <c r="B188" i="4" a="1"/>
  <c r="B23" i="4" a="1"/>
  <c r="B33" i="4" a="1"/>
  <c r="B129" i="4" a="1"/>
  <c r="B157" i="4" a="1"/>
  <c r="B180" i="4" a="1"/>
  <c r="B117" i="4" a="1"/>
  <c r="B152" i="4" a="1"/>
  <c r="B35" i="4" a="1"/>
  <c r="B140" i="4" a="1"/>
  <c r="B136" i="4" a="1"/>
  <c r="B190" i="4" a="1"/>
  <c r="B46" i="4" a="1"/>
  <c r="B199" i="4" a="1"/>
  <c r="B101" i="4" a="1"/>
  <c r="B100" i="4" a="1"/>
  <c r="B161" i="4" a="1"/>
  <c r="B93" i="4" a="1"/>
  <c r="B22" i="4" a="1"/>
  <c r="B57" i="4" a="1"/>
  <c r="B95" i="4" a="1"/>
  <c r="B119" i="4" a="1"/>
  <c r="B170" i="4" a="1"/>
  <c r="W15" i="4" a="1"/>
  <c r="B18" i="4" a="1"/>
  <c r="B60" i="4" a="1"/>
  <c r="B59" i="4" a="1"/>
  <c r="B162" i="4" a="1"/>
  <c r="B196" i="4" a="1"/>
  <c r="B175" i="4" a="1"/>
  <c r="B50" i="4" a="1"/>
  <c r="B153" i="4" a="1"/>
  <c r="B198" i="4" a="1"/>
  <c r="B183" i="4" a="1"/>
  <c r="B40" i="4" a="1"/>
  <c r="B150" i="4" a="1"/>
  <c r="B89" i="4" a="1"/>
  <c r="B123" i="4" a="1"/>
  <c r="B49" i="4" a="1"/>
  <c r="B212" i="4" a="1"/>
  <c r="B171" i="4" a="1"/>
  <c r="B168" i="4" a="1"/>
  <c r="B68" i="4" a="1"/>
  <c r="B85" i="4" a="1"/>
  <c r="B102" i="4" a="1"/>
  <c r="B97" i="4" a="1"/>
  <c r="B154" i="4" a="1"/>
  <c r="B176" i="4" a="1"/>
  <c r="B20" i="4" a="1"/>
  <c r="B135" i="4" a="1"/>
  <c r="B21" i="4" a="1"/>
  <c r="B87" i="4" a="1"/>
  <c r="B103" i="4" a="1"/>
  <c r="B155" i="4" a="1"/>
  <c r="B185" i="4" a="1"/>
  <c r="B182" i="4" a="1"/>
  <c r="B194" i="4" a="1"/>
  <c r="B191" i="4" a="1"/>
  <c r="B113" i="4" a="1"/>
  <c r="B200" i="4" a="1"/>
  <c r="B156" i="4" a="1"/>
  <c r="B151" i="4" a="1"/>
  <c r="B45" i="4" a="1"/>
  <c r="B70" i="4" a="1"/>
  <c r="B65" i="4" a="1"/>
  <c r="B121" i="4" a="1"/>
  <c r="B105" i="4" a="1"/>
  <c r="B16" i="4" a="1"/>
  <c r="B31" i="4" a="1"/>
  <c r="B82" i="4" a="1"/>
  <c r="B204" i="4" a="1"/>
  <c r="B163" i="4" a="1"/>
  <c r="B73" i="4" a="1"/>
  <c r="B28" i="4" a="1"/>
  <c r="B144" i="4" a="1"/>
  <c r="B158" i="4" a="1"/>
  <c r="B25" i="4" a="1"/>
  <c r="B96" i="4" a="1"/>
  <c r="B27" i="4" a="1"/>
  <c r="B29" i="4" a="1"/>
  <c r="B114" i="4" a="1"/>
  <c r="B74" i="4" a="1"/>
  <c r="B77" i="4" a="1"/>
  <c r="B79" i="4" a="1"/>
  <c r="B36" i="4" a="1"/>
  <c r="B91" i="4" a="1"/>
  <c r="B58" i="4" a="1"/>
  <c r="B145" i="4" a="1"/>
  <c r="B63" i="4" a="1"/>
  <c r="B112" i="4" a="1"/>
  <c r="B71" i="4" a="1"/>
  <c r="B137" i="4" a="1"/>
  <c r="B189" i="4" a="1"/>
  <c r="B124" i="4" a="1"/>
  <c r="B111" i="4" a="1"/>
  <c r="B72" i="4" a="1"/>
  <c r="B149" i="4" a="1"/>
  <c r="B32" i="4" a="1"/>
  <c r="B165" i="4" a="1"/>
  <c r="B142" i="4" a="1"/>
  <c r="B141" i="4" a="1"/>
  <c r="B48" i="4" a="1"/>
  <c r="B187" i="4" a="1"/>
  <c r="B44" i="4" a="1"/>
  <c r="B39" i="4" a="1"/>
  <c r="B64" i="4" a="1"/>
  <c r="B53" i="4" a="1"/>
  <c r="B106" i="4" a="1"/>
  <c r="B143" i="4" a="1"/>
  <c r="B133" i="4" a="1"/>
  <c r="B178" i="4" a="1"/>
  <c r="B210" i="4" a="1"/>
  <c r="B138" i="4" a="1"/>
  <c r="B160" i="4" a="1"/>
  <c r="B169" i="4" a="1"/>
  <c r="B56" i="4" a="1"/>
  <c r="B41" i="4" a="1"/>
  <c r="B173" i="4" a="1"/>
  <c r="B66" i="4" a="1"/>
  <c r="B55" i="4" a="1"/>
  <c r="B214" i="4" a="1"/>
  <c r="B213" i="4" a="1"/>
  <c r="B131" i="4" a="1"/>
  <c r="B181" i="4" a="1"/>
  <c r="B197" i="4" a="1"/>
  <c r="B26" i="4" a="1"/>
  <c r="B42" i="4" a="1"/>
  <c r="B167" i="4" a="1"/>
  <c r="B115" i="4" a="1"/>
  <c r="B177" i="4" a="1"/>
  <c r="B67" i="4" a="1"/>
  <c r="B108" i="4" a="1"/>
  <c r="B211" i="4" a="1"/>
  <c r="B120" i="4" a="1"/>
  <c r="M52" i="1" l="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W15" i="4"/>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<sst xmlns="http://schemas.openxmlformats.org/spreadsheetml/2006/main" count="1542" uniqueCount="682">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</sst>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ctrlProp" Target="../ctrlProps/ctrlProp3.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vmlDrawing" Target="../drawings/vmlDrawing4.vml"/><Relationship Id="rId2" Type="http://schemas.openxmlformats.org/officeDocument/2006/relationships/hyperlink" Target="https://github.com/ws-garcia/VBA-CSV-interface" TargetMode="External"/><Relationship Id="rId16" Type="http://schemas.openxmlformats.org/officeDocument/2006/relationships/drawing" Target="../drawings/drawing3.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printerSettings" Target="../printerSettings/printerSettings7.bin"/><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562</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565</v>
      </c>
      <c r="M11" s="10" t="b">
        <f ca="1">AND(ROWS(B13:C52)=ROWS(_xlfn.ANCHORARRAY(G13)),COLUMNS(B13:C52)=COLUMNS(_xlfn.ANCHORARRAY(G13)),AND(M13:N52))</f>
        <v>1</v>
      </c>
    </row>
    <row r="12" spans="1:14" x14ac:dyDescent="0.45">
      <c r="G12" s="2" t="s">
        <v>564</v>
      </c>
      <c r="J12" s="2" t="s">
        <v>563</v>
      </c>
      <c r="M12" t="s">
        <v>9</v>
      </c>
    </row>
    <row r="13" spans="1:14" x14ac:dyDescent="0.45">
      <c r="B13" s="68" cm="1">
        <f t="array" aca="1" ref="B13:C52" ca="1">RandomVariants(40,2,TRUE,FALSE,"Windows")</f>
        <v>-444951</v>
      </c>
      <c r="C13" s="68" t="str">
        <f ca="1"/>
        <v>-2.60290288204717E-05</v>
      </c>
      <c r="E13" s="9" t="str" cm="1">
        <f t="array" aca="1" ref="E13" ca="1">CSVWrite(Data,"")</f>
        <v xml:space="preserve">-444951,"-2.60290288204717E-05"
1.95101553961144E-08,"2067-Apr-24"
1.33209208694758E-02,619417
"-2.20282553078365E-04","-3.4525504776219E-06"
556697,29653
"",9.42736642421096E-09
-0.891687452063209,0
#N/A,"TRUE"
True,17.3144324638493
"",3896052.42889601
#VALUE!,"ţe{?īºĢd¸"
"","2004-Sep-22"
0,"2015-Mar-24"
"Ãęæo","23.178222894099"
"1983-Mar-23",2.79646853008858E-04
True,-850703
"",114979.814310536
0,"276.471740148552"
"2036-Oct-02",-746114
-26592,#DIV/0!
"","oł]Ĝ¢OR+ĿģKt$ķ"
217115,50959
"2043-Dec-04",True
"ĉ",""
"FALSE","1.00928758463352E-06"
-56679226.1065398,False
440127,-1.82722004314869E-07
#VALUE!,#CONNECT!
"5.06484433302012E-10","TRUE"
"-165212275.97039",35050
0,0
0,False
True,-3.26280118266791E-03
-5.46084036432727E-08,0
"",909630
False,"-8.88232536160383"
9.50507205788634E-03,"Here's a carriage return (ascii 13):_x000D_and here's a line feed (ascii 10):
and here's both together:_x000D_
"
0,29518
"2041-May-07",""
"«ĦsŒÙvmÅc_x000D_
Ŷ¢ķŻŭ¶ŨŪr",#CONNECT!
</v>
      </c>
      <c r="F13" s="14" t="s">
        <v>93</v>
      </c>
      <c r="G13" s="68" t="str" cm="1">
        <f t="array" aca="1" ref="G13:H52" ca="1">CSVRead(CSVContents,FALSE)</f>
        <v>-444951</v>
      </c>
      <c r="H13" s="68" t="str">
        <f ca="1"/>
        <v>-2.60290288204717E-05</v>
      </c>
      <c r="J13" s="68" cm="1">
        <f t="array" aca="1" ref="J13:K52" ca="1">CSVRead(CSVContents,"NDBE")</f>
        <v>-444951</v>
      </c>
      <c r="K13" s="68" t="str">
        <f ca="1"/>
        <v>-2.60290288204717E-05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1.9510155396114399E-8</v>
      </c>
      <c r="C14" s="68" t="str">
        <f ca="1"/>
        <v>2067-Apr-24</v>
      </c>
      <c r="G14" s="68" t="str">
        <f ca="1"/>
        <v>1.95101553961144E-08</v>
      </c>
      <c r="H14" s="68" t="str">
        <f ca="1"/>
        <v>2067-Apr-24</v>
      </c>
      <c r="J14" s="68">
        <f ca="1"/>
        <v>1.9510155396114399E-8</v>
      </c>
      <c r="K14" s="68" t="str">
        <f ca="1"/>
        <v>2067-Apr-24</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1.33209208694758E-2</v>
      </c>
      <c r="C15" s="68">
        <f ca="1"/>
        <v>619417</v>
      </c>
      <c r="G15" s="68" t="str">
        <f ca="1"/>
        <v>1.33209208694758E-02</v>
      </c>
      <c r="H15" s="68" t="str">
        <f ca="1"/>
        <v>619417</v>
      </c>
      <c r="J15" s="68">
        <f ca="1"/>
        <v>1.33209208694758E-2</v>
      </c>
      <c r="K15" s="68">
        <f ca="1"/>
        <v>619417</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-2.20282553078365E-04</v>
      </c>
      <c r="C16" s="68" t="str">
        <f ca="1"/>
        <v>-3.4525504776219E-06</v>
      </c>
      <c r="G16" s="68" t="str">
        <f ca="1"/>
        <v>-2.20282553078365E-04</v>
      </c>
      <c r="H16" s="68" t="str">
        <f ca="1"/>
        <v>-3.4525504776219E-06</v>
      </c>
      <c r="J16" s="68" t="str">
        <f ca="1"/>
        <v>-2.20282553078365E-04</v>
      </c>
      <c r="K16" s="68" t="str">
        <f ca="1"/>
        <v>-3.4525504776219E-06</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556697</v>
      </c>
      <c r="C17" s="68">
        <f ca="1"/>
        <v>29653</v>
      </c>
      <c r="G17" s="68" t="str">
        <f ca="1"/>
        <v>556697</v>
      </c>
      <c r="H17" s="68" t="str">
        <f ca="1"/>
        <v>29653</v>
      </c>
      <c r="J17" s="68">
        <f ca="1"/>
        <v>556697</v>
      </c>
      <c r="K17" s="68">
        <f ca="1"/>
        <v>29653</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9.4273664242109594E-9</v>
      </c>
      <c r="G18" s="68" t="str">
        <f ca="1"/>
        <v/>
      </c>
      <c r="H18" s="68" t="str">
        <f ca="1"/>
        <v>9.42736642421096E-09</v>
      </c>
      <c r="J18" s="68" t="str">
        <f ca="1"/>
        <v/>
      </c>
      <c r="K18" s="68">
        <f ca="1"/>
        <v>9.4273664242109594E-9</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-0.89168745206320899</v>
      </c>
      <c r="C19" s="68">
        <f ca="1"/>
        <v>0</v>
      </c>
      <c r="G19" s="68" t="str">
        <f ca="1"/>
        <v>-0.891687452063209</v>
      </c>
      <c r="H19" s="68" t="str">
        <f ca="1"/>
        <v>0</v>
      </c>
      <c r="J19" s="68">
        <f ca="1"/>
        <v>-0.89168745206320899</v>
      </c>
      <c r="K19" s="68">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e">
        <f ca="1"/>
        <v>#N/A</v>
      </c>
      <c r="C20" s="68" t="str">
        <f ca="1"/>
        <v>TRUE</v>
      </c>
      <c r="G20" s="68" t="str">
        <f ca="1"/>
        <v>#N/A</v>
      </c>
      <c r="H20" s="68" t="str">
        <f ca="1"/>
        <v>TRUE</v>
      </c>
      <c r="J20" s="68" t="e">
        <f ca="1"/>
        <v>#N/A</v>
      </c>
      <c r="K20" s="68" t="str">
        <f ca="1"/>
        <v>TRUE</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1</v>
      </c>
      <c r="C21" s="68">
        <f ca="1"/>
        <v>17.3144324638493</v>
      </c>
      <c r="G21" s="68" t="str">
        <f ca="1"/>
        <v>True</v>
      </c>
      <c r="H21" s="68" t="str">
        <f ca="1"/>
        <v>17.3144324638493</v>
      </c>
      <c r="J21" s="68" t="b">
        <f ca="1"/>
        <v>1</v>
      </c>
      <c r="K21" s="68">
        <f ca="1"/>
        <v>17.3144324638493</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f ca="1"/>
        <v>3896052.4288960099</v>
      </c>
      <c r="G22" s="68" t="str">
        <f ca="1"/>
        <v/>
      </c>
      <c r="H22" s="68" t="str">
        <f ca="1"/>
        <v>3896052.42889601</v>
      </c>
      <c r="J22" s="68" t="str">
        <f ca="1"/>
        <v/>
      </c>
      <c r="K22" s="68">
        <f ca="1"/>
        <v>3896052.4288960099</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e">
        <f ca="1"/>
        <v>#VALUE!</v>
      </c>
      <c r="C23" s="68" t="str">
        <f ca="1"/>
        <v>ţe{?īºĢd¸</v>
      </c>
      <c r="G23" s="68" t="str">
        <f ca="1"/>
        <v>#VALUE!</v>
      </c>
      <c r="H23" s="68" t="str">
        <f ca="1"/>
        <v>ţe{?īºĢd¸</v>
      </c>
      <c r="J23" s="68" t="e">
        <f ca="1"/>
        <v>#VALUE!</v>
      </c>
      <c r="K23" s="68" t="str">
        <f ca="1"/>
        <v>ţe{?īºĢd¸</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
      </c>
      <c r="C24" s="68" t="str">
        <f ca="1"/>
        <v>2004-Sep-22</v>
      </c>
      <c r="G24" s="68" t="str">
        <f ca="1"/>
        <v/>
      </c>
      <c r="H24" s="68" t="str">
        <f ca="1"/>
        <v>2004-Sep-22</v>
      </c>
      <c r="J24" s="68" t="str">
        <f ca="1"/>
        <v/>
      </c>
      <c r="K24" s="68" t="str">
        <f ca="1"/>
        <v>2004-Sep-22</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0</v>
      </c>
      <c r="C25" s="68" t="str">
        <f ca="1"/>
        <v>2015-Mar-24</v>
      </c>
      <c r="G25" s="68" t="str">
        <f ca="1"/>
        <v>0</v>
      </c>
      <c r="H25" s="68" t="str">
        <f ca="1"/>
        <v>2015-Mar-24</v>
      </c>
      <c r="J25" s="68">
        <f ca="1"/>
        <v>0</v>
      </c>
      <c r="K25" s="68" t="str">
        <f ca="1"/>
        <v>2015-Mar-24</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str">
        <f ca="1"/>
        <v>Ãęæo</v>
      </c>
      <c r="C26" s="68" t="str">
        <f ca="1"/>
        <v>23.178222894099</v>
      </c>
      <c r="G26" s="68" t="str">
        <f ca="1"/>
        <v>Ãęæo</v>
      </c>
      <c r="H26" s="68" t="str">
        <f ca="1"/>
        <v>23.178222894099</v>
      </c>
      <c r="J26" s="68" t="str">
        <f ca="1"/>
        <v>Ãęæo</v>
      </c>
      <c r="K26" s="68" t="str">
        <f ca="1"/>
        <v>23.178222894099</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1983-Mar-23</v>
      </c>
      <c r="C27" s="68">
        <f ca="1"/>
        <v>2.7964685300885798E-4</v>
      </c>
      <c r="G27" s="68" t="str">
        <f ca="1"/>
        <v>1983-Mar-23</v>
      </c>
      <c r="H27" s="68" t="str">
        <f ca="1"/>
        <v>2.79646853008858E-04</v>
      </c>
      <c r="J27" s="68" t="str">
        <f ca="1"/>
        <v>1983-Mar-23</v>
      </c>
      <c r="K27" s="68">
        <f ca="1"/>
        <v>2.7964685300885798E-4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1</v>
      </c>
      <c r="C28" s="68">
        <f ca="1"/>
        <v>-850703</v>
      </c>
      <c r="G28" s="68" t="str">
        <f ca="1"/>
        <v>True</v>
      </c>
      <c r="H28" s="68" t="str">
        <f ca="1"/>
        <v>-850703</v>
      </c>
      <c r="J28" s="68" t="b">
        <f ca="1"/>
        <v>1</v>
      </c>
      <c r="K28" s="68">
        <f ca="1"/>
        <v>-850703</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
      </c>
      <c r="C29" s="68">
        <f ca="1"/>
        <v>114979.81431053601</v>
      </c>
      <c r="G29" s="68" t="str">
        <f ca="1"/>
        <v/>
      </c>
      <c r="H29" s="68" t="str">
        <f ca="1"/>
        <v>114979.814310536</v>
      </c>
      <c r="J29" s="68" t="str">
        <f ca="1"/>
        <v/>
      </c>
      <c r="K29" s="68">
        <f ca="1"/>
        <v>114979.81431053601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0</v>
      </c>
      <c r="C30" s="68" t="str">
        <f ca="1"/>
        <v>276.471740148552</v>
      </c>
      <c r="G30" s="68" t="str">
        <f ca="1"/>
        <v>0</v>
      </c>
      <c r="H30" s="68" t="str">
        <f ca="1"/>
        <v>276.471740148552</v>
      </c>
      <c r="J30" s="68">
        <f ca="1"/>
        <v>0</v>
      </c>
      <c r="K30" s="68" t="str">
        <f ca="1"/>
        <v>276.471740148552</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2036-Oct-02</v>
      </c>
      <c r="C31" s="68">
        <f ca="1"/>
        <v>-746114</v>
      </c>
      <c r="G31" s="68" t="str">
        <f ca="1"/>
        <v>2036-Oct-02</v>
      </c>
      <c r="H31" s="68" t="str">
        <f ca="1"/>
        <v>-746114</v>
      </c>
      <c r="J31" s="68" t="str">
        <f ca="1"/>
        <v>2036-Oct-02</v>
      </c>
      <c r="K31" s="68">
        <f ca="1"/>
        <v>-746114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-26592</v>
      </c>
      <c r="C32" s="68" t="e">
        <f ca="1"/>
        <v>#DIV/0!</v>
      </c>
      <c r="G32" s="68" t="str">
        <f ca="1"/>
        <v>-26592</v>
      </c>
      <c r="H32" s="68" t="str">
        <f ca="1"/>
        <v>#DIV/0!</v>
      </c>
      <c r="J32" s="68">
        <f ca="1"/>
        <v>-26592</v>
      </c>
      <c r="K32" s="68" t="e">
        <f ca="1"/>
        <v>#DIV/0!</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oł]Ĝ¢OR+ĿģKt$ķ</v>
      </c>
      <c r="G33" s="68" t="str">
        <f ca="1"/>
        <v/>
      </c>
      <c r="H33" s="68" t="str">
        <f ca="1"/>
        <v>oł]Ĝ¢OR+ĿģKt$ķ</v>
      </c>
      <c r="J33" s="68" t="str">
        <f ca="1"/>
        <v/>
      </c>
      <c r="K33" s="68" t="str">
        <f ca="1"/>
        <v>oł]Ĝ¢OR+ĿģKt$ķ</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217115</v>
      </c>
      <c r="C34" s="68">
        <f ca="1"/>
        <v>50959</v>
      </c>
      <c r="G34" s="68" t="str">
        <f ca="1"/>
        <v>217115</v>
      </c>
      <c r="H34" s="68" t="str">
        <f ca="1"/>
        <v>50959</v>
      </c>
      <c r="J34" s="68">
        <f ca="1"/>
        <v>217115</v>
      </c>
      <c r="K34" s="68">
        <f ca="1"/>
        <v>50959</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str">
        <f ca="1"/>
        <v>2043-Dec-04</v>
      </c>
      <c r="C35" s="68" t="b">
        <f ca="1"/>
        <v>1</v>
      </c>
      <c r="G35" s="68" t="str">
        <f ca="1"/>
        <v>2043-Dec-04</v>
      </c>
      <c r="H35" s="68" t="str">
        <f ca="1"/>
        <v>True</v>
      </c>
      <c r="J35" s="68" t="str">
        <f ca="1"/>
        <v>2043-Dec-04</v>
      </c>
      <c r="K35" s="68" t="b">
        <f ca="1"/>
        <v>1</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ĉ</v>
      </c>
      <c r="C36" s="68" t="str">
        <f ca="1"/>
        <v/>
      </c>
      <c r="G36" s="68" t="str">
        <f ca="1"/>
        <v>ĉ</v>
      </c>
      <c r="H36" s="68" t="str">
        <f ca="1"/>
        <v/>
      </c>
      <c r="J36" s="68" t="str">
        <f ca="1"/>
        <v>ĉ</v>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FALSE</v>
      </c>
      <c r="C37" s="68" t="str">
        <f ca="1"/>
        <v>1.00928758463352E-06</v>
      </c>
      <c r="G37" s="68" t="str">
        <f ca="1"/>
        <v>FALSE</v>
      </c>
      <c r="H37" s="68" t="str">
        <f ca="1"/>
        <v>1.00928758463352E-06</v>
      </c>
      <c r="J37" s="68" t="str">
        <f ca="1"/>
        <v>FALSE</v>
      </c>
      <c r="K37" s="68" t="str">
        <f ca="1"/>
        <v>1.00928758463352E-06</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-56679226.106539801</v>
      </c>
      <c r="C38" s="68" t="b">
        <f ca="1"/>
        <v>0</v>
      </c>
      <c r="G38" s="68" t="str">
        <f ca="1"/>
        <v>-56679226.1065398</v>
      </c>
      <c r="H38" s="68" t="str">
        <f ca="1"/>
        <v>False</v>
      </c>
      <c r="J38" s="68">
        <f ca="1"/>
        <v>-56679226.106539801</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440127</v>
      </c>
      <c r="C39" s="68">
        <f ca="1"/>
        <v>-1.8272200431486899E-7</v>
      </c>
      <c r="G39" s="68" t="str">
        <f ca="1"/>
        <v>440127</v>
      </c>
      <c r="H39" s="68" t="str">
        <f ca="1"/>
        <v>-1.82722004314869E-07</v>
      </c>
      <c r="J39" s="68">
        <f ca="1"/>
        <v>440127</v>
      </c>
      <c r="K39" s="68">
        <f ca="1"/>
        <v>-1.8272200431486899E-7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#VALUE!</v>
      </c>
      <c r="C40" s="68" t="str">
        <f ca="1"/>
        <v/>
      </c>
      <c r="G40" s="68" t="str">
        <f ca="1"/>
        <v>#VALUE!</v>
      </c>
      <c r="H40" s="68" t="str">
        <f ca="1"/>
        <v>#CONNECT!</v>
      </c>
      <c r="J40" s="68" t="e">
        <f ca="1"/>
        <v>#VALUE!</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5.06484433302012E-10</v>
      </c>
      <c r="C41" s="68" t="str">
        <f ca="1"/>
        <v>TRUE</v>
      </c>
      <c r="G41" s="68" t="str">
        <f ca="1"/>
        <v>5.06484433302012E-10</v>
      </c>
      <c r="H41" s="68" t="str">
        <f ca="1"/>
        <v>TRUE</v>
      </c>
      <c r="J41" s="68" t="str">
        <f ca="1"/>
        <v>5.06484433302012E-10</v>
      </c>
      <c r="K41" s="68" t="str">
        <f ca="1"/>
        <v>TRUE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-165212275.97039</v>
      </c>
      <c r="C42" s="68">
        <f ca="1"/>
        <v>35050</v>
      </c>
      <c r="G42" s="68" t="str">
        <f ca="1"/>
        <v>-165212275.97039</v>
      </c>
      <c r="H42" s="68" t="str">
        <f ca="1"/>
        <v>35050</v>
      </c>
      <c r="J42" s="68" t="str">
        <f ca="1"/>
        <v>-165212275.97039</v>
      </c>
      <c r="K42" s="68">
        <f ca="1"/>
        <v>35050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f ca="1"/>
        <v>0</v>
      </c>
      <c r="G43" s="68" t="str">
        <f ca="1"/>
        <v>0</v>
      </c>
      <c r="H43" s="68" t="str">
        <f ca="1"/>
        <v>0</v>
      </c>
      <c r="J43" s="68">
        <f ca="1"/>
        <v>0</v>
      </c>
      <c r="K43" s="68">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0</v>
      </c>
      <c r="C44" s="68" t="b">
        <f ca="1"/>
        <v>0</v>
      </c>
      <c r="G44" s="68" t="str">
        <f ca="1"/>
        <v>0</v>
      </c>
      <c r="H44" s="68" t="str">
        <f ca="1"/>
        <v>False</v>
      </c>
      <c r="J44" s="68">
        <f ca="1"/>
        <v>0</v>
      </c>
      <c r="K44" s="68" t="b">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b">
        <f ca="1"/>
        <v>1</v>
      </c>
      <c r="C45" s="68">
        <f ca="1"/>
        <v>-3.2628011826679099E-3</v>
      </c>
      <c r="G45" s="68" t="str">
        <f ca="1"/>
        <v>True</v>
      </c>
      <c r="H45" s="68" t="str">
        <f ca="1"/>
        <v>-3.26280118266791E-03</v>
      </c>
      <c r="J45" s="68" t="b">
        <f ca="1"/>
        <v>1</v>
      </c>
      <c r="K45" s="68">
        <f ca="1"/>
        <v>-3.2628011826679099E-3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-5.4608403643272701E-8</v>
      </c>
      <c r="C46" s="68">
        <f ca="1"/>
        <v>0</v>
      </c>
      <c r="G46" s="68" t="str">
        <f ca="1"/>
        <v>-5.46084036432727E-08</v>
      </c>
      <c r="H46" s="68" t="str">
        <f ca="1"/>
        <v>0</v>
      </c>
      <c r="J46" s="68">
        <f ca="1"/>
        <v>-5.4608403643272701E-8</v>
      </c>
      <c r="K46" s="68">
        <f ca="1"/>
        <v>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
      </c>
      <c r="C47" s="68">
        <f ca="1"/>
        <v>909630</v>
      </c>
      <c r="G47" s="68" t="str">
        <f ca="1"/>
        <v/>
      </c>
      <c r="H47" s="68" t="str">
        <f ca="1"/>
        <v>909630</v>
      </c>
      <c r="J47" s="68" t="str">
        <f ca="1"/>
        <v/>
      </c>
      <c r="K47" s="68">
        <f ca="1"/>
        <v>909630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b">
        <f ca="1"/>
        <v>0</v>
      </c>
      <c r="C48" s="68" t="str">
        <f ca="1"/>
        <v>-8.88232536160383</v>
      </c>
      <c r="G48" s="68" t="str">
        <f ca="1"/>
        <v>False</v>
      </c>
      <c r="H48" s="68" t="str">
        <f ca="1"/>
        <v>-8.88232536160383</v>
      </c>
      <c r="J48" s="68" t="b">
        <f ca="1"/>
        <v>0</v>
      </c>
      <c r="K48" s="68" t="str">
        <f ca="1"/>
        <v>-8.88232536160383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9.5050720578863396E-3</v>
      </c>
      <c r="C49" s="68" t="str">
        <f ca="1"/>
        <v xml:space="preserve">Here's a carriage return (ascii 13):_x000D_and here's a line feed (ascii 10):
and here's both together:_x000D_
</v>
      </c>
      <c r="G49" s="68" t="str">
        <f ca="1"/>
        <v>9.50507205788634E-03</v>
      </c>
      <c r="H49" s="68" t="str">
        <f ca="1"/>
        <v xml:space="preserve">Here's a carriage return (ascii 13):_x000D_and here's a line feed (ascii 10):
and here's both together:_x000D_
</v>
      </c>
      <c r="J49" s="68">
        <f ca="1"/>
        <v>9.5050720578863396E-3</v>
      </c>
      <c r="K49" s="68" t="str">
        <f ca="1"/>
        <v xml:space="preserve">Here's a carriage return (ascii 13):_x000D_and here's a line feed (ascii 10):
and here's both together:_x000D_
</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0</v>
      </c>
      <c r="C50" s="68">
        <f ca="1"/>
        <v>29518</v>
      </c>
      <c r="G50" s="68" t="str">
        <f ca="1"/>
        <v>0</v>
      </c>
      <c r="H50" s="68" t="str">
        <f ca="1"/>
        <v>29518</v>
      </c>
      <c r="J50" s="68">
        <f ca="1"/>
        <v>0</v>
      </c>
      <c r="K50" s="68">
        <f ca="1"/>
        <v>29518</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2041-May-07</v>
      </c>
      <c r="C51" s="68" t="str">
        <f ca="1"/>
        <v/>
      </c>
      <c r="G51" s="68" t="str">
        <f ca="1"/>
        <v>2041-May-07</v>
      </c>
      <c r="H51" s="68" t="str">
        <f ca="1"/>
        <v/>
      </c>
      <c r="J51" s="68" t="str">
        <f ca="1"/>
        <v>2041-May-07</v>
      </c>
      <c r="K51" s="68"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«ĦsŒÙvmÅc_x000D_
Ŷ¢ķŻŭ¶ŨŪr</v>
      </c>
      <c r="C52" s="68" t="str">
        <f ca="1"/>
        <v/>
      </c>
      <c r="G52" s="68" t="str">
        <f ca="1"/>
        <v>«ĦsŒÙvmÅc_x000D_
Ŷ¢ķŻŭ¶ŨŪr</v>
      </c>
      <c r="H52" s="68" t="str">
        <f ca="1"/>
        <v>#CONNECT!</v>
      </c>
      <c r="J52" s="68" t="str">
        <f ca="1"/>
        <v>«ĦsŒÙvmÅc_x000D_
Ŷ¢ķŻŭ¶ŨŪr</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567</v>
      </c>
    </row>
    <row r="3" spans="2:21" x14ac:dyDescent="0.45">
      <c r="B3" s="3" t="s">
        <v>566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6" ca="1">CSVRead(B4,ConvertTypes,,,"ISO",,,1)</f>
        <v>Number</v>
      </c>
      <c r="O6" s="67" t="str">
        <f ca="1"/>
        <v>44424</v>
      </c>
      <c r="P6" s="67">
        <f ca="1"/>
        <v>44424</v>
      </c>
      <c r="Q6" s="67" t="str">
        <f ca="1"/>
        <v>44424</v>
      </c>
      <c r="R6" s="67" t="str">
        <f ca="1"/>
        <v>44424</v>
      </c>
      <c r="S6" s="67">
        <f ca="1"/>
        <v>44424</v>
      </c>
      <c r="T6" s="67" t="str">
        <f ca="1"/>
        <v>44424</v>
      </c>
      <c r="U6" s="67" t="str">
        <f ca="1"/>
        <v>44424</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Date</v>
      </c>
      <c r="O7" s="67" t="str">
        <f ca="1"/>
        <v>44432.5341782407</v>
      </c>
      <c r="P7" s="67">
        <f ca="1"/>
        <v>44432.534178240698</v>
      </c>
      <c r="Q7" s="67" t="str">
        <f ca="1"/>
        <v>44432.5341782407</v>
      </c>
      <c r="R7" s="67" t="str">
        <f ca="1"/>
        <v>44432.5341782407</v>
      </c>
      <c r="S7" s="67">
        <f ca="1"/>
        <v>44432.534178240698</v>
      </c>
      <c r="T7" s="67" t="str">
        <f ca="1"/>
        <v>44432.5341782407</v>
      </c>
      <c r="U7" s="67" t="str">
        <f ca="1"/>
        <v>44432.5341782407</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Boolean</v>
      </c>
      <c r="O8" s="67" t="str">
        <f ca="1"/>
        <v>True</v>
      </c>
      <c r="P8" s="67" t="str">
        <f ca="1"/>
        <v>True</v>
      </c>
      <c r="Q8" s="67" t="str">
        <f ca="1"/>
        <v>True</v>
      </c>
      <c r="R8" s="67" t="b">
        <f ca="1"/>
        <v>1</v>
      </c>
      <c r="S8" s="67" t="str">
        <f ca="1"/>
        <v>True</v>
      </c>
      <c r="T8" s="67" t="str">
        <f ca="1"/>
        <v>True</v>
      </c>
      <c r="U8" s="67" t="b">
        <f ca="1"/>
        <v>1</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Error</v>
      </c>
      <c r="O9" s="67" t="str">
        <f ca="1"/>
        <v>#DIV/0!</v>
      </c>
      <c r="P9" s="67" t="str">
        <f ca="1"/>
        <v>#DIV/0!</v>
      </c>
      <c r="Q9" s="67" t="str">
        <f ca="1"/>
        <v>#DIV/0!</v>
      </c>
      <c r="R9" s="67" t="e">
        <f ca="1"/>
        <v>#DIV/0!</v>
      </c>
      <c r="S9" s="67" t="str">
        <f ca="1"/>
        <v>#DIV/0!</v>
      </c>
      <c r="T9" s="67" t="str">
        <f ca="1"/>
        <v>#DIV/0!</v>
      </c>
      <c r="U9" s="67" t="e">
        <f ca="1"/>
        <v>#DIV/0!</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String</v>
      </c>
      <c r="O10" s="67" t="str">
        <f ca="1"/>
        <v>1</v>
      </c>
      <c r="P10" s="67" t="str">
        <f ca="1"/>
        <v>1</v>
      </c>
      <c r="Q10" s="67" t="str">
        <f ca="1"/>
        <v>1</v>
      </c>
      <c r="R10" s="67" t="str">
        <f ca="1"/>
        <v>1</v>
      </c>
      <c r="S10" s="67">
        <f ca="1"/>
        <v>1</v>
      </c>
      <c r="T10" s="67" t="str">
        <f ca="1"/>
        <v>1</v>
      </c>
      <c r="U10" s="67" t="str">
        <f ca="1"/>
        <v>1</v>
      </c>
    </row>
    <row r="11" spans="2:21" ht="28.5"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2021-08-24T12:49:13</v>
      </c>
      <c r="P11" s="67" t="str">
        <f ca="1"/>
        <v>2021-08-24T12:49:13</v>
      </c>
      <c r="Q11" s="67" t="str">
        <f ca="1"/>
        <v>2021-08-24T12:49:13</v>
      </c>
      <c r="R11" s="67" t="str">
        <f ca="1"/>
        <v>2021-08-24T12:49:13</v>
      </c>
      <c r="S11" s="67" t="str">
        <f ca="1"/>
        <v>2021-08-24T12:49:13</v>
      </c>
      <c r="T11" s="67">
        <f ca="1"/>
        <v>44432.534178240741</v>
      </c>
      <c r="U11" s="67" t="str">
        <f ca="1"/>
        <v>2021-08-24T12:49:13</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TRUE</v>
      </c>
      <c r="P12" s="67" t="str">
        <f ca="1"/>
        <v>TRUE</v>
      </c>
      <c r="Q12" s="67" t="str">
        <f ca="1"/>
        <v>TRUE</v>
      </c>
      <c r="R12" s="67" t="str">
        <f ca="1"/>
        <v>TRUE</v>
      </c>
      <c r="S12" s="67" t="str">
        <f ca="1"/>
        <v>TRUE</v>
      </c>
      <c r="T12" s="67" t="str">
        <f ca="1"/>
        <v>TRUE</v>
      </c>
      <c r="U12" s="67" t="b">
        <f ca="1"/>
        <v>1</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#DIV/0!</v>
      </c>
      <c r="P13" s="67" t="str">
        <f ca="1"/>
        <v>#DIV/0!</v>
      </c>
      <c r="Q13" s="67" t="str">
        <f ca="1"/>
        <v>#DIV/0!</v>
      </c>
      <c r="R13" s="67" t="str">
        <f ca="1"/>
        <v>#DIV/0!</v>
      </c>
      <c r="S13" s="67" t="str">
        <f ca="1"/>
        <v>#DIV/0!</v>
      </c>
      <c r="T13" s="67" t="str">
        <f ca="1"/>
        <v>#DIV/0!</v>
      </c>
      <c r="U13" s="67" t="e">
        <f ca="1"/>
        <v>#DIV/0!</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abc</v>
      </c>
      <c r="P14" s="67" t="str">
        <f ca="1"/>
        <v>abc</v>
      </c>
      <c r="Q14" s="67" t="str">
        <f ca="1"/>
        <v>abc</v>
      </c>
      <c r="R14" s="67" t="str">
        <f ca="1"/>
        <v>abc</v>
      </c>
      <c r="S14" s="67" t="str">
        <f ca="1"/>
        <v>abc</v>
      </c>
      <c r="T14" s="67" t="str">
        <f ca="1"/>
        <v>abc</v>
      </c>
      <c r="U14" s="67" t="str">
        <f ca="1"/>
        <v>abc</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abc"def</v>
      </c>
      <c r="P15" s="67" t="str">
        <f ca="1"/>
        <v>abc"def</v>
      </c>
      <c r="Q15" s="67" t="str">
        <f ca="1"/>
        <v>abc"def</v>
      </c>
      <c r="R15" s="67" t="str">
        <f ca="1"/>
        <v>abc"def</v>
      </c>
      <c r="S15" s="67" t="str">
        <f ca="1"/>
        <v>abc"def</v>
      </c>
      <c r="T15" s="67" t="str">
        <f ca="1"/>
        <v>abc"def</v>
      </c>
      <c r="U15" s="67" t="str">
        <f ca="1"/>
        <v>abc"def</v>
      </c>
    </row>
    <row r="16" spans="2:21" ht="28.5" x14ac:dyDescent="0.45">
      <c r="B16" s="67" t="s">
        <v>3</v>
      </c>
      <c r="C16" s="67" t="s">
        <v>211</v>
      </c>
      <c r="D16" s="67" t="s">
        <v>211</v>
      </c>
      <c r="E16" s="67" t="s">
        <v>211</v>
      </c>
      <c r="F16" s="67" t="s">
        <v>211</v>
      </c>
      <c r="G16" s="67" t="s">
        <v>211</v>
      </c>
      <c r="H16" s="67" t="s">
        <v>211</v>
      </c>
      <c r="I16" s="67" t="s">
        <v>211</v>
      </c>
      <c r="N16" s="67" t="str">
        <f ca="1"/>
        <v>String</v>
      </c>
      <c r="O16" s="67" t="str">
        <f ca="1"/>
        <v>Line
Feed</v>
      </c>
      <c r="P16" s="67" t="str">
        <f ca="1"/>
        <v>Line
Feed</v>
      </c>
      <c r="Q16" s="67" t="str">
        <f ca="1"/>
        <v>Line
Feed</v>
      </c>
      <c r="R16" s="67" t="str">
        <f ca="1"/>
        <v>Line
Feed</v>
      </c>
      <c r="S16" s="67" t="str">
        <f ca="1"/>
        <v>Line
Feed</v>
      </c>
      <c r="T16" s="67" t="str">
        <f ca="1"/>
        <v>Line
Feed</v>
      </c>
      <c r="U16" s="67" t="str">
        <f ca="1"/>
        <v>Line
Feed</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c r="O17" s="67"/>
      <c r="P17" s="67"/>
      <c r="Q17" s="67"/>
      <c r="R17" s="67"/>
      <c r="S17" s="67"/>
      <c r="T17" s="67"/>
      <c r="U17" s="67"/>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547</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581</v>
      </c>
      <c r="C4" s="46">
        <v>1</v>
      </c>
      <c r="I4" s="35" t="s">
        <v>239</v>
      </c>
      <c r="J4">
        <v>200</v>
      </c>
      <c r="AF4" s="34"/>
      <c r="AG4" s="34"/>
      <c r="AH4" s="34"/>
    </row>
    <row r="5" spans="2:41" x14ac:dyDescent="0.45">
      <c r="B5" s="35" t="s">
        <v>237</v>
      </c>
      <c r="C5">
        <f ca="1">MATCH(TestNo,Tests[TestNo],0)</f>
        <v>1</v>
      </c>
      <c r="I5" s="35" t="s">
        <v>240</v>
      </c>
      <c r="J5">
        <v>0</v>
      </c>
      <c r="K5" s="3" t="s">
        <v>569</v>
      </c>
      <c r="AF5" s="34"/>
      <c r="AG5" s="34"/>
      <c r="AH5" s="34"/>
    </row>
    <row r="6" spans="2:41" x14ac:dyDescent="0.45">
      <c r="I6" s="35" t="s">
        <v>327</v>
      </c>
      <c r="J6">
        <v>3</v>
      </c>
    </row>
    <row r="7" spans="2:41" x14ac:dyDescent="0.45">
      <c r="N7" s="35"/>
      <c r="AB7" s="57"/>
    </row>
    <row r="8" spans="2:41" x14ac:dyDescent="0.45">
      <c r="B8" s="96" t="str">
        <f>B14</f>
        <v>File Size</v>
      </c>
      <c r="C8" s="96" t="s">
        <v>581</v>
      </c>
      <c r="D8" s="96" t="str">
        <f t="shared" ref="D8:U8" si="0">D14</f>
        <v>FileName</v>
      </c>
      <c r="E8" s="96" t="str">
        <f t="shared" si="0"/>
        <v>ConvertTypes</v>
      </c>
      <c r="F8" s="96" t="str">
        <f t="shared" si="0"/>
        <v>Delimiter</v>
      </c>
      <c r="G8" s="96" t="str">
        <f t="shared" si="0"/>
        <v>IgnoreRepeated</v>
      </c>
      <c r="H8" s="96" t="str">
        <f t="shared" si="0"/>
        <v>DateFormat</v>
      </c>
      <c r="I8" s="96" t="str">
        <f t="shared" si="0"/>
        <v>Comment</v>
      </c>
      <c r="J8" s="96" t="str">
        <f t="shared" si="0"/>
        <v>IgnoreEmptyLines</v>
      </c>
      <c r="K8" s="96" t="str">
        <f t="shared" si="0"/>
        <v>HeaderRowNum</v>
      </c>
      <c r="L8" s="96" t="str">
        <f t="shared" si="0"/>
        <v>SkipToRow</v>
      </c>
      <c r="M8" s="96" t="str">
        <f t="shared" si="0"/>
        <v>SkipToCol</v>
      </c>
      <c r="N8" s="96" t="str">
        <f t="shared" si="0"/>
        <v>NumRows</v>
      </c>
      <c r="O8" s="96" t="str">
        <f t="shared" si="0"/>
        <v>NumCols</v>
      </c>
      <c r="P8" s="96" t="str">
        <f t="shared" si="0"/>
        <v>TrueStrings</v>
      </c>
      <c r="Q8" s="96" t="str">
        <f t="shared" si="0"/>
        <v>FalseStrings</v>
      </c>
      <c r="R8" s="96" t="str">
        <f t="shared" si="0"/>
        <v>MissingStrings</v>
      </c>
      <c r="S8" s="96" t="str">
        <f t="shared" si="0"/>
        <v>Encoding</v>
      </c>
      <c r="T8" s="96" t="str">
        <f t="shared" si="0"/>
        <v>DecimalSeparator</v>
      </c>
      <c r="U8" s="96" t="str">
        <f t="shared" si="0"/>
        <v>Notes</v>
      </c>
      <c r="V8" s="64" t="str" cm="1">
        <f t="array" aca="1" ref="V8:V215" ca="1">fill(" ",ROWS(Tests[TestNo])+6,1)</f>
        <v xml:space="preserve"> </v>
      </c>
      <c r="AB8" s="57"/>
    </row>
    <row r="9" spans="2:41" ht="14.25" customHeight="1" x14ac:dyDescent="0.45">
      <c r="B9" s="96"/>
      <c r="C9" s="96"/>
      <c r="D9" s="96"/>
      <c r="E9" s="96"/>
      <c r="F9" s="96"/>
      <c r="G9" s="96"/>
      <c r="H9" s="96"/>
      <c r="I9" s="96"/>
      <c r="J9" s="96"/>
      <c r="K9" s="96"/>
      <c r="L9" s="96"/>
      <c r="M9" s="96"/>
      <c r="N9" s="96"/>
      <c r="O9" s="96"/>
      <c r="P9" s="96"/>
      <c r="Q9" s="96"/>
      <c r="R9" s="96"/>
      <c r="S9" s="96"/>
      <c r="T9" s="96"/>
      <c r="U9" s="96"/>
      <c r="V9" s="64" t="str">
        <f ca="1"/>
        <v xml:space="preserve"> </v>
      </c>
      <c r="AA9" s="56"/>
      <c r="AB9" s="57"/>
    </row>
    <row r="10" spans="2:41" ht="14.25" customHeight="1" x14ac:dyDescent="0.45">
      <c r="B10" s="96"/>
      <c r="C10" s="96"/>
      <c r="D10" s="96"/>
      <c r="E10" s="96"/>
      <c r="F10" s="96"/>
      <c r="G10" s="96"/>
      <c r="H10" s="96"/>
      <c r="I10" s="96"/>
      <c r="J10" s="96"/>
      <c r="K10" s="96"/>
      <c r="L10" s="96"/>
      <c r="M10" s="96"/>
      <c r="N10" s="96"/>
      <c r="O10" s="96"/>
      <c r="P10" s="96"/>
      <c r="Q10" s="96"/>
      <c r="R10" s="96"/>
      <c r="S10" s="96"/>
      <c r="T10" s="96"/>
      <c r="U10" s="96"/>
      <c r="V10" s="64" t="str">
        <f ca="1"/>
        <v xml:space="preserve"> </v>
      </c>
      <c r="AA10" s="56"/>
      <c r="AB10" s="57"/>
    </row>
    <row r="11" spans="2:41" x14ac:dyDescent="0.45">
      <c r="B11" s="96"/>
      <c r="C11" s="96"/>
      <c r="D11" s="96"/>
      <c r="E11" s="96"/>
      <c r="F11" s="96"/>
      <c r="G11" s="96"/>
      <c r="H11" s="96"/>
      <c r="I11" s="96"/>
      <c r="J11" s="96"/>
      <c r="K11" s="96"/>
      <c r="L11" s="96"/>
      <c r="M11" s="96"/>
      <c r="N11" s="96"/>
      <c r="O11" s="96"/>
      <c r="P11" s="96"/>
      <c r="Q11" s="96"/>
      <c r="R11" s="96"/>
      <c r="S11" s="96"/>
      <c r="T11" s="96"/>
      <c r="U11" s="96"/>
      <c r="V11" s="64" t="str">
        <f ca="1"/>
        <v xml:space="preserve"> </v>
      </c>
      <c r="AB11" s="57"/>
    </row>
    <row r="12" spans="2:41" x14ac:dyDescent="0.45">
      <c r="B12" s="96"/>
      <c r="C12" s="96"/>
      <c r="D12" s="96"/>
      <c r="E12" s="96"/>
      <c r="F12" s="96"/>
      <c r="G12" s="96"/>
      <c r="H12" s="96"/>
      <c r="I12" s="96"/>
      <c r="J12" s="96"/>
      <c r="K12" s="96"/>
      <c r="L12" s="96"/>
      <c r="M12" s="96"/>
      <c r="N12" s="96"/>
      <c r="O12" s="96"/>
      <c r="P12" s="96"/>
      <c r="Q12" s="96"/>
      <c r="R12" s="96"/>
      <c r="S12" s="96"/>
      <c r="T12" s="96"/>
      <c r="U12" s="96"/>
      <c r="V12" s="64" t="str">
        <f ca="1"/>
        <v xml:space="preserve"> </v>
      </c>
      <c r="AB12" s="57"/>
    </row>
    <row r="13" spans="2:41" x14ac:dyDescent="0.45">
      <c r="B13" s="97"/>
      <c r="C13" s="97"/>
      <c r="D13" s="97"/>
      <c r="E13" s="97"/>
      <c r="F13" s="97"/>
      <c r="G13" s="97"/>
      <c r="H13" s="97"/>
      <c r="I13" s="97"/>
      <c r="J13" s="97"/>
      <c r="K13" s="97"/>
      <c r="L13" s="97"/>
      <c r="M13" s="97"/>
      <c r="N13" s="97"/>
      <c r="O13" s="97"/>
      <c r="P13" s="97"/>
      <c r="Q13" s="97"/>
      <c r="R13" s="97"/>
      <c r="S13" s="97"/>
      <c r="T13" s="97"/>
      <c r="U13" s="97"/>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581</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535</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612</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612</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603</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619</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620</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621</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523</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524</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525</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526</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527</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528</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529</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523</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530</v>
      </c>
      <c r="E181" s="31" t="b">
        <v>1</v>
      </c>
      <c r="F181" s="33"/>
      <c r="G181" s="33"/>
      <c r="H181" s="33" t="s">
        <v>531</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532</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533</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534</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536</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537</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538</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539</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540</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542</v>
      </c>
      <c r="E190" s="33" t="s">
        <v>543</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544</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571</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582</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588</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595</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606</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607</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608</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609</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610</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603</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603</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626</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626</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627</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628</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629</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630</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631</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632</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641</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546</v>
      </c>
    </row>
    <row r="3" spans="1:1" x14ac:dyDescent="0.45">
      <c r="A3" t="s">
        <v>600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605</v>
      </c>
      <c r="M4" s="14" t="s">
        <v>550</v>
      </c>
    </row>
    <row r="5" spans="1:14" x14ac:dyDescent="0.45">
      <c r="M5" t="s">
        <v>505</v>
      </c>
    </row>
    <row r="6" spans="1:14" ht="42.75" x14ac:dyDescent="0.45">
      <c r="A6" s="12" t="s">
        <v>10</v>
      </c>
      <c r="B6" s="12" t="s">
        <v>11</v>
      </c>
      <c r="C6" s="12" t="s">
        <v>12</v>
      </c>
      <c r="D6" s="12" t="s">
        <v>13</v>
      </c>
      <c r="E6" s="13" t="s">
        <v>374</v>
      </c>
      <c r="F6" s="13" t="s">
        <v>375</v>
      </c>
      <c r="G6" s="13" t="s">
        <v>376</v>
      </c>
      <c r="H6" s="13" t="s">
        <v>377</v>
      </c>
      <c r="I6" s="13" t="str" cm="1">
        <f t="array" ref="I6:L6">"NCalls"&amp;CHAR(10)&amp;E6:H6</f>
        <v>NCalls
CSVRead
v0.1</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378</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379</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380</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381</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382</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383</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384</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385</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386</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387</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388</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389</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390</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391</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392</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393</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394</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395</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396</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397</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398</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399</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549</v>
      </c>
      <c r="N31" s="56">
        <f>C28*D28/E28</f>
        <v>710425.92367464525</v>
      </c>
    </row>
    <row r="32" spans="1:14" x14ac:dyDescent="0.45">
      <c r="I32" s="56"/>
      <c r="J32" s="56"/>
      <c r="K32" s="56"/>
      <c r="L32" s="56"/>
      <c r="M32" t="s">
        <v>555</v>
      </c>
    </row>
    <row r="33" spans="1:14" ht="42.75" x14ac:dyDescent="0.45">
      <c r="A33" s="12" t="s">
        <v>10</v>
      </c>
      <c r="B33" s="12" t="s">
        <v>11</v>
      </c>
      <c r="C33" s="12" t="s">
        <v>12</v>
      </c>
      <c r="D33" s="12" t="s">
        <v>13</v>
      </c>
      <c r="E33" s="13" t="s">
        <v>374</v>
      </c>
      <c r="F33" s="13" t="s">
        <v>375</v>
      </c>
      <c r="G33" s="13" t="s">
        <v>376</v>
      </c>
      <c r="H33" s="13" t="s">
        <v>377</v>
      </c>
      <c r="I33" s="13" t="str" cm="1">
        <f t="array" ref="I33:L33">"NCalls"&amp;CHAR(10)&amp;E33:H33</f>
        <v>NCalls
CSVRead
v0.1</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400</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401</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402</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403</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404</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405</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406</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407</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408</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409</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410</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411</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412</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413</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414</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415</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416</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417</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418</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419</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420</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548</v>
      </c>
    </row>
    <row r="59" spans="1:14" x14ac:dyDescent="0.45">
      <c r="I59" s="56"/>
      <c r="J59" s="56"/>
      <c r="K59" s="56"/>
      <c r="L59" s="56"/>
      <c r="M59" t="s">
        <v>556</v>
      </c>
    </row>
    <row r="60" spans="1:14" ht="42.75" x14ac:dyDescent="0.45">
      <c r="A60" s="12" t="s">
        <v>10</v>
      </c>
      <c r="B60" s="12" t="s">
        <v>11</v>
      </c>
      <c r="C60" s="12" t="s">
        <v>12</v>
      </c>
      <c r="D60" s="12" t="s">
        <v>13</v>
      </c>
      <c r="E60" s="13" t="s">
        <v>374</v>
      </c>
      <c r="F60" s="13" t="s">
        <v>375</v>
      </c>
      <c r="G60" s="13" t="s">
        <v>376</v>
      </c>
      <c r="H60" s="13" t="s">
        <v>377</v>
      </c>
      <c r="I60" s="13" t="str" cm="1">
        <f t="array" ref="I60:L60">"NCalls"&amp;CHAR(10)&amp;E60:H60</f>
        <v>NCalls
CSVRead
v0.1</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421</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422</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423</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424</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425</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426</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427</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428</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429</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430</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431</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432</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433</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434</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435</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436</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437</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438</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439</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440</v>
      </c>
      <c r="N80" s="56">
        <v>13631488</v>
      </c>
    </row>
    <row r="81" spans="1:28"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441</v>
      </c>
      <c r="N81" s="56">
        <v>27262976</v>
      </c>
    </row>
    <row r="82" spans="1:28" x14ac:dyDescent="0.45">
      <c r="C82" s="56"/>
      <c r="I82" s="56"/>
      <c r="J82" s="56"/>
      <c r="K82" s="56"/>
      <c r="L82" s="56"/>
    </row>
    <row r="83" spans="1:28" x14ac:dyDescent="0.45">
      <c r="I83" s="56"/>
      <c r="J83" s="56"/>
      <c r="K83" s="56"/>
      <c r="L83" s="56"/>
      <c r="N83">
        <f>N81/1000000/E81</f>
        <v>5.5743955761145667</v>
      </c>
    </row>
    <row r="84" spans="1:28" x14ac:dyDescent="0.45">
      <c r="G84">
        <f>G81/E81</f>
        <v>8.3458737919913055</v>
      </c>
      <c r="I84" s="56"/>
      <c r="J84" s="56"/>
      <c r="K84" s="56"/>
      <c r="L84" s="56"/>
      <c r="N84" s="56">
        <f>C81*D81/E81</f>
        <v>214399.82985056026</v>
      </c>
    </row>
    <row r="85" spans="1:28" x14ac:dyDescent="0.45">
      <c r="G85">
        <f>E81/H81</f>
        <v>15.379717274078514</v>
      </c>
      <c r="I85" s="56"/>
      <c r="J85" s="56"/>
      <c r="K85" s="56"/>
      <c r="L85" s="56"/>
      <c r="M85" s="14" t="s">
        <v>551</v>
      </c>
    </row>
    <row r="86" spans="1:28" x14ac:dyDescent="0.45">
      <c r="I86" s="56"/>
      <c r="J86" s="56"/>
      <c r="K86" s="56"/>
      <c r="L86" s="56"/>
      <c r="M86" t="s">
        <v>557</v>
      </c>
    </row>
    <row r="87" spans="1:28" ht="42.75" x14ac:dyDescent="0.45">
      <c r="A87" s="12" t="s">
        <v>10</v>
      </c>
      <c r="B87" s="12" t="s">
        <v>11</v>
      </c>
      <c r="C87" s="12" t="s">
        <v>12</v>
      </c>
      <c r="D87" s="12" t="s">
        <v>13</v>
      </c>
      <c r="E87" s="13" t="s">
        <v>374</v>
      </c>
      <c r="F87" s="13" t="s">
        <v>375</v>
      </c>
      <c r="G87" s="13" t="s">
        <v>376</v>
      </c>
      <c r="H87" s="13" t="s">
        <v>377</v>
      </c>
      <c r="I87" s="13" t="str" cm="1">
        <f t="array" ref="I87:L87">"NCalls"&amp;CHAR(10)&amp;E87:H87</f>
        <v>NCalls
CSVRead
v0.1</v>
      </c>
      <c r="J87" s="13" t="str">
        <v>NCalls
sdkn104
v1.9</v>
      </c>
      <c r="K87" s="13" t="str">
        <v>NCalls
ws_garcia
v3.1.5</v>
      </c>
      <c r="L87" s="59" t="str">
        <v>NCalls
CSV.jl
v0.8.5+</v>
      </c>
      <c r="M87" s="12" t="s">
        <v>14</v>
      </c>
      <c r="N87" s="12" t="s">
        <v>15</v>
      </c>
    </row>
    <row r="88" spans="1:28"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442</v>
      </c>
      <c r="N88" s="56">
        <v>181</v>
      </c>
      <c r="AB88" cm="1">
        <f t="array" ref="AB88:AB106">G88:G106/PasteResultsHere4</f>
        <v>8.2812824565919509</v>
      </c>
    </row>
    <row r="89" spans="1:28"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443</v>
      </c>
      <c r="N89" s="56">
        <v>362</v>
      </c>
      <c r="AB89">
        <v>8.3211242047588811</v>
      </c>
    </row>
    <row r="90" spans="1:28"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444</v>
      </c>
      <c r="N90" s="56">
        <v>724</v>
      </c>
      <c r="AB90">
        <v>7.5633733911768903</v>
      </c>
    </row>
    <row r="91" spans="1:28"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445</v>
      </c>
      <c r="N91" s="56">
        <v>1448</v>
      </c>
      <c r="AB91">
        <v>6.3183739749802621</v>
      </c>
    </row>
    <row r="92" spans="1:28"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446</v>
      </c>
      <c r="N92" s="56">
        <v>2896</v>
      </c>
      <c r="AB92">
        <v>4.8408864795631805</v>
      </c>
    </row>
    <row r="93" spans="1:28"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447</v>
      </c>
      <c r="N93" s="56">
        <v>5792</v>
      </c>
      <c r="AB93">
        <v>3.7270052228594368</v>
      </c>
    </row>
    <row r="94" spans="1:28"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448</v>
      </c>
      <c r="N94" s="56">
        <v>11584</v>
      </c>
      <c r="AB94">
        <v>2.8221066457848578</v>
      </c>
    </row>
    <row r="95" spans="1:28"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449</v>
      </c>
      <c r="N95" s="56">
        <v>23168</v>
      </c>
      <c r="AB95">
        <v>2.3543438859086416</v>
      </c>
    </row>
    <row r="96" spans="1:28"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450</v>
      </c>
      <c r="N96" s="56">
        <v>46336</v>
      </c>
      <c r="AB96">
        <v>2.1312608395037884</v>
      </c>
    </row>
    <row r="97" spans="1:28"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451</v>
      </c>
      <c r="N97" s="56">
        <v>92672</v>
      </c>
      <c r="AB97">
        <v>2.0999807127422345</v>
      </c>
    </row>
    <row r="98" spans="1:28"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452</v>
      </c>
      <c r="N98" s="56">
        <v>185344</v>
      </c>
      <c r="AB98">
        <v>1.7950278188299209</v>
      </c>
    </row>
    <row r="99" spans="1:28"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453</v>
      </c>
      <c r="N99" s="56">
        <v>370688</v>
      </c>
      <c r="AB99">
        <v>1.6385393476386425</v>
      </c>
    </row>
    <row r="100" spans="1:28"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454</v>
      </c>
      <c r="N100" s="56">
        <v>741376</v>
      </c>
      <c r="AB100">
        <v>1.6383980477758757</v>
      </c>
    </row>
    <row r="101" spans="1:28"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455</v>
      </c>
      <c r="N101" s="56">
        <v>1482752</v>
      </c>
      <c r="AB101">
        <v>1.4904573538137966</v>
      </c>
    </row>
    <row r="102" spans="1:28"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456</v>
      </c>
      <c r="N102" s="56">
        <v>2965504</v>
      </c>
      <c r="AB102">
        <v>1.7019730917295877</v>
      </c>
    </row>
    <row r="103" spans="1:28"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457</v>
      </c>
      <c r="N103" s="56">
        <v>5931008</v>
      </c>
      <c r="AB103">
        <v>1.4183771818664266</v>
      </c>
    </row>
    <row r="104" spans="1:28"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458</v>
      </c>
      <c r="N104" s="56">
        <v>11862016</v>
      </c>
      <c r="AB104">
        <v>1.5004232528500039</v>
      </c>
    </row>
    <row r="105" spans="1:28"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459</v>
      </c>
      <c r="N105" s="56">
        <v>23724032</v>
      </c>
      <c r="AB105">
        <v>1.4535927897772718</v>
      </c>
    </row>
    <row r="106" spans="1:28"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460</v>
      </c>
      <c r="N106" s="56">
        <v>47448064</v>
      </c>
      <c r="AB106">
        <v>1.5490318158269347</v>
      </c>
    </row>
    <row r="107" spans="1:28" x14ac:dyDescent="0.45">
      <c r="C107" s="56"/>
      <c r="I107" s="56"/>
      <c r="J107" s="56"/>
      <c r="K107" s="56"/>
      <c r="L107" s="56"/>
      <c r="M107" s="56"/>
    </row>
    <row r="108" spans="1:28" x14ac:dyDescent="0.45">
      <c r="C108" s="56"/>
      <c r="I108" s="56"/>
      <c r="J108" s="56"/>
      <c r="K108" s="56"/>
      <c r="L108" s="56"/>
      <c r="M108" s="56"/>
      <c r="N108">
        <f>N106/1000000/E106</f>
        <v>8.64140891343812</v>
      </c>
    </row>
    <row r="109" spans="1:28" x14ac:dyDescent="0.45">
      <c r="I109" s="56"/>
      <c r="J109" s="56"/>
      <c r="K109" s="56"/>
      <c r="L109" s="56"/>
      <c r="N109" s="56">
        <f>C106*D106/E106</f>
        <v>477425.9068197856</v>
      </c>
    </row>
    <row r="110" spans="1:28" x14ac:dyDescent="0.45">
      <c r="C110" s="15"/>
      <c r="D110" s="16"/>
      <c r="I110" s="56"/>
      <c r="J110" s="56"/>
      <c r="K110" s="56"/>
      <c r="L110" s="56"/>
      <c r="M110" s="56"/>
    </row>
    <row r="111" spans="1:28" x14ac:dyDescent="0.45">
      <c r="I111" s="56"/>
      <c r="J111" s="56"/>
      <c r="K111" s="56"/>
      <c r="L111" s="56"/>
    </row>
    <row r="112" spans="1:28" x14ac:dyDescent="0.45">
      <c r="I112" s="56"/>
      <c r="J112" s="56"/>
      <c r="K112" s="56"/>
      <c r="L112" s="56"/>
      <c r="M112" s="14" t="s">
        <v>552</v>
      </c>
    </row>
    <row r="113" spans="1:14" x14ac:dyDescent="0.45">
      <c r="I113" s="56"/>
      <c r="J113" s="56"/>
      <c r="K113" s="56"/>
      <c r="L113" s="56"/>
      <c r="M113" t="s">
        <v>558</v>
      </c>
    </row>
    <row r="114" spans="1:14" ht="42.75" x14ac:dyDescent="0.45">
      <c r="A114" s="12" t="s">
        <v>10</v>
      </c>
      <c r="B114" s="12" t="s">
        <v>11</v>
      </c>
      <c r="C114" s="12" t="s">
        <v>12</v>
      </c>
      <c r="D114" s="12" t="s">
        <v>13</v>
      </c>
      <c r="E114" s="13" t="s">
        <v>374</v>
      </c>
      <c r="F114" s="13" t="s">
        <v>375</v>
      </c>
      <c r="G114" s="13" t="s">
        <v>376</v>
      </c>
      <c r="H114" s="13" t="s">
        <v>377</v>
      </c>
      <c r="I114" s="13" t="str" cm="1">
        <f t="array" ref="I114:L114">"NCalls"&amp;CHAR(10)&amp;E114:H114</f>
        <v>NCalls
CSVRead
v0.1</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461</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462</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463</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464</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465</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466</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467</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468</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469</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470</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471</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472</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473</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474</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553</v>
      </c>
    </row>
    <row r="140" spans="1:14" x14ac:dyDescent="0.45">
      <c r="I140" s="56"/>
      <c r="J140" s="56"/>
      <c r="K140" s="56"/>
      <c r="L140" s="56"/>
      <c r="M140" t="s">
        <v>559</v>
      </c>
    </row>
    <row r="141" spans="1:14" ht="42.75" x14ac:dyDescent="0.45">
      <c r="A141" s="12" t="s">
        <v>10</v>
      </c>
      <c r="B141" s="12" t="s">
        <v>11</v>
      </c>
      <c r="C141" s="12" t="s">
        <v>12</v>
      </c>
      <c r="D141" s="12" t="s">
        <v>13</v>
      </c>
      <c r="E141" s="13" t="s">
        <v>374</v>
      </c>
      <c r="F141" s="13" t="s">
        <v>375</v>
      </c>
      <c r="G141" s="13" t="s">
        <v>376</v>
      </c>
      <c r="H141" s="13" t="s">
        <v>377</v>
      </c>
      <c r="I141" s="13" t="str" cm="1">
        <f t="array" ref="I141:L141">"NCalls"&amp;CHAR(10)&amp;E141:H141</f>
        <v>NCalls
CSVRead
v0.1</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475</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476</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477</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478</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479</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480</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481</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482</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483</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484</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485</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486</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487</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488</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489</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554</v>
      </c>
    </row>
    <row r="167" spans="1:14" ht="57" x14ac:dyDescent="0.45">
      <c r="I167" s="56"/>
      <c r="J167" s="56"/>
      <c r="K167" s="56"/>
      <c r="L167" s="56"/>
      <c r="M167" s="65" t="s">
        <v>560</v>
      </c>
    </row>
    <row r="168" spans="1:14" ht="42.75" x14ac:dyDescent="0.45">
      <c r="A168" s="12" t="s">
        <v>10</v>
      </c>
      <c r="B168" s="12" t="s">
        <v>11</v>
      </c>
      <c r="C168" s="12" t="s">
        <v>12</v>
      </c>
      <c r="D168" s="12" t="s">
        <v>13</v>
      </c>
      <c r="E168" s="13" t="s">
        <v>374</v>
      </c>
      <c r="F168" s="13" t="s">
        <v>375</v>
      </c>
      <c r="G168" s="13" t="s">
        <v>376</v>
      </c>
      <c r="H168" s="13" t="s">
        <v>377</v>
      </c>
      <c r="I168" s="13" t="str" cm="1">
        <f t="array" ref="I168:L168">"NCalls"&amp;CHAR(10)&amp;E168:H168</f>
        <v>NCalls
CSVRead
v0.1</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490</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491</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492</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493</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494</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495</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496</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497</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498</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499</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500</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501</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502</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503</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504</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568</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571</v>
      </c>
    </row>
    <row r="2" spans="1:6" x14ac:dyDescent="0.45">
      <c r="B2" s="14"/>
    </row>
    <row r="3" spans="1:6" x14ac:dyDescent="0.45">
      <c r="A3" s="3" t="s">
        <v>652</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650</v>
      </c>
      <c r="B1" s="84"/>
      <c r="C1" s="84"/>
      <c r="D1" s="84"/>
      <c r="E1" s="84"/>
      <c r="F1" s="83" t="s">
        <v>651</v>
      </c>
      <c r="G1" s="84"/>
      <c r="H1" s="85" t="s">
        <v>654</v>
      </c>
      <c r="I1" s="84"/>
      <c r="J1" s="83" t="s">
        <v>652</v>
      </c>
      <c r="K1" s="84"/>
      <c r="L1" s="84"/>
      <c r="M1" s="78"/>
      <c r="N1" s="76"/>
      <c r="O1" s="76"/>
      <c r="P1" s="12"/>
    </row>
    <row r="2" spans="1:16" x14ac:dyDescent="0.45">
      <c r="A2" s="78" t="s">
        <v>655</v>
      </c>
      <c r="B2" s="78" t="s">
        <v>659</v>
      </c>
      <c r="C2" s="82" t="s">
        <v>646</v>
      </c>
      <c r="D2" s="82" t="s">
        <v>648</v>
      </c>
      <c r="E2" s="82"/>
      <c r="F2" s="78" t="str" cm="1">
        <f t="array" aca="1" ref="F2" ca="1">CSVWrite(A2:D8,"C:\Temp\Test.csv")</f>
        <v>C:\Temp\Test.csv</v>
      </c>
      <c r="G2" s="78"/>
      <c r="H2" s="78" t="str" cm="1">
        <f t="array" aca="1" ref="H2:H9" ca="1">CSVRead(F2,,FALSE)</f>
        <v>"Nums","Bools","Dates","Strings"</v>
      </c>
      <c r="I2" s="78"/>
      <c r="J2" s="78" t="str" cm="1">
        <f t="array" aca="1" ref="J2:M7"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44469</v>
      </c>
      <c r="D3" s="81" t="s">
        <v>649</v>
      </c>
      <c r="E3" s="82"/>
      <c r="F3" s="78"/>
      <c r="G3" s="78"/>
      <c r="H3" s="78" t="str">
        <f ca="1"/>
        <v>1,False,2021-09-30,"Text"</v>
      </c>
      <c r="I3" s="78"/>
      <c r="J3" s="78">
        <f ca="1"/>
        <v>1</v>
      </c>
      <c r="K3" s="78" t="b">
        <f ca="1"/>
        <v>0</v>
      </c>
      <c r="L3" s="82">
        <f ca="1"/>
        <v>44469</v>
      </c>
      <c r="M3" s="78" t="str">
        <f ca="1"/>
        <v>Text</v>
      </c>
      <c r="N3" s="76"/>
      <c r="O3" s="76"/>
      <c r="P3" s="12"/>
    </row>
    <row r="4" spans="1:16" x14ac:dyDescent="0.45">
      <c r="A4" s="78">
        <v>2</v>
      </c>
      <c r="B4" s="78" t="b">
        <v>1</v>
      </c>
      <c r="C4" s="82">
        <f ca="1"/>
        <v>44470</v>
      </c>
      <c r="D4" s="13" t="s">
        <v>661</v>
      </c>
      <c r="E4" s="82"/>
      <c r="F4" s="78"/>
      <c r="G4" s="78"/>
      <c r="H4" s="78" t="str">
        <f ca="1"/>
        <v>2,True,2021-10-01,"A, comma"</v>
      </c>
      <c r="I4" s="78"/>
      <c r="J4" s="78">
        <f ca="1"/>
        <v>2</v>
      </c>
      <c r="K4" s="78" t="b">
        <f ca="1"/>
        <v>1</v>
      </c>
      <c r="L4" s="82">
        <f ca="1"/>
        <v>44470</v>
      </c>
      <c r="M4" s="78" t="str">
        <f ca="1"/>
        <v>A, comma</v>
      </c>
      <c r="N4" s="76"/>
      <c r="O4" s="76"/>
      <c r="P4" s="12"/>
    </row>
    <row r="5" spans="1:16" ht="28.5" x14ac:dyDescent="0.45">
      <c r="A5" s="78">
        <v>3</v>
      </c>
      <c r="B5" s="78" t="b">
        <v>0</v>
      </c>
      <c r="C5" s="82">
        <f ca="1"/>
        <v>44471</v>
      </c>
      <c r="D5" s="81" t="s">
        <v>663</v>
      </c>
      <c r="E5" s="82"/>
      <c r="F5" s="78"/>
      <c r="G5" s="78"/>
      <c r="H5" s="78" t="str">
        <f ca="1"/>
        <v>3,False,2021-10-02,"A</v>
      </c>
      <c r="I5" s="78"/>
      <c r="J5" s="78">
        <f ca="1"/>
        <v>3</v>
      </c>
      <c r="K5" s="78" t="b">
        <f ca="1"/>
        <v>0</v>
      </c>
      <c r="L5" s="82">
        <f ca="1"/>
        <v>44471</v>
      </c>
      <c r="M5" s="78" t="str">
        <f ca="1"/>
        <v>A
LF</v>
      </c>
      <c r="N5" s="76"/>
      <c r="O5" s="76"/>
      <c r="P5" s="12"/>
    </row>
    <row r="6" spans="1:16" x14ac:dyDescent="0.45">
      <c r="A6" s="78">
        <v>4</v>
      </c>
      <c r="B6" s="78" t="b">
        <v>1</v>
      </c>
      <c r="C6" s="82">
        <f ca="1"/>
        <v>44472</v>
      </c>
      <c r="D6" s="81" t="str">
        <f>"A"&amp;CHAR(13)&amp;" CR"</f>
        <v>A_x000D_ CR</v>
      </c>
      <c r="E6" s="82"/>
      <c r="F6" s="78"/>
      <c r="G6" s="78"/>
      <c r="H6" s="78" t="str">
        <f ca="1"/>
        <v>LF"</v>
      </c>
      <c r="I6" s="78"/>
      <c r="J6" s="78">
        <f ca="1"/>
        <v>4</v>
      </c>
      <c r="K6" s="78" t="b">
        <f ca="1"/>
        <v>1</v>
      </c>
      <c r="L6" s="82">
        <f ca="1"/>
        <v>44472</v>
      </c>
      <c r="M6" s="78" t="str">
        <f ca="1"/>
        <v>A_x000D_ CR</v>
      </c>
      <c r="N6" s="76"/>
      <c r="O6" s="76"/>
      <c r="P6" s="12"/>
    </row>
    <row r="7" spans="1:16" x14ac:dyDescent="0.45">
      <c r="A7" s="78">
        <v>5</v>
      </c>
      <c r="B7" s="78" t="b">
        <v>0</v>
      </c>
      <c r="C7" s="82">
        <f ca="1"/>
        <v>44473</v>
      </c>
      <c r="D7" s="13" t="s">
        <v>662</v>
      </c>
      <c r="E7" s="82"/>
      <c r="F7" s="78"/>
      <c r="G7" s="78"/>
      <c r="H7" s="78" t="str">
        <f ca="1"/>
        <v>4,True,2021-10-03,"A</v>
      </c>
      <c r="I7" s="78"/>
      <c r="J7" s="78">
        <f ca="1"/>
        <v>5</v>
      </c>
      <c r="K7" s="78" t="b">
        <f ca="1"/>
        <v>0</v>
      </c>
      <c r="L7" s="82">
        <f ca="1"/>
        <v>44473</v>
      </c>
      <c r="M7" s="78" t="str">
        <f ca="1"/>
        <v>"Quotes"</v>
      </c>
      <c r="N7" s="76"/>
      <c r="O7" s="76"/>
      <c r="P7" s="12"/>
    </row>
    <row r="8" spans="1:16" x14ac:dyDescent="0.45">
      <c r="A8" s="78">
        <v>6</v>
      </c>
      <c r="B8" s="78" t="b">
        <v>1</v>
      </c>
      <c r="C8" s="82">
        <f ca="1"/>
        <v>44474</v>
      </c>
      <c r="D8" s="81" t="s">
        <v>649</v>
      </c>
      <c r="E8" s="82"/>
      <c r="F8" s="78"/>
      <c r="G8" s="78"/>
      <c r="H8" s="78" t="str">
        <f ca="1"/>
        <v xml:space="preserve"> CR"</v>
      </c>
      <c r="I8" s="78"/>
      <c r="J8" s="78"/>
      <c r="K8" s="78"/>
      <c r="L8" s="82"/>
      <c r="M8" s="78"/>
      <c r="N8" s="76"/>
      <c r="O8" s="76"/>
      <c r="P8" s="12"/>
    </row>
    <row r="9" spans="1:16" x14ac:dyDescent="0.45">
      <c r="A9" s="78"/>
      <c r="B9" s="78"/>
      <c r="C9" s="82"/>
      <c r="D9" s="86"/>
      <c r="E9" s="82"/>
      <c r="F9" s="78"/>
      <c r="G9" s="78"/>
      <c r="H9" s="78" t="str">
        <f ca="1"/>
        <v>5,False,2021-10-04,"""Quotes"""</v>
      </c>
      <c r="I9" s="78"/>
      <c r="J9" s="78"/>
      <c r="K9" s="78"/>
      <c r="L9" s="82"/>
      <c r="M9" s="78"/>
      <c r="N9" s="76"/>
      <c r="O9" s="76"/>
      <c r="P9" s="12"/>
    </row>
    <row r="10" spans="1:16" x14ac:dyDescent="0.45">
      <c r="A10" s="78"/>
      <c r="B10" s="78"/>
      <c r="C10" s="82"/>
      <c r="D10" s="86"/>
      <c r="E10" s="82"/>
      <c r="F10" s="78"/>
      <c r="G10" s="78"/>
      <c r="H10" s="78"/>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650</v>
      </c>
      <c r="B1" s="84"/>
      <c r="C1" s="84"/>
      <c r="D1" s="84"/>
    </row>
    <row r="2" spans="1:4" x14ac:dyDescent="0.45">
      <c r="A2" s="78" t="s">
        <v>655</v>
      </c>
      <c r="B2" s="78" t="s">
        <v>659</v>
      </c>
      <c r="C2" s="82" t="s">
        <v>646</v>
      </c>
      <c r="D2" s="82" t="s">
        <v>648</v>
      </c>
    </row>
    <row r="3" spans="1:4" x14ac:dyDescent="0.45">
      <c r="A3" s="78" cm="1">
        <f t="array" ref="A3:A7">_xlfn.SEQUENCE(5)</f>
        <v>1</v>
      </c>
      <c r="B3" s="78" t="b" cm="1">
        <f t="array" ref="B3:B7">MOD(_xlfn.ANCHORARRAY(A3),2)=0</f>
        <v>0</v>
      </c>
      <c r="C3" s="82" cm="1">
        <f t="array" aca="1" ref="C3:C7" ca="1">TODAY()+_xlfn.ANCHORARRAY(A3)</f>
        <v>44469</v>
      </c>
      <c r="D3" s="81" t="s">
        <v>649</v>
      </c>
    </row>
    <row r="4" spans="1:4" x14ac:dyDescent="0.45">
      <c r="A4" s="78">
        <v>2</v>
      </c>
      <c r="B4" s="78" t="b">
        <v>1</v>
      </c>
      <c r="C4" s="82">
        <f ca="1"/>
        <v>44470</v>
      </c>
      <c r="D4" s="13" t="s">
        <v>661</v>
      </c>
    </row>
    <row r="5" spans="1:4" ht="28.5" x14ac:dyDescent="0.45">
      <c r="A5" s="78">
        <v>3</v>
      </c>
      <c r="B5" s="78" t="b">
        <v>0</v>
      </c>
      <c r="C5" s="82">
        <f ca="1"/>
        <v>44471</v>
      </c>
      <c r="D5" s="81" t="s">
        <v>663</v>
      </c>
    </row>
    <row r="6" spans="1:4" x14ac:dyDescent="0.45">
      <c r="A6" s="78">
        <v>4</v>
      </c>
      <c r="B6" s="78" t="b">
        <v>1</v>
      </c>
      <c r="C6" s="82">
        <f ca="1"/>
        <v>44472</v>
      </c>
      <c r="D6" s="81" t="str">
        <f>"A"&amp;CHAR(13)&amp;" CR"</f>
        <v>A_x000D_ CR</v>
      </c>
    </row>
    <row r="7" spans="1:4" x14ac:dyDescent="0.45">
      <c r="A7" s="78">
        <v>5</v>
      </c>
      <c r="B7" s="78" t="b">
        <v>0</v>
      </c>
      <c r="C7" s="82">
        <f ca="1"/>
        <v>44473</v>
      </c>
      <c r="D7" s="13" t="s">
        <v>662</v>
      </c>
    </row>
    <row r="9" spans="1:4" x14ac:dyDescent="0.45">
      <c r="A9" s="87" t="s">
        <v>651</v>
      </c>
    </row>
    <row r="10" spans="1:4" x14ac:dyDescent="0.45">
      <c r="A10" t="str" cm="1">
        <f t="array" aca="1" ref="A10" ca="1">CSVWrite(A2:D7,"C:\Temp\Test.csv")</f>
        <v>C:\Temp\Test.csv</v>
      </c>
    </row>
    <row r="12" spans="1:4" x14ac:dyDescent="0.45">
      <c r="A12" s="88" t="s">
        <v>654</v>
      </c>
    </row>
    <row r="13" spans="1:4" x14ac:dyDescent="0.45">
      <c r="A13" t="str" cm="1">
        <f t="array" aca="1" ref="A13:A20" ca="1">CSVRead(A10,FALSE,FALSE)</f>
        <v>"Nums","Bools","Dates","Strings"</v>
      </c>
    </row>
    <row r="14" spans="1:4" x14ac:dyDescent="0.45">
      <c r="A14" t="str">
        <f ca="1"/>
        <v>1,False,2021-09-30,"Text"</v>
      </c>
    </row>
    <row r="15" spans="1:4" x14ac:dyDescent="0.45">
      <c r="A15" t="str">
        <f ca="1"/>
        <v>2,True,2021-10-01,"A, comma"</v>
      </c>
    </row>
    <row r="16" spans="1:4" x14ac:dyDescent="0.45">
      <c r="A16" t="str">
        <f ca="1"/>
        <v>3,False,2021-10-02,"A</v>
      </c>
    </row>
    <row r="17" spans="1:7" x14ac:dyDescent="0.45">
      <c r="A17" t="str">
        <f ca="1"/>
        <v>LF"</v>
      </c>
    </row>
    <row r="18" spans="1:7" x14ac:dyDescent="0.45">
      <c r="A18" t="str">
        <f ca="1"/>
        <v>4,True,2021-10-03,"A</v>
      </c>
    </row>
    <row r="19" spans="1:7" x14ac:dyDescent="0.45">
      <c r="A19" t="str">
        <f ca="1"/>
        <v xml:space="preserve"> CR"</v>
      </c>
    </row>
    <row r="20" spans="1:7" x14ac:dyDescent="0.45">
      <c r="A20" t="str">
        <f ca="1"/>
        <v>5,False,2021-10-04,"""Quotes"""</v>
      </c>
    </row>
    <row r="22" spans="1:7" x14ac:dyDescent="0.45">
      <c r="A22" s="87" t="s">
        <v>652</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44469</v>
      </c>
      <c r="D24" s="81" t="str">
        <f ca="1"/>
        <v>Text</v>
      </c>
      <c r="G24" s="14"/>
    </row>
    <row r="25" spans="1:7" x14ac:dyDescent="0.45">
      <c r="A25" s="81">
        <f ca="1"/>
        <v>2</v>
      </c>
      <c r="B25" s="81" t="b">
        <f ca="1"/>
        <v>1</v>
      </c>
      <c r="C25" s="89">
        <f ca="1"/>
        <v>44470</v>
      </c>
      <c r="D25" s="81" t="str">
        <f ca="1"/>
        <v>A, comma</v>
      </c>
      <c r="F25" s="14"/>
    </row>
    <row r="26" spans="1:7" ht="28.5" customHeight="1" x14ac:dyDescent="0.45">
      <c r="A26" s="81">
        <f ca="1"/>
        <v>3</v>
      </c>
      <c r="B26" s="81" t="b">
        <f ca="1"/>
        <v>0</v>
      </c>
      <c r="C26" s="89">
        <f ca="1"/>
        <v>44471</v>
      </c>
      <c r="D26" s="81" t="str">
        <f ca="1"/>
        <v>A
LF</v>
      </c>
    </row>
    <row r="27" spans="1:7" x14ac:dyDescent="0.45">
      <c r="A27" s="81">
        <f ca="1"/>
        <v>4</v>
      </c>
      <c r="B27" s="81" t="b">
        <f ca="1"/>
        <v>1</v>
      </c>
      <c r="C27" s="89">
        <f ca="1"/>
        <v>44472</v>
      </c>
      <c r="D27" s="81" t="str">
        <f ca="1"/>
        <v>A_x000D_ CR</v>
      </c>
    </row>
    <row r="28" spans="1:7" x14ac:dyDescent="0.45">
      <c r="A28" s="81">
        <f ca="1"/>
        <v>5</v>
      </c>
      <c r="B28" s="81" t="b">
        <f ca="1"/>
        <v>0</v>
      </c>
      <c r="C28" s="89">
        <f ca="1"/>
        <v>44473</v>
      </c>
      <c r="D28" s="81" t="str">
        <f ca="1"/>
        <v>"Quotes"</v>
      </c>
    </row>
    <row r="30" spans="1:7" x14ac:dyDescent="0.45">
      <c r="A30" s="88" t="s">
        <v>664</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27"/>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93" t="s">
        <v>50</v>
      </c>
      <c r="E5" s="21" t="s">
        <v>51</v>
      </c>
      <c r="F5" s="22" t="s">
        <v>52</v>
      </c>
      <c r="H5" s="17" t="s">
        <v>643</v>
      </c>
    </row>
    <row r="6" spans="2:13" x14ac:dyDescent="0.45">
      <c r="B6" s="92">
        <v>122</v>
      </c>
      <c r="C6" s="23">
        <v>44468</v>
      </c>
      <c r="D6" s="94">
        <v>0.81839120370568708</v>
      </c>
      <c r="E6" s="24" t="s">
        <v>54</v>
      </c>
      <c r="F6" s="25" t="s">
        <v>681</v>
      </c>
      <c r="H6" s="18" t="s">
        <v>644</v>
      </c>
    </row>
    <row r="7" spans="2:13" x14ac:dyDescent="0.45">
      <c r="B7" s="92">
        <v>121</v>
      </c>
      <c r="C7" s="23">
        <v>44468</v>
      </c>
      <c r="D7" s="94">
        <v>0.76211805555794854</v>
      </c>
      <c r="E7" s="24" t="s">
        <v>54</v>
      </c>
      <c r="F7" s="25" t="s">
        <v>681</v>
      </c>
    </row>
    <row r="8" spans="2:13" x14ac:dyDescent="0.45">
      <c r="B8" s="91">
        <v>120</v>
      </c>
      <c r="C8" s="23">
        <v>44468</v>
      </c>
      <c r="D8" s="94">
        <v>0.70792824074305827</v>
      </c>
      <c r="E8" s="24" t="s">
        <v>54</v>
      </c>
      <c r="F8" s="25" t="s">
        <v>681</v>
      </c>
      <c r="H8" s="17" t="s">
        <v>679</v>
      </c>
    </row>
    <row r="9" spans="2:13" x14ac:dyDescent="0.45">
      <c r="B9" s="91">
        <v>119</v>
      </c>
      <c r="C9" s="23">
        <v>44468</v>
      </c>
      <c r="D9" s="94">
        <v>0.52937499999825377</v>
      </c>
      <c r="E9" s="24" t="s">
        <v>54</v>
      </c>
      <c r="F9" s="25" t="s">
        <v>680</v>
      </c>
      <c r="H9" s="18" t="s">
        <v>678</v>
      </c>
    </row>
    <row r="10" spans="2:13" x14ac:dyDescent="0.45">
      <c r="B10" s="91">
        <v>118</v>
      </c>
      <c r="C10" s="23">
        <v>44467</v>
      </c>
      <c r="D10" s="94">
        <v>0.83431712962919846</v>
      </c>
      <c r="E10" s="24" t="s">
        <v>54</v>
      </c>
      <c r="F10" s="25" t="s">
        <v>675</v>
      </c>
    </row>
    <row r="11" spans="2:13" x14ac:dyDescent="0.45">
      <c r="B11" s="91">
        <v>117</v>
      </c>
      <c r="C11" s="23">
        <v>44467</v>
      </c>
      <c r="D11" s="94">
        <v>0.70918981481372612</v>
      </c>
      <c r="E11" s="24" t="s">
        <v>54</v>
      </c>
      <c r="F11" s="26" t="s">
        <v>665</v>
      </c>
      <c r="H11" s="90" t="s">
        <v>670</v>
      </c>
    </row>
    <row r="12" spans="2:13" x14ac:dyDescent="0.45">
      <c r="B12" s="91">
        <v>116</v>
      </c>
      <c r="C12" s="23">
        <v>44467</v>
      </c>
      <c r="D12" s="94">
        <v>0.47929398147971369</v>
      </c>
      <c r="E12" s="24" t="s">
        <v>54</v>
      </c>
      <c r="F12" s="25" t="s">
        <v>660</v>
      </c>
      <c r="H12" s="18" t="s">
        <v>47</v>
      </c>
    </row>
    <row r="13" spans="2:13" x14ac:dyDescent="0.45">
      <c r="B13" s="91">
        <v>115</v>
      </c>
      <c r="C13" s="23">
        <v>44467</v>
      </c>
      <c r="D13" s="94">
        <v>0.46600694444350665</v>
      </c>
      <c r="E13" s="24" t="s">
        <v>54</v>
      </c>
      <c r="F13" s="25" t="s">
        <v>658</v>
      </c>
      <c r="H13" s="42" t="s">
        <v>53</v>
      </c>
    </row>
    <row r="14" spans="2:13" x14ac:dyDescent="0.45">
      <c r="B14" s="91">
        <v>114</v>
      </c>
      <c r="C14" s="23">
        <v>44467</v>
      </c>
      <c r="D14" s="94">
        <v>0.42388888888672227</v>
      </c>
      <c r="E14" s="24" t="s">
        <v>54</v>
      </c>
      <c r="F14" s="25" t="s">
        <v>657</v>
      </c>
      <c r="H14" s="18" t="s">
        <v>676</v>
      </c>
      <c r="M14" t="s">
        <v>677</v>
      </c>
    </row>
    <row r="15" spans="2:13" x14ac:dyDescent="0.45">
      <c r="B15" s="91">
        <v>113</v>
      </c>
      <c r="C15" s="23">
        <v>44466</v>
      </c>
      <c r="D15" s="94">
        <v>0.80304398148291511</v>
      </c>
      <c r="E15" s="24" t="s">
        <v>54</v>
      </c>
      <c r="F15" s="25" t="s">
        <v>656</v>
      </c>
      <c r="H15" s="18"/>
    </row>
    <row r="16" spans="2:13" x14ac:dyDescent="0.45">
      <c r="B16" s="91">
        <v>112</v>
      </c>
      <c r="C16" s="23">
        <v>44466</v>
      </c>
      <c r="D16" s="94">
        <v>0.78805555555300089</v>
      </c>
      <c r="E16" s="24" t="s">
        <v>54</v>
      </c>
      <c r="F16" s="25" t="s">
        <v>653</v>
      </c>
      <c r="H16" s="17" t="s">
        <v>669</v>
      </c>
    </row>
    <row r="17" spans="2:8" x14ac:dyDescent="0.45">
      <c r="B17" s="91">
        <v>111</v>
      </c>
      <c r="C17" s="23">
        <v>44466</v>
      </c>
      <c r="D17" s="94">
        <v>0.76920138888817746</v>
      </c>
      <c r="E17" s="24" t="s">
        <v>54</v>
      </c>
      <c r="F17" s="25" t="s">
        <v>653</v>
      </c>
      <c r="H17" s="18" t="s">
        <v>666</v>
      </c>
    </row>
    <row r="18" spans="2:8" x14ac:dyDescent="0.45">
      <c r="B18" s="91">
        <v>110</v>
      </c>
      <c r="C18" s="23">
        <v>44466</v>
      </c>
      <c r="D18" s="94">
        <v>0.729178240741021</v>
      </c>
      <c r="E18" s="24" t="s">
        <v>54</v>
      </c>
      <c r="F18" s="25" t="s">
        <v>653</v>
      </c>
      <c r="H18" s="18" t="s">
        <v>667</v>
      </c>
    </row>
    <row r="19" spans="2:8" x14ac:dyDescent="0.45">
      <c r="B19" s="91">
        <v>109</v>
      </c>
      <c r="C19" s="23">
        <v>44464</v>
      </c>
      <c r="D19" s="94">
        <v>0.815185185187147</v>
      </c>
      <c r="E19" s="24" t="s">
        <v>54</v>
      </c>
      <c r="F19" s="25" t="s">
        <v>647</v>
      </c>
      <c r="H19" s="18" t="s">
        <v>668</v>
      </c>
    </row>
    <row r="20" spans="2:8" x14ac:dyDescent="0.45">
      <c r="B20" s="91">
        <v>108</v>
      </c>
      <c r="C20" s="23">
        <v>44463</v>
      </c>
      <c r="D20" s="94">
        <v>0.73194444444379769</v>
      </c>
      <c r="E20" s="24" t="s">
        <v>54</v>
      </c>
      <c r="F20" s="26" t="s">
        <v>645</v>
      </c>
    </row>
    <row r="21" spans="2:8" x14ac:dyDescent="0.45">
      <c r="B21" s="91">
        <v>107</v>
      </c>
      <c r="C21" s="23">
        <v>44463</v>
      </c>
      <c r="D21" s="94">
        <v>0.54521990740613546</v>
      </c>
      <c r="E21" s="24" t="s">
        <v>54</v>
      </c>
      <c r="F21" s="25" t="s">
        <v>642</v>
      </c>
      <c r="H21" s="17" t="s">
        <v>247</v>
      </c>
    </row>
    <row r="22" spans="2:8" x14ac:dyDescent="0.45">
      <c r="B22" s="91">
        <v>106</v>
      </c>
      <c r="C22" s="23">
        <v>44463</v>
      </c>
      <c r="D22" s="94">
        <v>0.5326273148166365</v>
      </c>
      <c r="E22" s="24" t="s">
        <v>54</v>
      </c>
      <c r="F22" s="25" t="s">
        <v>640</v>
      </c>
      <c r="H22" t="s">
        <v>248</v>
      </c>
    </row>
    <row r="23" spans="2:8" x14ac:dyDescent="0.45">
      <c r="B23" s="91">
        <v>105</v>
      </c>
      <c r="C23" s="23">
        <v>44463</v>
      </c>
      <c r="D23" s="94">
        <v>0.45555555555620231</v>
      </c>
      <c r="E23" s="24" t="s">
        <v>54</v>
      </c>
      <c r="F23" s="25" t="s">
        <v>639</v>
      </c>
      <c r="H23" s="18" t="s">
        <v>249</v>
      </c>
    </row>
    <row r="24" spans="2:8" x14ac:dyDescent="0.45">
      <c r="B24" s="91">
        <v>104</v>
      </c>
      <c r="C24" s="23">
        <v>44462</v>
      </c>
      <c r="D24" s="94">
        <v>0.58405092592875008</v>
      </c>
      <c r="E24" s="24" t="s">
        <v>54</v>
      </c>
      <c r="F24" s="26" t="s">
        <v>638</v>
      </c>
      <c r="H24" t="s">
        <v>250</v>
      </c>
    </row>
    <row r="25" spans="2:8" x14ac:dyDescent="0.45">
      <c r="B25" s="91">
        <v>103</v>
      </c>
      <c r="C25" s="23">
        <v>44462</v>
      </c>
      <c r="D25" s="94">
        <v>0.55108796296553919</v>
      </c>
      <c r="E25" s="24" t="s">
        <v>54</v>
      </c>
      <c r="F25" s="25" t="s">
        <v>637</v>
      </c>
      <c r="H25" s="18" t="s">
        <v>251</v>
      </c>
    </row>
    <row r="26" spans="2:8" x14ac:dyDescent="0.45">
      <c r="B26" s="91">
        <v>102</v>
      </c>
      <c r="C26" s="23">
        <v>44462</v>
      </c>
      <c r="D26" s="94">
        <v>0.42077546296059154</v>
      </c>
      <c r="E26" s="24" t="s">
        <v>54</v>
      </c>
      <c r="F26" s="25" t="s">
        <v>636</v>
      </c>
      <c r="H26" t="s">
        <v>215</v>
      </c>
    </row>
    <row r="27" spans="2:8" x14ac:dyDescent="0.45">
      <c r="B27" s="91">
        <v>101</v>
      </c>
      <c r="C27" s="23">
        <v>44461</v>
      </c>
      <c r="D27" s="94">
        <v>0.49896990740671754</v>
      </c>
      <c r="E27" s="24" t="s">
        <v>54</v>
      </c>
      <c r="F27" s="25" t="s">
        <v>635</v>
      </c>
      <c r="H27" s="18" t="s">
        <v>252</v>
      </c>
    </row>
    <row r="28" spans="2:8" x14ac:dyDescent="0.45">
      <c r="B28" s="91">
        <v>100</v>
      </c>
      <c r="C28" s="23">
        <v>44461</v>
      </c>
      <c r="D28" s="94">
        <v>0.49760416666686069</v>
      </c>
      <c r="E28" s="24" t="s">
        <v>54</v>
      </c>
      <c r="F28" s="25" t="s">
        <v>634</v>
      </c>
      <c r="H28" s="42" t="s">
        <v>254</v>
      </c>
    </row>
    <row r="29" spans="2:8" x14ac:dyDescent="0.45">
      <c r="B29" s="91">
        <v>99</v>
      </c>
      <c r="C29" s="23">
        <v>44460</v>
      </c>
      <c r="D29" s="94">
        <v>0.73570601851679385</v>
      </c>
      <c r="E29" s="24" t="s">
        <v>54</v>
      </c>
      <c r="F29" s="25" t="s">
        <v>625</v>
      </c>
      <c r="H29" t="s">
        <v>674</v>
      </c>
    </row>
    <row r="30" spans="2:8" x14ac:dyDescent="0.45">
      <c r="B30" s="91">
        <v>98</v>
      </c>
      <c r="C30" s="23">
        <v>44460</v>
      </c>
      <c r="D30" s="94">
        <v>0.67214120370044839</v>
      </c>
      <c r="E30" s="24" t="s">
        <v>54</v>
      </c>
      <c r="F30" s="25" t="s">
        <v>624</v>
      </c>
      <c r="H30" s="18" t="s">
        <v>673</v>
      </c>
    </row>
    <row r="31" spans="2:8" x14ac:dyDescent="0.45">
      <c r="B31" s="91">
        <v>97</v>
      </c>
      <c r="C31" s="23">
        <v>44460</v>
      </c>
      <c r="D31" s="94">
        <v>0.66630787037138361</v>
      </c>
      <c r="E31" s="24" t="s">
        <v>54</v>
      </c>
      <c r="F31" s="25" t="s">
        <v>623</v>
      </c>
    </row>
    <row r="32" spans="2:8" x14ac:dyDescent="0.45">
      <c r="B32" s="91">
        <v>96</v>
      </c>
      <c r="C32" s="23">
        <v>44460</v>
      </c>
      <c r="D32" s="94">
        <v>0.64231481481692754</v>
      </c>
      <c r="E32" s="24" t="s">
        <v>54</v>
      </c>
      <c r="F32" s="25" t="s">
        <v>622</v>
      </c>
      <c r="H32" s="17" t="s">
        <v>672</v>
      </c>
    </row>
    <row r="33" spans="2:8" x14ac:dyDescent="0.45">
      <c r="B33" s="91">
        <v>95</v>
      </c>
      <c r="C33" s="23">
        <v>44460</v>
      </c>
      <c r="D33" s="94">
        <v>0.61458333333575865</v>
      </c>
      <c r="E33" s="24" t="s">
        <v>54</v>
      </c>
      <c r="F33" s="26" t="s">
        <v>618</v>
      </c>
      <c r="H33" s="18" t="s">
        <v>671</v>
      </c>
    </row>
    <row r="34" spans="2:8" x14ac:dyDescent="0.45">
      <c r="B34" s="91">
        <v>94</v>
      </c>
      <c r="C34" s="23">
        <v>44460</v>
      </c>
      <c r="D34" s="94">
        <v>0.59408564814657439</v>
      </c>
      <c r="E34" s="24" t="s">
        <v>54</v>
      </c>
      <c r="F34" s="25" t="s">
        <v>617</v>
      </c>
    </row>
    <row r="35" spans="2:8" x14ac:dyDescent="0.45">
      <c r="B35" s="91">
        <v>93</v>
      </c>
      <c r="C35" s="23">
        <v>44459</v>
      </c>
      <c r="D35" s="94">
        <v>0.74761574074364034</v>
      </c>
      <c r="E35" s="24" t="s">
        <v>54</v>
      </c>
      <c r="F35" s="25" t="s">
        <v>590</v>
      </c>
      <c r="H35" s="17" t="s">
        <v>266</v>
      </c>
    </row>
    <row r="36" spans="2:8" x14ac:dyDescent="0.45">
      <c r="B36" s="91">
        <v>92</v>
      </c>
      <c r="C36" s="23">
        <v>44459</v>
      </c>
      <c r="D36" s="94">
        <v>0.71629629629751435</v>
      </c>
      <c r="E36" s="24" t="s">
        <v>54</v>
      </c>
      <c r="F36" s="25" t="s">
        <v>616</v>
      </c>
      <c r="H36" t="s">
        <v>267</v>
      </c>
    </row>
    <row r="37" spans="2:8" x14ac:dyDescent="0.45">
      <c r="B37" s="91">
        <v>91</v>
      </c>
      <c r="C37" s="23">
        <v>44459</v>
      </c>
      <c r="D37" s="94">
        <v>0.64791666666860692</v>
      </c>
      <c r="E37" s="24" t="s">
        <v>54</v>
      </c>
      <c r="F37" s="25" t="s">
        <v>615</v>
      </c>
      <c r="H37" t="s">
        <v>268</v>
      </c>
    </row>
    <row r="38" spans="2:8" x14ac:dyDescent="0.45">
      <c r="B38" s="91">
        <v>90</v>
      </c>
      <c r="C38" s="23">
        <v>44459</v>
      </c>
      <c r="D38" s="94">
        <v>0.64268518518656492</v>
      </c>
      <c r="E38" s="24" t="s">
        <v>54</v>
      </c>
      <c r="F38" s="25" t="s">
        <v>614</v>
      </c>
      <c r="H38" t="s">
        <v>269</v>
      </c>
    </row>
    <row r="39" spans="2:8" x14ac:dyDescent="0.45">
      <c r="B39" s="91">
        <v>89</v>
      </c>
      <c r="C39" s="23">
        <v>44459</v>
      </c>
      <c r="D39" s="94">
        <v>0.60615740740468027</v>
      </c>
      <c r="E39" s="24" t="s">
        <v>54</v>
      </c>
      <c r="F39" s="25" t="s">
        <v>579</v>
      </c>
      <c r="H39" t="s">
        <v>276</v>
      </c>
    </row>
    <row r="40" spans="2:8" x14ac:dyDescent="0.45">
      <c r="B40" s="91">
        <v>88</v>
      </c>
      <c r="C40" s="23">
        <v>44459</v>
      </c>
      <c r="D40" s="94">
        <v>0.43152777777868323</v>
      </c>
      <c r="E40" s="24" t="s">
        <v>54</v>
      </c>
      <c r="F40" s="25" t="s">
        <v>613</v>
      </c>
      <c r="H40" s="14" t="s">
        <v>274</v>
      </c>
    </row>
    <row r="41" spans="2:8" x14ac:dyDescent="0.45">
      <c r="B41" s="91">
        <v>87</v>
      </c>
      <c r="C41" s="23">
        <v>44459</v>
      </c>
      <c r="D41" s="94">
        <v>0.40533564814541023</v>
      </c>
      <c r="E41" s="24" t="s">
        <v>54</v>
      </c>
      <c r="F41" s="26" t="s">
        <v>611</v>
      </c>
      <c r="H41" t="s">
        <v>275</v>
      </c>
    </row>
    <row r="42" spans="2:8" x14ac:dyDescent="0.45">
      <c r="B42" s="91">
        <v>86</v>
      </c>
      <c r="C42" s="23">
        <v>44458</v>
      </c>
      <c r="D42" s="94">
        <v>0.80187499999738066</v>
      </c>
      <c r="E42" s="24" t="s">
        <v>54</v>
      </c>
      <c r="F42" s="26" t="s">
        <v>602</v>
      </c>
      <c r="H42" s="14" t="s">
        <v>270</v>
      </c>
    </row>
    <row r="43" spans="2:8" x14ac:dyDescent="0.45">
      <c r="B43" s="91">
        <v>85</v>
      </c>
      <c r="C43" s="23">
        <v>44458</v>
      </c>
      <c r="D43" s="94">
        <v>0.77153935185197042</v>
      </c>
      <c r="E43" s="24" t="s">
        <v>54</v>
      </c>
      <c r="F43" s="25" t="s">
        <v>601</v>
      </c>
      <c r="H43" t="s">
        <v>271</v>
      </c>
    </row>
    <row r="44" spans="2:8" x14ac:dyDescent="0.45">
      <c r="B44" s="91">
        <v>84</v>
      </c>
      <c r="C44" s="23">
        <v>44458</v>
      </c>
      <c r="D44" s="94">
        <v>0.690150462964084</v>
      </c>
      <c r="E44" s="24" t="s">
        <v>54</v>
      </c>
      <c r="F44" s="26" t="s">
        <v>599</v>
      </c>
      <c r="H44" s="14" t="s">
        <v>604</v>
      </c>
    </row>
    <row r="45" spans="2:8" x14ac:dyDescent="0.45">
      <c r="B45" s="91">
        <v>83</v>
      </c>
      <c r="C45" s="23">
        <v>44458</v>
      </c>
      <c r="D45" s="94">
        <v>0.46993055555503815</v>
      </c>
      <c r="E45" s="24" t="s">
        <v>54</v>
      </c>
      <c r="F45" s="25" t="s">
        <v>598</v>
      </c>
    </row>
    <row r="46" spans="2:8" x14ac:dyDescent="0.45">
      <c r="B46" s="91">
        <v>82</v>
      </c>
      <c r="C46" s="23">
        <v>44458</v>
      </c>
      <c r="D46" s="94">
        <v>0.42821759259095415</v>
      </c>
      <c r="E46" s="24" t="s">
        <v>54</v>
      </c>
      <c r="F46" s="25" t="s">
        <v>597</v>
      </c>
      <c r="H46" s="17" t="s">
        <v>344</v>
      </c>
    </row>
    <row r="47" spans="2:8" x14ac:dyDescent="0.45">
      <c r="B47" s="91">
        <v>81</v>
      </c>
      <c r="C47" s="23">
        <v>44450</v>
      </c>
      <c r="D47" s="94">
        <v>0.47984953703416977</v>
      </c>
      <c r="E47" s="24" t="s">
        <v>54</v>
      </c>
      <c r="F47" s="25" t="s">
        <v>594</v>
      </c>
      <c r="H47" t="s">
        <v>345</v>
      </c>
    </row>
    <row r="48" spans="2:8" x14ac:dyDescent="0.45">
      <c r="B48" s="91">
        <v>80</v>
      </c>
      <c r="C48" s="23">
        <v>44450</v>
      </c>
      <c r="D48" s="94">
        <v>0.40421296295971842</v>
      </c>
      <c r="E48" s="24" t="s">
        <v>54</v>
      </c>
      <c r="F48" s="25" t="s">
        <v>596</v>
      </c>
      <c r="H48" t="s">
        <v>346</v>
      </c>
    </row>
    <row r="49" spans="2:8" x14ac:dyDescent="0.45">
      <c r="B49" s="91">
        <v>79</v>
      </c>
      <c r="C49" s="23">
        <v>44450</v>
      </c>
      <c r="D49" s="94">
        <v>0.39056712963065365</v>
      </c>
      <c r="E49" s="24" t="s">
        <v>54</v>
      </c>
      <c r="F49" s="25" t="s">
        <v>594</v>
      </c>
    </row>
    <row r="50" spans="2:8" x14ac:dyDescent="0.45">
      <c r="B50" s="91">
        <v>78</v>
      </c>
      <c r="C50" s="23">
        <v>44448</v>
      </c>
      <c r="D50" s="94">
        <v>0.52339120370015735</v>
      </c>
      <c r="E50" s="24" t="s">
        <v>54</v>
      </c>
      <c r="F50" s="25" t="s">
        <v>593</v>
      </c>
      <c r="G50" s="35" t="str">
        <f t="array" aca="1" ref="G50:G65" ca="1">"*"</f>
        <v>*</v>
      </c>
      <c r="H50" s="17" t="s">
        <v>507</v>
      </c>
    </row>
    <row r="51" spans="2:8" x14ac:dyDescent="0.45">
      <c r="B51" s="91">
        <v>77</v>
      </c>
      <c r="C51" s="23">
        <v>44448</v>
      </c>
      <c r="D51" s="94">
        <v>0.43658564814541023</v>
      </c>
      <c r="E51" s="24" t="s">
        <v>54</v>
      </c>
      <c r="F51" s="25" t="s">
        <v>592</v>
      </c>
      <c r="G51" s="35" t="str">
        <f ca="1"/>
        <v>*</v>
      </c>
      <c r="H51" t="s">
        <v>522</v>
      </c>
    </row>
    <row r="52" spans="2:8" x14ac:dyDescent="0.45">
      <c r="B52" s="91">
        <v>76</v>
      </c>
      <c r="C52" s="23">
        <v>44448</v>
      </c>
      <c r="D52" s="94">
        <v>0.37820601851854008</v>
      </c>
      <c r="E52" s="24" t="s">
        <v>54</v>
      </c>
      <c r="F52" s="25" t="s">
        <v>591</v>
      </c>
      <c r="G52" s="35" t="str">
        <f ca="1"/>
        <v>*</v>
      </c>
      <c r="H52" t="s">
        <v>508</v>
      </c>
    </row>
    <row r="53" spans="2:8" x14ac:dyDescent="0.45">
      <c r="B53" s="91">
        <v>75</v>
      </c>
      <c r="C53" s="23">
        <v>44447</v>
      </c>
      <c r="D53" s="94">
        <v>0.79199074074131204</v>
      </c>
      <c r="E53" s="24" t="s">
        <v>54</v>
      </c>
      <c r="F53" s="26" t="s">
        <v>590</v>
      </c>
      <c r="G53" s="35" t="str">
        <f ca="1"/>
        <v>*</v>
      </c>
      <c r="H53" t="s">
        <v>509</v>
      </c>
    </row>
    <row r="54" spans="2:8" x14ac:dyDescent="0.45">
      <c r="B54" s="91">
        <v>74</v>
      </c>
      <c r="C54" s="23">
        <v>44447</v>
      </c>
      <c r="D54" s="94">
        <v>0.38273148148437031</v>
      </c>
      <c r="E54" s="24" t="s">
        <v>54</v>
      </c>
      <c r="F54" s="25" t="s">
        <v>589</v>
      </c>
      <c r="G54" s="35" t="str">
        <f ca="1"/>
        <v>*</v>
      </c>
      <c r="H54" t="s">
        <v>510</v>
      </c>
    </row>
    <row r="55" spans="2:8" x14ac:dyDescent="0.45">
      <c r="B55" s="91">
        <v>73</v>
      </c>
      <c r="C55" s="23">
        <v>44446</v>
      </c>
      <c r="D55" s="94">
        <v>0.57453703703504289</v>
      </c>
      <c r="E55" s="24" t="s">
        <v>54</v>
      </c>
      <c r="F55" s="25" t="s">
        <v>587</v>
      </c>
      <c r="G55" s="35" t="str">
        <f ca="1"/>
        <v>*</v>
      </c>
      <c r="H55" t="s">
        <v>511</v>
      </c>
    </row>
    <row r="56" spans="2:8" x14ac:dyDescent="0.45">
      <c r="B56" s="91">
        <v>72</v>
      </c>
      <c r="C56" s="23">
        <v>44446</v>
      </c>
      <c r="D56" s="94">
        <v>0.474016203705105</v>
      </c>
      <c r="E56" s="24" t="s">
        <v>54</v>
      </c>
      <c r="F56" s="26" t="s">
        <v>586</v>
      </c>
      <c r="G56" s="35" t="str">
        <f ca="1"/>
        <v>*</v>
      </c>
      <c r="H56" t="s">
        <v>512</v>
      </c>
    </row>
    <row r="57" spans="2:8" x14ac:dyDescent="0.45">
      <c r="B57" s="91">
        <v>71</v>
      </c>
      <c r="C57" s="23">
        <v>44445</v>
      </c>
      <c r="D57" s="94">
        <v>0.599050925928168</v>
      </c>
      <c r="E57" s="24" t="s">
        <v>54</v>
      </c>
      <c r="F57" s="25" t="s">
        <v>585</v>
      </c>
      <c r="G57" s="35" t="str">
        <f ca="1"/>
        <v>*</v>
      </c>
      <c r="H57" t="s">
        <v>513</v>
      </c>
    </row>
    <row r="58" spans="2:8" x14ac:dyDescent="0.45">
      <c r="B58" s="91">
        <v>70</v>
      </c>
      <c r="C58" s="23">
        <v>44444</v>
      </c>
      <c r="D58" s="94">
        <v>0.35259259259328246</v>
      </c>
      <c r="E58" s="24" t="s">
        <v>54</v>
      </c>
      <c r="F58" s="25" t="s">
        <v>584</v>
      </c>
      <c r="G58" s="35" t="str">
        <f ca="1"/>
        <v>*</v>
      </c>
      <c r="H58" t="s">
        <v>514</v>
      </c>
    </row>
    <row r="59" spans="2:8" x14ac:dyDescent="0.45">
      <c r="B59" s="91">
        <v>69</v>
      </c>
      <c r="C59" s="23">
        <v>44442</v>
      </c>
      <c r="D59" s="94">
        <v>0.38805555555882165</v>
      </c>
      <c r="E59" s="24" t="s">
        <v>54</v>
      </c>
      <c r="F59" s="25" t="s">
        <v>583</v>
      </c>
      <c r="G59" s="35" t="str">
        <f ca="1"/>
        <v>*</v>
      </c>
      <c r="H59" t="s">
        <v>515</v>
      </c>
    </row>
    <row r="60" spans="2:8" x14ac:dyDescent="0.45">
      <c r="B60" s="91">
        <v>68</v>
      </c>
      <c r="C60" s="23">
        <v>44441</v>
      </c>
      <c r="D60" s="94">
        <v>0.77039351851999527</v>
      </c>
      <c r="E60" s="24" t="s">
        <v>54</v>
      </c>
      <c r="F60" s="25" t="s">
        <v>580</v>
      </c>
      <c r="G60" s="35" t="str">
        <f ca="1"/>
        <v>*</v>
      </c>
      <c r="H60" t="s">
        <v>516</v>
      </c>
    </row>
    <row r="61" spans="2:8" x14ac:dyDescent="0.45">
      <c r="B61" s="91">
        <v>67</v>
      </c>
      <c r="C61" s="23">
        <v>44441</v>
      </c>
      <c r="D61" s="94">
        <v>0.73449074073869269</v>
      </c>
      <c r="E61" s="24" t="s">
        <v>54</v>
      </c>
      <c r="F61" s="25" t="s">
        <v>579</v>
      </c>
      <c r="G61" s="35" t="str">
        <f ca="1"/>
        <v>*</v>
      </c>
      <c r="H61" t="s">
        <v>517</v>
      </c>
    </row>
    <row r="62" spans="2:8" x14ac:dyDescent="0.45">
      <c r="B62" s="91">
        <v>66</v>
      </c>
      <c r="C62" s="23">
        <v>44441</v>
      </c>
      <c r="D62" s="94">
        <v>0.40944444444176042</v>
      </c>
      <c r="E62" s="24" t="s">
        <v>54</v>
      </c>
      <c r="F62" s="25" t="s">
        <v>578</v>
      </c>
      <c r="G62" s="35" t="str">
        <f ca="1"/>
        <v>*</v>
      </c>
      <c r="H62" t="s">
        <v>518</v>
      </c>
    </row>
    <row r="63" spans="2:8" x14ac:dyDescent="0.45">
      <c r="B63" s="91">
        <v>65</v>
      </c>
      <c r="C63" s="23">
        <v>44441</v>
      </c>
      <c r="D63" s="94">
        <v>0.39550925925868796</v>
      </c>
      <c r="E63" s="24" t="s">
        <v>54</v>
      </c>
      <c r="F63" s="25" t="s">
        <v>577</v>
      </c>
      <c r="G63" s="35" t="str">
        <f ca="1"/>
        <v>*</v>
      </c>
      <c r="H63" t="s">
        <v>519</v>
      </c>
    </row>
    <row r="64" spans="2:8" x14ac:dyDescent="0.45">
      <c r="B64" s="91">
        <v>64</v>
      </c>
      <c r="C64" s="23">
        <v>44440</v>
      </c>
      <c r="D64" s="94">
        <v>0.75807870370044839</v>
      </c>
      <c r="E64" s="24" t="s">
        <v>54</v>
      </c>
      <c r="F64" s="25" t="s">
        <v>576</v>
      </c>
      <c r="G64" s="35" t="str">
        <f ca="1"/>
        <v>*</v>
      </c>
      <c r="H64" t="s">
        <v>520</v>
      </c>
    </row>
    <row r="65" spans="2:8" x14ac:dyDescent="0.45">
      <c r="B65" s="91">
        <v>63</v>
      </c>
      <c r="C65" s="23">
        <v>44440</v>
      </c>
      <c r="D65" s="94">
        <v>0.69891203703446081</v>
      </c>
      <c r="E65" s="24" t="s">
        <v>54</v>
      </c>
      <c r="F65" s="25" t="s">
        <v>575</v>
      </c>
      <c r="G65" s="35" t="str">
        <f ca="1"/>
        <v>*</v>
      </c>
      <c r="H65" t="s">
        <v>521</v>
      </c>
    </row>
    <row r="66" spans="2:8" x14ac:dyDescent="0.45">
      <c r="B66" s="91">
        <v>62</v>
      </c>
      <c r="C66" s="23">
        <v>44440</v>
      </c>
      <c r="D66" s="94">
        <v>0.67539351851883112</v>
      </c>
      <c r="E66" s="24" t="s">
        <v>54</v>
      </c>
      <c r="F66" s="25" t="s">
        <v>574</v>
      </c>
    </row>
    <row r="67" spans="2:8" x14ac:dyDescent="0.45">
      <c r="B67" s="91">
        <v>61</v>
      </c>
      <c r="C67" s="23">
        <v>44440</v>
      </c>
      <c r="D67" s="94">
        <v>0.64565972222044365</v>
      </c>
      <c r="E67" s="24" t="s">
        <v>54</v>
      </c>
      <c r="F67" s="25" t="s">
        <v>573</v>
      </c>
    </row>
    <row r="68" spans="2:8" x14ac:dyDescent="0.45">
      <c r="B68" s="91">
        <v>60</v>
      </c>
      <c r="C68" s="23">
        <v>44440</v>
      </c>
      <c r="D68" s="94">
        <v>0.64527777778130258</v>
      </c>
      <c r="E68" s="24" t="s">
        <v>54</v>
      </c>
      <c r="F68" s="25" t="s">
        <v>572</v>
      </c>
    </row>
    <row r="69" spans="2:8" x14ac:dyDescent="0.45">
      <c r="B69" s="91">
        <v>59</v>
      </c>
      <c r="C69" s="23">
        <v>44440</v>
      </c>
      <c r="D69" s="94">
        <v>0.44094907407270512</v>
      </c>
      <c r="E69" s="24" t="s">
        <v>54</v>
      </c>
      <c r="F69" s="25" t="s">
        <v>570</v>
      </c>
    </row>
    <row r="70" spans="2:8" x14ac:dyDescent="0.45">
      <c r="B70" s="91">
        <v>58</v>
      </c>
      <c r="C70" s="23">
        <v>44439</v>
      </c>
      <c r="D70" s="94">
        <v>0.41174768518249039</v>
      </c>
      <c r="E70" s="24" t="s">
        <v>54</v>
      </c>
      <c r="F70" s="25" t="s">
        <v>561</v>
      </c>
    </row>
    <row r="71" spans="2:8" x14ac:dyDescent="0.45">
      <c r="B71" s="91">
        <v>57</v>
      </c>
      <c r="C71" s="23">
        <v>44438</v>
      </c>
      <c r="D71" s="94">
        <v>0.81614583333430346</v>
      </c>
      <c r="E71" s="24" t="s">
        <v>54</v>
      </c>
      <c r="F71" s="25" t="s">
        <v>57</v>
      </c>
    </row>
    <row r="72" spans="2:8" x14ac:dyDescent="0.45">
      <c r="B72" s="91">
        <v>56</v>
      </c>
      <c r="C72" s="23">
        <v>44438</v>
      </c>
      <c r="D72" s="94">
        <v>0.77097222222073469</v>
      </c>
      <c r="E72" s="24" t="s">
        <v>54</v>
      </c>
      <c r="F72" s="25" t="s">
        <v>545</v>
      </c>
    </row>
    <row r="73" spans="2:8" x14ac:dyDescent="0.45">
      <c r="B73" s="91">
        <v>55</v>
      </c>
      <c r="C73" s="23">
        <v>44438</v>
      </c>
      <c r="D73" s="94">
        <v>0.5741319444423425</v>
      </c>
      <c r="E73" s="24" t="s">
        <v>54</v>
      </c>
      <c r="F73" s="25" t="s">
        <v>541</v>
      </c>
    </row>
    <row r="74" spans="2:8" x14ac:dyDescent="0.45">
      <c r="B74" s="91">
        <v>54</v>
      </c>
      <c r="C74" s="23">
        <v>44438</v>
      </c>
      <c r="D74" s="94">
        <v>0.32952546296291985</v>
      </c>
      <c r="E74" s="24" t="s">
        <v>54</v>
      </c>
      <c r="F74" s="25" t="s">
        <v>506</v>
      </c>
    </row>
    <row r="75" spans="2:8" x14ac:dyDescent="0.45">
      <c r="B75" s="91">
        <v>53</v>
      </c>
      <c r="C75" s="23">
        <v>44436</v>
      </c>
      <c r="D75" s="94">
        <v>0.65918981481809169</v>
      </c>
      <c r="E75" s="24" t="s">
        <v>54</v>
      </c>
      <c r="F75" s="25" t="s">
        <v>373</v>
      </c>
    </row>
    <row r="76" spans="2:8" x14ac:dyDescent="0.45">
      <c r="B76" s="91">
        <v>52</v>
      </c>
      <c r="C76" s="23">
        <v>44435</v>
      </c>
      <c r="D76" s="94">
        <v>0.85357638888672227</v>
      </c>
      <c r="E76" s="24" t="s">
        <v>54</v>
      </c>
      <c r="F76" s="26" t="s">
        <v>351</v>
      </c>
    </row>
    <row r="77" spans="2:8" x14ac:dyDescent="0.45">
      <c r="B77" s="91">
        <v>51</v>
      </c>
      <c r="C77" s="23">
        <v>44434</v>
      </c>
      <c r="D77" s="94">
        <v>0.80643518518627388</v>
      </c>
      <c r="E77" s="24" t="s">
        <v>54</v>
      </c>
      <c r="F77" s="25" t="s">
        <v>343</v>
      </c>
    </row>
    <row r="78" spans="2:8" x14ac:dyDescent="0.45">
      <c r="B78" s="91">
        <v>50</v>
      </c>
      <c r="C78" s="23">
        <v>44434</v>
      </c>
      <c r="D78" s="94">
        <v>0.80153935185080627</v>
      </c>
      <c r="E78" s="24" t="s">
        <v>54</v>
      </c>
      <c r="F78" s="25" t="s">
        <v>342</v>
      </c>
    </row>
    <row r="79" spans="2:8" x14ac:dyDescent="0.45">
      <c r="B79" s="91">
        <v>49</v>
      </c>
      <c r="C79" s="23">
        <v>44434</v>
      </c>
      <c r="D79" s="94">
        <v>0.77059027777431766</v>
      </c>
      <c r="E79" s="24" t="s">
        <v>54</v>
      </c>
      <c r="F79" s="25" t="s">
        <v>341</v>
      </c>
    </row>
    <row r="80" spans="2:8" x14ac:dyDescent="0.45">
      <c r="B80" s="91">
        <v>48</v>
      </c>
      <c r="C80" s="23">
        <v>44434</v>
      </c>
      <c r="D80" s="94">
        <v>0.57442129629635019</v>
      </c>
      <c r="E80" s="24" t="s">
        <v>54</v>
      </c>
      <c r="F80" s="26" t="s">
        <v>340</v>
      </c>
    </row>
    <row r="81" spans="2:6" x14ac:dyDescent="0.45">
      <c r="B81" s="91">
        <v>47</v>
      </c>
      <c r="C81" s="23">
        <v>44434</v>
      </c>
      <c r="D81" s="94">
        <v>0.57239583333284827</v>
      </c>
      <c r="E81" s="24" t="s">
        <v>54</v>
      </c>
      <c r="F81" s="25" t="s">
        <v>328</v>
      </c>
    </row>
    <row r="82" spans="2:6" x14ac:dyDescent="0.45">
      <c r="B82" s="91">
        <v>46</v>
      </c>
      <c r="C82" s="23">
        <v>44433</v>
      </c>
      <c r="D82" s="94">
        <v>1.0671296295186039E-2</v>
      </c>
      <c r="E82" s="24" t="s">
        <v>54</v>
      </c>
      <c r="F82" s="25" t="s">
        <v>309</v>
      </c>
    </row>
    <row r="83" spans="2:6" x14ac:dyDescent="0.45">
      <c r="B83" s="91">
        <v>45</v>
      </c>
      <c r="C83" s="23">
        <v>44432</v>
      </c>
      <c r="D83" s="94">
        <v>0.82049768518481869</v>
      </c>
      <c r="E83" s="24" t="s">
        <v>54</v>
      </c>
      <c r="F83" s="25" t="s">
        <v>301</v>
      </c>
    </row>
    <row r="84" spans="2:6" x14ac:dyDescent="0.45">
      <c r="B84" s="91">
        <v>44</v>
      </c>
      <c r="C84" s="23">
        <v>44432</v>
      </c>
      <c r="D84" s="94">
        <v>0.799525462964084</v>
      </c>
      <c r="E84" s="24" t="s">
        <v>54</v>
      </c>
      <c r="F84" s="26" t="s">
        <v>296</v>
      </c>
    </row>
    <row r="85" spans="2:6" x14ac:dyDescent="0.45">
      <c r="B85" s="91">
        <v>43</v>
      </c>
      <c r="C85" s="23">
        <v>44432</v>
      </c>
      <c r="D85" s="94">
        <v>0.43258101851824904</v>
      </c>
      <c r="E85" s="24" t="s">
        <v>54</v>
      </c>
      <c r="F85" s="25" t="s">
        <v>287</v>
      </c>
    </row>
    <row r="86" spans="2:6" x14ac:dyDescent="0.45">
      <c r="B86" s="91">
        <v>42</v>
      </c>
      <c r="C86" s="23">
        <v>44432</v>
      </c>
      <c r="D86" s="94">
        <v>0.40347222222044365</v>
      </c>
      <c r="E86" s="24" t="s">
        <v>54</v>
      </c>
      <c r="F86" s="25" t="s">
        <v>286</v>
      </c>
    </row>
    <row r="87" spans="2:6" x14ac:dyDescent="0.45">
      <c r="B87" s="91">
        <v>41</v>
      </c>
      <c r="C87" s="23">
        <v>44429</v>
      </c>
      <c r="D87" s="94">
        <v>0.79307870370394085</v>
      </c>
      <c r="E87" s="24" t="s">
        <v>54</v>
      </c>
      <c r="F87" s="25" t="s">
        <v>273</v>
      </c>
    </row>
    <row r="88" spans="2:6" x14ac:dyDescent="0.45">
      <c r="B88" s="91">
        <v>40</v>
      </c>
      <c r="C88" s="23">
        <v>44429</v>
      </c>
      <c r="D88" s="94">
        <v>0.49694444444321562</v>
      </c>
      <c r="E88" s="24" t="s">
        <v>54</v>
      </c>
      <c r="F88" s="25" t="s">
        <v>272</v>
      </c>
    </row>
    <row r="89" spans="2:6" x14ac:dyDescent="0.45">
      <c r="B89" s="91">
        <v>39</v>
      </c>
      <c r="C89" s="23">
        <v>44428</v>
      </c>
      <c r="D89" s="94">
        <v>0.52388888888526708</v>
      </c>
      <c r="E89" s="24" t="s">
        <v>54</v>
      </c>
      <c r="F89" s="25" t="s">
        <v>255</v>
      </c>
    </row>
    <row r="90" spans="2:6" x14ac:dyDescent="0.45">
      <c r="B90" s="91">
        <v>38</v>
      </c>
      <c r="C90" s="23">
        <v>44428</v>
      </c>
      <c r="D90" s="94">
        <v>0.37546296296204673</v>
      </c>
      <c r="E90" s="24" t="s">
        <v>54</v>
      </c>
      <c r="F90" s="25" t="s">
        <v>253</v>
      </c>
    </row>
    <row r="91" spans="2:6" x14ac:dyDescent="0.45">
      <c r="B91" s="91">
        <v>37</v>
      </c>
      <c r="C91" s="23">
        <v>44427</v>
      </c>
      <c r="D91" s="94">
        <v>0.80869212962716119</v>
      </c>
      <c r="E91" s="24" t="s">
        <v>54</v>
      </c>
      <c r="F91" s="25" t="s">
        <v>245</v>
      </c>
    </row>
    <row r="92" spans="2:6" x14ac:dyDescent="0.45">
      <c r="B92" s="91">
        <v>36</v>
      </c>
      <c r="C92" s="23">
        <v>44427</v>
      </c>
      <c r="D92" s="94">
        <v>0.74518518518743804</v>
      </c>
      <c r="E92" s="24" t="s">
        <v>54</v>
      </c>
      <c r="F92" s="25" t="s">
        <v>244</v>
      </c>
    </row>
    <row r="93" spans="2:6" x14ac:dyDescent="0.45">
      <c r="B93" s="91">
        <v>35</v>
      </c>
      <c r="C93" s="23">
        <v>44427</v>
      </c>
      <c r="D93" s="94">
        <v>0.51920138888817746</v>
      </c>
      <c r="E93" s="24" t="s">
        <v>54</v>
      </c>
      <c r="F93" s="25" t="s">
        <v>238</v>
      </c>
    </row>
    <row r="94" spans="2:6" x14ac:dyDescent="0.45">
      <c r="B94" s="91">
        <v>34</v>
      </c>
      <c r="C94" s="23">
        <v>44426</v>
      </c>
      <c r="D94" s="94">
        <v>0.84697916666482342</v>
      </c>
      <c r="E94" s="24" t="s">
        <v>54</v>
      </c>
      <c r="F94" s="25" t="s">
        <v>231</v>
      </c>
    </row>
    <row r="95" spans="2:6" x14ac:dyDescent="0.45">
      <c r="B95" s="91">
        <v>33</v>
      </c>
      <c r="C95" s="23">
        <v>44426</v>
      </c>
      <c r="D95" s="94">
        <v>0.84443287036992842</v>
      </c>
      <c r="E95" s="24" t="s">
        <v>54</v>
      </c>
      <c r="F95" s="25" t="s">
        <v>230</v>
      </c>
    </row>
    <row r="96" spans="2:6" x14ac:dyDescent="0.45">
      <c r="B96" s="91">
        <v>32</v>
      </c>
      <c r="C96" s="23">
        <v>44424</v>
      </c>
      <c r="D96" s="94">
        <v>0.93637731481430819</v>
      </c>
      <c r="E96" s="24" t="s">
        <v>54</v>
      </c>
      <c r="F96" s="26" t="s">
        <v>224</v>
      </c>
    </row>
    <row r="97" spans="2:6" x14ac:dyDescent="0.45">
      <c r="B97" s="91">
        <v>31</v>
      </c>
      <c r="C97" s="23">
        <v>44424</v>
      </c>
      <c r="D97" s="94">
        <v>0.49105324073752854</v>
      </c>
      <c r="E97" s="24" t="s">
        <v>54</v>
      </c>
      <c r="F97" s="25" t="s">
        <v>223</v>
      </c>
    </row>
    <row r="98" spans="2:6" x14ac:dyDescent="0.45">
      <c r="B98" s="91">
        <v>30</v>
      </c>
      <c r="C98" s="23">
        <v>44423</v>
      </c>
      <c r="D98" s="94">
        <v>0.49593750000349246</v>
      </c>
      <c r="E98" s="24" t="s">
        <v>54</v>
      </c>
      <c r="F98" s="25" t="s">
        <v>105</v>
      </c>
    </row>
    <row r="99" spans="2:6" x14ac:dyDescent="0.45">
      <c r="B99" s="91">
        <v>29</v>
      </c>
      <c r="C99" s="23">
        <v>44423</v>
      </c>
      <c r="D99" s="94">
        <v>0.437638888892252</v>
      </c>
      <c r="E99" s="24" t="s">
        <v>54</v>
      </c>
      <c r="F99" s="25" t="s">
        <v>55</v>
      </c>
    </row>
    <row r="100" spans="2:6" x14ac:dyDescent="0.45">
      <c r="B100" s="91">
        <v>28</v>
      </c>
      <c r="C100" s="23">
        <v>44423</v>
      </c>
      <c r="D100" s="94">
        <v>0.33465277777577285</v>
      </c>
      <c r="E100" s="24" t="s">
        <v>54</v>
      </c>
      <c r="F100" s="25" t="s">
        <v>56</v>
      </c>
    </row>
    <row r="101" spans="2:6" x14ac:dyDescent="0.45">
      <c r="B101" s="91">
        <v>27</v>
      </c>
      <c r="C101" s="23">
        <v>44421</v>
      </c>
      <c r="D101" s="94">
        <v>0.84150462962861639</v>
      </c>
      <c r="E101" s="24" t="s">
        <v>54</v>
      </c>
      <c r="F101" s="25" t="s">
        <v>57</v>
      </c>
    </row>
    <row r="102" spans="2:6" x14ac:dyDescent="0.45">
      <c r="B102" s="91">
        <v>26</v>
      </c>
      <c r="C102" s="23">
        <v>44421</v>
      </c>
      <c r="D102" s="94">
        <v>0.83098379629518604</v>
      </c>
      <c r="E102" s="24" t="s">
        <v>54</v>
      </c>
      <c r="F102" s="25" t="s">
        <v>58</v>
      </c>
    </row>
    <row r="103" spans="2:6" x14ac:dyDescent="0.45">
      <c r="B103" s="91">
        <v>25</v>
      </c>
      <c r="C103" s="23">
        <v>44421</v>
      </c>
      <c r="D103" s="94">
        <v>0.73097222221986158</v>
      </c>
      <c r="E103" s="24" t="s">
        <v>54</v>
      </c>
      <c r="F103" s="25" t="s">
        <v>59</v>
      </c>
    </row>
    <row r="104" spans="2:6" x14ac:dyDescent="0.45">
      <c r="B104" s="91">
        <v>24</v>
      </c>
      <c r="C104" s="23">
        <v>44421</v>
      </c>
      <c r="D104" s="94">
        <v>0.71106481481547235</v>
      </c>
      <c r="E104" s="24" t="s">
        <v>54</v>
      </c>
      <c r="F104" s="25" t="s">
        <v>60</v>
      </c>
    </row>
    <row r="105" spans="2:6" x14ac:dyDescent="0.45">
      <c r="B105" s="91">
        <v>23</v>
      </c>
      <c r="C105" s="23">
        <v>44420</v>
      </c>
      <c r="D105" s="94">
        <v>0.80428240740729962</v>
      </c>
      <c r="E105" s="24" t="s">
        <v>54</v>
      </c>
      <c r="F105" s="25" t="s">
        <v>61</v>
      </c>
    </row>
    <row r="106" spans="2:6" x14ac:dyDescent="0.45">
      <c r="B106" s="91">
        <v>22</v>
      </c>
      <c r="C106" s="23">
        <v>44420</v>
      </c>
      <c r="D106" s="94">
        <v>0.74781249999796273</v>
      </c>
      <c r="E106" s="24" t="s">
        <v>54</v>
      </c>
      <c r="F106" s="26" t="s">
        <v>62</v>
      </c>
    </row>
    <row r="107" spans="2:6" x14ac:dyDescent="0.45">
      <c r="B107" s="91">
        <v>21</v>
      </c>
      <c r="C107" s="23">
        <v>44419</v>
      </c>
      <c r="D107" s="94">
        <v>0.98854166666569654</v>
      </c>
      <c r="E107" s="24" t="s">
        <v>54</v>
      </c>
      <c r="F107" s="25" t="s">
        <v>63</v>
      </c>
    </row>
    <row r="108" spans="2:6" x14ac:dyDescent="0.45">
      <c r="B108" s="91">
        <v>20</v>
      </c>
      <c r="C108" s="23">
        <v>44419</v>
      </c>
      <c r="D108" s="94">
        <v>0.98135416666627862</v>
      </c>
      <c r="E108" s="24" t="s">
        <v>54</v>
      </c>
      <c r="F108" s="25" t="s">
        <v>64</v>
      </c>
    </row>
    <row r="109" spans="2:6" x14ac:dyDescent="0.45">
      <c r="B109" s="91">
        <v>19</v>
      </c>
      <c r="C109" s="23">
        <v>44419</v>
      </c>
      <c r="D109" s="94">
        <v>0.82271990740991896</v>
      </c>
      <c r="E109" s="24" t="s">
        <v>54</v>
      </c>
      <c r="F109" s="25" t="s">
        <v>65</v>
      </c>
    </row>
    <row r="110" spans="2:6" x14ac:dyDescent="0.45">
      <c r="B110" s="91">
        <v>18</v>
      </c>
      <c r="C110" s="23">
        <v>44419</v>
      </c>
      <c r="D110" s="94">
        <v>0.73975694444379769</v>
      </c>
      <c r="E110" s="24" t="s">
        <v>54</v>
      </c>
      <c r="F110" s="25" t="s">
        <v>66</v>
      </c>
    </row>
    <row r="111" spans="2:6" x14ac:dyDescent="0.45">
      <c r="B111" s="91">
        <v>17</v>
      </c>
      <c r="C111" s="23">
        <v>44419</v>
      </c>
      <c r="D111" s="94">
        <v>0.708356481482042</v>
      </c>
      <c r="E111" s="24" t="s">
        <v>54</v>
      </c>
      <c r="F111" s="25" t="s">
        <v>67</v>
      </c>
    </row>
    <row r="112" spans="2:6" x14ac:dyDescent="0.45">
      <c r="B112" s="91">
        <v>16</v>
      </c>
      <c r="C112" s="23">
        <v>44419</v>
      </c>
      <c r="D112" s="94">
        <v>0.51960648148087785</v>
      </c>
      <c r="E112" s="24" t="s">
        <v>54</v>
      </c>
      <c r="F112" s="25" t="s">
        <v>68</v>
      </c>
    </row>
    <row r="113" spans="2:6" x14ac:dyDescent="0.45">
      <c r="B113" s="91">
        <v>15</v>
      </c>
      <c r="C113" s="23">
        <v>44419</v>
      </c>
      <c r="D113" s="94">
        <v>0.49577546296495711</v>
      </c>
      <c r="E113" s="24" t="s">
        <v>54</v>
      </c>
      <c r="F113" s="26" t="s">
        <v>69</v>
      </c>
    </row>
    <row r="114" spans="2:6" x14ac:dyDescent="0.45">
      <c r="B114" s="91">
        <v>14</v>
      </c>
      <c r="C114" s="23">
        <v>44419</v>
      </c>
      <c r="D114" s="94">
        <v>0.49174768518423662</v>
      </c>
      <c r="E114" s="24" t="s">
        <v>54</v>
      </c>
      <c r="F114" s="25" t="s">
        <v>70</v>
      </c>
    </row>
    <row r="115" spans="2:6" x14ac:dyDescent="0.45">
      <c r="B115" s="91">
        <v>13</v>
      </c>
      <c r="C115" s="23">
        <v>44419</v>
      </c>
      <c r="D115" s="94">
        <v>0.49034722222131677</v>
      </c>
      <c r="E115" s="24" t="s">
        <v>54</v>
      </c>
      <c r="F115" s="25" t="s">
        <v>71</v>
      </c>
    </row>
    <row r="116" spans="2:6" x14ac:dyDescent="0.45">
      <c r="B116" s="91">
        <v>12</v>
      </c>
      <c r="C116" s="23">
        <v>44419</v>
      </c>
      <c r="D116" s="94">
        <v>0.48190972222073469</v>
      </c>
      <c r="E116" s="24" t="s">
        <v>54</v>
      </c>
      <c r="F116" s="25" t="s">
        <v>72</v>
      </c>
    </row>
    <row r="117" spans="2:6" x14ac:dyDescent="0.45">
      <c r="B117" s="91">
        <v>11</v>
      </c>
      <c r="C117" s="23">
        <v>44418</v>
      </c>
      <c r="D117" s="94">
        <v>0.95467592592467554</v>
      </c>
      <c r="E117" s="24" t="s">
        <v>54</v>
      </c>
      <c r="F117" s="26" t="s">
        <v>73</v>
      </c>
    </row>
    <row r="118" spans="2:6" x14ac:dyDescent="0.45">
      <c r="B118" s="91">
        <v>10</v>
      </c>
      <c r="C118" s="23">
        <v>44418</v>
      </c>
      <c r="D118" s="94">
        <v>0.73436342592322035</v>
      </c>
      <c r="E118" s="24" t="s">
        <v>54</v>
      </c>
      <c r="F118" s="26" t="s">
        <v>74</v>
      </c>
    </row>
    <row r="119" spans="2:6" x14ac:dyDescent="0.45">
      <c r="B119" s="91">
        <v>9</v>
      </c>
      <c r="C119" s="23">
        <v>44417</v>
      </c>
      <c r="D119" s="94">
        <v>0.54605324073781958</v>
      </c>
      <c r="E119" s="24" t="s">
        <v>54</v>
      </c>
      <c r="F119" s="25" t="s">
        <v>75</v>
      </c>
    </row>
    <row r="120" spans="2:6" x14ac:dyDescent="0.45">
      <c r="B120" s="91">
        <v>8</v>
      </c>
      <c r="C120" s="23">
        <v>44416</v>
      </c>
      <c r="D120" s="94">
        <v>0.54939814814861165</v>
      </c>
      <c r="E120" s="24" t="s">
        <v>54</v>
      </c>
      <c r="F120" s="25" t="s">
        <v>76</v>
      </c>
    </row>
    <row r="121" spans="2:6" x14ac:dyDescent="0.45">
      <c r="B121" s="91">
        <v>7</v>
      </c>
      <c r="C121" s="23">
        <v>44415</v>
      </c>
      <c r="D121" s="94">
        <v>0.96137731481576338</v>
      </c>
      <c r="E121" s="24" t="s">
        <v>54</v>
      </c>
      <c r="F121" s="25" t="s">
        <v>77</v>
      </c>
    </row>
    <row r="122" spans="2:6" x14ac:dyDescent="0.45">
      <c r="B122" s="91">
        <v>6</v>
      </c>
      <c r="C122" s="23">
        <v>44414</v>
      </c>
      <c r="D122" s="94">
        <v>0.66607638888672227</v>
      </c>
      <c r="E122" s="24" t="s">
        <v>54</v>
      </c>
      <c r="F122" s="26" t="s">
        <v>78</v>
      </c>
    </row>
    <row r="123" spans="2:6" x14ac:dyDescent="0.45">
      <c r="B123" s="91">
        <v>5</v>
      </c>
      <c r="C123" s="23">
        <v>44412</v>
      </c>
      <c r="D123" s="94">
        <v>0.34912037036701804</v>
      </c>
      <c r="E123" s="24" t="s">
        <v>54</v>
      </c>
      <c r="F123" s="26" t="s">
        <v>79</v>
      </c>
    </row>
    <row r="124" spans="2:6" x14ac:dyDescent="0.45">
      <c r="B124" s="91">
        <v>4</v>
      </c>
      <c r="C124" s="23">
        <v>44411</v>
      </c>
      <c r="D124" s="94">
        <v>0.37682870370190358</v>
      </c>
      <c r="E124" s="24" t="s">
        <v>54</v>
      </c>
      <c r="F124" s="25" t="s">
        <v>80</v>
      </c>
    </row>
    <row r="125" spans="2:6" x14ac:dyDescent="0.45">
      <c r="B125" s="91">
        <v>3</v>
      </c>
      <c r="C125" s="23">
        <v>44406</v>
      </c>
      <c r="D125" s="94">
        <v>0.59842592592758592</v>
      </c>
      <c r="E125" s="24" t="s">
        <v>54</v>
      </c>
      <c r="F125" s="25" t="s">
        <v>81</v>
      </c>
    </row>
    <row r="126" spans="2:6" x14ac:dyDescent="0.45">
      <c r="B126" s="91">
        <v>2</v>
      </c>
      <c r="C126" s="23">
        <v>44406</v>
      </c>
      <c r="D126" s="94">
        <v>0.57677083333692281</v>
      </c>
      <c r="E126" s="24" t="s">
        <v>54</v>
      </c>
      <c r="F126" s="26" t="s">
        <v>82</v>
      </c>
    </row>
    <row r="127" spans="2:6" x14ac:dyDescent="0.45">
      <c r="B127" s="27">
        <v>1</v>
      </c>
      <c r="C127" s="28">
        <v>44400</v>
      </c>
      <c r="D127" s="95">
        <v>0.58872685184906004</v>
      </c>
      <c r="E127" s="29" t="s">
        <v>54</v>
      </c>
      <c r="F127"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s>
  <pageMargins left="0.7" right="0.7" top="0.75" bottom="0.75" header="0.3" footer="0.3"/>
  <pageSetup paperSize="9"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3073" r:id="rId18"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Demo</vt:lpstr>
      <vt:lpstr>Col-by-col</vt:lpstr>
      <vt:lpstr>Test</vt:lpstr>
      <vt:lpstr>HiddenSheet</vt:lpstr>
      <vt:lpstr>TestResults</vt:lpstr>
      <vt:lpstr>Performance</vt:lpstr>
      <vt:lpstr>RegExp</vt:lpstr>
      <vt:lpstr>GIF</vt:lpstr>
      <vt:lpstr>GIF2</vt:lpstr>
      <vt:lpstr>GIF3</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2021-09-29T18:48:35Z</dcterms:modified>
</cp:coreProperties>
</file>