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C81E67D-C7DB-49A2-A251-862A1DCBCC57}" xr6:coauthVersionLast="47" xr6:coauthVersionMax="47" xr10:uidLastSave="{00000000-0000-0000-0000-000000000000}"/>
  <bookViews>
    <workbookView xWindow="-38498" yWindow="-98" windowWidth="38596" windowHeight="21075"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 sheetId="43" r:id="rId16"/>
    <sheet name="Audit" sheetId="3" r:id="rId17"/>
    <sheet name="Notes" sheetId="49" state="hidden" r:id="rId18"/>
  </sheets>
  <functionGroups builtInGroupCount="19">
    <functionGroup name="BERT"/>
    <functionGroup name="JuliaInXL Add-In"/>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29" i="42" a="1"/>
  <c r="P41" i="42" a="1"/>
  <c r="P38" i="42" a="1"/>
  <c r="P30" i="42" a="1"/>
  <c r="P32" i="42" a="1"/>
  <c r="P40" i="42" a="1"/>
  <c r="P42" i="42" a="1"/>
  <c r="P43" i="42" a="1"/>
  <c r="P36" i="42" a="1"/>
  <c r="P33" i="42" a="1"/>
  <c r="P23" i="42" a="1"/>
  <c r="P34" i="42" a="1"/>
  <c r="P44" i="42" a="1"/>
  <c r="P48" i="42" a="1"/>
  <c r="P35" i="42" a="1"/>
  <c r="P21" i="42" a="1"/>
  <c r="P37" i="42" a="1"/>
  <c r="P25" i="42" a="1"/>
  <c r="P26" i="42" a="1"/>
  <c r="P31" i="42" a="1"/>
  <c r="P28" i="42" a="1"/>
  <c r="P45" i="42" a="1"/>
  <c r="P39" i="42" a="1"/>
  <c r="P46" i="42" a="1"/>
  <c r="P22" i="42" a="1"/>
  <c r="P27" i="42" a="1"/>
  <c r="P20" i="42" a="1"/>
  <c r="P24"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P59" i="42" a="1"/>
  <c r="P56" i="42" a="1"/>
  <c r="Q33" i="42" a="1"/>
  <c r="Q46" i="42" a="1"/>
  <c r="Q30" i="42" a="1"/>
  <c r="Q43" i="42" a="1"/>
  <c r="Q25" i="42" a="1"/>
  <c r="Q23" i="42" a="1"/>
  <c r="Q29" i="42" a="1"/>
  <c r="P50" i="42" a="1"/>
  <c r="P51" i="42" a="1"/>
  <c r="Q42" i="42" a="1"/>
  <c r="Q22" i="42" a="1"/>
  <c r="Q36" i="42" a="1"/>
  <c r="P49" i="42" a="1"/>
  <c r="P52" i="42" a="1"/>
  <c r="Q48" i="42" a="1"/>
  <c r="P64" i="42" a="1"/>
  <c r="P63" i="42" a="1"/>
  <c r="P66" i="42" a="1"/>
  <c r="Q32" i="42" a="1"/>
  <c r="Q47" i="42" a="1"/>
  <c r="P53" i="42" a="1"/>
  <c r="P58" i="42" a="1"/>
  <c r="Q31" i="42" a="1"/>
  <c r="P62" i="42" a="1"/>
  <c r="Q44" i="42" a="1"/>
  <c r="P65" i="42" a="1"/>
  <c r="Q20" i="42" a="1"/>
  <c r="Q27" i="42" a="1"/>
  <c r="P61" i="42" a="1"/>
  <c r="Q19" i="42" a="1"/>
  <c r="Q26" i="42" a="1"/>
  <c r="Q41" i="42" a="1"/>
  <c r="Q28" i="42" a="1"/>
  <c r="Q37" i="42" a="1"/>
  <c r="P54" i="42" a="1"/>
  <c r="Q34" i="42" a="1"/>
  <c r="P60" i="42" a="1"/>
  <c r="Q38" i="42" a="1"/>
  <c r="P55" i="42" a="1"/>
  <c r="Q24" i="42" a="1"/>
  <c r="Q21" i="42" a="1"/>
  <c r="Q45" i="42" a="1"/>
  <c r="Q40" i="42" a="1"/>
  <c r="P57" i="42" a="1"/>
  <c r="Q39" i="42" a="1"/>
  <c r="Q35" i="42" a="1"/>
  <c r="P67"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3" i="42" a="1"/>
  <c r="Q57" i="42" a="1"/>
  <c r="Q58" i="42" a="1"/>
  <c r="Q59" i="42" a="1"/>
  <c r="Q49" i="42" a="1"/>
  <c r="Q52" i="42" a="1"/>
  <c r="Q51" i="42" a="1"/>
  <c r="Q61" i="42" a="1"/>
  <c r="Q56" i="42" a="1"/>
  <c r="Q67" i="42" a="1"/>
  <c r="Q50" i="42" a="1"/>
  <c r="Q55" i="42" a="1"/>
  <c r="Q64" i="42" a="1"/>
  <c r="Q62" i="42" a="1"/>
  <c r="Q54" i="42" a="1"/>
  <c r="Q63" i="42" a="1"/>
  <c r="Q66" i="42" a="1"/>
  <c r="O19" i="42" a="1"/>
  <c r="Q65" i="42" a="1"/>
  <c r="Q60"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41" i="42" a="1"/>
  <c r="O53" i="42" a="1"/>
  <c r="O36" i="42" a="1"/>
  <c r="O31" i="42" a="1"/>
  <c r="O34" i="42" a="1"/>
  <c r="O38" i="42" a="1"/>
  <c r="O47" i="42" a="1"/>
  <c r="O48" i="42" a="1"/>
  <c r="O54" i="42" a="1"/>
  <c r="O37" i="42" a="1"/>
  <c r="O61" i="42" a="1"/>
  <c r="O26" i="42" a="1"/>
  <c r="O58" i="42" a="1"/>
  <c r="O60" i="42" a="1"/>
  <c r="O51" i="42" a="1"/>
  <c r="O30" i="42" a="1"/>
  <c r="O28" i="42" a="1"/>
  <c r="O49" i="42" a="1"/>
  <c r="O63" i="42" a="1"/>
  <c r="O65" i="42" a="1"/>
  <c r="O62" i="42" a="1"/>
  <c r="O43" i="42" a="1"/>
  <c r="O64" i="42" a="1"/>
  <c r="O42" i="42" a="1"/>
  <c r="O20" i="42" a="1"/>
  <c r="O22" i="42" a="1"/>
  <c r="O33" i="42" a="1"/>
  <c r="O39" i="42" a="1"/>
  <c r="O23" i="42" a="1"/>
  <c r="O67" i="42" a="1"/>
  <c r="O66" i="42" a="1"/>
  <c r="O29" i="42" a="1"/>
  <c r="O35" i="42" a="1"/>
  <c r="O24" i="42" a="1"/>
  <c r="O32" i="42" a="1"/>
  <c r="O59" i="42" a="1"/>
  <c r="O46" i="42" a="1"/>
  <c r="O44" i="42" a="1"/>
  <c r="O55" i="42" a="1"/>
  <c r="O21" i="42" a="1"/>
  <c r="O52" i="42" a="1"/>
  <c r="O57" i="42" a="1"/>
  <c r="O40" i="42" a="1"/>
  <c r="O25" i="42" a="1"/>
  <c r="O45" i="42" a="1"/>
  <c r="O27" i="42" a="1"/>
  <c r="O56" i="42" a="1"/>
  <c r="O50"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D202" i="4" a="1"/>
  <c r="D203" i="4" a="1"/>
  <c r="B4" i="1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C2" i="4" a="1"/>
  <c r="V8" i="4" a="1"/>
  <c r="N6" i="14" a="1"/>
  <c r="B13" i="1" a="1"/>
  <c r="N6" i="14" l="1"/>
  <c r="C3" i="37"/>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A10" i="39" a="1"/>
  <c r="F2" i="37" a="1"/>
  <c r="E17" i="11" a="1"/>
  <c r="L17" i="11" a="1"/>
  <c r="Y15" i="4" a="1"/>
  <c r="AA15" i="4" a="1"/>
  <c r="B122" i="4" a="1"/>
  <c r="E13" i="1" a="1"/>
  <c r="A10" i="39" l="1"/>
  <c r="F2" i="37"/>
  <c r="AA15" i="4"/>
  <c r="AA14" i="4" s="1"/>
  <c r="Y15" i="4"/>
  <c r="L17" i="11"/>
  <c r="E17" i="11"/>
  <c r="B122" i="4"/>
  <c r="E13" i="1"/>
  <c r="AA13" i="4"/>
  <c r="A13" i="39" a="1"/>
  <c r="A23" i="39" a="1"/>
  <c r="H2" i="37" a="1"/>
  <c r="J2" i="37" a="1"/>
  <c r="F17" i="11" a="1"/>
  <c r="K17" i="11" a="1"/>
  <c r="I17" i="11" a="1"/>
  <c r="D17" i="11" a="1"/>
  <c r="J17" i="11" a="1"/>
  <c r="C17" i="11" a="1"/>
  <c r="B21" i="4" a="1"/>
  <c r="B72" i="4" a="1"/>
  <c r="B112" i="4" a="1"/>
  <c r="B201" i="4" a="1"/>
  <c r="B43" i="4" a="1"/>
  <c r="B118" i="4" a="1"/>
  <c r="B146" i="4" a="1"/>
  <c r="B109" i="4" a="1"/>
  <c r="B166" i="4" a="1"/>
  <c r="B131" i="4" a="1"/>
  <c r="B172" i="4" a="1"/>
  <c r="B85" i="4" a="1"/>
  <c r="B46" i="4" a="1"/>
  <c r="B199" i="4" a="1"/>
  <c r="B15" i="4" a="1"/>
  <c r="B41" i="4" a="1"/>
  <c r="B73" i="4" a="1"/>
  <c r="B152" i="4" a="1"/>
  <c r="B143" i="4" a="1"/>
  <c r="B93" i="4" a="1"/>
  <c r="B111" i="4" a="1"/>
  <c r="B138" i="4" a="1"/>
  <c r="B98" i="4" a="1"/>
  <c r="B178" i="4" a="1"/>
  <c r="B83" i="4" a="1"/>
  <c r="B124" i="4" a="1"/>
  <c r="B19" i="4" a="1"/>
  <c r="B148" i="4" a="1"/>
  <c r="B155" i="4" a="1"/>
  <c r="B103" i="4" a="1"/>
  <c r="B167" i="4" a="1"/>
  <c r="B211" i="4" a="1"/>
  <c r="B128" i="4" a="1"/>
  <c r="B183" i="4" a="1"/>
  <c r="B54" i="4" a="1"/>
  <c r="B171" i="4" a="1"/>
  <c r="B209" i="4" a="1"/>
  <c r="B181" i="4" a="1"/>
  <c r="B107" i="4" a="1"/>
  <c r="B127" i="4" a="1"/>
  <c r="B86" i="4" a="1"/>
  <c r="B104" i="4" a="1"/>
  <c r="B116" i="4" a="1"/>
  <c r="B157" i="4" a="1"/>
  <c r="B169" i="4" a="1"/>
  <c r="B185" i="4" a="1"/>
  <c r="B126" i="4" a="1"/>
  <c r="B212" i="4" a="1"/>
  <c r="B204" i="4" a="1"/>
  <c r="B207" i="4" a="1"/>
  <c r="B121" i="4" a="1"/>
  <c r="B68" i="4" a="1"/>
  <c r="B114" i="4" a="1"/>
  <c r="B82" i="4" a="1"/>
  <c r="B71" i="4" a="1"/>
  <c r="B215" i="4" a="1"/>
  <c r="B130" i="4" a="1"/>
  <c r="B177" i="4" a="1"/>
  <c r="B168" i="4" a="1"/>
  <c r="B132" i="4" a="1"/>
  <c r="B47" i="4" a="1"/>
  <c r="B151" i="4" a="1"/>
  <c r="B57" i="4" a="1"/>
  <c r="B145" i="4" a="1"/>
  <c r="B176" i="4" a="1"/>
  <c r="B198" i="4" a="1"/>
  <c r="B40" i="4" a="1"/>
  <c r="B89" i="4" a="1"/>
  <c r="B154" i="4" a="1"/>
  <c r="B58" i="4" a="1"/>
  <c r="B90" i="4" a="1"/>
  <c r="B200" i="4" a="1"/>
  <c r="B79" i="4" a="1"/>
  <c r="B115" i="4" a="1"/>
  <c r="B97" i="4" a="1"/>
  <c r="B188" i="4" a="1"/>
  <c r="B113" i="4" a="1"/>
  <c r="B67" i="4" a="1"/>
  <c r="B70" i="4" a="1"/>
  <c r="B149" i="4" a="1"/>
  <c r="B216" i="4" a="1"/>
  <c r="B38" i="4" a="1"/>
  <c r="B206" i="4" a="1"/>
  <c r="B20" i="4" a="1"/>
  <c r="B78" i="4" a="1"/>
  <c r="B76" i="4" a="1"/>
  <c r="B64" i="4" a="1"/>
  <c r="B194" i="4" a="1"/>
  <c r="B106" i="4" a="1"/>
  <c r="B28" i="4" a="1"/>
  <c r="B23" i="4" a="1"/>
  <c r="B74" i="4" a="1"/>
  <c r="B29" i="4" a="1"/>
  <c r="B173" i="4" a="1"/>
  <c r="B110" i="4" a="1"/>
  <c r="B88" i="4" a="1"/>
  <c r="B170" i="4" a="1"/>
  <c r="B150" i="4" a="1"/>
  <c r="B80" i="4" a="1"/>
  <c r="B147" i="4" a="1"/>
  <c r="B193" i="4" a="1"/>
  <c r="B22" i="4" a="1"/>
  <c r="B134" i="4" a="1"/>
  <c r="B59" i="4" a="1"/>
  <c r="Z15" i="4" a="1"/>
  <c r="B135" i="4" a="1"/>
  <c r="B141" i="4" a="1"/>
  <c r="B52" i="4" a="1"/>
  <c r="B137" i="4" a="1"/>
  <c r="B105" i="4" a="1"/>
  <c r="B196" i="4" a="1"/>
  <c r="B133" i="4" a="1"/>
  <c r="B81" i="4" a="1"/>
  <c r="B186" i="4" a="1"/>
  <c r="B75" i="4" a="1"/>
  <c r="B100" i="4" a="1"/>
  <c r="B142" i="4" a="1"/>
  <c r="B175" i="4" a="1"/>
  <c r="B197" i="4" a="1"/>
  <c r="B208" i="4" a="1"/>
  <c r="B27" i="4" a="1"/>
  <c r="B179" i="4" a="1"/>
  <c r="B30" i="4" a="1"/>
  <c r="B158" i="4" a="1"/>
  <c r="B136" i="4" a="1"/>
  <c r="B120" i="4" a="1"/>
  <c r="B95" i="4" a="1"/>
  <c r="B191" i="4" a="1"/>
  <c r="B102" i="4" a="1"/>
  <c r="B18" i="4" a="1"/>
  <c r="B84" i="4" a="1"/>
  <c r="B159" i="4" a="1"/>
  <c r="B125" i="4" a="1"/>
  <c r="B17" i="4" a="1"/>
  <c r="B66" i="4" a="1"/>
  <c r="B50" i="4" a="1"/>
  <c r="B101" i="4" a="1"/>
  <c r="B25" i="4" a="1"/>
  <c r="B39" i="4" a="1"/>
  <c r="B48" i="4" a="1"/>
  <c r="B33" i="4" a="1"/>
  <c r="B139" i="4" a="1"/>
  <c r="B31" i="4" a="1"/>
  <c r="B56" i="4" a="1"/>
  <c r="B129" i="4" a="1"/>
  <c r="B24" i="4" a="1"/>
  <c r="B34" i="4" a="1"/>
  <c r="B62" i="4" a="1"/>
  <c r="B45" i="4" a="1"/>
  <c r="B140" i="4" a="1"/>
  <c r="B36" i="4" a="1"/>
  <c r="B69" i="4" a="1"/>
  <c r="B189" i="4" a="1"/>
  <c r="B190" i="4" a="1"/>
  <c r="B123" i="4" a="1"/>
  <c r="B119" i="4" a="1"/>
  <c r="B55" i="4" a="1"/>
  <c r="B92" i="4" a="1"/>
  <c r="B94" i="4" a="1"/>
  <c r="B165" i="4" a="1"/>
  <c r="B187" i="4" a="1"/>
  <c r="B26" i="4" a="1"/>
  <c r="B87" i="4" a="1"/>
  <c r="B60" i="4" a="1"/>
  <c r="B213" i="4" a="1"/>
  <c r="B214" i="4" a="1"/>
  <c r="B144" i="4" a="1"/>
  <c r="B108" i="4" a="1"/>
  <c r="B51" i="4" a="1"/>
  <c r="B65" i="4" a="1"/>
  <c r="B156" i="4" a="1"/>
  <c r="B180" i="4" a="1"/>
  <c r="B61" i="4" a="1"/>
  <c r="B35" i="4" a="1"/>
  <c r="B32" i="4" a="1"/>
  <c r="B44" i="4" a="1"/>
  <c r="B42" i="4" a="1"/>
  <c r="B53" i="4" a="1"/>
  <c r="B162" i="4" a="1"/>
  <c r="B37" i="4" a="1"/>
  <c r="B164" i="4" a="1"/>
  <c r="B99" i="4" a="1"/>
  <c r="B161" i="4" a="1"/>
  <c r="B174" i="4" a="1"/>
  <c r="B77" i="4" a="1"/>
  <c r="B96" i="4" a="1"/>
  <c r="B205" i="4" a="1"/>
  <c r="B63" i="4" a="1"/>
  <c r="B153" i="4" a="1"/>
  <c r="B16" i="4" a="1"/>
  <c r="B117" i="4" a="1"/>
  <c r="B182" i="4" a="1"/>
  <c r="B49" i="4" a="1"/>
  <c r="B91" i="4" a="1"/>
  <c r="B160" i="4" a="1"/>
  <c r="B210" i="4" a="1"/>
  <c r="B163" i="4" a="1"/>
  <c r="J13" i="1" a="1"/>
  <c r="G13" i="1" a="1"/>
  <c r="K17" i="11" l="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<sst xmlns="http://schemas.openxmlformats.org/spreadsheetml/2006/main" count="3148" uniqueCount="952">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</sst>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652463</xdr:colOff>
          <xdr:row>0</xdr:row>
          <xdr:rowOff>52388</xdr:rowOff>
        </xdr:from>
        <xdr:to>
          <xdr:col>5</xdr:col>
          <xdr:colOff>804863</xdr:colOff>
          <xdr:row>2</xdr:row>
          <xdr:rowOff>52388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56" dataDxfId="54" headerRowBorderDxfId="55" tableBorderDxfId="53" totalsRowBorderDxfId="52">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7.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7.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2.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6.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t="str" cm="1">
        <f t="array" aca="1" ref="B13:C52" ca="1">RandomVariants(40,2,TRUE,FALSE,"Windows")</f>
        <v>2023-May-06</v>
      </c>
      <c r="C13" s="68"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4" t="s">
        <v>93</v>
      </c>
      <c r="G13" s="68" t="str" cm="1">
        <f t="array" aca="1" ref="G13:H52" ca="1">CSVRead(CSVContents,FALSE)</f>
        <v>2023-May-06</v>
      </c>
      <c r="H13" s="68" t="str">
        <f ca="1"/>
        <v>-2.44939303940382E-05</v>
      </c>
      <c r="J13" s="68" t="str" cm="1">
        <f t="array" aca="1" ref="J13:K52" ca="1">CSVRead(CSVContents,"NDBE")</f>
        <v>2023-May-06</v>
      </c>
      <c r="K13" s="68" t="str">
        <f ca="1"/>
        <v>-2.44939303940382E-05</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TRUE</v>
      </c>
      <c r="C14" s="68" t="str">
        <f ca="1"/>
        <v>FALSE</v>
      </c>
      <c r="G14" s="68" t="str">
        <f ca="1"/>
        <v>TRUE</v>
      </c>
      <c r="H14" s="68" t="str">
        <f ca="1"/>
        <v>FALSE</v>
      </c>
      <c r="J14" s="68" t="str">
        <f ca="1"/>
        <v>TRUE</v>
      </c>
      <c r="K14" s="68" t="str">
        <f ca="1"/>
        <v>FALSE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1974-Jul-16</v>
      </c>
      <c r="C15" s="68">
        <f ca="1"/>
        <v>57076</v>
      </c>
      <c r="G15" s="68" t="str">
        <f ca="1"/>
        <v>1974-Jul-16</v>
      </c>
      <c r="H15" s="68" t="str">
        <f ca="1"/>
        <v>57076</v>
      </c>
      <c r="J15" s="68" t="str">
        <f ca="1"/>
        <v>1974-Jul-16</v>
      </c>
      <c r="K15" s="68">
        <f ca="1"/>
        <v>57076</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TRUE</v>
      </c>
      <c r="C16" s="68" t="e">
        <f ca="1"/>
      </c>
      <c r="G16" s="68" t="str">
        <f ca="1"/>
        <v>TRUE</v>
      </c>
      <c r="H16" s="68" t="str">
        <f ca="1"/>
        <v>#UNKNOWN!</v>
      </c>
      <c r="J16" s="68" t="str">
        <f ca="1"/>
        <v>TRUE</v>
      </c>
      <c r="K16" s="68" t="e">
        <f ca="1"/>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b">
        <f ca="1"/>
        <v>0</v>
      </c>
      <c r="C17" s="68">
        <f ca="1"/>
        <v>44740</v>
      </c>
      <c r="G17" s="68" t="str">
        <f ca="1"/>
        <v>False</v>
      </c>
      <c r="H17" s="68" t="str">
        <f ca="1"/>
        <v>44740</v>
      </c>
      <c r="J17" s="68" t="b">
        <f ca="1"/>
        <v>0</v>
      </c>
      <c r="K17" s="68">
        <f ca="1"/>
        <v>44740</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TRUE</v>
      </c>
      <c r="C18" s="68" t="str">
        <f ca="1"/>
        <v>-9.55053597743791E-02</v>
      </c>
      <c r="G18" s="68" t="str">
        <f ca="1"/>
        <v>TRUE</v>
      </c>
      <c r="H18" s="68" t="str">
        <f ca="1"/>
        <v>-9.55053597743791E-02</v>
      </c>
      <c r="J18" s="68" t="str">
        <f ca="1"/>
        <v>TRUE</v>
      </c>
      <c r="K18" s="68" t="str">
        <f ca="1"/>
        <v>-9.55053597743791E-02</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-427.31352981488</v>
      </c>
      <c r="C19" s="68" t="str">
        <f ca="1"/>
        <v>ŒûƎŲuĢƌ{_x000D_
Ɠě'öFGŉ</v>
      </c>
      <c r="G19" s="68" t="str">
        <f ca="1"/>
        <v>-427.31352981488</v>
      </c>
      <c r="H19" s="68" t="str">
        <f ca="1"/>
        <v>ŒûƎŲuĢƌ{_x000D_
Ɠě'öFGŉ</v>
      </c>
      <c r="J19" s="68" t="str">
        <f ca="1"/>
        <v>-427.31352981488</v>
      </c>
      <c r="K19" s="68" t="str">
        <f ca="1"/>
        <v>ŒûƎŲuĢƌ{_x000D_
Ɠě'öFGŉ</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ƀƌ¶\]Đ¹</v>
      </c>
      <c r="C20" s="68" t="str">
        <f ca="1"/>
        <v>2002-Aug-16</v>
      </c>
      <c r="G20" s="68" t="str">
        <f ca="1"/>
        <v>ƀƌ¶\]Đ¹</v>
      </c>
      <c r="H20" s="68" t="str">
        <f ca="1"/>
        <v>2002-Aug-16</v>
      </c>
      <c r="J20" s="68" t="str">
        <f ca="1"/>
        <v>ƀƌ¶\]Đ¹</v>
      </c>
      <c r="K20" s="68" t="str">
        <f ca="1"/>
        <v>2002-Aug-16</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-8.89536247911694E-07</v>
      </c>
      <c r="C21" s="68" t="str">
        <f ca="1"/>
        <v>-3.458336312258E-10</v>
      </c>
      <c r="G21" s="68" t="str">
        <f ca="1"/>
        <v>-8.89536247911694E-07</v>
      </c>
      <c r="H21" s="68" t="str">
        <f ca="1"/>
        <v>-3.458336312258E-10</v>
      </c>
      <c r="J21" s="68" t="str">
        <f ca="1"/>
        <v>-8.89536247911694E-07</v>
      </c>
      <c r="K21" s="68" t="str">
        <f ca="1"/>
        <v>-3.458336312258E-10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f ca="1"/>
        <v>0</v>
      </c>
      <c r="C22" s="68">
        <f ca="1"/>
        <v>-122577.10295834301</v>
      </c>
      <c r="G22" s="68" t="str">
        <f ca="1"/>
        <v>0</v>
      </c>
      <c r="H22" s="68" t="str">
        <f ca="1"/>
        <v>-122577.102958343</v>
      </c>
      <c r="J22" s="68">
        <f ca="1"/>
        <v>0</v>
      </c>
      <c r="K22" s="68">
        <f ca="1"/>
        <v>-122577.10295834301</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ċĉÀEñĢųŖ)_x000D_
ÀĜÛßÌ¤·</v>
      </c>
      <c r="C23" s="68">
        <f ca="1"/>
        <v>-3350704042.7382898</v>
      </c>
      <c r="G23" s="68" t="str">
        <f ca="1"/>
        <v>ċĉÀEñĢųŖ)_x000D_
ÀĜÛßÌ¤·</v>
      </c>
      <c r="H23" s="68" t="str">
        <f ca="1"/>
        <v>-3350704042.73829</v>
      </c>
      <c r="J23" s="68" t="str">
        <f ca="1"/>
        <v>ċĉÀEñĢųŖ)_x000D_
ÀĜÛßÌ¤·</v>
      </c>
      <c r="K23" s="68">
        <f ca="1"/>
        <v>-3350704042.7382898</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38900</v>
      </c>
      <c r="C24" s="68" t="str">
        <f ca="1"/>
        <v/>
      </c>
      <c r="G24" s="68" t="str">
        <f ca="1"/>
        <v>38900</v>
      </c>
      <c r="H24" s="68" t="str">
        <f ca="1"/>
        <v/>
      </c>
      <c r="J24" s="68">
        <f ca="1"/>
        <v>38900</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-51082</v>
      </c>
      <c r="C25" s="68">
        <f ca="1"/>
        <v>31.6258462107551</v>
      </c>
      <c r="G25" s="68" t="str">
        <f ca="1"/>
        <v>-51082</v>
      </c>
      <c r="H25" s="68" t="str">
        <f ca="1"/>
        <v>31.6258462107551</v>
      </c>
      <c r="J25" s="68">
        <f ca="1"/>
        <v>-51082</v>
      </c>
      <c r="K25" s="68">
        <f ca="1"/>
        <v>31.6258462107551</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877090</v>
      </c>
      <c r="C26" s="68" t="str">
        <f ca="1"/>
        <v>2020-Aug-11</v>
      </c>
      <c r="G26" s="68" t="str">
        <f ca="1"/>
        <v>877090</v>
      </c>
      <c r="H26" s="68" t="str">
        <f ca="1"/>
        <v>2020-Aug-11</v>
      </c>
      <c r="J26" s="68">
        <f ca="1"/>
        <v>877090</v>
      </c>
      <c r="K26" s="68" t="str">
        <f ca="1"/>
        <v>2020-Aug-11</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29491</v>
      </c>
      <c r="C27" s="68" t="str">
        <f ca="1"/>
        <v>TRUE</v>
      </c>
      <c r="G27" s="68" t="str">
        <f ca="1"/>
        <v>29491</v>
      </c>
      <c r="H27" s="68" t="str">
        <f ca="1"/>
        <v>TRUE</v>
      </c>
      <c r="J27" s="68">
        <f ca="1"/>
        <v>29491</v>
      </c>
      <c r="K27" s="68" t="str">
        <f ca="1"/>
        <v>TRUE</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0</v>
      </c>
      <c r="G28" s="68" t="str">
        <f ca="1"/>
        <v>FALSE</v>
      </c>
      <c r="H28" s="68" t="str">
        <f ca="1"/>
        <v>0</v>
      </c>
      <c r="J28" s="68" t="str">
        <f ca="1"/>
        <v>FALSE</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b">
        <f ca="1"/>
        <v>1</v>
      </c>
      <c r="C29" s="68" t="b">
        <f ca="1"/>
        <v>1</v>
      </c>
      <c r="G29" s="68" t="str">
        <f ca="1"/>
        <v>True</v>
      </c>
      <c r="H29" s="68" t="str">
        <f ca="1"/>
        <v>True</v>
      </c>
      <c r="J29" s="68" t="b">
        <f ca="1"/>
        <v>1</v>
      </c>
      <c r="K29" s="68" t="b">
        <f ca="1"/>
        <v>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!èĔê</v>
      </c>
      <c r="C30" s="68">
        <f ca="1"/>
        <v>0</v>
      </c>
      <c r="G30" s="68" t="str">
        <f ca="1"/>
        <v>!èĔê</v>
      </c>
      <c r="H30" s="68" t="str">
        <f ca="1"/>
        <v>0</v>
      </c>
      <c r="J30" s="68" t="str">
        <f ca="1"/>
        <v>!èĔê</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b">
        <f ca="1"/>
        <v>1</v>
      </c>
      <c r="C31" s="68" t="str">
        <f ca="1"/>
        <v>2015-Jun-04</v>
      </c>
      <c r="G31" s="68" t="str">
        <f ca="1"/>
        <v>True</v>
      </c>
      <c r="H31" s="68" t="str">
        <f ca="1"/>
        <v>2015-Jun-04</v>
      </c>
      <c r="J31" s="68" t="b">
        <f ca="1"/>
        <v>1</v>
      </c>
      <c r="K31" s="68" t="str">
        <f ca="1"/>
        <v>2015-Jun-04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ĦŹåB</v>
      </c>
      <c r="C32" s="68" t="str">
        <f ca="1"/>
        <v>TRUE</v>
      </c>
      <c r="G32" s="68" t="str">
        <f ca="1"/>
        <v>ĦŹåB</v>
      </c>
      <c r="H32" s="68" t="str">
        <f ca="1"/>
        <v>TRUE</v>
      </c>
      <c r="J32" s="68" t="str">
        <f ca="1"/>
        <v>ĦŹåB</v>
      </c>
      <c r="K32" s="68" t="str">
        <f ca="1"/>
        <v>TRUE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
      </c>
      <c r="C33" s="68" t="str">
        <f ca="1"/>
        <v/>
      </c>
      <c r="G33" s="68" t="str">
        <f ca="1"/>
        <v/>
      </c>
      <c r="H33" s="68" t="str">
        <f ca="1"/>
        <v/>
      </c>
      <c r="J33" s="68" t="str">
        <f ca="1"/>
        <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-3.1823165091559999E-4</v>
      </c>
      <c r="C34" s="68" t="str">
        <f ca="1"/>
        <v>2.13576766915843E-07</v>
      </c>
      <c r="G34" s="68" t="str">
        <f ca="1"/>
        <v>-3.182316509156E-04</v>
      </c>
      <c r="H34" s="68" t="str">
        <f ca="1"/>
        <v>2.13576766915843E-07</v>
      </c>
      <c r="J34" s="68">
        <f ca="1"/>
        <v>-3.1823165091559999E-4</v>
      </c>
      <c r="K34" s="68" t="str">
        <f ca="1"/>
        <v>2.13576766915843E-07</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-112275</v>
      </c>
      <c r="C35" s="68" t="str">
        <f ca="1"/>
        <v>ķĚB,ŅxÓ2Ómšû</v>
      </c>
      <c r="G35" s="68" t="str">
        <f ca="1"/>
        <v>-112275</v>
      </c>
      <c r="H35" s="68" t="str">
        <f ca="1"/>
        <v>ķĚB,ŅxÓ2Ómšû</v>
      </c>
      <c r="J35" s="68">
        <f ca="1"/>
        <v>-112275</v>
      </c>
      <c r="K35" s="68" t="str">
        <f ca="1"/>
        <v>ķĚB,ŅxÓ2Ómšû</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c>
      <c r="C36" s="68" t="str">
        <f ca="1"/>
        <v/>
      </c>
      <c r="G36" s="68" t="str">
        <f ca="1"/>
        <v>#FIELD!</v>
      </c>
      <c r="H36" s="68" t="str">
        <f ca="1"/>
        <v/>
      </c>
      <c r="J36" s="68" t="e">
        <f ca="1"/>
      </c>
      <c r="K36" s="68"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f ca="1"/>
        <v>60648</v>
      </c>
      <c r="G37" s="68" t="str">
        <f ca="1"/>
        <v>False</v>
      </c>
      <c r="H37" s="68" t="str">
        <f ca="1"/>
        <v>60648</v>
      </c>
      <c r="J37" s="68" t="b">
        <f ca="1"/>
        <v>0</v>
      </c>
      <c r="K37" s="68">
        <f ca="1"/>
        <v>60648</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846890</v>
      </c>
      <c r="C38" s="68" t="str">
        <f ca="1"/>
        <v>-6.31772975315685E-04</v>
      </c>
      <c r="G38" s="68" t="str">
        <f ca="1"/>
        <v>846890</v>
      </c>
      <c r="H38" s="68" t="str">
        <f ca="1"/>
        <v>-6.31772975315685E-04</v>
      </c>
      <c r="J38" s="68">
        <f ca="1"/>
        <v>846890</v>
      </c>
      <c r="K38" s="68" t="str">
        <f ca="1"/>
        <v>-6.31772975315685E-04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
      </c>
      <c r="C39" s="68">
        <f ca="1"/>
        <v>-5538145102.50916</v>
      </c>
      <c r="G39" s="68" t="str">
        <f ca="1"/>
        <v/>
      </c>
      <c r="H39" s="68" t="str">
        <f ca="1"/>
        <v>-5538145102.50916</v>
      </c>
      <c r="J39" s="68" t="str">
        <f ca="1"/>
        <v/>
      </c>
      <c r="K39" s="68">
        <f ca="1"/>
        <v>-5538145102.50916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b">
        <f ca="1"/>
        <v>1</v>
      </c>
      <c r="C40" s="68" t="str">
        <f ca="1"/>
        <v>22014609.73985</v>
      </c>
      <c r="G40" s="68" t="str">
        <f ca="1"/>
        <v>True</v>
      </c>
      <c r="H40" s="68" t="str">
        <f ca="1"/>
        <v>22014609.73985</v>
      </c>
      <c r="J40" s="68" t="b">
        <f ca="1"/>
        <v>1</v>
      </c>
      <c r="K40" s="68" t="str">
        <f ca="1"/>
        <v>22014609.73985</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f ca="1"/>
        <v>56515</v>
      </c>
      <c r="C41" s="68" t="str">
        <f ca="1"/>
        <v xml:space="preserve">Here's a carriage return (ascii 13):_x000D_and here's a line feed (ascii 10):
and here's both together:_x000D_
</v>
      </c>
      <c r="G41" s="68" t="str">
        <f ca="1"/>
        <v>56515</v>
      </c>
      <c r="H41" s="68" t="str">
        <f ca="1"/>
        <v xml:space="preserve">Here's a carriage return (ascii 13):_x000D_and here's a line feed (ascii 10):
and here's both together:_x000D_
</v>
      </c>
      <c r="J41" s="68">
        <f ca="1"/>
        <v>56515</v>
      </c>
      <c r="K41" s="68" t="str">
        <f ca="1"/>
        <v xml:space="preserve">Here's a carriage return (ascii 13):_x000D_and here's a line feed (ascii 10):
and here's both together:_x000D_
</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2042-Mar-11</v>
      </c>
      <c r="C42" s="68" t="e">
        <f ca="1"/>
      </c>
      <c r="G42" s="68" t="str">
        <f ca="1"/>
        <v>2042-Mar-11</v>
      </c>
      <c r="H42" s="68" t="str">
        <f ca="1"/>
        <v>#FIELD!</v>
      </c>
      <c r="J42" s="68" t="str">
        <f ca="1"/>
        <v>2042-Mar-11</v>
      </c>
      <c r="K42" s="68" t="e">
        <f ca="1"/>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
      </c>
      <c r="C43" s="68">
        <f ca="1"/>
        <v>50964</v>
      </c>
      <c r="G43" s="68" t="str">
        <f ca="1"/>
        <v/>
      </c>
      <c r="H43" s="68" t="str">
        <f ca="1"/>
        <v>50964</v>
      </c>
      <c r="J43" s="68" t="str">
        <f ca="1"/>
        <v/>
      </c>
      <c r="K43" s="68">
        <f ca="1"/>
        <v>50964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-154163</v>
      </c>
      <c r="C44" s="68" t="str">
        <f ca="1"/>
        <v/>
      </c>
      <c r="G44" s="68" t="str">
        <f ca="1"/>
        <v>-154163</v>
      </c>
      <c r="H44" s="68" t="str">
        <f ca="1"/>
        <v/>
      </c>
      <c r="J44" s="68">
        <f ca="1"/>
        <v>-154163</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FALSE</v>
      </c>
      <c r="C45" s="68">
        <f ca="1"/>
        <v>44163</v>
      </c>
      <c r="G45" s="68" t="str">
        <f ca="1"/>
        <v>FALSE</v>
      </c>
      <c r="H45" s="68" t="str">
        <f ca="1"/>
        <v>44163</v>
      </c>
      <c r="J45" s="68" t="str">
        <f ca="1"/>
        <v>FALSE</v>
      </c>
      <c r="K45" s="68">
        <f ca="1"/>
        <v>44163</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f ca="1"/>
        <v>-4.9213502008253496</v>
      </c>
      <c r="C46" s="68" t="str">
        <f ca="1"/>
        <v>2058-Aug-30</v>
      </c>
      <c r="G46" s="68" t="str">
        <f ca="1"/>
        <v>-4.92135020082535</v>
      </c>
      <c r="H46" s="68" t="str">
        <f ca="1"/>
        <v>2058-Aug-30</v>
      </c>
      <c r="J46" s="68">
        <f ca="1"/>
        <v>-4.9213502008253496</v>
      </c>
      <c r="K46" s="68" t="str">
        <f ca="1"/>
        <v>2058-Aug-30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36618</v>
      </c>
      <c r="C47" s="68" t="str">
        <f ca="1"/>
        <v>åtù§</v>
      </c>
      <c r="G47" s="68" t="str">
        <f ca="1"/>
        <v>36618</v>
      </c>
      <c r="H47" s="68" t="str">
        <f ca="1"/>
        <v>åtù§</v>
      </c>
      <c r="J47" s="68">
        <f ca="1"/>
        <v>36618</v>
      </c>
      <c r="K47" s="68" t="str">
        <f ca="1"/>
        <v>åtù§</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f ca="1"/>
        <v>0</v>
      </c>
      <c r="C48" s="68" t="str">
        <f ca="1"/>
        <v/>
      </c>
      <c r="G48" s="68" t="str">
        <f ca="1"/>
        <v>0</v>
      </c>
      <c r="H48" s="68" t="str">
        <f ca="1"/>
        <v/>
      </c>
      <c r="J48" s="68">
        <f ca="1"/>
        <v>0</v>
      </c>
      <c r="K48" s="68" t="str">
        <f ca="1"/>
        <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2375.2177762019101</v>
      </c>
      <c r="C49" s="68" t="str">
        <f ca="1"/>
        <v>-297200.813701261</v>
      </c>
      <c r="G49" s="68" t="str">
        <f ca="1"/>
        <v>2375.21777620191</v>
      </c>
      <c r="H49" s="68" t="str">
        <f ca="1"/>
        <v>-297200.813701261</v>
      </c>
      <c r="J49" s="68">
        <f ca="1"/>
        <v>2375.2177762019101</v>
      </c>
      <c r="K49" s="68" t="str">
        <f ca="1"/>
        <v>-297200.813701261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t="e">
        <f ca="1"/>
      </c>
      <c r="G50" s="68" t="str">
        <f ca="1"/>
        <v>TRUE</v>
      </c>
      <c r="H50" s="68" t="str">
        <f ca="1"/>
        <v>#BLOCKED!</v>
      </c>
      <c r="J50" s="68" t="str">
        <f ca="1"/>
        <v>TRUE</v>
      </c>
      <c r="K50" s="68" t="e">
        <f ca="1"/>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b">
        <f ca="1"/>
        <v>0</v>
      </c>
      <c r="C51" s="68">
        <f ca="1"/>
        <v>42501</v>
      </c>
      <c r="G51" s="68" t="str">
        <f ca="1"/>
        <v>False</v>
      </c>
      <c r="H51" s="68" t="str">
        <f ca="1"/>
        <v>42501</v>
      </c>
      <c r="J51" s="68" t="b">
        <f ca="1"/>
        <v>0</v>
      </c>
      <c r="K51" s="68">
        <f ca="1"/>
        <v>42501</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-769060</v>
      </c>
      <c r="C52" s="68">
        <f ca="1"/>
        <v>-903762</v>
      </c>
      <c r="G52" s="68" t="str">
        <f ca="1"/>
        <v>-769060</v>
      </c>
      <c r="H52" s="68" t="str">
        <f ca="1"/>
        <v>-903762</v>
      </c>
      <c r="J52" s="68">
        <f ca="1"/>
        <v>-769060</v>
      </c>
      <c r="K52" s="68">
        <f ca="1"/>
        <v>-903762</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564</v>
      </c>
      <c r="C4" s="46">
        <v>1</v>
      </c>
      <c r="I4" s="35" t="s">
        <v>239</v>
      </c>
      <c r="J4">
        <v>200</v>
      </c>
      <c r="AF4" s="34"/>
      <c r="AG4" s="34"/>
      <c r="AH4" s="34"/>
    </row>
    <row r="5" spans="2:41" x14ac:dyDescent="0.45">
      <c r="B5" s="35" t="s">
        <v>237</v>
      </c>
      <c r="C5">
        <f>MATCH(TestNo,Tests[TestNo],0)</f>
        <v>1</v>
      </c>
      <c r="I5" s="35" t="s">
        <v>240</v>
      </c>
      <c r="J5">
        <v>0</v>
      </c>
      <c r="K5" s="3" t="s">
        <v>552</v>
      </c>
      <c r="AF5" s="34"/>
      <c r="AG5" s="34"/>
      <c r="AH5" s="34"/>
    </row>
    <row r="6" spans="2:41" x14ac:dyDescent="0.45">
      <c r="I6" s="35" t="s">
        <v>327</v>
      </c>
      <c r="J6">
        <v>3</v>
      </c>
    </row>
    <row r="7" spans="2:41" x14ac:dyDescent="0.45">
      <c r="N7" s="35"/>
      <c r="AB7" s="57"/>
    </row>
    <row r="8" spans="2:41" x14ac:dyDescent="0.45">
      <c r="B8" s="113" t="str">
        <f>B14</f>
        <v>File Size</v>
      </c>
      <c r="C8" s="113" t="s">
        <v>564</v>
      </c>
      <c r="D8" s="113" t="str">
        <f t="shared" ref="D8:U8" si="0">D14</f>
        <v>FileName</v>
      </c>
      <c r="E8" s="113" t="str">
        <f t="shared" si="0"/>
        <v>ConvertTypes</v>
      </c>
      <c r="F8" s="113" t="str">
        <f t="shared" si="0"/>
        <v>Delimiter</v>
      </c>
      <c r="G8" s="113" t="str">
        <f t="shared" si="0"/>
        <v>IgnoreRepeated</v>
      </c>
      <c r="H8" s="113" t="str">
        <f t="shared" si="0"/>
        <v>DateFormat</v>
      </c>
      <c r="I8" s="113" t="str">
        <f t="shared" si="0"/>
        <v>Comment</v>
      </c>
      <c r="J8" s="113" t="str">
        <f t="shared" si="0"/>
        <v>IgnoreEmptyLines</v>
      </c>
      <c r="K8" s="113" t="str">
        <f t="shared" si="0"/>
        <v>HeaderRowNum</v>
      </c>
      <c r="L8" s="113" t="str">
        <f t="shared" si="0"/>
        <v>SkipToRow</v>
      </c>
      <c r="M8" s="113" t="str">
        <f t="shared" si="0"/>
        <v>SkipToCol</v>
      </c>
      <c r="N8" s="113" t="str">
        <f t="shared" si="0"/>
        <v>NumRows</v>
      </c>
      <c r="O8" s="113" t="str">
        <f t="shared" si="0"/>
        <v>NumCols</v>
      </c>
      <c r="P8" s="113" t="str">
        <f t="shared" si="0"/>
        <v>TrueStrings</v>
      </c>
      <c r="Q8" s="113" t="str">
        <f t="shared" si="0"/>
        <v>FalseStrings</v>
      </c>
      <c r="R8" s="113" t="str">
        <f t="shared" si="0"/>
        <v>MissingStrings</v>
      </c>
      <c r="S8" s="113" t="str">
        <f t="shared" si="0"/>
        <v>Encoding</v>
      </c>
      <c r="T8" s="113" t="str">
        <f t="shared" si="0"/>
        <v>DecimalSeparator</v>
      </c>
      <c r="U8" s="113" t="str">
        <f t="shared" si="0"/>
        <v>Notes</v>
      </c>
      <c r="V8" s="64" t="str" cm="1">
        <f t="array" aca="1" ref="V8:V215" ca="1">fill(" ",ROWS(Tests[TestNo])+6,1)</f>
        <v xml:space="preserve"> </v>
      </c>
      <c r="AB8" s="57"/>
    </row>
    <row r="9" spans="2:41" ht="14.25" customHeight="1" x14ac:dyDescent="0.45">
      <c r="B9" s="113"/>
      <c r="C9" s="113"/>
      <c r="D9" s="113"/>
      <c r="E9" s="113"/>
      <c r="F9" s="113"/>
      <c r="G9" s="113"/>
      <c r="H9" s="113"/>
      <c r="I9" s="113"/>
      <c r="J9" s="113"/>
      <c r="K9" s="113"/>
      <c r="L9" s="113"/>
      <c r="M9" s="113"/>
      <c r="N9" s="113"/>
      <c r="O9" s="113"/>
      <c r="P9" s="113"/>
      <c r="Q9" s="113"/>
      <c r="R9" s="113"/>
      <c r="S9" s="113"/>
      <c r="T9" s="113"/>
      <c r="U9" s="113"/>
      <c r="V9" s="64" t="str">
        <f ca="1"/>
        <v xml:space="preserve"> </v>
      </c>
      <c r="AA9" s="56"/>
      <c r="AB9" s="57"/>
    </row>
    <row r="10" spans="2:41" ht="14.25" customHeight="1" x14ac:dyDescent="0.45">
      <c r="B10" s="113"/>
      <c r="C10" s="113"/>
      <c r="D10" s="113"/>
      <c r="E10" s="113"/>
      <c r="F10" s="113"/>
      <c r="G10" s="113"/>
      <c r="H10" s="113"/>
      <c r="I10" s="113"/>
      <c r="J10" s="113"/>
      <c r="K10" s="113"/>
      <c r="L10" s="113"/>
      <c r="M10" s="113"/>
      <c r="N10" s="113"/>
      <c r="O10" s="113"/>
      <c r="P10" s="113"/>
      <c r="Q10" s="113"/>
      <c r="R10" s="113"/>
      <c r="S10" s="113"/>
      <c r="T10" s="113"/>
      <c r="U10" s="113"/>
      <c r="V10" s="64" t="str">
        <f ca="1"/>
        <v xml:space="preserve"> </v>
      </c>
      <c r="AA10" s="56"/>
      <c r="AB10" s="57"/>
    </row>
    <row r="11" spans="2:41" x14ac:dyDescent="0.45">
      <c r="B11" s="113"/>
      <c r="C11" s="113"/>
      <c r="D11" s="113"/>
      <c r="E11" s="113"/>
      <c r="F11" s="113"/>
      <c r="G11" s="113"/>
      <c r="H11" s="113"/>
      <c r="I11" s="113"/>
      <c r="J11" s="113"/>
      <c r="K11" s="113"/>
      <c r="L11" s="113"/>
      <c r="M11" s="113"/>
      <c r="N11" s="113"/>
      <c r="O11" s="113"/>
      <c r="P11" s="113"/>
      <c r="Q11" s="113"/>
      <c r="R11" s="113"/>
      <c r="S11" s="113"/>
      <c r="T11" s="113"/>
      <c r="U11" s="113"/>
      <c r="V11" s="64" t="str">
        <f ca="1"/>
        <v xml:space="preserve"> </v>
      </c>
      <c r="AB11" s="57"/>
    </row>
    <row r="12" spans="2:41" x14ac:dyDescent="0.45">
      <c r="B12" s="113"/>
      <c r="C12" s="113"/>
      <c r="D12" s="113"/>
      <c r="E12" s="113"/>
      <c r="F12" s="113"/>
      <c r="G12" s="113"/>
      <c r="H12" s="113"/>
      <c r="I12" s="113"/>
      <c r="J12" s="113"/>
      <c r="K12" s="113"/>
      <c r="L12" s="113"/>
      <c r="M12" s="113"/>
      <c r="N12" s="113"/>
      <c r="O12" s="113"/>
      <c r="P12" s="113"/>
      <c r="Q12" s="113"/>
      <c r="R12" s="113"/>
      <c r="S12" s="113"/>
      <c r="T12" s="113"/>
      <c r="U12" s="113"/>
      <c r="V12" s="64" t="str">
        <f ca="1"/>
        <v xml:space="preserve"> </v>
      </c>
      <c r="AB12" s="57"/>
    </row>
    <row r="13" spans="2:41" x14ac:dyDescent="0.45">
      <c r="B13" s="114"/>
      <c r="C13" s="114"/>
      <c r="D13" s="114"/>
      <c r="E13" s="114"/>
      <c r="F13" s="114"/>
      <c r="G13" s="114"/>
      <c r="H13" s="114"/>
      <c r="I13" s="114"/>
      <c r="J13" s="114"/>
      <c r="K13" s="114"/>
      <c r="L13" s="114"/>
      <c r="M13" s="114"/>
      <c r="N13" s="114"/>
      <c r="O13" s="114"/>
      <c r="P13" s="114"/>
      <c r="Q13" s="114"/>
      <c r="R13" s="114"/>
      <c r="S13" s="114"/>
      <c r="T13" s="114"/>
      <c r="U13" s="114"/>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6">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899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898</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28.5" x14ac:dyDescent="0.4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customWidth="1"/>
    <col min="8" max="8" width="11.2656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924</v>
      </c>
      <c r="K5" s="14" t="s">
        <v>922</v>
      </c>
    </row>
    <row r="6" spans="1:12" ht="42.75" x14ac:dyDescent="0.45">
      <c r="K6" s="107" t="s">
        <v>923</v>
      </c>
    </row>
    <row r="7" spans="1:12" ht="42.75" x14ac:dyDescent="0.45">
      <c r="A7" s="12" t="s">
        <v>10</v>
      </c>
      <c r="B7" s="12" t="s">
        <v>11</v>
      </c>
      <c r="C7" s="12" t="s">
        <v>12</v>
      </c>
      <c r="D7" s="106" t="s">
        <v>921</v>
      </c>
      <c r="E7" s="13" t="s">
        <v>672</v>
      </c>
      <c r="F7" s="13" t="s">
        <v>374</v>
      </c>
      <c r="G7" s="13" t="s">
        <v>898</v>
      </c>
      <c r="H7" s="13" t="str" cm="1">
        <f t="array" ref="H7:J7">"NCalls"&amp;CHAR(10)&amp;E7:G7</f>
        <v>NCalls
CSVRead
v0.14</v>
      </c>
      <c r="I7" s="13" t="str">
        <v>NCalls
sdkn104
v1.9</v>
      </c>
      <c r="J7" s="13" t="str">
        <v>NCalls
ArrayFromCSVfile</v>
      </c>
      <c r="K7" s="12" t="s">
        <v>14</v>
      </c>
      <c r="L7" s="12" t="s">
        <v>15</v>
      </c>
    </row>
    <row r="8" spans="1:12" x14ac:dyDescent="0.45">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si="0">LEN(B9)</f>
        <v>1</v>
      </c>
      <c r="B9" t="s">
        <v>16</v>
      </c>
      <c r="C9" s="93">
        <v>2</v>
      </c>
      <c r="D9">
        <f>D8*2</f>
        <v>2</v>
      </c>
      <c r="E9">
        <v>1.8445118421340419E-4</v>
      </c>
      <c r="F9">
        <v>1.20630134380587E-4</v>
      </c>
      <c r="G9">
        <v>1.1550345418980276E-4</v>
      </c>
      <c r="H9" s="93">
        <v>5241</v>
      </c>
      <c r="I9" s="93">
        <v>7875</v>
      </c>
      <c r="J9" s="93">
        <v>8206</v>
      </c>
      <c r="K9" s="61" t="s">
        <v>908</v>
      </c>
      <c r="L9" s="93">
        <v>10</v>
      </c>
    </row>
    <row r="10" spans="1:12" x14ac:dyDescent="0.45">
      <c r="A10">
        <f t="shared" si="0"/>
        <v>1</v>
      </c>
      <c r="B10" t="s">
        <v>16</v>
      </c>
      <c r="C10" s="93">
        <v>4</v>
      </c>
      <c r="D10">
        <f t="shared" ref="C10:D16" si="1">D9*2</f>
        <v>4</v>
      </c>
      <c r="E10">
        <v>2.0120135983347796E-4</v>
      </c>
      <c r="F10">
        <v>1.3190786813201488E-4</v>
      </c>
      <c r="G10">
        <v>1.2532129681308855E-4</v>
      </c>
      <c r="H10" s="93">
        <v>4818</v>
      </c>
      <c r="I10" s="93">
        <v>7233</v>
      </c>
      <c r="J10" s="93">
        <v>7595</v>
      </c>
      <c r="K10" s="61" t="s">
        <v>909</v>
      </c>
      <c r="L10" s="93">
        <v>36</v>
      </c>
    </row>
    <row r="11" spans="1:12" x14ac:dyDescent="0.45">
      <c r="A11">
        <f t="shared" si="0"/>
        <v>1</v>
      </c>
      <c r="B11" t="s">
        <v>16</v>
      </c>
      <c r="C11" s="93">
        <v>8</v>
      </c>
      <c r="D11">
        <f t="shared" si="1"/>
        <v>8</v>
      </c>
      <c r="E11">
        <v>2.7148083755594495E-4</v>
      </c>
      <c r="F11">
        <v>1.7899621343273755E-4</v>
      </c>
      <c r="G11">
        <v>1.5881782411461212E-4</v>
      </c>
      <c r="H11" s="93">
        <v>3600</v>
      </c>
      <c r="I11" s="93">
        <v>5396</v>
      </c>
      <c r="J11" s="93">
        <v>6055</v>
      </c>
      <c r="K11" s="61" t="s">
        <v>910</v>
      </c>
      <c r="L11" s="93">
        <v>136</v>
      </c>
    </row>
    <row r="12" spans="1:12" x14ac:dyDescent="0.45">
      <c r="A12">
        <f t="shared" si="0"/>
        <v>1</v>
      </c>
      <c r="B12" t="s">
        <v>16</v>
      </c>
      <c r="C12" s="93">
        <v>16</v>
      </c>
      <c r="D12">
        <f t="shared" si="1"/>
        <v>16</v>
      </c>
      <c r="E12">
        <v>5.3517332450247362E-4</v>
      </c>
      <c r="F12">
        <v>3.5523165980093049E-4</v>
      </c>
      <c r="G12">
        <v>2.8731259291933111E-4</v>
      </c>
      <c r="H12" s="93">
        <v>1847</v>
      </c>
      <c r="I12" s="93">
        <v>2766</v>
      </c>
      <c r="J12" s="93">
        <v>3406</v>
      </c>
      <c r="K12" s="61" t="s">
        <v>911</v>
      </c>
      <c r="L12" s="93">
        <v>528</v>
      </c>
    </row>
    <row r="13" spans="1:12" x14ac:dyDescent="0.45">
      <c r="A13">
        <f t="shared" si="0"/>
        <v>1</v>
      </c>
      <c r="B13" t="s">
        <v>16</v>
      </c>
      <c r="C13" s="93">
        <v>32</v>
      </c>
      <c r="D13">
        <f t="shared" si="1"/>
        <v>32</v>
      </c>
      <c r="E13">
        <v>1.6377223616258511E-3</v>
      </c>
      <c r="F13">
        <v>1.0567130646882592E-3</v>
      </c>
      <c r="G13">
        <v>8.0562709368125823E-4</v>
      </c>
      <c r="H13" s="93">
        <v>609</v>
      </c>
      <c r="I13" s="93">
        <v>941</v>
      </c>
      <c r="J13" s="93">
        <v>1232</v>
      </c>
      <c r="K13" s="61" t="s">
        <v>912</v>
      </c>
      <c r="L13" s="93">
        <v>2080</v>
      </c>
    </row>
    <row r="14" spans="1:12" x14ac:dyDescent="0.45">
      <c r="A14">
        <f t="shared" si="0"/>
        <v>1</v>
      </c>
      <c r="B14" t="s">
        <v>16</v>
      </c>
      <c r="C14">
        <f t="shared" si="1"/>
        <v>64</v>
      </c>
      <c r="D14">
        <f t="shared" si="1"/>
        <v>64</v>
      </c>
      <c r="E14">
        <v>6.4179169871830775E-3</v>
      </c>
      <c r="F14">
        <v>3.8925967586751014E-3</v>
      </c>
      <c r="G14">
        <v>2.9890384826220711E-3</v>
      </c>
      <c r="H14" s="93">
        <v>156</v>
      </c>
      <c r="I14" s="93">
        <v>257</v>
      </c>
      <c r="J14" s="93">
        <v>334</v>
      </c>
      <c r="K14" s="61" t="s">
        <v>913</v>
      </c>
      <c r="L14" s="93">
        <v>8256</v>
      </c>
    </row>
    <row r="15" spans="1:12" x14ac:dyDescent="0.45">
      <c r="A15">
        <f t="shared" si="0"/>
        <v>1</v>
      </c>
      <c r="B15" t="s">
        <v>16</v>
      </c>
      <c r="C15">
        <f t="shared" si="1"/>
        <v>128</v>
      </c>
      <c r="D15">
        <f t="shared" si="1"/>
        <v>128</v>
      </c>
      <c r="E15">
        <v>2.3822850409788418E-2</v>
      </c>
      <c r="F15">
        <v>1.5324832721456415E-2</v>
      </c>
      <c r="G15">
        <v>1.1657537619151665E-2</v>
      </c>
      <c r="H15" s="93">
        <v>43</v>
      </c>
      <c r="I15" s="93">
        <v>66</v>
      </c>
      <c r="J15" s="93">
        <v>86</v>
      </c>
      <c r="K15" s="61" t="s">
        <v>914</v>
      </c>
      <c r="L15" s="93">
        <v>32896</v>
      </c>
    </row>
    <row r="16" spans="1:12" x14ac:dyDescent="0.45">
      <c r="A16">
        <f t="shared" si="0"/>
        <v>1</v>
      </c>
      <c r="B16" t="s">
        <v>16</v>
      </c>
      <c r="C16">
        <f t="shared" si="1"/>
        <v>256</v>
      </c>
      <c r="D16">
        <f t="shared" si="1"/>
        <v>256</v>
      </c>
      <c r="E16">
        <v>9.599932969180576E-2</v>
      </c>
      <c r="F16">
        <v>6.6397720031857024E-2</v>
      </c>
      <c r="G16">
        <v>5.0958153781941511E-2</v>
      </c>
      <c r="H16" s="93">
        <v>11</v>
      </c>
      <c r="I16" s="93">
        <v>16</v>
      </c>
      <c r="J16" s="93">
        <v>20</v>
      </c>
      <c r="K16" s="61" t="s">
        <v>915</v>
      </c>
      <c r="L16" s="93">
        <v>131328</v>
      </c>
    </row>
    <row r="17" spans="1:12" x14ac:dyDescent="0.45">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916</v>
      </c>
      <c r="L17" s="93">
        <v>524800</v>
      </c>
    </row>
    <row r="18" spans="1:12" x14ac:dyDescent="0.45">
      <c r="A18">
        <f t="shared" si="2"/>
        <v>1</v>
      </c>
      <c r="B18" t="s">
        <v>16</v>
      </c>
      <c r="C18">
        <f t="shared" si="3"/>
        <v>1024</v>
      </c>
      <c r="D18">
        <f t="shared" si="4"/>
        <v>1024</v>
      </c>
      <c r="E18">
        <v>1.6514603387830378</v>
      </c>
      <c r="F18">
        <v>1.2590950387883297</v>
      </c>
      <c r="G18">
        <v>1.1223542387805012</v>
      </c>
      <c r="H18" s="93">
        <v>1</v>
      </c>
      <c r="I18" s="93">
        <v>1</v>
      </c>
      <c r="J18" s="93">
        <v>1</v>
      </c>
      <c r="K18" s="61" t="s">
        <v>917</v>
      </c>
      <c r="L18" s="93">
        <v>2098176</v>
      </c>
    </row>
    <row r="19" spans="1:12" x14ac:dyDescent="0.45">
      <c r="A19">
        <f t="shared" si="2"/>
        <v>1</v>
      </c>
      <c r="B19" t="s">
        <v>16</v>
      </c>
      <c r="C19">
        <f t="shared" si="3"/>
        <v>2048</v>
      </c>
      <c r="D19">
        <f t="shared" si="4"/>
        <v>2048</v>
      </c>
      <c r="E19">
        <v>7.7898979387744856</v>
      </c>
      <c r="F19">
        <v>6.1225244387813671</v>
      </c>
      <c r="G19">
        <v>5.2295692387768593</v>
      </c>
      <c r="H19" s="93">
        <v>1</v>
      </c>
      <c r="I19" s="93">
        <v>1</v>
      </c>
      <c r="J19" s="93">
        <v>1</v>
      </c>
      <c r="K19" s="61" t="s">
        <v>918</v>
      </c>
      <c r="L19" s="93">
        <v>8390656</v>
      </c>
    </row>
    <row r="20" spans="1:12" x14ac:dyDescent="0.45">
      <c r="A20">
        <f t="shared" si="0"/>
        <v>1</v>
      </c>
      <c r="B20" t="s">
        <v>16</v>
      </c>
      <c r="C20">
        <f t="shared" si="3"/>
        <v>4096</v>
      </c>
      <c r="D20">
        <f t="shared" si="4"/>
        <v>4096</v>
      </c>
      <c r="E20">
        <v>32.304938438776702</v>
      </c>
      <c r="F20">
        <v>28.03440563877561</v>
      </c>
      <c r="G20">
        <v>26.263708238787189</v>
      </c>
      <c r="H20" s="93">
        <v>1</v>
      </c>
      <c r="I20" s="93">
        <v>1</v>
      </c>
      <c r="J20" s="93">
        <v>1</v>
      </c>
      <c r="K20" s="61" t="s">
        <v>919</v>
      </c>
      <c r="L20" s="93">
        <v>33558528</v>
      </c>
    </row>
    <row r="21" spans="1:12" x14ac:dyDescent="0.45">
      <c r="A21">
        <f t="shared" si="0"/>
        <v>1</v>
      </c>
      <c r="B21" t="s">
        <v>16</v>
      </c>
      <c r="C21">
        <f t="shared" si="3"/>
        <v>8192</v>
      </c>
      <c r="D21">
        <f t="shared" si="4"/>
        <v>8192</v>
      </c>
      <c r="E21">
        <v>159.12672273879329</v>
      </c>
      <c r="F21">
        <v>156.65383093877503</v>
      </c>
      <c r="G21">
        <v>169.5070796387798</v>
      </c>
      <c r="H21" s="93">
        <v>1</v>
      </c>
      <c r="I21" s="93">
        <v>1</v>
      </c>
      <c r="J21" s="93">
        <v>1</v>
      </c>
      <c r="K21" s="61" t="s">
        <v>920</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652463</xdr:colOff>
                    <xdr:row>0</xdr:row>
                    <xdr:rowOff>52388</xdr:rowOff>
                  </from>
                  <to>
                    <xdr:col>5</xdr:col>
                    <xdr:colOff>804863</xdr:colOff>
                    <xdr:row>2</xdr:row>
                    <xdr:rowOff>52388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zoomScaleNormal="10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zoomScaleNormal="10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44491</v>
      </c>
      <c r="D3" s="81" t="s">
        <v>632</v>
      </c>
      <c r="E3" s="82"/>
      <c r="F3" s="78"/>
      <c r="G3" s="78"/>
      <c r="H3" s="78" t="str">
        <f ca="1"/>
        <v>1,False,2021-10-22,"Text"</v>
      </c>
      <c r="I3" s="78"/>
      <c r="J3" s="78">
        <f ca="1"/>
        <v>1</v>
      </c>
      <c r="K3" s="78" t="b">
        <f ca="1"/>
        <v>0</v>
      </c>
      <c r="L3" s="82">
        <f ca="1"/>
        <v>44491</v>
      </c>
      <c r="M3" s="78" t="str">
        <f ca="1"/>
        <v>Text</v>
      </c>
      <c r="N3" s="76"/>
      <c r="O3" s="76"/>
      <c r="P3" s="12"/>
    </row>
    <row r="4" spans="1:16" x14ac:dyDescent="0.45">
      <c r="A4" s="78">
        <v>2</v>
      </c>
      <c r="B4" s="78" t="b">
        <v>1</v>
      </c>
      <c r="C4" s="82">
        <f ca="1"/>
        <v>44492</v>
      </c>
      <c r="D4" s="13" t="s">
        <v>644</v>
      </c>
      <c r="E4" s="82"/>
      <c r="F4" s="78"/>
      <c r="G4" s="78"/>
      <c r="H4" s="78" t="str">
        <f ca="1"/>
        <v>2,True,2021-10-23,"A, comma"</v>
      </c>
      <c r="I4" s="78"/>
      <c r="J4" s="78">
        <f ca="1"/>
        <v>2</v>
      </c>
      <c r="K4" s="78" t="b">
        <f ca="1"/>
        <v>1</v>
      </c>
      <c r="L4" s="82">
        <f ca="1"/>
        <v>44492</v>
      </c>
      <c r="M4" s="78" t="str">
        <f ca="1"/>
        <v>A, comma</v>
      </c>
      <c r="N4" s="76"/>
      <c r="O4" s="76"/>
      <c r="P4" s="12"/>
    </row>
    <row r="5" spans="1:16" ht="28.5" x14ac:dyDescent="0.45">
      <c r="A5" s="78">
        <v>3</v>
      </c>
      <c r="B5" s="78" t="b">
        <v>0</v>
      </c>
      <c r="C5" s="82">
        <f ca="1"/>
        <v>44493</v>
      </c>
      <c r="D5" s="81" t="s">
        <v>646</v>
      </c>
      <c r="E5" s="82"/>
      <c r="F5" s="78"/>
      <c r="G5" s="78"/>
      <c r="H5" s="78" t="str">
        <f ca="1"/>
        <v>3,False,2021-10-24,"A</v>
      </c>
      <c r="I5" s="78"/>
      <c r="J5" s="78">
        <f ca="1"/>
        <v>3</v>
      </c>
      <c r="K5" s="78" t="b">
        <f ca="1"/>
        <v>0</v>
      </c>
      <c r="L5" s="82">
        <f ca="1"/>
        <v>44493</v>
      </c>
      <c r="M5" s="78" t="str">
        <f ca="1"/>
        <v>A
LF</v>
      </c>
      <c r="N5" s="76"/>
      <c r="O5" s="76"/>
      <c r="P5" s="12"/>
    </row>
    <row r="6" spans="1:16" x14ac:dyDescent="0.45">
      <c r="A6" s="78">
        <v>4</v>
      </c>
      <c r="B6" s="78" t="b">
        <v>1</v>
      </c>
      <c r="C6" s="82">
        <f ca="1"/>
        <v>44494</v>
      </c>
      <c r="D6" s="81" t="str">
        <f>"A"&amp;CHAR(13)&amp;" CR"</f>
        <v>A_x000D_ CR</v>
      </c>
      <c r="E6" s="82"/>
      <c r="F6" s="78"/>
      <c r="G6" s="78"/>
      <c r="H6" s="78" t="str">
        <f ca="1"/>
        <v>LF"</v>
      </c>
      <c r="I6" s="78"/>
      <c r="J6" s="78">
        <f ca="1"/>
        <v>4</v>
      </c>
      <c r="K6" s="78" t="b">
        <f ca="1"/>
        <v>1</v>
      </c>
      <c r="L6" s="82">
        <f ca="1"/>
        <v>44494</v>
      </c>
      <c r="M6" s="78" t="str">
        <f ca="1"/>
        <v>A_x000D_ CR</v>
      </c>
      <c r="N6" s="76"/>
      <c r="O6" s="76"/>
      <c r="P6" s="12"/>
    </row>
    <row r="7" spans="1:16" x14ac:dyDescent="0.45">
      <c r="A7" s="78">
        <v>5</v>
      </c>
      <c r="B7" s="78" t="b">
        <v>0</v>
      </c>
      <c r="C7" s="82">
        <f ca="1"/>
        <v>44495</v>
      </c>
      <c r="D7" s="13" t="s">
        <v>645</v>
      </c>
      <c r="E7" s="82"/>
      <c r="F7" s="78"/>
      <c r="G7" s="78"/>
      <c r="H7" s="78" t="str">
        <f ca="1"/>
        <v>4,True,2021-10-25,"A</v>
      </c>
      <c r="I7" s="78"/>
      <c r="J7" s="78">
        <f ca="1"/>
        <v>5</v>
      </c>
      <c r="K7" s="78" t="b">
        <f ca="1"/>
        <v>0</v>
      </c>
      <c r="L7" s="82">
        <f ca="1"/>
        <v>44495</v>
      </c>
      <c r="M7" s="78" t="str">
        <f ca="1"/>
        <v>"Quotes"</v>
      </c>
      <c r="N7" s="76"/>
      <c r="O7" s="76"/>
      <c r="P7" s="12"/>
    </row>
    <row r="8" spans="1:16" x14ac:dyDescent="0.45">
      <c r="A8" s="78">
        <v>6</v>
      </c>
      <c r="B8" s="78" t="b">
        <v>1</v>
      </c>
      <c r="C8" s="82">
        <f ca="1"/>
        <v>44496</v>
      </c>
      <c r="D8" s="81" t="s">
        <v>632</v>
      </c>
      <c r="E8" s="82"/>
      <c r="F8" s="78"/>
      <c r="G8" s="78"/>
      <c r="H8" s="78" t="str">
        <f ca="1"/>
        <v xml:space="preserve"> CR"</v>
      </c>
      <c r="I8" s="78"/>
      <c r="J8" s="78">
        <f ca="1"/>
        <v>6</v>
      </c>
      <c r="K8" s="78" t="b">
        <f ca="1"/>
        <v>1</v>
      </c>
      <c r="L8" s="82">
        <f ca="1"/>
        <v>44496</v>
      </c>
      <c r="M8" s="78" t="str">
        <f ca="1"/>
        <v>Text</v>
      </c>
      <c r="N8" s="76"/>
      <c r="O8" s="76"/>
      <c r="P8" s="12"/>
    </row>
    <row r="9" spans="1:16" x14ac:dyDescent="0.45">
      <c r="A9" s="78"/>
      <c r="B9" s="78"/>
      <c r="C9" s="82"/>
      <c r="D9" s="86"/>
      <c r="E9" s="82"/>
      <c r="F9" s="78"/>
      <c r="G9" s="78"/>
      <c r="H9" s="78" t="str">
        <f ca="1"/>
        <v>5,False,2021-10-26,"""Quotes"""</v>
      </c>
      <c r="I9" s="78"/>
      <c r="J9" s="78"/>
      <c r="K9" s="78"/>
      <c r="L9" s="82"/>
      <c r="M9" s="78"/>
      <c r="N9" s="76"/>
      <c r="O9" s="76"/>
      <c r="P9" s="12"/>
    </row>
    <row r="10" spans="1:16" x14ac:dyDescent="0.45">
      <c r="A10" s="78"/>
      <c r="B10" s="78"/>
      <c r="C10" s="82"/>
      <c r="D10" s="86"/>
      <c r="E10" s="82"/>
      <c r="F10" s="78"/>
      <c r="G10" s="78"/>
      <c r="H10" s="78" t="str">
        <f ca="1"/>
        <v>6,True,2021-10-27,"Text"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zoomScaleNormal="100" workbookViewId="0"/>
  </sheetViews>
  <sheetFormatPr defaultRowHeight="14.25" x14ac:dyDescent="0.45"/>
  <cols>
    <col min="1" max="1" width="6.19921875" bestFit="1" customWidth="1"/>
    <col min="2" max="4" width="10.7304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44491</v>
      </c>
      <c r="D3" s="81" t="s">
        <v>632</v>
      </c>
    </row>
    <row r="4" spans="1:4" x14ac:dyDescent="0.45">
      <c r="A4" s="78">
        <v>2</v>
      </c>
      <c r="B4" s="78" t="b">
        <v>1</v>
      </c>
      <c r="C4" s="82">
        <f ca="1"/>
        <v>44492</v>
      </c>
      <c r="D4" s="13" t="s">
        <v>644</v>
      </c>
    </row>
    <row r="5" spans="1:4" ht="28.5" x14ac:dyDescent="0.45">
      <c r="A5" s="78">
        <v>3</v>
      </c>
      <c r="B5" s="78" t="b">
        <v>0</v>
      </c>
      <c r="C5" s="82">
        <f ca="1"/>
        <v>44493</v>
      </c>
      <c r="D5" s="81" t="s">
        <v>646</v>
      </c>
    </row>
    <row r="6" spans="1:4" x14ac:dyDescent="0.45">
      <c r="A6" s="78">
        <v>4</v>
      </c>
      <c r="B6" s="78" t="b">
        <v>1</v>
      </c>
      <c r="C6" s="82">
        <f ca="1"/>
        <v>44494</v>
      </c>
      <c r="D6" s="81" t="str">
        <f>"A"&amp;CHAR(13)&amp;" CR"</f>
        <v>A_x000D_ CR</v>
      </c>
    </row>
    <row r="7" spans="1:4" x14ac:dyDescent="0.45">
      <c r="A7" s="78">
        <v>5</v>
      </c>
      <c r="B7" s="78" t="b">
        <v>0</v>
      </c>
      <c r="C7" s="82">
        <f ca="1"/>
        <v>44495</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1,False,2021-10-22,"Text"</v>
      </c>
    </row>
    <row r="15" spans="1:4" x14ac:dyDescent="0.45">
      <c r="A15" t="str">
        <f ca="1"/>
        <v>2,True,2021-10-23,"A, comma"</v>
      </c>
    </row>
    <row r="16" spans="1:4" x14ac:dyDescent="0.45">
      <c r="A16" t="str">
        <f ca="1"/>
        <v>3,False,2021-10-24,"A</v>
      </c>
    </row>
    <row r="17" spans="1:7" x14ac:dyDescent="0.45">
      <c r="A17" t="str">
        <f ca="1"/>
        <v>LF"</v>
      </c>
    </row>
    <row r="18" spans="1:7" x14ac:dyDescent="0.45">
      <c r="A18" t="str">
        <f ca="1"/>
        <v>4,True,2021-10-25,"A</v>
      </c>
    </row>
    <row r="19" spans="1:7" x14ac:dyDescent="0.45">
      <c r="A19" t="str">
        <f ca="1"/>
        <v xml:space="preserve"> CR"</v>
      </c>
    </row>
    <row r="20" spans="1:7" x14ac:dyDescent="0.45">
      <c r="A20" t="str">
        <f ca="1"/>
        <v>5,False,2021-10-26,"""Quotes"""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44491</v>
      </c>
      <c r="D24" s="81" t="str">
        <f ca="1"/>
        <v>Text</v>
      </c>
      <c r="G24" s="14"/>
    </row>
    <row r="25" spans="1:7" x14ac:dyDescent="0.45">
      <c r="A25" s="81">
        <f ca="1"/>
        <v>2</v>
      </c>
      <c r="B25" s="81" t="b">
        <f ca="1"/>
        <v>1</v>
      </c>
      <c r="C25" s="89">
        <f ca="1"/>
        <v>44492</v>
      </c>
      <c r="D25" s="81" t="str">
        <f ca="1"/>
        <v>A, comma</v>
      </c>
      <c r="F25" s="14"/>
    </row>
    <row r="26" spans="1:7" ht="28.5" customHeight="1" x14ac:dyDescent="0.45">
      <c r="A26" s="81">
        <f ca="1"/>
        <v>3</v>
      </c>
      <c r="B26" s="81" t="b">
        <f ca="1"/>
        <v>0</v>
      </c>
      <c r="C26" s="89">
        <f ca="1"/>
        <v>44493</v>
      </c>
      <c r="D26" s="81" t="str">
        <f ca="1"/>
        <v>A
LF</v>
      </c>
    </row>
    <row r="27" spans="1:7" x14ac:dyDescent="0.45">
      <c r="A27" s="81">
        <f ca="1"/>
        <v>4</v>
      </c>
      <c r="B27" s="81" t="b">
        <f ca="1"/>
        <v>1</v>
      </c>
      <c r="C27" s="89">
        <f ca="1"/>
        <v>44494</v>
      </c>
      <c r="D27" s="81" t="str">
        <f ca="1"/>
        <v>A_x000D_ CR</v>
      </c>
    </row>
    <row r="28" spans="1:7" x14ac:dyDescent="0.45">
      <c r="A28" s="81">
        <f ca="1"/>
        <v>5</v>
      </c>
      <c r="B28" s="81" t="b">
        <f ca="1"/>
        <v>0</v>
      </c>
      <c r="C28" s="89">
        <f ca="1"/>
        <v>44495</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_xlfn.UNICODE(B7)</f>
        <v>9251</v>
      </c>
    </row>
    <row r="8" spans="1:23" ht="16.5" x14ac:dyDescent="0.6">
      <c r="B8" s="96" t="s">
        <v>767</v>
      </c>
      <c r="C8" s="96" t="s">
        <v>774</v>
      </c>
      <c r="D8" s="98">
        <f t="shared" ref="D8:D14" si="0">_xlfn.UNICODE(B8)</f>
        <v>9229</v>
      </c>
    </row>
    <row r="9" spans="1:23" ht="16.5" x14ac:dyDescent="0.6">
      <c r="B9" s="96" t="s">
        <v>766</v>
      </c>
      <c r="C9" s="96" t="s">
        <v>775</v>
      </c>
      <c r="D9" s="98">
        <f t="shared" si="0"/>
        <v>9226</v>
      </c>
    </row>
    <row r="10" spans="1:23" ht="16.5" x14ac:dyDescent="0.6">
      <c r="B10" s="96" t="s">
        <v>723</v>
      </c>
      <c r="C10" s="97" t="s">
        <v>780</v>
      </c>
      <c r="D10" s="98"/>
    </row>
    <row r="11" spans="1:23" ht="16.5" x14ac:dyDescent="0.6">
      <c r="B11" s="96" t="s">
        <v>768</v>
      </c>
      <c r="C11" s="96" t="s">
        <v>776</v>
      </c>
      <c r="D11" s="98">
        <f t="shared" si="0"/>
        <v>9166</v>
      </c>
    </row>
    <row r="12" spans="1:23" ht="16.5" x14ac:dyDescent="0.6">
      <c r="B12" s="96" t="s">
        <v>769</v>
      </c>
      <c r="C12" s="96" t="s">
        <v>777</v>
      </c>
      <c r="D12" s="98">
        <f t="shared" si="0"/>
        <v>8631</v>
      </c>
    </row>
    <row r="13" spans="1:23" ht="16.5" x14ac:dyDescent="0.6">
      <c r="B13" s="103" t="s">
        <v>770</v>
      </c>
      <c r="C13" s="103" t="s">
        <v>778</v>
      </c>
      <c r="D13" s="104">
        <f t="shared" si="0"/>
        <v>9711</v>
      </c>
    </row>
    <row r="14" spans="1:23" ht="16.5" x14ac:dyDescent="0.6">
      <c r="B14" s="96" t="s">
        <v>722</v>
      </c>
      <c r="C14" s="96" t="s">
        <v>788</v>
      </c>
      <c r="D14" s="98">
        <f t="shared" si="0"/>
        <v>10134</v>
      </c>
    </row>
    <row r="15" spans="1:23" ht="16.5" x14ac:dyDescent="0.6">
      <c r="B15" s="96" t="s">
        <v>675</v>
      </c>
      <c r="C15" s="101" t="s">
        <v>789</v>
      </c>
      <c r="D15" s="98">
        <f>_xlfn.UNICODE(B15)</f>
        <v>9989</v>
      </c>
    </row>
    <row r="16" spans="1:23" ht="16.5" x14ac:dyDescent="0.6">
      <c r="B16" s="105" t="s">
        <v>681</v>
      </c>
      <c r="C16" s="96" t="s">
        <v>790</v>
      </c>
      <c r="D16" s="102">
        <f>_xlfn.UNICODE(B16)</f>
        <v>128165</v>
      </c>
      <c r="U16" t="s">
        <v>840</v>
      </c>
      <c r="W16" s="14"/>
    </row>
    <row r="17" spans="1:25" x14ac:dyDescent="0.45">
      <c r="E17" s="116" t="s">
        <v>856</v>
      </c>
      <c r="F17" s="116"/>
      <c r="G17" s="116"/>
      <c r="H17" s="116"/>
      <c r="I17" s="116"/>
      <c r="J17" s="116"/>
      <c r="K17" s="116"/>
      <c r="L17" s="116"/>
      <c r="M17" s="116"/>
      <c r="O17" s="115" t="s">
        <v>855</v>
      </c>
      <c r="P17" s="115"/>
      <c r="Q17" s="115"/>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ref="A19:A67">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905</v>
      </c>
    </row>
    <row r="2" spans="2:2" x14ac:dyDescent="0.45">
      <c r="B2" s="18" t="s">
        <v>906</v>
      </c>
    </row>
    <row r="3" spans="2:2" x14ac:dyDescent="0.45">
      <c r="B3" t="s">
        <v>904</v>
      </c>
    </row>
    <row r="4" spans="2:2" x14ac:dyDescent="0.45">
      <c r="B4" s="18"/>
    </row>
    <row r="5" spans="2:2" x14ac:dyDescent="0.45">
      <c r="B5" s="18"/>
    </row>
    <row r="6" spans="2:2" x14ac:dyDescent="0.45">
      <c r="B6" s="18"/>
    </row>
    <row r="8" spans="2:2" x14ac:dyDescent="0.45">
      <c r="B8" t="s">
        <v>885</v>
      </c>
    </row>
    <row r="9" spans="2:2" x14ac:dyDescent="0.45">
      <c r="B9" s="14" t="s">
        <v>886</v>
      </c>
    </row>
    <row r="10" spans="2:2" x14ac:dyDescent="0.45">
      <c r="B10" s="14" t="s">
        <v>894</v>
      </c>
    </row>
    <row r="11" spans="2:2" x14ac:dyDescent="0.45">
      <c r="B11" s="14" t="s">
        <v>887</v>
      </c>
    </row>
    <row r="12" spans="2:2" x14ac:dyDescent="0.45">
      <c r="B12" s="14" t="s">
        <v>895</v>
      </c>
    </row>
    <row r="13" spans="2:2" x14ac:dyDescent="0.45">
      <c r="B13" s="14" t="s">
        <v>888</v>
      </c>
    </row>
    <row r="14" spans="2:2" x14ac:dyDescent="0.45">
      <c r="B14" s="14"/>
    </row>
    <row r="15" spans="2:2" x14ac:dyDescent="0.45">
      <c r="B15" s="14" t="s">
        <v>889</v>
      </c>
    </row>
    <row r="16" spans="2:2" x14ac:dyDescent="0.45">
      <c r="B16" s="14"/>
    </row>
    <row r="17" spans="2:2" x14ac:dyDescent="0.45">
      <c r="B17" s="14" t="s">
        <v>896</v>
      </c>
    </row>
    <row r="18" spans="2:2" x14ac:dyDescent="0.45">
      <c r="B18" s="14"/>
    </row>
    <row r="19" spans="2:2" x14ac:dyDescent="0.45">
      <c r="B19" s="14"/>
    </row>
    <row r="20" spans="2:2" x14ac:dyDescent="0.45">
      <c r="B20" s="14" t="s">
        <v>892</v>
      </c>
    </row>
    <row r="21" spans="2:2" x14ac:dyDescent="0.45">
      <c r="B21" s="14" t="s">
        <v>893</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890</v>
      </c>
    </row>
    <row r="33" spans="2:2" x14ac:dyDescent="0.45">
      <c r="B33" s="14" t="s">
        <v>891</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884</v>
      </c>
    </row>
    <row r="40" spans="2:2" x14ac:dyDescent="0.45">
      <c r="B40" s="14" t="s">
        <v>883</v>
      </c>
    </row>
    <row r="41" spans="2:2" x14ac:dyDescent="0.45">
      <c r="B41" t="s">
        <v>882</v>
      </c>
    </row>
    <row r="42" spans="2:2" x14ac:dyDescent="0.45">
      <c r="B42" s="14" t="s">
        <v>881</v>
      </c>
    </row>
    <row r="44" spans="2:2" x14ac:dyDescent="0.45">
      <c r="B44" s="14" t="s">
        <v>880</v>
      </c>
    </row>
    <row r="45" spans="2:2" x14ac:dyDescent="0.45">
      <c r="B45" t="s">
        <v>879</v>
      </c>
    </row>
    <row r="46" spans="2:2" x14ac:dyDescent="0.45">
      <c r="B46" s="14" t="s">
        <v>878</v>
      </c>
    </row>
    <row r="47" spans="2:2" x14ac:dyDescent="0.45">
      <c r="B47" s="14" t="s">
        <v>877</v>
      </c>
    </row>
    <row r="49" spans="2:3" x14ac:dyDescent="0.45">
      <c r="B49" s="47" t="s">
        <v>876</v>
      </c>
    </row>
    <row r="52" spans="2:3" x14ac:dyDescent="0.45">
      <c r="B52" s="14" t="s">
        <v>875</v>
      </c>
      <c r="C52" t="s">
        <v>52</v>
      </c>
    </row>
    <row r="53" spans="2:3" x14ac:dyDescent="0.45">
      <c r="B53" s="14" t="s">
        <v>874</v>
      </c>
      <c r="C53" t="s">
        <v>873</v>
      </c>
    </row>
    <row r="54" spans="2:3" x14ac:dyDescent="0.45">
      <c r="B54" s="14" t="s">
        <v>872</v>
      </c>
    </row>
    <row r="55" spans="2:3" x14ac:dyDescent="0.45">
      <c r="B55" s="14" t="s">
        <v>871</v>
      </c>
    </row>
    <row r="56" spans="2:3" x14ac:dyDescent="0.45">
      <c r="B56" s="47" t="s">
        <v>870</v>
      </c>
      <c r="C56" t="s">
        <v>869</v>
      </c>
    </row>
    <row r="57" spans="2:3" x14ac:dyDescent="0.45">
      <c r="B57" s="47" t="s">
        <v>868</v>
      </c>
    </row>
    <row r="58" spans="2:3" x14ac:dyDescent="0.45">
      <c r="B58" s="47" t="s">
        <v>867</v>
      </c>
      <c r="C58" t="s">
        <v>866</v>
      </c>
    </row>
    <row r="59" spans="2:3" x14ac:dyDescent="0.45">
      <c r="B59" s="47" t="s">
        <v>865</v>
      </c>
      <c r="C59" s="14" t="s">
        <v>864</v>
      </c>
    </row>
    <row r="60" spans="2:3" x14ac:dyDescent="0.45">
      <c r="B60" s="47" t="s">
        <v>863</v>
      </c>
    </row>
    <row r="61" spans="2:3" x14ac:dyDescent="0.45">
      <c r="B61" s="47" t="s">
        <v>862</v>
      </c>
    </row>
    <row r="62" spans="2:3" x14ac:dyDescent="0.45">
      <c r="B62" s="47" t="s">
        <v>861</v>
      </c>
      <c r="C62" t="s">
        <v>860</v>
      </c>
    </row>
    <row r="63" spans="2:3" x14ac:dyDescent="0.45">
      <c r="B63" s="14" t="s">
        <v>859</v>
      </c>
      <c r="C63" s="14" t="s">
        <v>858</v>
      </c>
    </row>
    <row r="64" spans="2:3" x14ac:dyDescent="0.45">
      <c r="B64" s="14" t="s">
        <v>857</v>
      </c>
    </row>
  </sheetData>
  <sheetProtection sheet="1" objects="1" scenarios="1"/>
  <hyperlinks>
    <hyperlink ref="B2" r:id="rId1" location="error-handling" xr:uid="{1481B1B8-3D56-4DDD-828B-D705F5864E5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48"/>
  <sheetViews>
    <sheetView showGridLines="0" showRowColHeaders="0" zoomScaleNormal="10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1" t="s">
        <v>46</v>
      </c>
    </row>
    <row r="5" spans="2:8" x14ac:dyDescent="0.45">
      <c r="B5" s="19" t="s">
        <v>48</v>
      </c>
      <c r="C5" s="20" t="s">
        <v>49</v>
      </c>
      <c r="D5" s="110" t="s">
        <v>50</v>
      </c>
      <c r="E5" s="21" t="s">
        <v>51</v>
      </c>
      <c r="F5" s="22" t="s">
        <v>52</v>
      </c>
      <c r="H5" s="17" t="s">
        <v>931</v>
      </c>
    </row>
    <row r="6" spans="2:8" x14ac:dyDescent="0.45">
      <c r="B6" s="109">
        <v>143</v>
      </c>
      <c r="C6" s="23">
        <v>44483</v>
      </c>
      <c r="D6" s="111">
        <v>0.71473379629605915</v>
      </c>
      <c r="E6" s="24" t="s">
        <v>54</v>
      </c>
      <c r="F6" s="26" t="s">
        <v>936</v>
      </c>
      <c r="H6" t="s">
        <v>932</v>
      </c>
    </row>
    <row r="7" spans="2:8" ht="71.25" x14ac:dyDescent="0.45">
      <c r="B7" s="108">
        <v>142</v>
      </c>
      <c r="C7" s="23">
        <v>44483</v>
      </c>
      <c r="D7" s="111">
        <v>0.69203703703533392</v>
      </c>
      <c r="E7" s="24" t="s">
        <v>54</v>
      </c>
      <c r="F7" s="26" t="s">
        <v>935</v>
      </c>
      <c r="H7" t="s">
        <v>933</v>
      </c>
    </row>
    <row r="8" spans="2:8" x14ac:dyDescent="0.45">
      <c r="B8" s="108">
        <v>141</v>
      </c>
      <c r="C8" s="23">
        <v>44483</v>
      </c>
      <c r="D8" s="111">
        <v>0.40446759259066312</v>
      </c>
      <c r="E8" s="24" t="s">
        <v>54</v>
      </c>
      <c r="F8" s="26" t="s">
        <v>934</v>
      </c>
    </row>
    <row r="9" spans="2:8" x14ac:dyDescent="0.45">
      <c r="B9" s="108">
        <v>140</v>
      </c>
      <c r="C9" s="23">
        <v>44483</v>
      </c>
      <c r="D9" s="111">
        <v>0.39372685184935108</v>
      </c>
      <c r="E9" s="24" t="s">
        <v>54</v>
      </c>
      <c r="F9" s="26" t="s">
        <v>930</v>
      </c>
      <c r="H9" s="17" t="s">
        <v>626</v>
      </c>
    </row>
    <row r="10" spans="2:8" x14ac:dyDescent="0.45">
      <c r="B10" s="108">
        <v>139</v>
      </c>
      <c r="C10" s="23">
        <v>44482</v>
      </c>
      <c r="D10" s="111">
        <v>0.72026620370161254</v>
      </c>
      <c r="E10" s="24" t="s">
        <v>54</v>
      </c>
      <c r="F10" s="25" t="s">
        <v>929</v>
      </c>
      <c r="H10" s="18" t="s">
        <v>627</v>
      </c>
    </row>
    <row r="11" spans="2:8" x14ac:dyDescent="0.45">
      <c r="B11" s="108">
        <v>138</v>
      </c>
      <c r="C11" s="23">
        <v>44482</v>
      </c>
      <c r="D11" s="111">
        <v>0.71825231481489027</v>
      </c>
      <c r="E11" s="24" t="s">
        <v>54</v>
      </c>
      <c r="F11" s="25" t="s">
        <v>928</v>
      </c>
    </row>
    <row r="12" spans="2:8" x14ac:dyDescent="0.45">
      <c r="B12" s="108">
        <v>137</v>
      </c>
      <c r="C12" s="23">
        <v>44481</v>
      </c>
      <c r="D12" s="111">
        <v>0.52592592592554865</v>
      </c>
      <c r="E12" s="24" t="s">
        <v>54</v>
      </c>
      <c r="F12" s="25" t="s">
        <v>927</v>
      </c>
      <c r="H12" s="17" t="s">
        <v>661</v>
      </c>
    </row>
    <row r="13" spans="2:8" x14ac:dyDescent="0.45">
      <c r="B13" s="108">
        <v>136</v>
      </c>
      <c r="C13" s="23">
        <v>44480</v>
      </c>
      <c r="D13" s="111">
        <v>0.79943287037167465</v>
      </c>
      <c r="E13" s="24" t="s">
        <v>54</v>
      </c>
      <c r="F13" s="25" t="s">
        <v>926</v>
      </c>
      <c r="H13" s="18" t="s">
        <v>660</v>
      </c>
    </row>
    <row r="14" spans="2:8" x14ac:dyDescent="0.45">
      <c r="B14" s="108">
        <v>135</v>
      </c>
      <c r="C14" s="23">
        <v>44477</v>
      </c>
      <c r="D14" s="111">
        <v>0.81211805555358296</v>
      </c>
      <c r="E14" s="24" t="s">
        <v>54</v>
      </c>
      <c r="F14" s="25" t="s">
        <v>925</v>
      </c>
    </row>
    <row r="15" spans="2:8" x14ac:dyDescent="0.45">
      <c r="B15" s="108">
        <v>134</v>
      </c>
      <c r="C15" s="23">
        <v>44477</v>
      </c>
      <c r="D15" s="111">
        <v>0.68396990740438923</v>
      </c>
      <c r="E15" s="24" t="s">
        <v>54</v>
      </c>
      <c r="F15" s="26" t="s">
        <v>907</v>
      </c>
      <c r="H15" s="90" t="s">
        <v>653</v>
      </c>
    </row>
    <row r="16" spans="2:8" x14ac:dyDescent="0.45">
      <c r="B16" s="108">
        <v>133</v>
      </c>
      <c r="C16" s="23">
        <v>44477</v>
      </c>
      <c r="D16" s="111">
        <v>0.48748842592613073</v>
      </c>
      <c r="E16" s="24" t="s">
        <v>54</v>
      </c>
      <c r="F16" s="25" t="s">
        <v>903</v>
      </c>
      <c r="H16" s="18" t="s">
        <v>47</v>
      </c>
    </row>
    <row r="17" spans="2:8" x14ac:dyDescent="0.45">
      <c r="B17" s="108">
        <v>132</v>
      </c>
      <c r="C17" s="23">
        <v>44477</v>
      </c>
      <c r="D17" s="111">
        <v>0.45517361110978527</v>
      </c>
      <c r="E17" s="24" t="s">
        <v>54</v>
      </c>
      <c r="F17" s="25" t="s">
        <v>902</v>
      </c>
      <c r="H17" s="42" t="s">
        <v>53</v>
      </c>
    </row>
    <row r="18" spans="2:8" x14ac:dyDescent="0.45">
      <c r="B18" s="108">
        <v>131</v>
      </c>
      <c r="C18" s="23">
        <v>44476</v>
      </c>
      <c r="D18" s="111">
        <v>0.939976851848769</v>
      </c>
      <c r="E18" s="24" t="s">
        <v>54</v>
      </c>
      <c r="F18" s="25" t="s">
        <v>901</v>
      </c>
      <c r="H18" s="18" t="s">
        <v>659</v>
      </c>
    </row>
    <row r="19" spans="2:8" ht="28.5" x14ac:dyDescent="0.45">
      <c r="B19" s="108">
        <v>130</v>
      </c>
      <c r="C19" s="23">
        <v>44474</v>
      </c>
      <c r="D19" s="111">
        <v>0.68423611111211358</v>
      </c>
      <c r="E19" s="24" t="s">
        <v>54</v>
      </c>
      <c r="F19" s="26" t="s">
        <v>900</v>
      </c>
      <c r="H19" s="18"/>
    </row>
    <row r="20" spans="2:8" x14ac:dyDescent="0.45">
      <c r="B20" s="108">
        <v>129</v>
      </c>
      <c r="C20" s="23">
        <v>44473</v>
      </c>
      <c r="D20" s="111">
        <v>0.42137731481489027</v>
      </c>
      <c r="E20" s="24" t="s">
        <v>54</v>
      </c>
      <c r="F20" s="25" t="s">
        <v>897</v>
      </c>
      <c r="H20" s="17" t="s">
        <v>652</v>
      </c>
    </row>
    <row r="21" spans="2:8" x14ac:dyDescent="0.45">
      <c r="B21" s="108">
        <v>128</v>
      </c>
      <c r="C21" s="23">
        <v>44470</v>
      </c>
      <c r="D21" s="111">
        <v>0.43607638889079681</v>
      </c>
      <c r="E21" s="24" t="s">
        <v>54</v>
      </c>
      <c r="F21" s="25" t="s">
        <v>782</v>
      </c>
      <c r="H21" s="18" t="s">
        <v>649</v>
      </c>
    </row>
    <row r="22" spans="2:8" x14ac:dyDescent="0.45">
      <c r="B22" s="108">
        <v>127</v>
      </c>
      <c r="C22" s="23">
        <v>44469</v>
      </c>
      <c r="D22" s="111">
        <v>0.6626157407372375</v>
      </c>
      <c r="E22" s="24" t="s">
        <v>54</v>
      </c>
      <c r="F22" s="26" t="s">
        <v>674</v>
      </c>
      <c r="H22" s="18" t="s">
        <v>650</v>
      </c>
    </row>
    <row r="23" spans="2:8" x14ac:dyDescent="0.45">
      <c r="B23" s="108">
        <v>126</v>
      </c>
      <c r="C23" s="23">
        <v>44469</v>
      </c>
      <c r="D23" s="111">
        <v>0.60223379629314877</v>
      </c>
      <c r="E23" s="24" t="s">
        <v>54</v>
      </c>
      <c r="F23" s="25" t="s">
        <v>663</v>
      </c>
      <c r="H23" s="18" t="s">
        <v>651</v>
      </c>
    </row>
    <row r="24" spans="2:8" x14ac:dyDescent="0.45">
      <c r="B24" s="108">
        <v>125</v>
      </c>
      <c r="C24" s="23">
        <v>44469</v>
      </c>
      <c r="D24" s="111">
        <v>0.57452546296553919</v>
      </c>
      <c r="E24" s="24" t="s">
        <v>54</v>
      </c>
      <c r="F24" s="25" t="s">
        <v>663</v>
      </c>
    </row>
    <row r="25" spans="2:8" x14ac:dyDescent="0.45">
      <c r="B25" s="108">
        <v>124</v>
      </c>
      <c r="C25" s="23">
        <v>44469</v>
      </c>
      <c r="D25" s="111">
        <v>0.35587962962745223</v>
      </c>
      <c r="E25" s="24" t="s">
        <v>54</v>
      </c>
      <c r="F25" s="26" t="s">
        <v>665</v>
      </c>
      <c r="H25" s="17" t="s">
        <v>247</v>
      </c>
    </row>
    <row r="26" spans="2:8" x14ac:dyDescent="0.45">
      <c r="B26" s="108">
        <v>123</v>
      </c>
      <c r="C26" s="23">
        <v>44469</v>
      </c>
      <c r="D26" s="111">
        <v>0.35304398147854954</v>
      </c>
      <c r="E26" s="24" t="s">
        <v>54</v>
      </c>
      <c r="F26" s="25" t="s">
        <v>664</v>
      </c>
      <c r="H26" t="s">
        <v>248</v>
      </c>
    </row>
    <row r="27" spans="2:8" x14ac:dyDescent="0.45">
      <c r="B27" s="108">
        <v>122</v>
      </c>
      <c r="C27" s="23">
        <v>44468</v>
      </c>
      <c r="D27" s="111">
        <v>0.81839120370568708</v>
      </c>
      <c r="E27" s="24" t="s">
        <v>54</v>
      </c>
      <c r="F27" s="25" t="s">
        <v>663</v>
      </c>
      <c r="H27" s="18" t="s">
        <v>249</v>
      </c>
    </row>
    <row r="28" spans="2:8" x14ac:dyDescent="0.45">
      <c r="B28" s="108">
        <v>121</v>
      </c>
      <c r="C28" s="23">
        <v>44468</v>
      </c>
      <c r="D28" s="111">
        <v>0.76211805555794854</v>
      </c>
      <c r="E28" s="24" t="s">
        <v>54</v>
      </c>
      <c r="F28" s="25" t="s">
        <v>663</v>
      </c>
      <c r="H28" t="s">
        <v>250</v>
      </c>
    </row>
    <row r="29" spans="2:8" x14ac:dyDescent="0.45">
      <c r="B29" s="108">
        <v>120</v>
      </c>
      <c r="C29" s="23">
        <v>44468</v>
      </c>
      <c r="D29" s="111">
        <v>0.70792824074305827</v>
      </c>
      <c r="E29" s="24" t="s">
        <v>54</v>
      </c>
      <c r="F29" s="25" t="s">
        <v>663</v>
      </c>
      <c r="H29" s="18" t="s">
        <v>251</v>
      </c>
    </row>
    <row r="30" spans="2:8" x14ac:dyDescent="0.45">
      <c r="B30" s="108">
        <v>119</v>
      </c>
      <c r="C30" s="23">
        <v>44468</v>
      </c>
      <c r="D30" s="111">
        <v>0.52937499999825377</v>
      </c>
      <c r="E30" s="24" t="s">
        <v>54</v>
      </c>
      <c r="F30" s="25" t="s">
        <v>662</v>
      </c>
      <c r="H30" t="s">
        <v>215</v>
      </c>
    </row>
    <row r="31" spans="2:8" x14ac:dyDescent="0.45">
      <c r="B31" s="108">
        <v>118</v>
      </c>
      <c r="C31" s="23">
        <v>44467</v>
      </c>
      <c r="D31" s="111">
        <v>0.83431712962919846</v>
      </c>
      <c r="E31" s="24" t="s">
        <v>54</v>
      </c>
      <c r="F31" s="25" t="s">
        <v>658</v>
      </c>
      <c r="H31" s="18" t="s">
        <v>252</v>
      </c>
    </row>
    <row r="32" spans="2:8" x14ac:dyDescent="0.45">
      <c r="B32" s="108">
        <v>117</v>
      </c>
      <c r="C32" s="23">
        <v>44467</v>
      </c>
      <c r="D32" s="111">
        <v>0.70918981481372612</v>
      </c>
      <c r="E32" s="24" t="s">
        <v>54</v>
      </c>
      <c r="F32" s="26" t="s">
        <v>648</v>
      </c>
      <c r="H32" s="42" t="s">
        <v>254</v>
      </c>
    </row>
    <row r="33" spans="2:8" x14ac:dyDescent="0.45">
      <c r="B33" s="108">
        <v>116</v>
      </c>
      <c r="C33" s="23">
        <v>44467</v>
      </c>
      <c r="D33" s="111">
        <v>0.47929398147971369</v>
      </c>
      <c r="E33" s="24" t="s">
        <v>54</v>
      </c>
      <c r="F33" s="25" t="s">
        <v>643</v>
      </c>
      <c r="H33" t="s">
        <v>657</v>
      </c>
    </row>
    <row r="34" spans="2:8" x14ac:dyDescent="0.45">
      <c r="B34" s="108">
        <v>115</v>
      </c>
      <c r="C34" s="23">
        <v>44467</v>
      </c>
      <c r="D34" s="111">
        <v>0.46600694444350665</v>
      </c>
      <c r="E34" s="24" t="s">
        <v>54</v>
      </c>
      <c r="F34" s="25" t="s">
        <v>641</v>
      </c>
      <c r="H34" s="18" t="s">
        <v>656</v>
      </c>
    </row>
    <row r="35" spans="2:8" x14ac:dyDescent="0.45">
      <c r="B35" s="108">
        <v>114</v>
      </c>
      <c r="C35" s="23">
        <v>44467</v>
      </c>
      <c r="D35" s="111">
        <v>0.42388888888672227</v>
      </c>
      <c r="E35" s="24" t="s">
        <v>54</v>
      </c>
      <c r="F35" s="25" t="s">
        <v>640</v>
      </c>
    </row>
    <row r="36" spans="2:8" x14ac:dyDescent="0.45">
      <c r="B36" s="108">
        <v>113</v>
      </c>
      <c r="C36" s="23">
        <v>44466</v>
      </c>
      <c r="D36" s="111">
        <v>0.80304398148291511</v>
      </c>
      <c r="E36" s="24" t="s">
        <v>54</v>
      </c>
      <c r="F36" s="25" t="s">
        <v>639</v>
      </c>
      <c r="H36" s="17" t="s">
        <v>655</v>
      </c>
    </row>
    <row r="37" spans="2:8" x14ac:dyDescent="0.45">
      <c r="B37" s="108">
        <v>112</v>
      </c>
      <c r="C37" s="23">
        <v>44466</v>
      </c>
      <c r="D37" s="111">
        <v>0.78805555555300089</v>
      </c>
      <c r="E37" s="24" t="s">
        <v>54</v>
      </c>
      <c r="F37" s="25" t="s">
        <v>636</v>
      </c>
      <c r="H37" s="18" t="s">
        <v>654</v>
      </c>
    </row>
    <row r="38" spans="2:8" x14ac:dyDescent="0.45">
      <c r="B38" s="108">
        <v>111</v>
      </c>
      <c r="C38" s="23">
        <v>44466</v>
      </c>
      <c r="D38" s="111">
        <v>0.76920138888817746</v>
      </c>
      <c r="E38" s="24" t="s">
        <v>54</v>
      </c>
      <c r="F38" s="25" t="s">
        <v>636</v>
      </c>
    </row>
    <row r="39" spans="2:8" x14ac:dyDescent="0.45">
      <c r="B39" s="108">
        <v>110</v>
      </c>
      <c r="C39" s="23">
        <v>44466</v>
      </c>
      <c r="D39" s="111">
        <v>0.729178240741021</v>
      </c>
      <c r="E39" s="24" t="s">
        <v>54</v>
      </c>
      <c r="F39" s="25" t="s">
        <v>636</v>
      </c>
      <c r="H39" s="17" t="s">
        <v>787</v>
      </c>
    </row>
    <row r="40" spans="2:8" x14ac:dyDescent="0.45">
      <c r="B40" s="108">
        <v>109</v>
      </c>
      <c r="C40" s="23">
        <v>44464</v>
      </c>
      <c r="D40" s="111">
        <v>0.815185185187147</v>
      </c>
      <c r="E40" s="24" t="s">
        <v>54</v>
      </c>
      <c r="F40" s="25" t="s">
        <v>630</v>
      </c>
      <c r="H40" s="18" t="s">
        <v>764</v>
      </c>
    </row>
    <row r="41" spans="2:8" x14ac:dyDescent="0.45">
      <c r="B41" s="108">
        <v>108</v>
      </c>
      <c r="C41" s="23">
        <v>44463</v>
      </c>
      <c r="D41" s="111">
        <v>0.73194444444379769</v>
      </c>
      <c r="E41" s="24" t="s">
        <v>54</v>
      </c>
      <c r="F41" s="26" t="s">
        <v>628</v>
      </c>
    </row>
    <row r="42" spans="2:8" x14ac:dyDescent="0.45">
      <c r="B42" s="108">
        <v>107</v>
      </c>
      <c r="C42" s="23">
        <v>44463</v>
      </c>
      <c r="D42" s="111">
        <v>0.54521990740613546</v>
      </c>
      <c r="E42" s="24" t="s">
        <v>54</v>
      </c>
      <c r="F42" s="25" t="s">
        <v>625</v>
      </c>
      <c r="H42" s="17" t="s">
        <v>266</v>
      </c>
    </row>
    <row r="43" spans="2:8" x14ac:dyDescent="0.45">
      <c r="B43" s="108">
        <v>106</v>
      </c>
      <c r="C43" s="23">
        <v>44463</v>
      </c>
      <c r="D43" s="111">
        <v>0.5326273148166365</v>
      </c>
      <c r="E43" s="24" t="s">
        <v>54</v>
      </c>
      <c r="F43" s="25" t="s">
        <v>623</v>
      </c>
      <c r="H43" t="s">
        <v>267</v>
      </c>
    </row>
    <row r="44" spans="2:8" x14ac:dyDescent="0.45">
      <c r="B44" s="108">
        <v>105</v>
      </c>
      <c r="C44" s="23">
        <v>44463</v>
      </c>
      <c r="D44" s="111">
        <v>0.45555555555620231</v>
      </c>
      <c r="E44" s="24" t="s">
        <v>54</v>
      </c>
      <c r="F44" s="25" t="s">
        <v>622</v>
      </c>
      <c r="H44" t="s">
        <v>268</v>
      </c>
    </row>
    <row r="45" spans="2:8" x14ac:dyDescent="0.45">
      <c r="B45" s="108">
        <v>104</v>
      </c>
      <c r="C45" s="23">
        <v>44462</v>
      </c>
      <c r="D45" s="111">
        <v>0.58405092592875008</v>
      </c>
      <c r="E45" s="24" t="s">
        <v>54</v>
      </c>
      <c r="F45" s="26" t="s">
        <v>621</v>
      </c>
      <c r="H45" t="s">
        <v>269</v>
      </c>
    </row>
    <row r="46" spans="2:8" x14ac:dyDescent="0.45">
      <c r="B46" s="108">
        <v>103</v>
      </c>
      <c r="C46" s="23">
        <v>44462</v>
      </c>
      <c r="D46" s="111">
        <v>0.55108796296553919</v>
      </c>
      <c r="E46" s="24" t="s">
        <v>54</v>
      </c>
      <c r="F46" s="25" t="s">
        <v>620</v>
      </c>
      <c r="H46" t="s">
        <v>276</v>
      </c>
    </row>
    <row r="47" spans="2:8" x14ac:dyDescent="0.45">
      <c r="B47" s="108">
        <v>102</v>
      </c>
      <c r="C47" s="23">
        <v>44462</v>
      </c>
      <c r="D47" s="111">
        <v>0.42077546296059154</v>
      </c>
      <c r="E47" s="24" t="s">
        <v>54</v>
      </c>
      <c r="F47" s="25" t="s">
        <v>619</v>
      </c>
      <c r="H47" s="14" t="s">
        <v>274</v>
      </c>
    </row>
    <row r="48" spans="2:8" x14ac:dyDescent="0.45">
      <c r="B48" s="108">
        <v>101</v>
      </c>
      <c r="C48" s="23">
        <v>44461</v>
      </c>
      <c r="D48" s="111">
        <v>0.49896990740671754</v>
      </c>
      <c r="E48" s="24" t="s">
        <v>54</v>
      </c>
      <c r="F48" s="25" t="s">
        <v>618</v>
      </c>
      <c r="H48" t="s">
        <v>275</v>
      </c>
    </row>
    <row r="49" spans="2:8" x14ac:dyDescent="0.45">
      <c r="B49" s="108">
        <v>100</v>
      </c>
      <c r="C49" s="23">
        <v>44461</v>
      </c>
      <c r="D49" s="111">
        <v>0.49760416666686069</v>
      </c>
      <c r="E49" s="24" t="s">
        <v>54</v>
      </c>
      <c r="F49" s="25" t="s">
        <v>617</v>
      </c>
      <c r="H49" s="14" t="s">
        <v>270</v>
      </c>
    </row>
    <row r="50" spans="2:8" x14ac:dyDescent="0.45">
      <c r="B50" s="108">
        <v>99</v>
      </c>
      <c r="C50" s="23">
        <v>44460</v>
      </c>
      <c r="D50" s="111">
        <v>0.73570601851679385</v>
      </c>
      <c r="E50" s="24" t="s">
        <v>54</v>
      </c>
      <c r="F50" s="25" t="s">
        <v>608</v>
      </c>
      <c r="H50" t="s">
        <v>271</v>
      </c>
    </row>
    <row r="51" spans="2:8" x14ac:dyDescent="0.45">
      <c r="B51" s="108">
        <v>98</v>
      </c>
      <c r="C51" s="23">
        <v>44460</v>
      </c>
      <c r="D51" s="111">
        <v>0.67214120370044839</v>
      </c>
      <c r="E51" s="24" t="s">
        <v>54</v>
      </c>
      <c r="F51" s="25" t="s">
        <v>607</v>
      </c>
      <c r="H51" s="14" t="s">
        <v>587</v>
      </c>
    </row>
    <row r="52" spans="2:8" x14ac:dyDescent="0.45">
      <c r="B52" s="108">
        <v>97</v>
      </c>
      <c r="C52" s="23">
        <v>44460</v>
      </c>
      <c r="D52" s="111">
        <v>0.66630787037138361</v>
      </c>
      <c r="E52" s="24" t="s">
        <v>54</v>
      </c>
      <c r="F52" s="25" t="s">
        <v>606</v>
      </c>
    </row>
    <row r="53" spans="2:8" x14ac:dyDescent="0.45">
      <c r="B53" s="108">
        <v>96</v>
      </c>
      <c r="C53" s="23">
        <v>44460</v>
      </c>
      <c r="D53" s="111">
        <v>0.64231481481692754</v>
      </c>
      <c r="E53" s="24" t="s">
        <v>54</v>
      </c>
      <c r="F53" s="25" t="s">
        <v>605</v>
      </c>
      <c r="H53" s="17" t="s">
        <v>344</v>
      </c>
    </row>
    <row r="54" spans="2:8" x14ac:dyDescent="0.45">
      <c r="B54" s="108">
        <v>95</v>
      </c>
      <c r="C54" s="23">
        <v>44460</v>
      </c>
      <c r="D54" s="111">
        <v>0.61458333333575865</v>
      </c>
      <c r="E54" s="24" t="s">
        <v>54</v>
      </c>
      <c r="F54" s="26" t="s">
        <v>601</v>
      </c>
      <c r="H54" t="s">
        <v>345</v>
      </c>
    </row>
    <row r="55" spans="2:8" x14ac:dyDescent="0.45">
      <c r="B55" s="108">
        <v>94</v>
      </c>
      <c r="C55" s="23">
        <v>44460</v>
      </c>
      <c r="D55" s="111">
        <v>0.59408564814657439</v>
      </c>
      <c r="E55" s="24" t="s">
        <v>54</v>
      </c>
      <c r="F55" s="25" t="s">
        <v>600</v>
      </c>
      <c r="H55" t="s">
        <v>346</v>
      </c>
    </row>
    <row r="56" spans="2:8" x14ac:dyDescent="0.45">
      <c r="B56" s="108">
        <v>93</v>
      </c>
      <c r="C56" s="23">
        <v>44459</v>
      </c>
      <c r="D56" s="111">
        <v>0.74761574074364034</v>
      </c>
      <c r="E56" s="24" t="s">
        <v>54</v>
      </c>
      <c r="F56" s="25" t="s">
        <v>573</v>
      </c>
    </row>
    <row r="57" spans="2:8" x14ac:dyDescent="0.45">
      <c r="B57" s="108">
        <v>92</v>
      </c>
      <c r="C57" s="23">
        <v>44459</v>
      </c>
      <c r="D57" s="111">
        <v>0.71629629629751435</v>
      </c>
      <c r="E57" s="24" t="s">
        <v>54</v>
      </c>
      <c r="F57" s="25" t="s">
        <v>599</v>
      </c>
    </row>
    <row r="58" spans="2:8" x14ac:dyDescent="0.45">
      <c r="B58" s="108">
        <v>91</v>
      </c>
      <c r="C58" s="23">
        <v>44459</v>
      </c>
      <c r="D58" s="111">
        <v>0.64791666666860692</v>
      </c>
      <c r="E58" s="24" t="s">
        <v>54</v>
      </c>
      <c r="F58" s="25" t="s">
        <v>598</v>
      </c>
    </row>
    <row r="59" spans="2:8" x14ac:dyDescent="0.45">
      <c r="B59" s="108">
        <v>90</v>
      </c>
      <c r="C59" s="23">
        <v>44459</v>
      </c>
      <c r="D59" s="111">
        <v>0.64268518518656492</v>
      </c>
      <c r="E59" s="24" t="s">
        <v>54</v>
      </c>
      <c r="F59" s="25" t="s">
        <v>597</v>
      </c>
    </row>
    <row r="60" spans="2:8" x14ac:dyDescent="0.45">
      <c r="B60" s="108">
        <v>89</v>
      </c>
      <c r="C60" s="23">
        <v>44459</v>
      </c>
      <c r="D60" s="111">
        <v>0.60615740740468027</v>
      </c>
      <c r="E60" s="24" t="s">
        <v>54</v>
      </c>
      <c r="F60" s="25" t="s">
        <v>562</v>
      </c>
    </row>
    <row r="61" spans="2:8" x14ac:dyDescent="0.45">
      <c r="B61" s="108">
        <v>88</v>
      </c>
      <c r="C61" s="23">
        <v>44459</v>
      </c>
      <c r="D61" s="111">
        <v>0.43152777777868323</v>
      </c>
      <c r="E61" s="24" t="s">
        <v>54</v>
      </c>
      <c r="F61" s="25" t="s">
        <v>596</v>
      </c>
    </row>
    <row r="62" spans="2:8" x14ac:dyDescent="0.45">
      <c r="B62" s="108">
        <v>87</v>
      </c>
      <c r="C62" s="23">
        <v>44459</v>
      </c>
      <c r="D62" s="111">
        <v>0.40533564814541023</v>
      </c>
      <c r="E62" s="24" t="s">
        <v>54</v>
      </c>
      <c r="F62" s="26" t="s">
        <v>594</v>
      </c>
    </row>
    <row r="63" spans="2:8" x14ac:dyDescent="0.45">
      <c r="B63" s="108">
        <v>86</v>
      </c>
      <c r="C63" s="23">
        <v>44458</v>
      </c>
      <c r="D63" s="111">
        <v>0.80187499999738066</v>
      </c>
      <c r="E63" s="24" t="s">
        <v>54</v>
      </c>
      <c r="F63" s="26" t="s">
        <v>585</v>
      </c>
    </row>
    <row r="64" spans="2:8" x14ac:dyDescent="0.45">
      <c r="B64" s="108">
        <v>85</v>
      </c>
      <c r="C64" s="23">
        <v>44458</v>
      </c>
      <c r="D64" s="111">
        <v>0.77153935185197042</v>
      </c>
      <c r="E64" s="24" t="s">
        <v>54</v>
      </c>
      <c r="F64" s="25" t="s">
        <v>584</v>
      </c>
    </row>
    <row r="65" spans="2:6" x14ac:dyDescent="0.45">
      <c r="B65" s="108">
        <v>84</v>
      </c>
      <c r="C65" s="23">
        <v>44458</v>
      </c>
      <c r="D65" s="111">
        <v>0.690150462964084</v>
      </c>
      <c r="E65" s="24" t="s">
        <v>54</v>
      </c>
      <c r="F65" s="26" t="s">
        <v>582</v>
      </c>
    </row>
    <row r="66" spans="2:6" x14ac:dyDescent="0.45">
      <c r="B66" s="108">
        <v>83</v>
      </c>
      <c r="C66" s="23">
        <v>44458</v>
      </c>
      <c r="D66" s="111">
        <v>0.46993055555503815</v>
      </c>
      <c r="E66" s="24" t="s">
        <v>54</v>
      </c>
      <c r="F66" s="25" t="s">
        <v>581</v>
      </c>
    </row>
    <row r="67" spans="2:6" x14ac:dyDescent="0.45">
      <c r="B67" s="108">
        <v>82</v>
      </c>
      <c r="C67" s="23">
        <v>44458</v>
      </c>
      <c r="D67" s="111">
        <v>0.42821759259095415</v>
      </c>
      <c r="E67" s="24" t="s">
        <v>54</v>
      </c>
      <c r="F67" s="25" t="s">
        <v>580</v>
      </c>
    </row>
    <row r="68" spans="2:6" x14ac:dyDescent="0.45">
      <c r="B68" s="108">
        <v>81</v>
      </c>
      <c r="C68" s="23">
        <v>44450</v>
      </c>
      <c r="D68" s="111">
        <v>0.47984953703416977</v>
      </c>
      <c r="E68" s="24" t="s">
        <v>54</v>
      </c>
      <c r="F68" s="25" t="s">
        <v>577</v>
      </c>
    </row>
    <row r="69" spans="2:6" x14ac:dyDescent="0.45">
      <c r="B69" s="108">
        <v>80</v>
      </c>
      <c r="C69" s="23">
        <v>44450</v>
      </c>
      <c r="D69" s="111">
        <v>0.40421296295971842</v>
      </c>
      <c r="E69" s="24" t="s">
        <v>54</v>
      </c>
      <c r="F69" s="25" t="s">
        <v>579</v>
      </c>
    </row>
    <row r="70" spans="2:6" x14ac:dyDescent="0.45">
      <c r="B70" s="108">
        <v>79</v>
      </c>
      <c r="C70" s="23">
        <v>44450</v>
      </c>
      <c r="D70" s="111">
        <v>0.39056712963065365</v>
      </c>
      <c r="E70" s="24" t="s">
        <v>54</v>
      </c>
      <c r="F70" s="25" t="s">
        <v>577</v>
      </c>
    </row>
    <row r="71" spans="2:6" x14ac:dyDescent="0.45">
      <c r="B71" s="108">
        <v>78</v>
      </c>
      <c r="C71" s="23">
        <v>44448</v>
      </c>
      <c r="D71" s="111">
        <v>0.52339120370015735</v>
      </c>
      <c r="E71" s="24" t="s">
        <v>54</v>
      </c>
      <c r="F71" s="25" t="s">
        <v>576</v>
      </c>
    </row>
    <row r="72" spans="2:6" x14ac:dyDescent="0.45">
      <c r="B72" s="108">
        <v>77</v>
      </c>
      <c r="C72" s="23">
        <v>44448</v>
      </c>
      <c r="D72" s="111">
        <v>0.43658564814541023</v>
      </c>
      <c r="E72" s="24" t="s">
        <v>54</v>
      </c>
      <c r="F72" s="25" t="s">
        <v>575</v>
      </c>
    </row>
    <row r="73" spans="2:6" x14ac:dyDescent="0.45">
      <c r="B73" s="108">
        <v>76</v>
      </c>
      <c r="C73" s="23">
        <v>44448</v>
      </c>
      <c r="D73" s="111">
        <v>0.37820601851854008</v>
      </c>
      <c r="E73" s="24" t="s">
        <v>54</v>
      </c>
      <c r="F73" s="25" t="s">
        <v>574</v>
      </c>
    </row>
    <row r="74" spans="2:6" x14ac:dyDescent="0.45">
      <c r="B74" s="108">
        <v>75</v>
      </c>
      <c r="C74" s="23">
        <v>44447</v>
      </c>
      <c r="D74" s="111">
        <v>0.79199074074131204</v>
      </c>
      <c r="E74" s="24" t="s">
        <v>54</v>
      </c>
      <c r="F74" s="26" t="s">
        <v>573</v>
      </c>
    </row>
    <row r="75" spans="2:6" x14ac:dyDescent="0.45">
      <c r="B75" s="108">
        <v>74</v>
      </c>
      <c r="C75" s="23">
        <v>44447</v>
      </c>
      <c r="D75" s="111">
        <v>0.38273148148437031</v>
      </c>
      <c r="E75" s="24" t="s">
        <v>54</v>
      </c>
      <c r="F75" s="25" t="s">
        <v>572</v>
      </c>
    </row>
    <row r="76" spans="2:6" x14ac:dyDescent="0.45">
      <c r="B76" s="108">
        <v>73</v>
      </c>
      <c r="C76" s="23">
        <v>44446</v>
      </c>
      <c r="D76" s="111">
        <v>0.57453703703504289</v>
      </c>
      <c r="E76" s="24" t="s">
        <v>54</v>
      </c>
      <c r="F76" s="25" t="s">
        <v>570</v>
      </c>
    </row>
    <row r="77" spans="2:6" x14ac:dyDescent="0.45">
      <c r="B77" s="108">
        <v>72</v>
      </c>
      <c r="C77" s="23">
        <v>44446</v>
      </c>
      <c r="D77" s="111">
        <v>0.474016203705105</v>
      </c>
      <c r="E77" s="24" t="s">
        <v>54</v>
      </c>
      <c r="F77" s="26" t="s">
        <v>569</v>
      </c>
    </row>
    <row r="78" spans="2:6" x14ac:dyDescent="0.45">
      <c r="B78" s="108">
        <v>71</v>
      </c>
      <c r="C78" s="23">
        <v>44445</v>
      </c>
      <c r="D78" s="111">
        <v>0.599050925928168</v>
      </c>
      <c r="E78" s="24" t="s">
        <v>54</v>
      </c>
      <c r="F78" s="25" t="s">
        <v>568</v>
      </c>
    </row>
    <row r="79" spans="2:6" x14ac:dyDescent="0.45">
      <c r="B79" s="108">
        <v>70</v>
      </c>
      <c r="C79" s="23">
        <v>44444</v>
      </c>
      <c r="D79" s="111">
        <v>0.35259259259328246</v>
      </c>
      <c r="E79" s="24" t="s">
        <v>54</v>
      </c>
      <c r="F79" s="25" t="s">
        <v>567</v>
      </c>
    </row>
    <row r="80" spans="2:6" x14ac:dyDescent="0.45">
      <c r="B80" s="108">
        <v>69</v>
      </c>
      <c r="C80" s="23">
        <v>44442</v>
      </c>
      <c r="D80" s="111">
        <v>0.38805555555882165</v>
      </c>
      <c r="E80" s="24" t="s">
        <v>54</v>
      </c>
      <c r="F80" s="25" t="s">
        <v>566</v>
      </c>
    </row>
    <row r="81" spans="2:6" x14ac:dyDescent="0.45">
      <c r="B81" s="108">
        <v>68</v>
      </c>
      <c r="C81" s="23">
        <v>44441</v>
      </c>
      <c r="D81" s="111">
        <v>0.77039351851999527</v>
      </c>
      <c r="E81" s="24" t="s">
        <v>54</v>
      </c>
      <c r="F81" s="25" t="s">
        <v>563</v>
      </c>
    </row>
    <row r="82" spans="2:6" x14ac:dyDescent="0.45">
      <c r="B82" s="108">
        <v>67</v>
      </c>
      <c r="C82" s="23">
        <v>44441</v>
      </c>
      <c r="D82" s="111">
        <v>0.73449074073869269</v>
      </c>
      <c r="E82" s="24" t="s">
        <v>54</v>
      </c>
      <c r="F82" s="25" t="s">
        <v>562</v>
      </c>
    </row>
    <row r="83" spans="2:6" x14ac:dyDescent="0.45">
      <c r="B83" s="108">
        <v>66</v>
      </c>
      <c r="C83" s="23">
        <v>44441</v>
      </c>
      <c r="D83" s="111">
        <v>0.40944444444176042</v>
      </c>
      <c r="E83" s="24" t="s">
        <v>54</v>
      </c>
      <c r="F83" s="25" t="s">
        <v>561</v>
      </c>
    </row>
    <row r="84" spans="2:6" x14ac:dyDescent="0.45">
      <c r="B84" s="108">
        <v>65</v>
      </c>
      <c r="C84" s="23">
        <v>44441</v>
      </c>
      <c r="D84" s="111">
        <v>0.39550925925868796</v>
      </c>
      <c r="E84" s="24" t="s">
        <v>54</v>
      </c>
      <c r="F84" s="25" t="s">
        <v>560</v>
      </c>
    </row>
    <row r="85" spans="2:6" x14ac:dyDescent="0.45">
      <c r="B85" s="108">
        <v>64</v>
      </c>
      <c r="C85" s="23">
        <v>44440</v>
      </c>
      <c r="D85" s="111">
        <v>0.75807870370044839</v>
      </c>
      <c r="E85" s="24" t="s">
        <v>54</v>
      </c>
      <c r="F85" s="25" t="s">
        <v>559</v>
      </c>
    </row>
    <row r="86" spans="2:6" x14ac:dyDescent="0.45">
      <c r="B86" s="108">
        <v>63</v>
      </c>
      <c r="C86" s="23">
        <v>44440</v>
      </c>
      <c r="D86" s="111">
        <v>0.69891203703446081</v>
      </c>
      <c r="E86" s="24" t="s">
        <v>54</v>
      </c>
      <c r="F86" s="25" t="s">
        <v>558</v>
      </c>
    </row>
    <row r="87" spans="2:6" x14ac:dyDescent="0.45">
      <c r="B87" s="108">
        <v>62</v>
      </c>
      <c r="C87" s="23">
        <v>44440</v>
      </c>
      <c r="D87" s="111">
        <v>0.67539351851883112</v>
      </c>
      <c r="E87" s="24" t="s">
        <v>54</v>
      </c>
      <c r="F87" s="25" t="s">
        <v>557</v>
      </c>
    </row>
    <row r="88" spans="2:6" x14ac:dyDescent="0.45">
      <c r="B88" s="108">
        <v>61</v>
      </c>
      <c r="C88" s="23">
        <v>44440</v>
      </c>
      <c r="D88" s="111">
        <v>0.64565972222044365</v>
      </c>
      <c r="E88" s="24" t="s">
        <v>54</v>
      </c>
      <c r="F88" s="25" t="s">
        <v>556</v>
      </c>
    </row>
    <row r="89" spans="2:6" x14ac:dyDescent="0.45">
      <c r="B89" s="108">
        <v>60</v>
      </c>
      <c r="C89" s="23">
        <v>44440</v>
      </c>
      <c r="D89" s="111">
        <v>0.64527777778130258</v>
      </c>
      <c r="E89" s="24" t="s">
        <v>54</v>
      </c>
      <c r="F89" s="25" t="s">
        <v>555</v>
      </c>
    </row>
    <row r="90" spans="2:6" x14ac:dyDescent="0.45">
      <c r="B90" s="108">
        <v>59</v>
      </c>
      <c r="C90" s="23">
        <v>44440</v>
      </c>
      <c r="D90" s="111">
        <v>0.44094907407270512</v>
      </c>
      <c r="E90" s="24" t="s">
        <v>54</v>
      </c>
      <c r="F90" s="25" t="s">
        <v>553</v>
      </c>
    </row>
    <row r="91" spans="2:6" x14ac:dyDescent="0.45">
      <c r="B91" s="108">
        <v>58</v>
      </c>
      <c r="C91" s="23">
        <v>44439</v>
      </c>
      <c r="D91" s="111">
        <v>0.41174768518249039</v>
      </c>
      <c r="E91" s="24" t="s">
        <v>54</v>
      </c>
      <c r="F91" s="25" t="s">
        <v>544</v>
      </c>
    </row>
    <row r="92" spans="2:6" x14ac:dyDescent="0.45">
      <c r="B92" s="108">
        <v>57</v>
      </c>
      <c r="C92" s="23">
        <v>44438</v>
      </c>
      <c r="D92" s="111">
        <v>0.81614583333430346</v>
      </c>
      <c r="E92" s="24" t="s">
        <v>54</v>
      </c>
      <c r="F92" s="25" t="s">
        <v>57</v>
      </c>
    </row>
    <row r="93" spans="2:6" x14ac:dyDescent="0.45">
      <c r="B93" s="108">
        <v>56</v>
      </c>
      <c r="C93" s="23">
        <v>44438</v>
      </c>
      <c r="D93" s="111">
        <v>0.77097222222073469</v>
      </c>
      <c r="E93" s="24" t="s">
        <v>54</v>
      </c>
      <c r="F93" s="25" t="s">
        <v>528</v>
      </c>
    </row>
    <row r="94" spans="2:6" x14ac:dyDescent="0.45">
      <c r="B94" s="108">
        <v>55</v>
      </c>
      <c r="C94" s="23">
        <v>44438</v>
      </c>
      <c r="D94" s="111">
        <v>0.5741319444423425</v>
      </c>
      <c r="E94" s="24" t="s">
        <v>54</v>
      </c>
      <c r="F94" s="25" t="s">
        <v>524</v>
      </c>
    </row>
    <row r="95" spans="2:6" x14ac:dyDescent="0.45">
      <c r="B95" s="108">
        <v>54</v>
      </c>
      <c r="C95" s="23">
        <v>44438</v>
      </c>
      <c r="D95" s="111">
        <v>0.32952546296291985</v>
      </c>
      <c r="E95" s="24" t="s">
        <v>54</v>
      </c>
      <c r="F95" s="25" t="s">
        <v>505</v>
      </c>
    </row>
    <row r="96" spans="2:6" x14ac:dyDescent="0.45">
      <c r="B96" s="108">
        <v>53</v>
      </c>
      <c r="C96" s="23">
        <v>44436</v>
      </c>
      <c r="D96" s="111">
        <v>0.65918981481809169</v>
      </c>
      <c r="E96" s="24" t="s">
        <v>54</v>
      </c>
      <c r="F96" s="25" t="s">
        <v>373</v>
      </c>
    </row>
    <row r="97" spans="2:6" x14ac:dyDescent="0.45">
      <c r="B97" s="108">
        <v>52</v>
      </c>
      <c r="C97" s="23">
        <v>44435</v>
      </c>
      <c r="D97" s="111">
        <v>0.85357638888672227</v>
      </c>
      <c r="E97" s="24" t="s">
        <v>54</v>
      </c>
      <c r="F97" s="26" t="s">
        <v>351</v>
      </c>
    </row>
    <row r="98" spans="2:6" x14ac:dyDescent="0.45">
      <c r="B98" s="108">
        <v>51</v>
      </c>
      <c r="C98" s="23">
        <v>44434</v>
      </c>
      <c r="D98" s="111">
        <v>0.80643518518627388</v>
      </c>
      <c r="E98" s="24" t="s">
        <v>54</v>
      </c>
      <c r="F98" s="25" t="s">
        <v>343</v>
      </c>
    </row>
    <row r="99" spans="2:6" x14ac:dyDescent="0.45">
      <c r="B99" s="108">
        <v>50</v>
      </c>
      <c r="C99" s="23">
        <v>44434</v>
      </c>
      <c r="D99" s="111">
        <v>0.80153935185080627</v>
      </c>
      <c r="E99" s="24" t="s">
        <v>54</v>
      </c>
      <c r="F99" s="25" t="s">
        <v>342</v>
      </c>
    </row>
    <row r="100" spans="2:6" x14ac:dyDescent="0.45">
      <c r="B100" s="108">
        <v>49</v>
      </c>
      <c r="C100" s="23">
        <v>44434</v>
      </c>
      <c r="D100" s="111">
        <v>0.77059027777431766</v>
      </c>
      <c r="E100" s="24" t="s">
        <v>54</v>
      </c>
      <c r="F100" s="25" t="s">
        <v>341</v>
      </c>
    </row>
    <row r="101" spans="2:6" x14ac:dyDescent="0.45">
      <c r="B101" s="108">
        <v>48</v>
      </c>
      <c r="C101" s="23">
        <v>44434</v>
      </c>
      <c r="D101" s="111">
        <v>0.57442129629635019</v>
      </c>
      <c r="E101" s="24" t="s">
        <v>54</v>
      </c>
      <c r="F101" s="26" t="s">
        <v>340</v>
      </c>
    </row>
    <row r="102" spans="2:6" x14ac:dyDescent="0.45">
      <c r="B102" s="108">
        <v>47</v>
      </c>
      <c r="C102" s="23">
        <v>44434</v>
      </c>
      <c r="D102" s="111">
        <v>0.57239583333284827</v>
      </c>
      <c r="E102" s="24" t="s">
        <v>54</v>
      </c>
      <c r="F102" s="25" t="s">
        <v>328</v>
      </c>
    </row>
    <row r="103" spans="2:6" x14ac:dyDescent="0.45">
      <c r="B103" s="108">
        <v>46</v>
      </c>
      <c r="C103" s="23">
        <v>44433</v>
      </c>
      <c r="D103" s="111">
        <v>1.0671296295186039E-2</v>
      </c>
      <c r="E103" s="24" t="s">
        <v>54</v>
      </c>
      <c r="F103" s="25" t="s">
        <v>309</v>
      </c>
    </row>
    <row r="104" spans="2:6" x14ac:dyDescent="0.45">
      <c r="B104" s="108">
        <v>45</v>
      </c>
      <c r="C104" s="23">
        <v>44432</v>
      </c>
      <c r="D104" s="111">
        <v>0.82049768518481869</v>
      </c>
      <c r="E104" s="24" t="s">
        <v>54</v>
      </c>
      <c r="F104" s="25" t="s">
        <v>301</v>
      </c>
    </row>
    <row r="105" spans="2:6" x14ac:dyDescent="0.45">
      <c r="B105" s="108">
        <v>44</v>
      </c>
      <c r="C105" s="23">
        <v>44432</v>
      </c>
      <c r="D105" s="111">
        <v>0.799525462964084</v>
      </c>
      <c r="E105" s="24" t="s">
        <v>54</v>
      </c>
      <c r="F105" s="26" t="s">
        <v>296</v>
      </c>
    </row>
    <row r="106" spans="2:6" x14ac:dyDescent="0.45">
      <c r="B106" s="108">
        <v>43</v>
      </c>
      <c r="C106" s="23">
        <v>44432</v>
      </c>
      <c r="D106" s="111">
        <v>0.43258101851824904</v>
      </c>
      <c r="E106" s="24" t="s">
        <v>54</v>
      </c>
      <c r="F106" s="25" t="s">
        <v>287</v>
      </c>
    </row>
    <row r="107" spans="2:6" x14ac:dyDescent="0.45">
      <c r="B107" s="108">
        <v>42</v>
      </c>
      <c r="C107" s="23">
        <v>44432</v>
      </c>
      <c r="D107" s="111">
        <v>0.40347222222044365</v>
      </c>
      <c r="E107" s="24" t="s">
        <v>54</v>
      </c>
      <c r="F107" s="25" t="s">
        <v>286</v>
      </c>
    </row>
    <row r="108" spans="2:6" x14ac:dyDescent="0.45">
      <c r="B108" s="108">
        <v>41</v>
      </c>
      <c r="C108" s="23">
        <v>44429</v>
      </c>
      <c r="D108" s="111">
        <v>0.79307870370394085</v>
      </c>
      <c r="E108" s="24" t="s">
        <v>54</v>
      </c>
      <c r="F108" s="25" t="s">
        <v>273</v>
      </c>
    </row>
    <row r="109" spans="2:6" x14ac:dyDescent="0.45">
      <c r="B109" s="108">
        <v>40</v>
      </c>
      <c r="C109" s="23">
        <v>44429</v>
      </c>
      <c r="D109" s="111">
        <v>0.49694444444321562</v>
      </c>
      <c r="E109" s="24" t="s">
        <v>54</v>
      </c>
      <c r="F109" s="25" t="s">
        <v>272</v>
      </c>
    </row>
    <row r="110" spans="2:6" x14ac:dyDescent="0.45">
      <c r="B110" s="108">
        <v>39</v>
      </c>
      <c r="C110" s="23">
        <v>44428</v>
      </c>
      <c r="D110" s="111">
        <v>0.52388888888526708</v>
      </c>
      <c r="E110" s="24" t="s">
        <v>54</v>
      </c>
      <c r="F110" s="25" t="s">
        <v>255</v>
      </c>
    </row>
    <row r="111" spans="2:6" x14ac:dyDescent="0.45">
      <c r="B111" s="108">
        <v>38</v>
      </c>
      <c r="C111" s="23">
        <v>44428</v>
      </c>
      <c r="D111" s="111">
        <v>0.37546296296204673</v>
      </c>
      <c r="E111" s="24" t="s">
        <v>54</v>
      </c>
      <c r="F111" s="25" t="s">
        <v>253</v>
      </c>
    </row>
    <row r="112" spans="2:6" x14ac:dyDescent="0.45">
      <c r="B112" s="108">
        <v>37</v>
      </c>
      <c r="C112" s="23">
        <v>44427</v>
      </c>
      <c r="D112" s="111">
        <v>0.80869212962716119</v>
      </c>
      <c r="E112" s="24" t="s">
        <v>54</v>
      </c>
      <c r="F112" s="25" t="s">
        <v>245</v>
      </c>
    </row>
    <row r="113" spans="2:6" x14ac:dyDescent="0.45">
      <c r="B113" s="108">
        <v>36</v>
      </c>
      <c r="C113" s="23">
        <v>44427</v>
      </c>
      <c r="D113" s="111">
        <v>0.74518518518743804</v>
      </c>
      <c r="E113" s="24" t="s">
        <v>54</v>
      </c>
      <c r="F113" s="25" t="s">
        <v>244</v>
      </c>
    </row>
    <row r="114" spans="2:6" x14ac:dyDescent="0.45">
      <c r="B114" s="108">
        <v>35</v>
      </c>
      <c r="C114" s="23">
        <v>44427</v>
      </c>
      <c r="D114" s="111">
        <v>0.51920138888817746</v>
      </c>
      <c r="E114" s="24" t="s">
        <v>54</v>
      </c>
      <c r="F114" s="25" t="s">
        <v>238</v>
      </c>
    </row>
    <row r="115" spans="2:6" x14ac:dyDescent="0.45">
      <c r="B115" s="108">
        <v>34</v>
      </c>
      <c r="C115" s="23">
        <v>44426</v>
      </c>
      <c r="D115" s="111">
        <v>0.84697916666482342</v>
      </c>
      <c r="E115" s="24" t="s">
        <v>54</v>
      </c>
      <c r="F115" s="25" t="s">
        <v>231</v>
      </c>
    </row>
    <row r="116" spans="2:6" x14ac:dyDescent="0.45">
      <c r="B116" s="108">
        <v>33</v>
      </c>
      <c r="C116" s="23">
        <v>44426</v>
      </c>
      <c r="D116" s="111">
        <v>0.84443287036992842</v>
      </c>
      <c r="E116" s="24" t="s">
        <v>54</v>
      </c>
      <c r="F116" s="25" t="s">
        <v>230</v>
      </c>
    </row>
    <row r="117" spans="2:6" x14ac:dyDescent="0.45">
      <c r="B117" s="108">
        <v>32</v>
      </c>
      <c r="C117" s="23">
        <v>44424</v>
      </c>
      <c r="D117" s="111">
        <v>0.93637731481430819</v>
      </c>
      <c r="E117" s="24" t="s">
        <v>54</v>
      </c>
      <c r="F117" s="26" t="s">
        <v>224</v>
      </c>
    </row>
    <row r="118" spans="2:6" x14ac:dyDescent="0.45">
      <c r="B118" s="108">
        <v>31</v>
      </c>
      <c r="C118" s="23">
        <v>44424</v>
      </c>
      <c r="D118" s="111">
        <v>0.49105324073752854</v>
      </c>
      <c r="E118" s="24" t="s">
        <v>54</v>
      </c>
      <c r="F118" s="25" t="s">
        <v>223</v>
      </c>
    </row>
    <row r="119" spans="2:6" x14ac:dyDescent="0.45">
      <c r="B119" s="108">
        <v>30</v>
      </c>
      <c r="C119" s="23">
        <v>44423</v>
      </c>
      <c r="D119" s="111">
        <v>0.49593750000349246</v>
      </c>
      <c r="E119" s="24" t="s">
        <v>54</v>
      </c>
      <c r="F119" s="25" t="s">
        <v>105</v>
      </c>
    </row>
    <row r="120" spans="2:6" x14ac:dyDescent="0.45">
      <c r="B120" s="108">
        <v>29</v>
      </c>
      <c r="C120" s="23">
        <v>44423</v>
      </c>
      <c r="D120" s="111">
        <v>0.437638888892252</v>
      </c>
      <c r="E120" s="24" t="s">
        <v>54</v>
      </c>
      <c r="F120" s="25" t="s">
        <v>55</v>
      </c>
    </row>
    <row r="121" spans="2:6" x14ac:dyDescent="0.45">
      <c r="B121" s="108">
        <v>28</v>
      </c>
      <c r="C121" s="23">
        <v>44423</v>
      </c>
      <c r="D121" s="111">
        <v>0.33465277777577285</v>
      </c>
      <c r="E121" s="24" t="s">
        <v>54</v>
      </c>
      <c r="F121" s="25" t="s">
        <v>56</v>
      </c>
    </row>
    <row r="122" spans="2:6" x14ac:dyDescent="0.45">
      <c r="B122" s="108">
        <v>27</v>
      </c>
      <c r="C122" s="23">
        <v>44421</v>
      </c>
      <c r="D122" s="111">
        <v>0.84150462962861639</v>
      </c>
      <c r="E122" s="24" t="s">
        <v>54</v>
      </c>
      <c r="F122" s="25" t="s">
        <v>57</v>
      </c>
    </row>
    <row r="123" spans="2:6" x14ac:dyDescent="0.45">
      <c r="B123" s="108">
        <v>26</v>
      </c>
      <c r="C123" s="23">
        <v>44421</v>
      </c>
      <c r="D123" s="111">
        <v>0.83098379629518604</v>
      </c>
      <c r="E123" s="24" t="s">
        <v>54</v>
      </c>
      <c r="F123" s="25" t="s">
        <v>58</v>
      </c>
    </row>
    <row r="124" spans="2:6" x14ac:dyDescent="0.45">
      <c r="B124" s="108">
        <v>25</v>
      </c>
      <c r="C124" s="23">
        <v>44421</v>
      </c>
      <c r="D124" s="111">
        <v>0.73097222221986158</v>
      </c>
      <c r="E124" s="24" t="s">
        <v>54</v>
      </c>
      <c r="F124" s="25" t="s">
        <v>59</v>
      </c>
    </row>
    <row r="125" spans="2:6" x14ac:dyDescent="0.45">
      <c r="B125" s="108">
        <v>24</v>
      </c>
      <c r="C125" s="23">
        <v>44421</v>
      </c>
      <c r="D125" s="111">
        <v>0.71106481481547235</v>
      </c>
      <c r="E125" s="24" t="s">
        <v>54</v>
      </c>
      <c r="F125" s="25" t="s">
        <v>60</v>
      </c>
    </row>
    <row r="126" spans="2:6" x14ac:dyDescent="0.45">
      <c r="B126" s="108">
        <v>23</v>
      </c>
      <c r="C126" s="23">
        <v>44420</v>
      </c>
      <c r="D126" s="111">
        <v>0.80428240740729962</v>
      </c>
      <c r="E126" s="24" t="s">
        <v>54</v>
      </c>
      <c r="F126" s="25" t="s">
        <v>61</v>
      </c>
    </row>
    <row r="127" spans="2:6" x14ac:dyDescent="0.45">
      <c r="B127" s="108">
        <v>22</v>
      </c>
      <c r="C127" s="23">
        <v>44420</v>
      </c>
      <c r="D127" s="111">
        <v>0.74781249999796273</v>
      </c>
      <c r="E127" s="24" t="s">
        <v>54</v>
      </c>
      <c r="F127" s="26" t="s">
        <v>62</v>
      </c>
    </row>
    <row r="128" spans="2:6" x14ac:dyDescent="0.45">
      <c r="B128" s="108">
        <v>21</v>
      </c>
      <c r="C128" s="23">
        <v>44419</v>
      </c>
      <c r="D128" s="111">
        <v>0.98854166666569654</v>
      </c>
      <c r="E128" s="24" t="s">
        <v>54</v>
      </c>
      <c r="F128" s="25" t="s">
        <v>63</v>
      </c>
    </row>
    <row r="129" spans="2:6" x14ac:dyDescent="0.45">
      <c r="B129" s="108">
        <v>20</v>
      </c>
      <c r="C129" s="23">
        <v>44419</v>
      </c>
      <c r="D129" s="111">
        <v>0.98135416666627862</v>
      </c>
      <c r="E129" s="24" t="s">
        <v>54</v>
      </c>
      <c r="F129" s="25" t="s">
        <v>64</v>
      </c>
    </row>
    <row r="130" spans="2:6" x14ac:dyDescent="0.45">
      <c r="B130" s="108">
        <v>19</v>
      </c>
      <c r="C130" s="23">
        <v>44419</v>
      </c>
      <c r="D130" s="111">
        <v>0.82271990740991896</v>
      </c>
      <c r="E130" s="24" t="s">
        <v>54</v>
      </c>
      <c r="F130" s="25" t="s">
        <v>65</v>
      </c>
    </row>
    <row r="131" spans="2:6" x14ac:dyDescent="0.45">
      <c r="B131" s="108">
        <v>18</v>
      </c>
      <c r="C131" s="23">
        <v>44419</v>
      </c>
      <c r="D131" s="111">
        <v>0.73975694444379769</v>
      </c>
      <c r="E131" s="24" t="s">
        <v>54</v>
      </c>
      <c r="F131" s="25" t="s">
        <v>66</v>
      </c>
    </row>
    <row r="132" spans="2:6" x14ac:dyDescent="0.45">
      <c r="B132" s="108">
        <v>17</v>
      </c>
      <c r="C132" s="23">
        <v>44419</v>
      </c>
      <c r="D132" s="111">
        <v>0.708356481482042</v>
      </c>
      <c r="E132" s="24" t="s">
        <v>54</v>
      </c>
      <c r="F132" s="25" t="s">
        <v>67</v>
      </c>
    </row>
    <row r="133" spans="2:6" x14ac:dyDescent="0.45">
      <c r="B133" s="108">
        <v>16</v>
      </c>
      <c r="C133" s="23">
        <v>44419</v>
      </c>
      <c r="D133" s="111">
        <v>0.51960648148087785</v>
      </c>
      <c r="E133" s="24" t="s">
        <v>54</v>
      </c>
      <c r="F133" s="25" t="s">
        <v>68</v>
      </c>
    </row>
    <row r="134" spans="2:6" x14ac:dyDescent="0.45">
      <c r="B134" s="108">
        <v>15</v>
      </c>
      <c r="C134" s="23">
        <v>44419</v>
      </c>
      <c r="D134" s="111">
        <v>0.49577546296495711</v>
      </c>
      <c r="E134" s="24" t="s">
        <v>54</v>
      </c>
      <c r="F134" s="26" t="s">
        <v>69</v>
      </c>
    </row>
    <row r="135" spans="2:6" x14ac:dyDescent="0.45">
      <c r="B135" s="108">
        <v>14</v>
      </c>
      <c r="C135" s="23">
        <v>44419</v>
      </c>
      <c r="D135" s="111">
        <v>0.49174768518423662</v>
      </c>
      <c r="E135" s="24" t="s">
        <v>54</v>
      </c>
      <c r="F135" s="25" t="s">
        <v>70</v>
      </c>
    </row>
    <row r="136" spans="2:6" x14ac:dyDescent="0.45">
      <c r="B136" s="108">
        <v>13</v>
      </c>
      <c r="C136" s="23">
        <v>44419</v>
      </c>
      <c r="D136" s="111">
        <v>0.49034722222131677</v>
      </c>
      <c r="E136" s="24" t="s">
        <v>54</v>
      </c>
      <c r="F136" s="25" t="s">
        <v>71</v>
      </c>
    </row>
    <row r="137" spans="2:6" x14ac:dyDescent="0.45">
      <c r="B137" s="108">
        <v>12</v>
      </c>
      <c r="C137" s="23">
        <v>44419</v>
      </c>
      <c r="D137" s="111">
        <v>0.48190972222073469</v>
      </c>
      <c r="E137" s="24" t="s">
        <v>54</v>
      </c>
      <c r="F137" s="25" t="s">
        <v>72</v>
      </c>
    </row>
    <row r="138" spans="2:6" x14ac:dyDescent="0.45">
      <c r="B138" s="108">
        <v>11</v>
      </c>
      <c r="C138" s="23">
        <v>44418</v>
      </c>
      <c r="D138" s="111">
        <v>0.95467592592467554</v>
      </c>
      <c r="E138" s="24" t="s">
        <v>54</v>
      </c>
      <c r="F138" s="26" t="s">
        <v>73</v>
      </c>
    </row>
    <row r="139" spans="2:6" x14ac:dyDescent="0.45">
      <c r="B139" s="108">
        <v>10</v>
      </c>
      <c r="C139" s="23">
        <v>44418</v>
      </c>
      <c r="D139" s="111">
        <v>0.73436342592322035</v>
      </c>
      <c r="E139" s="24" t="s">
        <v>54</v>
      </c>
      <c r="F139" s="26" t="s">
        <v>74</v>
      </c>
    </row>
    <row r="140" spans="2:6" x14ac:dyDescent="0.45">
      <c r="B140" s="108">
        <v>9</v>
      </c>
      <c r="C140" s="23">
        <v>44417</v>
      </c>
      <c r="D140" s="111">
        <v>0.54605324073781958</v>
      </c>
      <c r="E140" s="24" t="s">
        <v>54</v>
      </c>
      <c r="F140" s="25" t="s">
        <v>75</v>
      </c>
    </row>
    <row r="141" spans="2:6" x14ac:dyDescent="0.45">
      <c r="B141" s="108">
        <v>8</v>
      </c>
      <c r="C141" s="23">
        <v>44416</v>
      </c>
      <c r="D141" s="111">
        <v>0.54939814814861165</v>
      </c>
      <c r="E141" s="24" t="s">
        <v>54</v>
      </c>
      <c r="F141" s="25" t="s">
        <v>76</v>
      </c>
    </row>
    <row r="142" spans="2:6" x14ac:dyDescent="0.45">
      <c r="B142" s="108">
        <v>7</v>
      </c>
      <c r="C142" s="23">
        <v>44415</v>
      </c>
      <c r="D142" s="111">
        <v>0.96137731481576338</v>
      </c>
      <c r="E142" s="24" t="s">
        <v>54</v>
      </c>
      <c r="F142" s="25" t="s">
        <v>77</v>
      </c>
    </row>
    <row r="143" spans="2:6" x14ac:dyDescent="0.45">
      <c r="B143" s="108">
        <v>6</v>
      </c>
      <c r="C143" s="23">
        <v>44414</v>
      </c>
      <c r="D143" s="111">
        <v>0.66607638888672227</v>
      </c>
      <c r="E143" s="24" t="s">
        <v>54</v>
      </c>
      <c r="F143" s="26" t="s">
        <v>78</v>
      </c>
    </row>
    <row r="144" spans="2:6" x14ac:dyDescent="0.45">
      <c r="B144" s="108">
        <v>5</v>
      </c>
      <c r="C144" s="23">
        <v>44412</v>
      </c>
      <c r="D144" s="111">
        <v>0.34912037036701804</v>
      </c>
      <c r="E144" s="24" t="s">
        <v>54</v>
      </c>
      <c r="F144" s="26" t="s">
        <v>79</v>
      </c>
    </row>
    <row r="145" spans="2:6" x14ac:dyDescent="0.45">
      <c r="B145" s="108">
        <v>4</v>
      </c>
      <c r="C145" s="23">
        <v>44411</v>
      </c>
      <c r="D145" s="111">
        <v>0.37682870370190358</v>
      </c>
      <c r="E145" s="24" t="s">
        <v>54</v>
      </c>
      <c r="F145" s="25" t="s">
        <v>80</v>
      </c>
    </row>
    <row r="146" spans="2:6" x14ac:dyDescent="0.45">
      <c r="B146" s="108">
        <v>3</v>
      </c>
      <c r="C146" s="23">
        <v>44406</v>
      </c>
      <c r="D146" s="111">
        <v>0.59842592592758592</v>
      </c>
      <c r="E146" s="24" t="s">
        <v>54</v>
      </c>
      <c r="F146" s="25" t="s">
        <v>81</v>
      </c>
    </row>
    <row r="147" spans="2:6" x14ac:dyDescent="0.45">
      <c r="B147" s="108">
        <v>2</v>
      </c>
      <c r="C147" s="23">
        <v>44406</v>
      </c>
      <c r="D147" s="111">
        <v>0.57677083333692281</v>
      </c>
      <c r="E147" s="24" t="s">
        <v>54</v>
      </c>
      <c r="F147" s="26" t="s">
        <v>82</v>
      </c>
    </row>
    <row r="148" spans="2:6" x14ac:dyDescent="0.45">
      <c r="B148" s="27">
        <v>1</v>
      </c>
      <c r="C148" s="28">
        <v>44400</v>
      </c>
      <c r="D148" s="112">
        <v>0.58872685184906004</v>
      </c>
      <c r="E148" s="29" t="s">
        <v>54</v>
      </c>
      <c r="F148" s="30" t="s">
        <v>83</v>
      </c>
    </row>
  </sheetData>
  <sheetProtection sheet="1" objects="1" scenarios="1"/>
  <hyperlinks>
    <hyperlink ref="H16" r:id="rId1" xr:uid="{A2CCB4F3-5D89-421E-85F9-C8C3688A9DE0}"/>
    <hyperlink ref="H17" r:id="rId2" xr:uid="{81628BD5-452E-4AE3-812A-75764BD91489}"/>
    <hyperlink ref="H27" r:id="rId3" xr:uid="{B31BA7A2-75D0-4D84-9CD3-5E9CCF9401DA}"/>
    <hyperlink ref="H29" r:id="rId4" xr:uid="{1C13C3FB-B5DD-4E62-84E7-326E52A215D3}"/>
    <hyperlink ref="H31" r:id="rId5" xr:uid="{4B9BD2AA-EF1A-4212-B41B-0DD825A2890E}"/>
    <hyperlink ref="H32" r:id="rId6" xr:uid="{AAB9C94E-66E4-4B78-B5EE-907DAFDAF12C}"/>
    <hyperlink ref="H10" r:id="rId7" xr:uid="{3F4010B9-2A02-4EB7-B29D-C375F9657017}"/>
    <hyperlink ref="H22" r:id="rId8" xr:uid="{C034EA82-0CF7-42FC-81D8-3D8EDCE9755D}"/>
    <hyperlink ref="H23" r:id="rId9" xr:uid="{A900BDBD-45B9-4627-8AE8-E0DB0E0C12C8}"/>
    <hyperlink ref="H21" r:id="rId10" xr:uid="{B441D46D-D3D8-4E39-AB76-7E69198E2496}"/>
    <hyperlink ref="H37" r:id="rId11" xr:uid="{CE2CA277-2873-4701-B1AE-3E512DA5B358}"/>
    <hyperlink ref="H34" r:id="rId12" xr:uid="{B995E1E8-0054-4B1E-9DBB-5F39B697574F}"/>
    <hyperlink ref="H18" r:id="rId13" xr:uid="{AFB79117-E2AC-4B77-8B7F-3C343E03796A}"/>
    <hyperlink ref="H13" r:id="rId14" xr:uid="{2C7E961A-5287-43FC-83FC-30C80CF736B5}"/>
    <hyperlink ref="H40"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8F952-E8B5-4D71-9E9F-B6865E5096DC}">
  <sheetPr codeName="Sheet4"/>
  <dimension ref="B2:B16"/>
  <sheetViews>
    <sheetView workbookViewId="0">
      <selection activeCell="B2" sqref="B2:B16"/>
    </sheetView>
  </sheetViews>
  <sheetFormatPr defaultRowHeight="14.25" x14ac:dyDescent="0.45"/>
  <sheetData>
    <row r="2" spans="2:2" x14ac:dyDescent="0.45">
      <c r="B2" t="s">
        <v>937</v>
      </c>
    </row>
    <row r="3" spans="2:2" x14ac:dyDescent="0.45">
      <c r="B3" t="s">
        <v>938</v>
      </c>
    </row>
    <row r="4" spans="2:2" x14ac:dyDescent="0.45">
      <c r="B4" t="s">
        <v>939</v>
      </c>
    </row>
    <row r="5" spans="2:2" x14ac:dyDescent="0.45">
      <c r="B5" t="s">
        <v>940</v>
      </c>
    </row>
    <row r="6" spans="2:2" x14ac:dyDescent="0.45">
      <c r="B6" t="s">
        <v>941</v>
      </c>
    </row>
    <row r="7" spans="2:2" x14ac:dyDescent="0.45">
      <c r="B7" t="s">
        <v>942</v>
      </c>
    </row>
    <row r="8" spans="2:2" x14ac:dyDescent="0.45">
      <c r="B8" t="s">
        <v>943</v>
      </c>
    </row>
    <row r="9" spans="2:2" x14ac:dyDescent="0.45">
      <c r="B9" t="s">
        <v>944</v>
      </c>
    </row>
    <row r="10" spans="2:2" x14ac:dyDescent="0.45">
      <c r="B10" t="s">
        <v>945</v>
      </c>
    </row>
    <row r="11" spans="2:2" x14ac:dyDescent="0.45">
      <c r="B11" t="s">
        <v>946</v>
      </c>
    </row>
    <row r="12" spans="2:2" x14ac:dyDescent="0.45">
      <c r="B12" t="s">
        <v>947</v>
      </c>
    </row>
    <row r="13" spans="2:2" x14ac:dyDescent="0.45">
      <c r="B13" t="s">
        <v>948</v>
      </c>
    </row>
    <row r="14" spans="2:2" x14ac:dyDescent="0.45">
      <c r="B14" t="s">
        <v>949</v>
      </c>
    </row>
    <row r="15" spans="2:2" x14ac:dyDescent="0.45">
      <c r="B15" t="s">
        <v>950</v>
      </c>
    </row>
    <row r="16" spans="2:2" x14ac:dyDescent="0.45">
      <c r="B16" t="s">
        <v>951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92</vt:i4>
      </vt:variant>
    </vt:vector>
  </HeadingPairs>
  <TitlesOfParts>
    <vt:vector size="110"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vt:lpstr>
      <vt:lpstr>Audit</vt:lpstr>
      <vt:lpstr>Notes</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2021-10-21T16:08:51Z</dcterms:modified>
</cp:coreProperties>
</file>