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5E88CE0-8A7D-45B0-BD36-D416155DCAEA}"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0" i="50" l="1" a="1"/>
  <c r="O20" i="50"/>
  <c r="M27" i="62"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O51" i="50" a="1"/>
  <c r="O8" i="50" a="1"/>
  <c r="O52" i="50" a="1"/>
  <c r="O12" i="50" a="1"/>
  <c r="O37" i="50" a="1"/>
  <c r="O24" i="50" a="1"/>
  <c r="O17" i="50" a="1"/>
  <c r="O13" i="50" a="1"/>
  <c r="O31" i="50" a="1"/>
  <c r="O42" i="50" a="1"/>
  <c r="O38" i="50" a="1"/>
  <c r="O25" i="50" a="1"/>
  <c r="O36" i="50" a="1"/>
  <c r="O27" i="50" a="1"/>
  <c r="O26" i="50" a="1"/>
  <c r="O47" i="50" a="1"/>
  <c r="O23" i="50" a="1"/>
  <c r="O16" i="50" a="1"/>
  <c r="O32" i="50" a="1"/>
  <c r="O28" i="50" a="1"/>
  <c r="O14" i="50" a="1"/>
  <c r="O41" i="50" a="1"/>
  <c r="O39" i="50" a="1"/>
  <c r="O48" i="50" a="1"/>
  <c r="O33" i="50" a="1"/>
  <c r="O15" i="50" a="1"/>
  <c r="O40" i="50" a="1"/>
  <c r="O9" i="50" a="1"/>
  <c r="O10" i="50" a="1"/>
  <c r="O19" i="50" a="1"/>
  <c r="O46" i="50" a="1"/>
  <c r="O22" i="50" a="1"/>
  <c r="O30" i="50" a="1"/>
  <c r="O21" i="50" a="1"/>
  <c r="O18" i="50" a="1"/>
  <c r="O11" i="50" a="1"/>
  <c r="O29" i="50" a="1"/>
  <c r="O43" i="50" a="1"/>
  <c r="O37" i="50" l="1"/>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J29" i="62" a="1"/>
  <c r="H29" i="62" a="1"/>
  <c r="H29" i="62" l="1"/>
  <c r="J29" i="62"/>
  <c r="O53" i="50"/>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5" i="50" a="1"/>
  <c r="O34" i="50" a="1"/>
  <c r="O44" i="50" a="1"/>
  <c r="O45" i="50" a="1"/>
  <c r="J16" i="62" l="1" a="1"/>
  <c r="J16" i="62" s="1"/>
  <c r="J17" i="62" a="1"/>
  <c r="J17" i="62" s="1"/>
  <c r="J15" i="62" a="1"/>
  <c r="J15" i="62" s="1"/>
  <c r="M28" i="62" s="1" a="1"/>
  <c r="M28"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<sst xmlns="http://schemas.openxmlformats.org/spreadsheetml/2006/main" count="4922" uniqueCount="1198">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</sst>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66675</xdr:rowOff>
        </xdr:from>
        <xdr:to>
          <xdr:col>5</xdr:col>
          <xdr:colOff>809625</xdr:colOff>
          <xdr:row>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504825</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64" dataDxfId="62" headerRowBorderDxfId="63" tableBorderDxfId="61" totalsRowBorderDxfId="60">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59"/>
    <tableColumn id="17" xr3:uid="{00000000-0010-0000-0000-000011000000}" name="TestNo" dataDxfId="58"/>
    <tableColumn id="3" xr3:uid="{00000000-0010-0000-0000-000003000000}" name="FileName" dataDxfId="57"/>
    <tableColumn id="4" xr3:uid="{00000000-0010-0000-0000-000004000000}" name="ConvertTypes" dataDxfId="56"/>
    <tableColumn id="5" xr3:uid="{00000000-0010-0000-0000-000005000000}" name="Delimiter" dataDxfId="55"/>
    <tableColumn id="6" xr3:uid="{00000000-0010-0000-0000-000006000000}" name="IgnoreRepeated" dataDxfId="54"/>
    <tableColumn id="7" xr3:uid="{00000000-0010-0000-0000-000007000000}" name="DateFormat" dataDxfId="53"/>
    <tableColumn id="8" xr3:uid="{00000000-0010-0000-0000-000008000000}" name="Comment" dataDxfId="52"/>
    <tableColumn id="1" xr3:uid="{00000000-0010-0000-0000-000001000000}" name="IgnoreEmptyLines" dataDxfId="51"/>
    <tableColumn id="20" xr3:uid="{00000000-0010-0000-0000-000014000000}" name="HeaderRowNum" dataDxfId="50"/>
    <tableColumn id="9" xr3:uid="{00000000-0010-0000-0000-000009000000}" name="SkipToRow" dataDxfId="49"/>
    <tableColumn id="10" xr3:uid="{00000000-0010-0000-0000-00000A000000}" name="SkipToCol" dataDxfId="48"/>
    <tableColumn id="11" xr3:uid="{00000000-0010-0000-0000-00000B000000}" name="NumRows" dataDxfId="47"/>
    <tableColumn id="12" xr3:uid="{00000000-0010-0000-0000-00000C000000}" name="NumCols" dataDxfId="46"/>
    <tableColumn id="19" xr3:uid="{00000000-0010-0000-0000-000013000000}" name="TrueStrings" dataDxfId="45"/>
    <tableColumn id="18" xr3:uid="{00000000-0010-0000-0000-000012000000}" name="FalseStrings" dataDxfId="44"/>
    <tableColumn id="13" xr3:uid="{00000000-0010-0000-0000-00000D000000}" name="MissingStrings" dataDxfId="43"/>
    <tableColumn id="14" xr3:uid="{00000000-0010-0000-0000-00000E000000}" name="Encoding" dataDxfId="42"/>
    <tableColumn id="15" xr3:uid="{00000000-0010-0000-0000-00000F000000}" name="DecimalSeparator" dataDxfId="41"/>
    <tableColumn id="16" xr3:uid="{00000000-0010-0000-0000-000010000000}" name="Notes" dataDxfId="4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535</v>
      </c>
    </row>
    <row r="3" spans="1:14" x14ac:dyDescent="0.45">
      <c r="B3" s="3" t="s">
        <v>0</v>
      </c>
    </row>
    <row r="4" spans="1:14" x14ac:dyDescent="0.45">
      <c r="B4" s="4" t="s">
        <v>2</v>
      </c>
      <c r="C4" s="4"/>
    </row>
    <row r="5" spans="1:14" x14ac:dyDescent="0.45">
      <c r="B5" s="8" t="s">
        <v>217</v>
      </c>
      <c r="C5" s="8"/>
    </row>
    <row r="6" spans="1:14" x14ac:dyDescent="0.45">
      <c r="B6" s="7" t="s">
        <v>5</v>
      </c>
      <c r="C6" s="7"/>
    </row>
    <row r="7" spans="1:14" x14ac:dyDescent="0.45">
      <c r="B7" s="6" t="s">
        <v>3</v>
      </c>
      <c r="C7" s="6"/>
    </row>
    <row r="8" spans="1:14" x14ac:dyDescent="0.45">
      <c r="B8" s="48" t="s">
        <v>216</v>
      </c>
      <c r="C8" s="48"/>
    </row>
    <row r="9" spans="1:14" x14ac:dyDescent="0.45">
      <c r="B9" s="47" t="s">
        <v>321</v>
      </c>
      <c r="C9" s="47"/>
    </row>
    <row r="10" spans="1:14" x14ac:dyDescent="0.45">
      <c r="C10" s="5"/>
      <c r="M10" s="3" t="s">
        <v>6</v>
      </c>
    </row>
    <row r="11" spans="1:14" x14ac:dyDescent="0.45">
      <c r="B11" s="2" t="s">
        <v>7</v>
      </c>
      <c r="E11" s="3" t="s">
        <v>8</v>
      </c>
      <c r="G11" s="2" t="s">
        <v>538</v>
      </c>
      <c r="M11" s="10" t="b">
        <f ca="1">AND(ROWS(B13:C52)=ROWS(_xlfn.ANCHORARRAY(G13)),COLUMNS(B13:C52)=COLUMNS(_xlfn.ANCHORARRAY(G13)),AND(M13:N52))</f>
        <v>1</v>
      </c>
    </row>
    <row r="12" spans="1:14" x14ac:dyDescent="0.45">
      <c r="G12" s="2" t="s">
        <v>537</v>
      </c>
      <c r="J12" s="2" t="s">
        <v>536</v>
      </c>
      <c r="M12" t="s">
        <v>9</v>
      </c>
    </row>
    <row r="13" spans="1:14" x14ac:dyDescent="0.4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23" priority="75" operator="equal">
      <formula>FALSE</formula>
    </cfRule>
    <cfRule type="cellIs" dxfId="122" priority="76" operator="equal">
      <formula>TRUE</formula>
    </cfRule>
  </conditionalFormatting>
  <conditionalFormatting sqref="M11">
    <cfRule type="cellIs" dxfId="121" priority="73" operator="equal">
      <formula>FALSE</formula>
    </cfRule>
    <cfRule type="cellIs" dxfId="120" priority="74" operator="equal">
      <formula>TRUE</formula>
    </cfRule>
  </conditionalFormatting>
  <conditionalFormatting sqref="B13:C52">
    <cfRule type="expression" dxfId="119" priority="13">
      <formula>ISNUMBER(B13)</formula>
    </cfRule>
    <cfRule type="expression" dxfId="118" priority="14">
      <formula>ISLOGICAL(B13)</formula>
    </cfRule>
    <cfRule type="expression" dxfId="117" priority="15">
      <formula>ISERROR(B13)</formula>
    </cfRule>
    <cfRule type="expression" dxfId="116" priority="16">
      <formula>ISNUMBER(SEARCH(CHAR(10),B13))</formula>
    </cfRule>
    <cfRule type="expression" dxfId="115" priority="17">
      <formula>ISNUMBER(SEARCH("""",B13))</formula>
    </cfRule>
    <cfRule type="expression" dxfId="114" priority="18">
      <formula>ISTEXT(B13)</formula>
    </cfRule>
  </conditionalFormatting>
  <conditionalFormatting sqref="G13:H52">
    <cfRule type="expression" dxfId="113" priority="7">
      <formula>ISNUMBER(G13)</formula>
    </cfRule>
    <cfRule type="expression" dxfId="112" priority="8">
      <formula>ISLOGICAL(G13)</formula>
    </cfRule>
    <cfRule type="expression" dxfId="111" priority="9">
      <formula>ISERROR(G13)</formula>
    </cfRule>
    <cfRule type="expression" dxfId="110" priority="10">
      <formula>ISNUMBER(SEARCH(CHAR(10),G13))</formula>
    </cfRule>
    <cfRule type="expression" dxfId="109" priority="11">
      <formula>ISNUMBER(SEARCH("""",G13))</formula>
    </cfRule>
    <cfRule type="expression" dxfId="108" priority="12">
      <formula>ISTEXT(G13)</formula>
    </cfRule>
  </conditionalFormatting>
  <conditionalFormatting sqref="J13:K52">
    <cfRule type="expression" dxfId="107" priority="1">
      <formula>ISNUMBER(J13)</formula>
    </cfRule>
    <cfRule type="expression" dxfId="106" priority="2">
      <formula>ISLOGICAL(J13)</formula>
    </cfRule>
    <cfRule type="expression" dxfId="105" priority="3">
      <formula>ISERROR(J13)</formula>
    </cfRule>
    <cfRule type="expression" dxfId="104" priority="4">
      <formula>ISNUMBER(SEARCH(CHAR(10),J13))</formula>
    </cfRule>
    <cfRule type="expression" dxfId="103" priority="5">
      <formula>ISNUMBER(SEARCH("""",J13))</formula>
    </cfRule>
    <cfRule type="expression" dxfId="102"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984375" bestFit="1" customWidth="1"/>
    <col min="13" max="13" width="4.59765625" customWidth="1"/>
    <col min="14" max="14" width="7.3984375" bestFit="1" customWidth="1"/>
    <col min="15" max="21" width="18" bestFit="1" customWidth="1"/>
  </cols>
  <sheetData>
    <row r="1" spans="2:21" ht="28.5" x14ac:dyDescent="0.85">
      <c r="B1" s="1" t="s">
        <v>540</v>
      </c>
    </row>
    <row r="3" spans="2:21" x14ac:dyDescent="0.45">
      <c r="B3" s="3" t="s">
        <v>539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80</v>
      </c>
    </row>
    <row r="6" spans="2:21" x14ac:dyDescent="0.4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x14ac:dyDescent="0.4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4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x14ac:dyDescent="0.4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4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85" customHeight="1" x14ac:dyDescent="0.4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 customHeight="1" x14ac:dyDescent="0.4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4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4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4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4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8.5" x14ac:dyDescent="0.4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101" priority="13">
      <formula>ISNUMBER(B6)</formula>
    </cfRule>
    <cfRule type="expression" dxfId="100" priority="14">
      <formula>ISLOGICAL(B6)</formula>
    </cfRule>
    <cfRule type="expression" dxfId="99" priority="15">
      <formula>ISERROR(B6)</formula>
    </cfRule>
    <cfRule type="expression" dxfId="98" priority="16">
      <formula>ISNUMBER(SEARCH(CHAR(10),B6))</formula>
    </cfRule>
    <cfRule type="expression" dxfId="97" priority="17">
      <formula>ISNUMBER(SEARCH("""",B6))</formula>
    </cfRule>
    <cfRule type="expression" dxfId="96" priority="18">
      <formula>ISTEXT(B6)</formula>
    </cfRule>
  </conditionalFormatting>
  <conditionalFormatting sqref="N6:U17">
    <cfRule type="expression" dxfId="95" priority="1">
      <formula>ISNUMBER(N6)</formula>
    </cfRule>
    <cfRule type="expression" dxfId="94" priority="2">
      <formula>ISLOGICAL(N6)</formula>
    </cfRule>
    <cfRule type="expression" dxfId="93" priority="3">
      <formula>ISERROR(N6)</formula>
    </cfRule>
    <cfRule type="expression" dxfId="92" priority="4">
      <formula>ISNUMBER(SEARCH(CHAR(10),N6))</formula>
    </cfRule>
    <cfRule type="expression" dxfId="91" priority="5">
      <formula>ISNUMBER(SEARCH("""",N6))</formula>
    </cfRule>
    <cfRule type="expression" dxfId="90"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9765625" customWidth="1"/>
    <col min="2" max="2" width="10.1328125" bestFit="1" customWidth="1"/>
    <col min="3" max="3" width="8.3984375" bestFit="1" customWidth="1"/>
    <col min="4" max="4" width="60.59765625" bestFit="1" customWidth="1"/>
    <col min="5" max="5" width="6.59765625" bestFit="1" customWidth="1"/>
    <col min="6" max="6" width="6.86328125" bestFit="1" customWidth="1"/>
    <col min="7" max="7" width="6.1328125" bestFit="1" customWidth="1"/>
    <col min="8" max="9" width="6" bestFit="1" customWidth="1"/>
    <col min="10" max="11" width="6" customWidth="1"/>
    <col min="12" max="12" width="4.59765625" customWidth="1"/>
    <col min="13" max="13" width="7.1328125" bestFit="1" customWidth="1"/>
    <col min="14" max="14" width="4.59765625" customWidth="1"/>
    <col min="15" max="15" width="7.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24.3984375" bestFit="1" customWidth="1"/>
    <col min="26" max="26" width="9.86328125" bestFit="1" customWidth="1"/>
    <col min="27" max="27" width="50.59765625" customWidth="1"/>
    <col min="28" max="28" width="19.3984375" bestFit="1" customWidth="1"/>
    <col min="29" max="30" width="4.86328125" customWidth="1"/>
    <col min="31" max="36" width="10.13281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520</v>
      </c>
      <c r="C1" s="11"/>
    </row>
    <row r="2" spans="2:41" x14ac:dyDescent="0.45">
      <c r="B2" s="35" t="s">
        <v>103</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45">
      <c r="B4" s="35" t="s">
        <v>554</v>
      </c>
      <c r="C4" s="43">
        <v>266</v>
      </c>
      <c r="I4" s="35" t="s">
        <v>235</v>
      </c>
      <c r="J4">
        <v>268</v>
      </c>
      <c r="AF4" s="34"/>
      <c r="AG4" s="34"/>
      <c r="AH4" s="34"/>
    </row>
    <row r="5" spans="2:41" x14ac:dyDescent="0.45">
      <c r="B5" s="35" t="s">
        <v>233</v>
      </c>
      <c r="C5">
        <f ca="1">MATCH(TestNo,Tests[TestNo],0)</f>
        <v>266</v>
      </c>
      <c r="I5" s="35" t="s">
        <v>236</v>
      </c>
      <c r="J5">
        <v>0</v>
      </c>
      <c r="K5" s="3" t="s">
        <v>542</v>
      </c>
      <c r="AF5" s="34"/>
      <c r="AG5" s="34"/>
      <c r="AH5" s="34"/>
    </row>
    <row r="6" spans="2:41" x14ac:dyDescent="0.45">
      <c r="I6" s="35" t="s">
        <v>319</v>
      </c>
      <c r="J6">
        <v>0</v>
      </c>
    </row>
    <row r="7" spans="2:41" x14ac:dyDescent="0.45">
      <c r="N7" s="35"/>
      <c r="AA7" s="118"/>
      <c r="AB7" s="44"/>
    </row>
    <row r="8" spans="2:41" x14ac:dyDescent="0.45">
      <c r="B8" s="134" t="str">
        <f>B14</f>
        <v>File Size</v>
      </c>
      <c r="C8" s="134" t="s">
        <v>554</v>
      </c>
      <c r="D8" s="134" t="str">
        <f t="shared" ref="D8:U8" si="0">D14</f>
        <v>FileName</v>
      </c>
      <c r="E8" s="134" t="str">
        <f t="shared" si="0"/>
        <v>ConvertTypes</v>
      </c>
      <c r="F8" s="134" t="str">
        <f t="shared" si="0"/>
        <v>Delimiter</v>
      </c>
      <c r="G8" s="134" t="str">
        <f t="shared" si="0"/>
        <v>IgnoreRepeated</v>
      </c>
      <c r="H8" s="134" t="str">
        <f t="shared" si="0"/>
        <v>DateFormat</v>
      </c>
      <c r="I8" s="134" t="str">
        <f t="shared" si="0"/>
        <v>Comment</v>
      </c>
      <c r="J8" s="134" t="str">
        <f t="shared" si="0"/>
        <v>IgnoreEmptyLines</v>
      </c>
      <c r="K8" s="134" t="str">
        <f t="shared" si="0"/>
        <v>HeaderRowNum</v>
      </c>
      <c r="L8" s="134" t="str">
        <f t="shared" si="0"/>
        <v>SkipToRow</v>
      </c>
      <c r="M8" s="134" t="str">
        <f t="shared" si="0"/>
        <v>SkipToCol</v>
      </c>
      <c r="N8" s="134" t="str">
        <f t="shared" si="0"/>
        <v>NumRows</v>
      </c>
      <c r="O8" s="134" t="str">
        <f t="shared" si="0"/>
        <v>NumCols</v>
      </c>
      <c r="P8" s="134" t="str">
        <f t="shared" si="0"/>
        <v>TrueStrings</v>
      </c>
      <c r="Q8" s="134" t="str">
        <f t="shared" si="0"/>
        <v>FalseStrings</v>
      </c>
      <c r="R8" s="134" t="str">
        <f t="shared" si="0"/>
        <v>MissingStrings</v>
      </c>
      <c r="S8" s="134" t="str">
        <f t="shared" si="0"/>
        <v>Encoding</v>
      </c>
      <c r="T8" s="134" t="str">
        <f t="shared" si="0"/>
        <v>DecimalSeparator</v>
      </c>
      <c r="U8" s="134" t="str">
        <f t="shared" si="0"/>
        <v>Notes</v>
      </c>
      <c r="V8" t="str" cm="1">
        <f t="array" aca="1" ref="V8:V280" ca="1">fill(" ",ROWS(Tests[TestNo])+7,1)</f>
        <v xml:space="preserve"> </v>
      </c>
      <c r="AB8" s="44"/>
    </row>
    <row r="9" spans="2:41" ht="14.25" customHeight="1" x14ac:dyDescent="0.45">
      <c r="B9" s="134"/>
      <c r="C9" s="134"/>
      <c r="D9" s="134"/>
      <c r="E9" s="134"/>
      <c r="F9" s="134"/>
      <c r="G9" s="134"/>
      <c r="H9" s="134"/>
      <c r="I9" s="134"/>
      <c r="J9" s="134"/>
      <c r="K9" s="134"/>
      <c r="L9" s="134"/>
      <c r="M9" s="134"/>
      <c r="N9" s="134"/>
      <c r="O9" s="134"/>
      <c r="P9" s="134"/>
      <c r="Q9" s="134"/>
      <c r="R9" s="134"/>
      <c r="S9" s="134"/>
      <c r="T9" s="134"/>
      <c r="U9" s="134"/>
      <c r="V9" t="str">
        <f ca="1"/>
        <v xml:space="preserve"> </v>
      </c>
      <c r="AA9" s="50"/>
      <c r="AB9" s="44"/>
    </row>
    <row r="10" spans="2:41" ht="14.25" customHeight="1" x14ac:dyDescent="0.45">
      <c r="B10" s="134"/>
      <c r="C10" s="134"/>
      <c r="D10" s="134"/>
      <c r="E10" s="134"/>
      <c r="F10" s="134"/>
      <c r="G10" s="134"/>
      <c r="H10" s="134"/>
      <c r="I10" s="134"/>
      <c r="J10" s="134"/>
      <c r="K10" s="134"/>
      <c r="L10" s="134"/>
      <c r="M10" s="134"/>
      <c r="N10" s="134"/>
      <c r="O10" s="134"/>
      <c r="P10" s="134"/>
      <c r="Q10" s="134"/>
      <c r="R10" s="134"/>
      <c r="S10" s="134"/>
      <c r="T10" s="134"/>
      <c r="U10" s="134"/>
      <c r="V10" t="str">
        <f ca="1"/>
        <v xml:space="preserve"> </v>
      </c>
      <c r="AA10" s="50"/>
      <c r="AB10" s="44"/>
    </row>
    <row r="11" spans="2:41" x14ac:dyDescent="0.45">
      <c r="B11" s="134"/>
      <c r="C11" s="134"/>
      <c r="D11" s="134"/>
      <c r="E11" s="134"/>
      <c r="F11" s="134"/>
      <c r="G11" s="134"/>
      <c r="H11" s="134"/>
      <c r="I11" s="134"/>
      <c r="J11" s="134"/>
      <c r="K11" s="134"/>
      <c r="L11" s="134"/>
      <c r="M11" s="134"/>
      <c r="N11" s="134"/>
      <c r="O11" s="134"/>
      <c r="P11" s="134"/>
      <c r="Q11" s="134"/>
      <c r="R11" s="134"/>
      <c r="S11" s="134"/>
      <c r="T11" s="134"/>
      <c r="U11" s="134"/>
      <c r="V11" t="str">
        <f ca="1"/>
        <v xml:space="preserve"> </v>
      </c>
      <c r="AB11" s="44"/>
    </row>
    <row r="12" spans="2:41" x14ac:dyDescent="0.45">
      <c r="B12" s="134"/>
      <c r="C12" s="134"/>
      <c r="D12" s="134"/>
      <c r="E12" s="134"/>
      <c r="F12" s="134"/>
      <c r="G12" s="134"/>
      <c r="H12" s="134"/>
      <c r="I12" s="134"/>
      <c r="J12" s="134"/>
      <c r="K12" s="134"/>
      <c r="L12" s="134"/>
      <c r="M12" s="134"/>
      <c r="N12" s="134"/>
      <c r="O12" s="134"/>
      <c r="P12" s="134"/>
      <c r="Q12" s="134"/>
      <c r="R12" s="134"/>
      <c r="S12" s="134"/>
      <c r="T12" s="134"/>
      <c r="U12" s="134"/>
      <c r="V12" t="str">
        <f ca="1"/>
        <v xml:space="preserve"> </v>
      </c>
      <c r="AB12" s="44"/>
    </row>
    <row r="13" spans="2:41" x14ac:dyDescent="0.45">
      <c r="B13" s="135"/>
      <c r="C13" s="135"/>
      <c r="D13" s="135"/>
      <c r="E13" s="135"/>
      <c r="F13" s="135"/>
      <c r="G13" s="135"/>
      <c r="H13" s="135"/>
      <c r="I13" s="135"/>
      <c r="J13" s="135"/>
      <c r="K13" s="135"/>
      <c r="L13" s="135"/>
      <c r="M13" s="135"/>
      <c r="N13" s="135"/>
      <c r="O13" s="135"/>
      <c r="P13" s="135"/>
      <c r="Q13" s="135"/>
      <c r="R13" s="135"/>
      <c r="S13" s="135"/>
      <c r="T13" s="135"/>
      <c r="U13" s="135"/>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4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4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4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4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4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4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4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4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4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4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4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4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4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4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4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4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4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4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4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4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4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4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4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4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4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4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4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4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4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4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4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4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4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4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4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4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4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4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4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4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4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4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4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4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4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4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4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4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4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4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4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4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4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4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4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4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4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4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4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4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4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4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4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4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4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4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4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4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4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4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4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4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4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4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4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4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4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4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4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4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4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4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4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4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4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4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4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4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4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4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4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4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4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4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4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4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4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4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4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4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4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4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4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4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4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4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4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4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4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4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4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4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4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4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4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4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4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4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4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4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4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4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4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4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4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4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4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4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4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4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4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4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4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4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4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4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4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4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4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4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4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4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4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4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4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4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4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4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4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4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4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4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4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4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4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4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4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4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4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4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4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4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4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4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4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4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4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4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4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4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4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4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4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4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4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4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4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4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4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4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4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4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4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4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4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4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4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4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4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4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4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4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4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4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4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4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4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4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4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4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4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4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4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4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4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4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4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4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4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4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4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4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4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4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4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4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4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4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4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4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4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4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4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4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4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4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4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4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4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4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4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4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4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4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4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4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4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4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4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4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4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4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4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4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4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4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4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4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4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4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4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4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4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4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4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4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4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4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4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4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4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4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4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4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4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4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4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4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4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9" priority="110">
      <formula>ISLOGICAL(AB7)</formula>
    </cfRule>
    <cfRule type="expression" dxfId="88" priority="111">
      <formula>ISNUMBER(AB7)</formula>
    </cfRule>
    <cfRule type="expression" dxfId="87" priority="112">
      <formula>ISNUMBER(SEARCH("""",AB7))</formula>
    </cfRule>
    <cfRule type="expression" dxfId="86" priority="113">
      <formula>ISTEXT(AB7)</formula>
    </cfRule>
    <cfRule type="expression" dxfId="85" priority="114">
      <formula>ISERROR(AB7)</formula>
    </cfRule>
  </conditionalFormatting>
  <conditionalFormatting sqref="B15:U256 B263 C263:C266 B257:C262 E257:U263 D257:D266">
    <cfRule type="expression" dxfId="84" priority="152">
      <formula>$C15=$C$4</formula>
    </cfRule>
  </conditionalFormatting>
  <conditionalFormatting sqref="J5">
    <cfRule type="expression" dxfId="83" priority="51">
      <formula>$J$5&gt;0</formula>
    </cfRule>
  </conditionalFormatting>
  <conditionalFormatting sqref="AA15:AO50">
    <cfRule type="expression" dxfId="82" priority="14">
      <formula>ISNUMBER(AA15)</formula>
    </cfRule>
    <cfRule type="expression" dxfId="81" priority="15">
      <formula>ISLOGICAL(AA15)</formula>
    </cfRule>
    <cfRule type="expression" dxfId="80" priority="16">
      <formula>ISERROR(AA15)</formula>
    </cfRule>
    <cfRule type="expression" dxfId="79" priority="17">
      <formula>ISNUMBER(SEARCH(CHAR(10),AA15))</formula>
    </cfRule>
    <cfRule type="expression" dxfId="78" priority="18">
      <formula>ISNUMBER(SEARCH("""",AA15))</formula>
    </cfRule>
    <cfRule type="expression" dxfId="77" priority="19">
      <formula>ISTEXT(AA15)</formula>
    </cfRule>
  </conditionalFormatting>
  <conditionalFormatting sqref="AA13:AO13">
    <cfRule type="expression" dxfId="76" priority="8">
      <formula>ISNUMBER(AA13)</formula>
    </cfRule>
    <cfRule type="expression" dxfId="75" priority="9">
      <formula>ISLOGICAL(AA13)</formula>
    </cfRule>
    <cfRule type="expression" dxfId="74" priority="10">
      <formula>ISERROR(AA13)</formula>
    </cfRule>
    <cfRule type="expression" dxfId="73" priority="11">
      <formula>ISNUMBER(SEARCH(CHAR(10),AA13))</formula>
    </cfRule>
    <cfRule type="expression" dxfId="72" priority="12">
      <formula>ISNUMBER(SEARCH("""",AA13))</formula>
    </cfRule>
    <cfRule type="expression" dxfId="71" priority="13">
      <formula>ISTEXT(AA13)</formula>
    </cfRule>
  </conditionalFormatting>
  <conditionalFormatting sqref="Y15:Y50">
    <cfRule type="expression" dxfId="70" priority="2">
      <formula>ISNUMBER(Y15)</formula>
    </cfRule>
    <cfRule type="expression" dxfId="69" priority="3">
      <formula>ISLOGICAL(Y15)</formula>
    </cfRule>
    <cfRule type="expression" dxfId="68" priority="4">
      <formula>ISERROR(Y15)</formula>
    </cfRule>
    <cfRule type="expression" dxfId="67" priority="5">
      <formula>ISNUMBER(SEARCH(CHAR(10),Y15))</formula>
    </cfRule>
    <cfRule type="expression" dxfId="66" priority="6">
      <formula>ISNUMBER(SEARCH("""",Y15))</formula>
    </cfRule>
    <cfRule type="expression" dxfId="65"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519</v>
      </c>
    </row>
    <row r="3" spans="1:1" x14ac:dyDescent="0.4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576</v>
      </c>
      <c r="M4" s="14" t="s">
        <v>523</v>
      </c>
    </row>
    <row r="5" spans="1:14" x14ac:dyDescent="0.45">
      <c r="M5" t="s">
        <v>495</v>
      </c>
    </row>
    <row r="6" spans="1:14" ht="42.75" x14ac:dyDescent="0.4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4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4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4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4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4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4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4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4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4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4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4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4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4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4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4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4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4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4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4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4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4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45">
      <c r="I29" s="50"/>
      <c r="J29" s="50"/>
      <c r="K29" s="50"/>
      <c r="L29" s="50"/>
    </row>
    <row r="30" spans="1:14" x14ac:dyDescent="0.45">
      <c r="N30">
        <f ca="1">N28/1000000/E28</f>
        <v>2.1312777710239361</v>
      </c>
    </row>
    <row r="31" spans="1:14" x14ac:dyDescent="0.45">
      <c r="I31" s="50"/>
      <c r="J31" s="50"/>
      <c r="K31" s="50"/>
      <c r="L31" s="50"/>
      <c r="M31" s="14" t="s">
        <v>522</v>
      </c>
      <c r="N31" s="50">
        <f ca="1">C28*D28/E28</f>
        <v>710425.92367464525</v>
      </c>
    </row>
    <row r="32" spans="1:14" x14ac:dyDescent="0.45">
      <c r="I32" s="50"/>
      <c r="J32" s="50"/>
      <c r="K32" s="50"/>
      <c r="L32" s="50"/>
      <c r="M32" t="s">
        <v>528</v>
      </c>
    </row>
    <row r="33" spans="1:14" ht="42.75" x14ac:dyDescent="0.4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4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4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4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4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4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4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4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4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4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4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4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4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4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4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4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4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4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4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4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4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45">
      <c r="C55" s="50"/>
      <c r="I55" s="50"/>
      <c r="J55" s="50"/>
      <c r="K55" s="50"/>
      <c r="L55" s="50"/>
    </row>
    <row r="56" spans="1:14" x14ac:dyDescent="0.45">
      <c r="I56" s="50"/>
      <c r="J56" s="50"/>
      <c r="K56" s="50"/>
      <c r="L56" s="50"/>
      <c r="N56">
        <f ca="1">N54/1000000/E54</f>
        <v>10.283406454762908</v>
      </c>
    </row>
    <row r="57" spans="1:14" x14ac:dyDescent="0.45">
      <c r="I57" s="50"/>
      <c r="J57" s="50"/>
      <c r="K57" s="50"/>
      <c r="L57" s="50"/>
      <c r="N57" s="50">
        <f ca="1">C54*D54/E54</f>
        <v>302453.13102243847</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4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4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4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4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4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4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4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4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4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4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4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4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4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4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4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4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4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4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4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5.5743955761145667</v>
      </c>
    </row>
    <row r="84" spans="1:14" x14ac:dyDescent="0.45">
      <c r="G84">
        <f ca="1">G81/E81</f>
        <v>8.3458737919913055</v>
      </c>
      <c r="I84" s="50"/>
      <c r="J84" s="50"/>
      <c r="K84" s="50"/>
      <c r="L84" s="50"/>
      <c r="N84" s="50">
        <f ca="1">C81*D81/E81</f>
        <v>214399.82985056026</v>
      </c>
    </row>
    <row r="85" spans="1:14" x14ac:dyDescent="0.45">
      <c r="G85">
        <f ca="1">E81/H81</f>
        <v>15.379717274078514</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4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4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4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8.64140891343812</v>
      </c>
    </row>
    <row r="109" spans="1:14" x14ac:dyDescent="0.45">
      <c r="I109" s="50"/>
      <c r="J109" s="50"/>
      <c r="K109" s="50"/>
      <c r="L109" s="50"/>
      <c r="N109" s="50">
        <f ca="1">C106*D106/E106</f>
        <v>477425.9068197856</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4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4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4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4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4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4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4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4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4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4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4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4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4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4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45">
      <c r="I157" s="50"/>
      <c r="J157" s="50"/>
      <c r="K157" s="50"/>
      <c r="L157" s="50"/>
    </row>
    <row r="158" spans="1:14" x14ac:dyDescent="0.45">
      <c r="I158" s="50"/>
      <c r="J158" s="50"/>
      <c r="K158" s="50"/>
      <c r="L158" s="50"/>
      <c r="N158">
        <f ca="1">N156/1000000/E156</f>
        <v>16.694226178608584</v>
      </c>
    </row>
    <row r="159" spans="1:14" x14ac:dyDescent="0.45">
      <c r="I159" s="50"/>
      <c r="J159" s="50"/>
      <c r="K159" s="50"/>
      <c r="L159" s="50"/>
      <c r="N159" s="50">
        <f ca="1">C156*D156/E156</f>
        <v>1018.8647433943032</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4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4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4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4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4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4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4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4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4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4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4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4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4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4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218</v>
      </c>
    </row>
    <row r="2" spans="1:16" x14ac:dyDescent="0.45">
      <c r="A2" s="79" t="s">
        <v>653</v>
      </c>
      <c r="P2" s="50"/>
    </row>
    <row r="4" spans="1:16" x14ac:dyDescent="0.45">
      <c r="A4" s="14" t="s">
        <v>649</v>
      </c>
      <c r="H4" s="45" t="s">
        <v>650</v>
      </c>
      <c r="I4" s="45" t="s">
        <v>651</v>
      </c>
      <c r="O4" s="14" t="s">
        <v>523</v>
      </c>
    </row>
    <row r="5" spans="1:16" x14ac:dyDescent="0.45">
      <c r="O5" t="s">
        <v>495</v>
      </c>
    </row>
    <row r="6" spans="1:16" ht="42.75" x14ac:dyDescent="0.4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4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4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4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4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4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4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4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4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4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4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4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4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4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4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4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4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4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4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4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4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4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4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45">
      <c r="J29" s="50"/>
      <c r="K29" s="50"/>
      <c r="L29" s="50"/>
      <c r="M29" s="50"/>
      <c r="N29" s="50"/>
    </row>
    <row r="30" spans="1:16" x14ac:dyDescent="0.45">
      <c r="P30">
        <f ca="1">P28/1000000/E28</f>
        <v>1.5639393216355371</v>
      </c>
    </row>
    <row r="31" spans="1:16" x14ac:dyDescent="0.45">
      <c r="J31" s="50"/>
      <c r="K31" s="50"/>
      <c r="L31" s="50"/>
      <c r="M31" s="50"/>
      <c r="N31" s="50"/>
      <c r="O31" s="14" t="s">
        <v>522</v>
      </c>
      <c r="P31" s="50">
        <f ca="1">C28*D28/E28</f>
        <v>521313.10721184569</v>
      </c>
    </row>
    <row r="32" spans="1:16" x14ac:dyDescent="0.45">
      <c r="J32" s="50"/>
      <c r="K32" s="50"/>
      <c r="L32" s="50"/>
      <c r="M32" s="50"/>
      <c r="N32" s="50"/>
      <c r="O32" t="s">
        <v>528</v>
      </c>
    </row>
    <row r="33" spans="1:16" ht="42.75" x14ac:dyDescent="0.4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4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4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4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4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4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4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4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4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4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4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4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4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4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4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4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4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4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4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4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4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4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45">
      <c r="C55" s="50"/>
      <c r="J55" s="50"/>
      <c r="K55" s="50"/>
      <c r="L55" s="50"/>
      <c r="M55" s="50"/>
      <c r="N55" s="50"/>
    </row>
    <row r="56" spans="1:16" x14ac:dyDescent="0.45">
      <c r="J56" s="50"/>
      <c r="K56" s="50"/>
      <c r="L56" s="50"/>
      <c r="M56" s="50"/>
      <c r="N56" s="50"/>
      <c r="P56">
        <f ca="1">P54/1000000/E54</f>
        <v>6.6386862353542853</v>
      </c>
    </row>
    <row r="57" spans="1:16" x14ac:dyDescent="0.45">
      <c r="J57" s="50"/>
      <c r="K57" s="50"/>
      <c r="L57" s="50"/>
      <c r="M57" s="50"/>
      <c r="N57" s="50"/>
      <c r="P57" s="50">
        <f ca="1">C54*D54/E54</f>
        <v>195255.47751042017</v>
      </c>
    </row>
    <row r="58" spans="1:16" x14ac:dyDescent="0.45">
      <c r="J58" s="50"/>
      <c r="K58" s="50"/>
      <c r="L58" s="50"/>
      <c r="M58" s="50"/>
      <c r="N58" s="50"/>
      <c r="O58" s="14" t="s">
        <v>521</v>
      </c>
    </row>
    <row r="59" spans="1:16" x14ac:dyDescent="0.45">
      <c r="J59" s="50"/>
      <c r="K59" s="50"/>
      <c r="L59" s="50"/>
      <c r="M59" s="50"/>
      <c r="N59" s="50"/>
      <c r="O59" t="s">
        <v>529</v>
      </c>
    </row>
    <row r="60" spans="1:16" ht="42.75" x14ac:dyDescent="0.4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4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4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4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4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4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4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4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4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4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4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4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4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4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4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4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4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4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4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4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4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4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45">
      <c r="C82" s="50"/>
      <c r="J82" s="50"/>
      <c r="K82" s="50"/>
      <c r="L82" s="50"/>
      <c r="M82" s="50"/>
      <c r="N82" s="50"/>
    </row>
    <row r="83" spans="1:16" x14ac:dyDescent="0.45">
      <c r="J83" s="50"/>
      <c r="K83" s="50"/>
      <c r="L83" s="50"/>
      <c r="M83" s="50"/>
      <c r="N83" s="50"/>
      <c r="P83">
        <f ca="1">P81/1000000/E81</f>
        <v>4.0369511588660494</v>
      </c>
    </row>
    <row r="84" spans="1:16" x14ac:dyDescent="0.45">
      <c r="G84">
        <f ca="1">G81/E81</f>
        <v>8.3393197332493241</v>
      </c>
      <c r="J84" s="50"/>
      <c r="K84" s="50"/>
      <c r="L84" s="50"/>
      <c r="M84" s="50"/>
      <c r="N84" s="50"/>
      <c r="P84" s="50">
        <f ca="1">C81*D81/E81</f>
        <v>155267.35226407886</v>
      </c>
    </row>
    <row r="85" spans="1:16" x14ac:dyDescent="0.45">
      <c r="G85">
        <f ca="1">E81/H81</f>
        <v>21.236974281006095</v>
      </c>
      <c r="J85" s="50"/>
      <c r="K85" s="50"/>
      <c r="L85" s="50"/>
      <c r="M85" s="50"/>
      <c r="N85" s="50"/>
      <c r="O85" s="14" t="s">
        <v>524</v>
      </c>
    </row>
    <row r="86" spans="1:16" x14ac:dyDescent="0.45">
      <c r="J86" s="50"/>
      <c r="K86" s="50"/>
      <c r="L86" s="50"/>
      <c r="M86" s="50"/>
      <c r="N86" s="50"/>
      <c r="O86" t="s">
        <v>530</v>
      </c>
    </row>
    <row r="87" spans="1:16" ht="42.75" x14ac:dyDescent="0.4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45">
      <c r="C107" s="50"/>
      <c r="J107" s="50"/>
      <c r="K107" s="50"/>
      <c r="L107" s="50"/>
      <c r="M107" s="50"/>
      <c r="N107" s="50"/>
      <c r="O107" s="50"/>
    </row>
    <row r="108" spans="1:16" x14ac:dyDescent="0.45">
      <c r="C108" s="50"/>
      <c r="J108" s="50"/>
      <c r="K108" s="50"/>
      <c r="L108" s="50"/>
      <c r="M108" s="50"/>
      <c r="N108" s="50"/>
      <c r="O108" s="50"/>
      <c r="P108">
        <f ca="1">P106/1000000/E106</f>
        <v>6.1173197671336164</v>
      </c>
    </row>
    <row r="109" spans="1:16" x14ac:dyDescent="0.45">
      <c r="J109" s="50"/>
      <c r="K109" s="50"/>
      <c r="L109" s="50"/>
      <c r="M109" s="50"/>
      <c r="N109" s="50"/>
      <c r="P109" s="50">
        <f ca="1">C106*D106/E106</f>
        <v>337973.46779743733</v>
      </c>
    </row>
    <row r="110" spans="1:16" x14ac:dyDescent="0.45">
      <c r="C110" s="15"/>
      <c r="D110" s="16"/>
      <c r="J110" s="50"/>
      <c r="K110" s="50"/>
      <c r="L110" s="50"/>
      <c r="M110" s="50"/>
      <c r="N110" s="50"/>
      <c r="O110" s="50"/>
    </row>
    <row r="111" spans="1:16" x14ac:dyDescent="0.45">
      <c r="J111" s="50"/>
      <c r="K111" s="50"/>
      <c r="L111" s="50"/>
      <c r="M111" s="50"/>
      <c r="N111" s="50"/>
    </row>
    <row r="112" spans="1:16" x14ac:dyDescent="0.45">
      <c r="J112" s="50"/>
      <c r="K112" s="50"/>
      <c r="L112" s="50"/>
      <c r="M112" s="50"/>
      <c r="N112" s="50"/>
      <c r="O112" s="14" t="s">
        <v>525</v>
      </c>
    </row>
    <row r="113" spans="1:16" x14ac:dyDescent="0.45">
      <c r="J113" s="50"/>
      <c r="K113" s="50"/>
      <c r="L113" s="50"/>
      <c r="M113" s="50"/>
      <c r="N113" s="50"/>
      <c r="O113" t="s">
        <v>531</v>
      </c>
    </row>
    <row r="114" spans="1:16" ht="42.75" x14ac:dyDescent="0.4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45">
      <c r="J129" s="50"/>
      <c r="K129" s="50"/>
      <c r="L129" s="50"/>
      <c r="M129" s="50"/>
      <c r="N129" s="50"/>
    </row>
    <row r="130" spans="1:16" x14ac:dyDescent="0.45">
      <c r="J130" s="50"/>
      <c r="K130" s="50"/>
      <c r="L130" s="50"/>
      <c r="M130" s="50"/>
      <c r="N130" s="50"/>
    </row>
    <row r="131" spans="1:16" x14ac:dyDescent="0.45">
      <c r="J131" s="50"/>
      <c r="K131" s="50"/>
      <c r="L131" s="50"/>
      <c r="M131" s="50"/>
      <c r="N131" s="50"/>
      <c r="P131" s="50"/>
    </row>
    <row r="132" spans="1:16" x14ac:dyDescent="0.45">
      <c r="J132" s="50"/>
      <c r="K132" s="50"/>
      <c r="L132" s="50"/>
      <c r="M132" s="50"/>
      <c r="N132" s="50"/>
    </row>
    <row r="133" spans="1:16" x14ac:dyDescent="0.45">
      <c r="J133" s="50"/>
      <c r="K133" s="50"/>
      <c r="L133" s="50"/>
      <c r="M133" s="50"/>
      <c r="N133" s="50"/>
    </row>
    <row r="134" spans="1:16" x14ac:dyDescent="0.45">
      <c r="J134" s="50"/>
      <c r="K134" s="50"/>
      <c r="L134" s="50"/>
      <c r="M134" s="50"/>
      <c r="N134" s="50"/>
    </row>
    <row r="135" spans="1:16" x14ac:dyDescent="0.45">
      <c r="J135" s="50"/>
      <c r="K135" s="50"/>
      <c r="L135" s="50"/>
      <c r="M135" s="50"/>
      <c r="N135" s="50"/>
    </row>
    <row r="136" spans="1:16" x14ac:dyDescent="0.45">
      <c r="J136" s="50"/>
      <c r="K136" s="50"/>
      <c r="L136" s="50"/>
      <c r="M136" s="50"/>
      <c r="N136" s="50"/>
    </row>
    <row r="137" spans="1:16" x14ac:dyDescent="0.45">
      <c r="J137" s="50"/>
      <c r="K137" s="50"/>
      <c r="L137" s="50"/>
      <c r="M137" s="50"/>
      <c r="N137" s="50"/>
    </row>
    <row r="138" spans="1:16" x14ac:dyDescent="0.45">
      <c r="J138" s="50"/>
      <c r="K138" s="50"/>
      <c r="L138" s="50"/>
      <c r="M138" s="50"/>
      <c r="N138" s="50"/>
    </row>
    <row r="139" spans="1:16" x14ac:dyDescent="0.45">
      <c r="J139" s="50"/>
      <c r="K139" s="50"/>
      <c r="L139" s="50"/>
      <c r="M139" s="50"/>
      <c r="N139" s="50"/>
      <c r="O139" s="14" t="s">
        <v>526</v>
      </c>
    </row>
    <row r="140" spans="1:16" x14ac:dyDescent="0.45">
      <c r="J140" s="50"/>
      <c r="K140" s="50"/>
      <c r="L140" s="50"/>
      <c r="M140" s="50"/>
      <c r="N140" s="50"/>
      <c r="O140" t="s">
        <v>532</v>
      </c>
    </row>
    <row r="141" spans="1:16" ht="42.75" x14ac:dyDescent="0.4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4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4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4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4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4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4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4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4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4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4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4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4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4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4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4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45">
      <c r="J157" s="50"/>
      <c r="K157" s="50"/>
      <c r="L157" s="50"/>
      <c r="M157" s="50"/>
      <c r="N157" s="50"/>
    </row>
    <row r="158" spans="1:16" x14ac:dyDescent="0.45">
      <c r="J158" s="50"/>
      <c r="K158" s="50"/>
      <c r="L158" s="50"/>
      <c r="M158" s="50"/>
      <c r="N158" s="50"/>
      <c r="P158">
        <f ca="1">P156/1000000/E156</f>
        <v>13.683404581185163</v>
      </c>
    </row>
    <row r="159" spans="1:16" x14ac:dyDescent="0.45">
      <c r="J159" s="50"/>
      <c r="K159" s="50"/>
      <c r="L159" s="50"/>
      <c r="M159" s="50"/>
      <c r="N159" s="50"/>
      <c r="P159" s="50">
        <f ca="1">C156*D156/E156</f>
        <v>835.1113940958744</v>
      </c>
    </row>
    <row r="160" spans="1:16" x14ac:dyDescent="0.45">
      <c r="J160" s="50"/>
      <c r="K160" s="50"/>
      <c r="L160" s="50"/>
      <c r="M160" s="50"/>
      <c r="N160" s="50"/>
    </row>
    <row r="161" spans="1:16" x14ac:dyDescent="0.45">
      <c r="J161" s="50"/>
      <c r="K161" s="50"/>
      <c r="L161" s="50"/>
      <c r="M161" s="50"/>
      <c r="N161" s="50"/>
    </row>
    <row r="162" spans="1:16" x14ac:dyDescent="0.45">
      <c r="J162" s="50"/>
      <c r="K162" s="50"/>
      <c r="L162" s="50"/>
      <c r="M162" s="50"/>
      <c r="N162" s="50"/>
    </row>
    <row r="163" spans="1:16" x14ac:dyDescent="0.45">
      <c r="J163" s="50"/>
      <c r="K163" s="50"/>
      <c r="L163" s="50"/>
      <c r="M163" s="50"/>
      <c r="N163" s="50"/>
    </row>
    <row r="164" spans="1:16" x14ac:dyDescent="0.45">
      <c r="J164" s="50"/>
      <c r="K164" s="50"/>
      <c r="L164" s="50"/>
      <c r="M164" s="50"/>
      <c r="N164" s="50"/>
    </row>
    <row r="165" spans="1:16" x14ac:dyDescent="0.45">
      <c r="J165" s="50"/>
      <c r="K165" s="50"/>
      <c r="L165" s="50"/>
      <c r="M165" s="50"/>
      <c r="N165" s="50"/>
    </row>
    <row r="166" spans="1:16" x14ac:dyDescent="0.45">
      <c r="J166" s="50"/>
      <c r="K166" s="50"/>
      <c r="L166" s="50"/>
      <c r="M166" s="50"/>
      <c r="N166" s="50"/>
      <c r="O166" s="14" t="s">
        <v>527</v>
      </c>
    </row>
    <row r="167" spans="1:16" ht="57" x14ac:dyDescent="0.45">
      <c r="J167" s="50"/>
      <c r="K167" s="50"/>
      <c r="L167" s="50"/>
      <c r="M167" s="50"/>
      <c r="N167" s="50"/>
      <c r="O167" s="56" t="s">
        <v>533</v>
      </c>
    </row>
    <row r="168" spans="1:16" ht="42.75" x14ac:dyDescent="0.4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4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4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4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4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4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4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4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4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4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4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4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4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4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4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4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45">
      <c r="J184" s="50"/>
      <c r="K184" s="50"/>
      <c r="L184" s="50"/>
      <c r="M184" s="50"/>
      <c r="N184" s="50"/>
    </row>
    <row r="185" spans="1:16" x14ac:dyDescent="0.45">
      <c r="J185" s="50"/>
      <c r="K185" s="50"/>
      <c r="L185" s="50"/>
      <c r="M185" s="50"/>
      <c r="N185" s="50"/>
    </row>
    <row r="186" spans="1:16" x14ac:dyDescent="0.45">
      <c r="J186" s="50"/>
      <c r="K186" s="50"/>
      <c r="L186" s="50"/>
      <c r="M186" s="50"/>
      <c r="N186" s="50"/>
      <c r="P186" s="50"/>
    </row>
    <row r="187" spans="1:16" x14ac:dyDescent="0.45">
      <c r="J187" s="50"/>
      <c r="K187" s="50"/>
      <c r="L187" s="50"/>
      <c r="M187" s="50"/>
      <c r="N187" s="50"/>
    </row>
    <row r="188" spans="1:16" x14ac:dyDescent="0.45">
      <c r="J188" s="50"/>
      <c r="K188" s="50"/>
      <c r="L188" s="50"/>
      <c r="M188" s="50"/>
      <c r="N188" s="50"/>
    </row>
    <row r="189" spans="1:16" x14ac:dyDescent="0.45">
      <c r="J189" s="50"/>
      <c r="K189" s="50"/>
      <c r="L189" s="50"/>
      <c r="M189" s="50"/>
      <c r="N189" s="50"/>
    </row>
    <row r="190" spans="1:16" x14ac:dyDescent="0.45">
      <c r="J190" s="50"/>
      <c r="K190" s="50"/>
      <c r="L190" s="50"/>
      <c r="M190" s="50"/>
      <c r="N190" s="50"/>
    </row>
    <row r="191" spans="1:16" x14ac:dyDescent="0.45">
      <c r="J191" s="50"/>
      <c r="K191" s="50"/>
      <c r="L191" s="50"/>
      <c r="M191" s="50"/>
      <c r="N191" s="50"/>
    </row>
    <row r="192" spans="1:16" x14ac:dyDescent="0.45">
      <c r="J192" s="50"/>
      <c r="K192" s="50"/>
      <c r="L192" s="50"/>
      <c r="M192" s="50"/>
      <c r="N192" s="50"/>
    </row>
    <row r="193" spans="10:14" x14ac:dyDescent="0.45">
      <c r="J193" s="50"/>
      <c r="K193" s="50"/>
      <c r="L193" s="50"/>
      <c r="M193" s="50"/>
      <c r="N193" s="50"/>
    </row>
    <row r="194" spans="10:14" x14ac:dyDescent="0.45">
      <c r="J194" s="50"/>
      <c r="K194" s="50"/>
      <c r="L194" s="50"/>
      <c r="M194" s="50"/>
      <c r="N194" s="50"/>
    </row>
    <row r="195" spans="10:14" x14ac:dyDescent="0.45">
      <c r="J195" s="50"/>
      <c r="K195" s="50"/>
      <c r="L195" s="50"/>
      <c r="M195" s="50"/>
      <c r="N195" s="50"/>
    </row>
    <row r="196" spans="10:14" x14ac:dyDescent="0.45">
      <c r="J196" s="50"/>
      <c r="K196" s="50"/>
      <c r="L196" s="50"/>
      <c r="M196" s="50"/>
      <c r="N196" s="50"/>
    </row>
    <row r="197" spans="10:14" x14ac:dyDescent="0.45">
      <c r="J197" s="50"/>
      <c r="K197" s="50"/>
      <c r="L197" s="50"/>
      <c r="M197" s="50"/>
      <c r="N197" s="50"/>
    </row>
    <row r="198" spans="10:14" x14ac:dyDescent="0.45">
      <c r="J198" s="50"/>
      <c r="K198" s="50"/>
      <c r="L198" s="50"/>
      <c r="M198" s="50"/>
      <c r="N198" s="50"/>
    </row>
    <row r="199" spans="10:14" x14ac:dyDescent="0.45">
      <c r="J199" s="50"/>
      <c r="K199" s="50"/>
      <c r="L199" s="50"/>
      <c r="M199" s="50"/>
      <c r="N199" s="50"/>
    </row>
    <row r="200" spans="10:14" x14ac:dyDescent="0.45">
      <c r="J200" s="50"/>
      <c r="K200" s="50"/>
      <c r="L200" s="50"/>
      <c r="M200" s="50"/>
      <c r="N200" s="50"/>
    </row>
    <row r="201" spans="10:14" x14ac:dyDescent="0.45">
      <c r="J201" s="50"/>
      <c r="K201" s="50"/>
      <c r="L201" s="50"/>
      <c r="M201" s="50"/>
      <c r="N201" s="50"/>
    </row>
    <row r="202" spans="10:14" x14ac:dyDescent="0.45">
      <c r="J202" s="50"/>
      <c r="K202" s="50"/>
      <c r="L202" s="50"/>
      <c r="M202" s="50"/>
      <c r="N202" s="50"/>
    </row>
    <row r="203" spans="10:14" x14ac:dyDescent="0.45">
      <c r="J203" s="50"/>
      <c r="K203" s="50"/>
      <c r="L203" s="50"/>
      <c r="M203" s="50"/>
      <c r="N203" s="50"/>
    </row>
    <row r="204" spans="10:14" x14ac:dyDescent="0.45">
      <c r="J204" s="50"/>
      <c r="K204" s="50"/>
      <c r="L204" s="50"/>
      <c r="M204" s="50"/>
      <c r="N204" s="50"/>
    </row>
    <row r="205" spans="10:14" x14ac:dyDescent="0.45">
      <c r="J205" s="50"/>
      <c r="K205" s="50"/>
      <c r="L205" s="50"/>
      <c r="M205" s="50"/>
      <c r="N205" s="50"/>
    </row>
    <row r="206" spans="10:14" x14ac:dyDescent="0.45">
      <c r="J206" s="50"/>
      <c r="K206" s="50"/>
      <c r="L206" s="50"/>
      <c r="M206" s="50"/>
      <c r="N206" s="50"/>
    </row>
    <row r="207" spans="10:14" x14ac:dyDescent="0.45">
      <c r="J207" s="50"/>
      <c r="K207" s="50"/>
      <c r="L207" s="50"/>
      <c r="M207" s="50"/>
      <c r="N207" s="50"/>
    </row>
    <row r="208" spans="10:14" x14ac:dyDescent="0.45">
      <c r="J208" s="50"/>
      <c r="K208" s="50"/>
      <c r="L208" s="50"/>
      <c r="M208" s="50"/>
      <c r="N208" s="50"/>
    </row>
    <row r="209" spans="10:14" x14ac:dyDescent="0.45">
      <c r="J209" s="50"/>
      <c r="K209" s="50"/>
      <c r="L209" s="50"/>
      <c r="M209" s="50"/>
      <c r="N209" s="50"/>
    </row>
    <row r="210" spans="10:14" x14ac:dyDescent="0.45">
      <c r="J210" s="50"/>
      <c r="K210" s="50"/>
      <c r="L210" s="50"/>
      <c r="M210" s="50"/>
      <c r="N210" s="50"/>
    </row>
    <row r="211" spans="10:14" x14ac:dyDescent="0.45">
      <c r="J211" s="50"/>
      <c r="K211" s="50"/>
      <c r="L211" s="50"/>
      <c r="M211" s="50"/>
      <c r="N211" s="50"/>
    </row>
    <row r="212" spans="10:14" x14ac:dyDescent="0.45">
      <c r="J212" s="50"/>
      <c r="K212" s="50"/>
      <c r="L212" s="50"/>
      <c r="M212" s="50"/>
      <c r="N212" s="50"/>
    </row>
    <row r="213" spans="10:14" x14ac:dyDescent="0.45">
      <c r="J213" s="50"/>
      <c r="K213" s="50"/>
      <c r="L213" s="50"/>
      <c r="M213" s="50"/>
      <c r="N213" s="50"/>
    </row>
    <row r="214" spans="10:14" x14ac:dyDescent="0.45">
      <c r="J214" s="50"/>
      <c r="K214" s="50"/>
      <c r="L214" s="50"/>
      <c r="M214" s="50"/>
      <c r="N214" s="50"/>
    </row>
    <row r="215" spans="10:14" x14ac:dyDescent="0.45">
      <c r="J215" s="50"/>
      <c r="K215" s="50"/>
      <c r="L215" s="50"/>
      <c r="M215" s="50"/>
      <c r="N215" s="50"/>
    </row>
    <row r="216" spans="10:14" x14ac:dyDescent="0.45">
      <c r="J216" s="50"/>
      <c r="K216" s="50"/>
      <c r="L216" s="50"/>
      <c r="M216" s="50"/>
      <c r="N216" s="50"/>
    </row>
    <row r="217" spans="10:14" x14ac:dyDescent="0.45">
      <c r="J217" s="50"/>
      <c r="K217" s="50"/>
      <c r="L217" s="50"/>
      <c r="M217" s="50"/>
      <c r="N217" s="50"/>
    </row>
    <row r="218" spans="10:14" x14ac:dyDescent="0.4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654</v>
      </c>
      <c r="M4" s="14" t="s">
        <v>523</v>
      </c>
    </row>
    <row r="5" spans="1:14" x14ac:dyDescent="0.45">
      <c r="M5" t="s">
        <v>495</v>
      </c>
    </row>
    <row r="6" spans="1:14" ht="42.75" x14ac:dyDescent="0.4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4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4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4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4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4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4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4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4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4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4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4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4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4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4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4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4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4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4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4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4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4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45">
      <c r="I29" s="50"/>
      <c r="J29" s="50"/>
      <c r="K29" s="50"/>
      <c r="L29" s="50"/>
    </row>
    <row r="30" spans="1:14" x14ac:dyDescent="0.45">
      <c r="N30">
        <f ca="1">N28/1000000/E28</f>
        <v>1.2696167527873501</v>
      </c>
    </row>
    <row r="31" spans="1:14" x14ac:dyDescent="0.45">
      <c r="I31" s="50"/>
      <c r="J31" s="50"/>
      <c r="K31" s="50"/>
      <c r="L31" s="50"/>
      <c r="M31" s="14" t="s">
        <v>522</v>
      </c>
      <c r="N31" s="50">
        <f ca="1">C28*D28/E28</f>
        <v>423205.58426245005</v>
      </c>
    </row>
    <row r="32" spans="1:14" x14ac:dyDescent="0.45">
      <c r="I32" s="50"/>
      <c r="J32" s="50"/>
      <c r="K32" s="50"/>
      <c r="L32" s="50"/>
      <c r="M32" t="s">
        <v>528</v>
      </c>
    </row>
    <row r="33" spans="1:14" ht="42.75" x14ac:dyDescent="0.4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4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4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4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4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4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4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4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4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4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4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4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4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4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4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4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4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4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4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4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4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45">
      <c r="C55" s="50"/>
      <c r="I55" s="50"/>
      <c r="J55" s="50"/>
      <c r="K55" s="50"/>
      <c r="L55" s="50"/>
    </row>
    <row r="56" spans="1:14" x14ac:dyDescent="0.45">
      <c r="I56" s="50"/>
      <c r="J56" s="50"/>
      <c r="K56" s="50"/>
      <c r="L56" s="50"/>
      <c r="N56">
        <f ca="1">N54/1000000/E54</f>
        <v>7.3256605943250985</v>
      </c>
    </row>
    <row r="57" spans="1:14" x14ac:dyDescent="0.45">
      <c r="I57" s="50"/>
      <c r="J57" s="50"/>
      <c r="K57" s="50"/>
      <c r="L57" s="50"/>
      <c r="N57" s="50">
        <f ca="1">C54*D54/E54</f>
        <v>215460.60571544408</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4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4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4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4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4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4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4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4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4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4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4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4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4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4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4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4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4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4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4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3.7923591996962531</v>
      </c>
    </row>
    <row r="84" spans="1:14" x14ac:dyDescent="0.45">
      <c r="G84">
        <f ca="1">G81/E81</f>
        <v>7.4441305694179132</v>
      </c>
      <c r="I84" s="50"/>
      <c r="J84" s="50"/>
      <c r="K84" s="50"/>
      <c r="L84" s="50"/>
      <c r="N84" s="50">
        <f ca="1">C81*D81/E81</f>
        <v>145859.96921908666</v>
      </c>
    </row>
    <row r="85" spans="1:14" x14ac:dyDescent="0.45">
      <c r="G85">
        <f ca="1">E81/H81</f>
        <v>22.606673951503002</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4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4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4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4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4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5.207088773238385</v>
      </c>
    </row>
    <row r="109" spans="1:14" x14ac:dyDescent="0.45">
      <c r="I109" s="50"/>
      <c r="J109" s="50"/>
      <c r="K109" s="50"/>
      <c r="L109" s="50"/>
      <c r="N109" s="50">
        <f ca="1">C106*D106/E106</f>
        <v>287684.46260985552</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4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4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4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4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4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4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4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4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4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4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4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4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4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4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45">
      <c r="I157" s="50"/>
      <c r="J157" s="50"/>
      <c r="K157" s="50"/>
      <c r="L157" s="50"/>
    </row>
    <row r="158" spans="1:14" x14ac:dyDescent="0.45">
      <c r="I158" s="50"/>
      <c r="J158" s="50"/>
      <c r="K158" s="50"/>
      <c r="L158" s="50"/>
      <c r="N158">
        <f ca="1">N156/1000000/E156</f>
        <v>12.11608500933807</v>
      </c>
    </row>
    <row r="159" spans="1:14" x14ac:dyDescent="0.45">
      <c r="I159" s="50"/>
      <c r="J159" s="50"/>
      <c r="K159" s="50"/>
      <c r="L159" s="50"/>
      <c r="N159" s="50">
        <f ca="1">C156*D156/E156</f>
        <v>739.45636724395263</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4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4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4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4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4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4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4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4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4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4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4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4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4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4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218</v>
      </c>
    </row>
    <row r="3" spans="1:16" x14ac:dyDescent="0.45">
      <c r="P3" s="50"/>
    </row>
    <row r="5" spans="1:16" x14ac:dyDescent="0.45">
      <c r="A5" s="14" t="s">
        <v>842</v>
      </c>
      <c r="O5" s="14" t="s">
        <v>523</v>
      </c>
    </row>
    <row r="6" spans="1:16" x14ac:dyDescent="0.45">
      <c r="O6" t="s">
        <v>495</v>
      </c>
    </row>
    <row r="7" spans="1:16" ht="42.75" x14ac:dyDescent="0.4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4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4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4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4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4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4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4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4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4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4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4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4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4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4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4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4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4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4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4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4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4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4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45">
      <c r="J30" s="50"/>
      <c r="K30" s="50"/>
      <c r="L30" s="50"/>
      <c r="M30" s="50"/>
      <c r="N30" s="50"/>
    </row>
    <row r="31" spans="1:16" x14ac:dyDescent="0.45">
      <c r="P31">
        <f ca="1">P29/1000000/E29</f>
        <v>1.7254802475134154</v>
      </c>
    </row>
    <row r="32" spans="1:16" x14ac:dyDescent="0.45">
      <c r="J32" s="50"/>
      <c r="K32" s="50"/>
      <c r="L32" s="50"/>
      <c r="M32" s="50"/>
      <c r="N32" s="50"/>
      <c r="O32" s="14" t="s">
        <v>522</v>
      </c>
      <c r="P32" s="50">
        <f ca="1">C29*D29/E29</f>
        <v>575160.08250447176</v>
      </c>
    </row>
    <row r="33" spans="1:16" x14ac:dyDescent="0.45">
      <c r="J33" s="50"/>
      <c r="K33" s="50"/>
      <c r="L33" s="50"/>
      <c r="M33" s="50"/>
      <c r="N33" s="50"/>
      <c r="O33" t="s">
        <v>528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4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4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4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4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4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4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4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4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4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4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4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4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4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4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4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4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4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4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4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4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4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45">
      <c r="C56" s="50"/>
      <c r="J56" s="50"/>
      <c r="K56" s="50"/>
      <c r="L56" s="50"/>
      <c r="M56" s="50"/>
      <c r="N56" s="50"/>
    </row>
    <row r="57" spans="1:16" x14ac:dyDescent="0.45">
      <c r="J57" s="50"/>
      <c r="K57" s="50"/>
      <c r="L57" s="50"/>
      <c r="M57" s="50"/>
      <c r="N57" s="50"/>
      <c r="P57">
        <f ca="1">P55/1000000/E55</f>
        <v>8.8555365863492703</v>
      </c>
    </row>
    <row r="58" spans="1:16" x14ac:dyDescent="0.45">
      <c r="J58" s="50"/>
      <c r="K58" s="50"/>
      <c r="L58" s="50"/>
      <c r="M58" s="50"/>
      <c r="N58" s="50"/>
      <c r="P58" s="50">
        <f ca="1">C55*D55/E55</f>
        <v>260456.95842203737</v>
      </c>
    </row>
    <row r="59" spans="1:16" x14ac:dyDescent="0.45">
      <c r="J59" s="50"/>
      <c r="K59" s="50"/>
      <c r="L59" s="50"/>
      <c r="M59" s="50"/>
      <c r="N59" s="50"/>
      <c r="O59" s="14" t="s">
        <v>521</v>
      </c>
    </row>
    <row r="60" spans="1:16" x14ac:dyDescent="0.45">
      <c r="J60" s="50"/>
      <c r="K60" s="50"/>
      <c r="L60" s="50"/>
      <c r="M60" s="50"/>
      <c r="N60" s="50"/>
      <c r="O60" t="s">
        <v>529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4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4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4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4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4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4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4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4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4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4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4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4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4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4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4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4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4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4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4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4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4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45">
      <c r="C83" s="50"/>
      <c r="J83" s="50"/>
      <c r="K83" s="50"/>
      <c r="L83" s="50"/>
      <c r="M83" s="50"/>
      <c r="N83" s="50"/>
    </row>
    <row r="84" spans="1:16" x14ac:dyDescent="0.45">
      <c r="J84" s="50"/>
      <c r="K84" s="50"/>
      <c r="L84" s="50"/>
      <c r="M84" s="50"/>
      <c r="N84" s="50"/>
      <c r="P84">
        <f ca="1">P82/1000000/E82</f>
        <v>5.1816129079242419</v>
      </c>
    </row>
    <row r="85" spans="1:16" x14ac:dyDescent="0.45">
      <c r="G85">
        <f ca="1">G82/E82</f>
        <v>9.0148701759112555</v>
      </c>
      <c r="J85" s="50"/>
      <c r="K85" s="50"/>
      <c r="L85" s="50"/>
      <c r="M85" s="50"/>
      <c r="N85" s="50"/>
      <c r="P85" s="50">
        <f ca="1">C82*D82/E82</f>
        <v>199292.80415093238</v>
      </c>
    </row>
    <row r="86" spans="1:16" x14ac:dyDescent="0.45">
      <c r="G86">
        <f ca="1">E82/I82</f>
        <v>16.545548549835733</v>
      </c>
      <c r="J86" s="50"/>
      <c r="K86" s="50"/>
      <c r="L86" s="50"/>
      <c r="M86" s="50"/>
      <c r="N86" s="50"/>
      <c r="O86" s="14" t="s">
        <v>524</v>
      </c>
    </row>
    <row r="87" spans="1:16" x14ac:dyDescent="0.45">
      <c r="J87" s="50"/>
      <c r="K87" s="50"/>
      <c r="L87" s="50"/>
      <c r="M87" s="50"/>
      <c r="N87" s="50"/>
      <c r="O87" t="s">
        <v>530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45">
      <c r="C108" s="50"/>
      <c r="J108" s="50"/>
      <c r="K108" s="50"/>
      <c r="L108" s="50"/>
      <c r="M108" s="50"/>
      <c r="N108" s="50"/>
      <c r="O108" s="50"/>
    </row>
    <row r="109" spans="1:16" x14ac:dyDescent="0.45">
      <c r="C109" s="50"/>
      <c r="J109" s="50"/>
      <c r="K109" s="50"/>
      <c r="L109" s="50"/>
      <c r="M109" s="50"/>
      <c r="N109" s="50"/>
      <c r="O109" s="50"/>
      <c r="P109">
        <f ca="1">P107/1000000/E107</f>
        <v>6.6769945481972055</v>
      </c>
    </row>
    <row r="110" spans="1:16" x14ac:dyDescent="0.45">
      <c r="J110" s="50"/>
      <c r="K110" s="50"/>
      <c r="L110" s="50"/>
      <c r="M110" s="50"/>
      <c r="N110" s="50"/>
      <c r="P110" s="50">
        <f ca="1">C107*D107/E107</f>
        <v>368894.72641973506</v>
      </c>
    </row>
    <row r="111" spans="1:16" x14ac:dyDescent="0.45">
      <c r="C111" s="15"/>
      <c r="D111" s="16"/>
      <c r="J111" s="50"/>
      <c r="K111" s="50"/>
      <c r="L111" s="50"/>
      <c r="M111" s="50"/>
      <c r="N111" s="50"/>
      <c r="O111" s="50"/>
    </row>
    <row r="112" spans="1:16" x14ac:dyDescent="0.45">
      <c r="J112" s="50"/>
      <c r="K112" s="50"/>
      <c r="L112" s="50"/>
      <c r="M112" s="50"/>
      <c r="N112" s="50"/>
    </row>
    <row r="113" spans="1:16" x14ac:dyDescent="0.45">
      <c r="J113" s="50"/>
      <c r="K113" s="50"/>
      <c r="L113" s="50"/>
      <c r="M113" s="50"/>
      <c r="N113" s="50"/>
      <c r="O113" s="14" t="s">
        <v>525</v>
      </c>
    </row>
    <row r="114" spans="1:16" x14ac:dyDescent="0.45">
      <c r="J114" s="50"/>
      <c r="K114" s="50"/>
      <c r="L114" s="50"/>
      <c r="M114" s="50"/>
      <c r="N114" s="50"/>
      <c r="O114" t="s">
        <v>531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45">
      <c r="J130" s="50"/>
      <c r="K130" s="50"/>
      <c r="L130" s="50"/>
      <c r="M130" s="50"/>
      <c r="N130" s="50"/>
    </row>
    <row r="131" spans="1:16" x14ac:dyDescent="0.45">
      <c r="J131" s="50"/>
      <c r="K131" s="50"/>
      <c r="L131" s="50"/>
      <c r="M131" s="50"/>
      <c r="N131" s="50"/>
    </row>
    <row r="132" spans="1:16" x14ac:dyDescent="0.45">
      <c r="J132" s="50"/>
      <c r="K132" s="50"/>
      <c r="L132" s="50"/>
      <c r="M132" s="50"/>
      <c r="N132" s="50"/>
      <c r="P132" s="50"/>
    </row>
    <row r="133" spans="1:16" x14ac:dyDescent="0.45">
      <c r="J133" s="50"/>
      <c r="K133" s="50"/>
      <c r="L133" s="50"/>
      <c r="M133" s="50"/>
      <c r="N133" s="50"/>
    </row>
    <row r="134" spans="1:16" x14ac:dyDescent="0.45">
      <c r="J134" s="50"/>
      <c r="K134" s="50"/>
      <c r="L134" s="50"/>
      <c r="M134" s="50"/>
      <c r="N134" s="50"/>
    </row>
    <row r="135" spans="1:16" x14ac:dyDescent="0.45">
      <c r="J135" s="50"/>
      <c r="K135" s="50"/>
      <c r="L135" s="50"/>
      <c r="M135" s="50"/>
      <c r="N135" s="50"/>
    </row>
    <row r="136" spans="1:16" x14ac:dyDescent="0.45">
      <c r="J136" s="50"/>
      <c r="K136" s="50"/>
      <c r="L136" s="50"/>
      <c r="M136" s="50"/>
      <c r="N136" s="50"/>
    </row>
    <row r="137" spans="1:16" x14ac:dyDescent="0.45">
      <c r="J137" s="50"/>
      <c r="K137" s="50"/>
      <c r="L137" s="50"/>
      <c r="M137" s="50"/>
      <c r="N137" s="50"/>
    </row>
    <row r="138" spans="1:16" x14ac:dyDescent="0.45">
      <c r="J138" s="50"/>
      <c r="K138" s="50"/>
      <c r="L138" s="50"/>
      <c r="M138" s="50"/>
      <c r="N138" s="50"/>
    </row>
    <row r="139" spans="1:16" x14ac:dyDescent="0.45">
      <c r="J139" s="50"/>
      <c r="K139" s="50"/>
      <c r="L139" s="50"/>
      <c r="M139" s="50"/>
      <c r="N139" s="50"/>
    </row>
    <row r="140" spans="1:16" x14ac:dyDescent="0.45">
      <c r="J140" s="50"/>
      <c r="K140" s="50"/>
      <c r="L140" s="50"/>
      <c r="M140" s="50"/>
      <c r="N140" s="50"/>
      <c r="O140" s="14" t="s">
        <v>526</v>
      </c>
    </row>
    <row r="141" spans="1:16" x14ac:dyDescent="0.45">
      <c r="J141" s="50"/>
      <c r="K141" s="50"/>
      <c r="L141" s="50"/>
      <c r="M141" s="50"/>
      <c r="N141" s="50"/>
      <c r="O141" t="s">
        <v>532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4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4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4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4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4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4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4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4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4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4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4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4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4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4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4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45">
      <c r="J158" s="50"/>
      <c r="K158" s="50"/>
      <c r="L158" s="50"/>
      <c r="M158" s="50"/>
      <c r="N158" s="50"/>
    </row>
    <row r="159" spans="1:16" x14ac:dyDescent="0.45">
      <c r="J159" s="50"/>
      <c r="K159" s="50"/>
      <c r="L159" s="50"/>
      <c r="M159" s="50"/>
      <c r="N159" s="50"/>
      <c r="P159">
        <f ca="1">P157/1000000/E157</f>
        <v>15.586089074980901</v>
      </c>
    </row>
    <row r="160" spans="1:16" x14ac:dyDescent="0.45">
      <c r="J160" s="50"/>
      <c r="K160" s="50"/>
      <c r="L160" s="50"/>
      <c r="M160" s="50"/>
      <c r="N160" s="50"/>
      <c r="P160" s="50">
        <f ca="1">C157*D157/E157</f>
        <v>951.23406595805034</v>
      </c>
    </row>
    <row r="161" spans="1:16" x14ac:dyDescent="0.45">
      <c r="J161" s="50"/>
      <c r="K161" s="50"/>
      <c r="L161" s="50"/>
      <c r="M161" s="50"/>
      <c r="N161" s="50"/>
    </row>
    <row r="162" spans="1:16" x14ac:dyDescent="0.45">
      <c r="J162" s="50"/>
      <c r="K162" s="50"/>
      <c r="L162" s="50"/>
      <c r="M162" s="50"/>
      <c r="N162" s="50"/>
    </row>
    <row r="163" spans="1:16" x14ac:dyDescent="0.45">
      <c r="J163" s="50"/>
      <c r="K163" s="50"/>
      <c r="L163" s="50"/>
      <c r="M163" s="50"/>
      <c r="N163" s="50"/>
    </row>
    <row r="164" spans="1:16" x14ac:dyDescent="0.45">
      <c r="J164" s="50"/>
      <c r="K164" s="50"/>
      <c r="L164" s="50"/>
      <c r="M164" s="50"/>
      <c r="N164" s="50"/>
    </row>
    <row r="165" spans="1:16" x14ac:dyDescent="0.45">
      <c r="J165" s="50"/>
      <c r="K165" s="50"/>
      <c r="L165" s="50"/>
      <c r="M165" s="50"/>
      <c r="N165" s="50"/>
    </row>
    <row r="166" spans="1:16" x14ac:dyDescent="0.45">
      <c r="J166" s="50"/>
      <c r="K166" s="50"/>
      <c r="L166" s="50"/>
      <c r="M166" s="50"/>
      <c r="N166" s="50"/>
    </row>
    <row r="167" spans="1:16" x14ac:dyDescent="0.45">
      <c r="J167" s="50"/>
      <c r="K167" s="50"/>
      <c r="L167" s="50"/>
      <c r="M167" s="50"/>
      <c r="N167" s="50"/>
      <c r="O167" s="14" t="s">
        <v>527</v>
      </c>
    </row>
    <row r="168" spans="1:16" ht="57" x14ac:dyDescent="0.45">
      <c r="J168" s="50"/>
      <c r="K168" s="50"/>
      <c r="L168" s="50"/>
      <c r="M168" s="50"/>
      <c r="N168" s="50"/>
      <c r="O168" s="56" t="s">
        <v>533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4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4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4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4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4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4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4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4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4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4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4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4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4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4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4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45">
      <c r="J185" s="50"/>
      <c r="K185" s="50"/>
      <c r="L185" s="50"/>
      <c r="M185" s="50"/>
      <c r="N185" s="50"/>
    </row>
    <row r="186" spans="1:16" x14ac:dyDescent="0.45">
      <c r="J186" s="50"/>
      <c r="K186" s="50"/>
      <c r="L186" s="50"/>
      <c r="M186" s="50"/>
      <c r="N186" s="50"/>
    </row>
    <row r="187" spans="1:16" x14ac:dyDescent="0.45">
      <c r="J187" s="50"/>
      <c r="K187" s="50"/>
      <c r="L187" s="50"/>
      <c r="M187" s="50"/>
      <c r="N187" s="50"/>
      <c r="P187" s="50"/>
    </row>
    <row r="188" spans="1:16" x14ac:dyDescent="0.45">
      <c r="J188" s="50"/>
      <c r="K188" s="50"/>
      <c r="L188" s="50"/>
      <c r="M188" s="50"/>
      <c r="N188" s="50"/>
    </row>
    <row r="189" spans="1:16" x14ac:dyDescent="0.45">
      <c r="J189" s="50"/>
      <c r="K189" s="50"/>
      <c r="L189" s="50"/>
      <c r="M189" s="50"/>
      <c r="N189" s="50"/>
    </row>
    <row r="190" spans="1:16" x14ac:dyDescent="0.45">
      <c r="J190" s="50"/>
      <c r="K190" s="50"/>
      <c r="L190" s="50"/>
      <c r="M190" s="50"/>
      <c r="N190" s="50"/>
    </row>
    <row r="191" spans="1:16" x14ac:dyDescent="0.45">
      <c r="J191" s="50"/>
      <c r="K191" s="50"/>
      <c r="L191" s="50"/>
      <c r="M191" s="50"/>
      <c r="N191" s="50"/>
    </row>
    <row r="192" spans="1:16" x14ac:dyDescent="0.45">
      <c r="J192" s="50"/>
      <c r="K192" s="50"/>
      <c r="L192" s="50"/>
      <c r="M192" s="50"/>
      <c r="N192" s="50"/>
    </row>
    <row r="193" spans="10:14" x14ac:dyDescent="0.45">
      <c r="J193" s="50"/>
      <c r="K193" s="50"/>
      <c r="L193" s="50"/>
      <c r="M193" s="50"/>
      <c r="N193" s="50"/>
    </row>
    <row r="194" spans="10:14" x14ac:dyDescent="0.45">
      <c r="J194" s="50"/>
      <c r="K194" s="50"/>
      <c r="L194" s="50"/>
      <c r="M194" s="50"/>
      <c r="N194" s="50"/>
    </row>
    <row r="195" spans="10:14" x14ac:dyDescent="0.45">
      <c r="J195" s="50"/>
      <c r="K195" s="50"/>
      <c r="L195" s="50"/>
      <c r="M195" s="50"/>
      <c r="N195" s="50"/>
    </row>
    <row r="196" spans="10:14" x14ac:dyDescent="0.45">
      <c r="J196" s="50"/>
      <c r="K196" s="50"/>
      <c r="L196" s="50"/>
      <c r="M196" s="50"/>
      <c r="N196" s="50"/>
    </row>
    <row r="197" spans="10:14" x14ac:dyDescent="0.45">
      <c r="J197" s="50"/>
      <c r="K197" s="50"/>
      <c r="L197" s="50"/>
      <c r="M197" s="50"/>
      <c r="N197" s="50"/>
    </row>
    <row r="198" spans="10:14" x14ac:dyDescent="0.45">
      <c r="J198" s="50"/>
      <c r="K198" s="50"/>
      <c r="L198" s="50"/>
      <c r="M198" s="50"/>
      <c r="N198" s="50"/>
    </row>
    <row r="199" spans="10:14" x14ac:dyDescent="0.45">
      <c r="J199" s="50"/>
      <c r="K199" s="50"/>
      <c r="L199" s="50"/>
      <c r="M199" s="50"/>
      <c r="N199" s="50"/>
    </row>
    <row r="200" spans="10:14" x14ac:dyDescent="0.45">
      <c r="J200" s="50"/>
      <c r="K200" s="50"/>
      <c r="L200" s="50"/>
      <c r="M200" s="50"/>
      <c r="N200" s="50"/>
    </row>
    <row r="201" spans="10:14" x14ac:dyDescent="0.45">
      <c r="J201" s="50"/>
      <c r="K201" s="50"/>
      <c r="L201" s="50"/>
      <c r="M201" s="50"/>
      <c r="N201" s="50"/>
    </row>
    <row r="202" spans="10:14" x14ac:dyDescent="0.45">
      <c r="J202" s="50"/>
      <c r="K202" s="50"/>
      <c r="L202" s="50"/>
      <c r="M202" s="50"/>
      <c r="N202" s="50"/>
    </row>
    <row r="203" spans="10:14" x14ac:dyDescent="0.45">
      <c r="J203" s="50"/>
      <c r="K203" s="50"/>
      <c r="L203" s="50"/>
      <c r="M203" s="50"/>
      <c r="N203" s="50"/>
    </row>
    <row r="204" spans="10:14" x14ac:dyDescent="0.45">
      <c r="J204" s="50"/>
      <c r="K204" s="50"/>
      <c r="L204" s="50"/>
      <c r="M204" s="50"/>
      <c r="N204" s="50"/>
    </row>
    <row r="205" spans="10:14" x14ac:dyDescent="0.45">
      <c r="J205" s="50"/>
      <c r="K205" s="50"/>
      <c r="L205" s="50"/>
      <c r="M205" s="50"/>
      <c r="N205" s="50"/>
    </row>
    <row r="206" spans="10:14" x14ac:dyDescent="0.45">
      <c r="J206" s="50"/>
      <c r="K206" s="50"/>
      <c r="L206" s="50"/>
      <c r="M206" s="50"/>
      <c r="N206" s="50"/>
    </row>
    <row r="207" spans="10:14" x14ac:dyDescent="0.45">
      <c r="J207" s="50"/>
      <c r="K207" s="50"/>
      <c r="L207" s="50"/>
      <c r="M207" s="50"/>
      <c r="N207" s="50"/>
    </row>
    <row r="208" spans="10:14" x14ac:dyDescent="0.45">
      <c r="J208" s="50"/>
      <c r="K208" s="50"/>
      <c r="L208" s="50"/>
      <c r="M208" s="50"/>
      <c r="N208" s="50"/>
    </row>
    <row r="209" spans="10:14" x14ac:dyDescent="0.45">
      <c r="J209" s="50"/>
      <c r="K209" s="50"/>
      <c r="L209" s="50"/>
      <c r="M209" s="50"/>
      <c r="N209" s="50"/>
    </row>
    <row r="210" spans="10:14" x14ac:dyDescent="0.45">
      <c r="J210" s="50"/>
      <c r="K210" s="50"/>
      <c r="L210" s="50"/>
      <c r="M210" s="50"/>
      <c r="N210" s="50"/>
    </row>
    <row r="211" spans="10:14" x14ac:dyDescent="0.45">
      <c r="J211" s="50"/>
      <c r="K211" s="50"/>
      <c r="L211" s="50"/>
      <c r="M211" s="50"/>
      <c r="N211" s="50"/>
    </row>
    <row r="212" spans="10:14" x14ac:dyDescent="0.45">
      <c r="J212" s="50"/>
      <c r="K212" s="50"/>
      <c r="L212" s="50"/>
      <c r="M212" s="50"/>
      <c r="N212" s="50"/>
    </row>
    <row r="213" spans="10:14" x14ac:dyDescent="0.45">
      <c r="J213" s="50"/>
      <c r="K213" s="50"/>
      <c r="L213" s="50"/>
      <c r="M213" s="50"/>
      <c r="N213" s="50"/>
    </row>
    <row r="214" spans="10:14" x14ac:dyDescent="0.45">
      <c r="J214" s="50"/>
      <c r="K214" s="50"/>
      <c r="L214" s="50"/>
      <c r="M214" s="50"/>
      <c r="N214" s="50"/>
    </row>
    <row r="215" spans="10:14" x14ac:dyDescent="0.45">
      <c r="J215" s="50"/>
      <c r="K215" s="50"/>
      <c r="L215" s="50"/>
      <c r="M215" s="50"/>
      <c r="N215" s="50"/>
    </row>
    <row r="216" spans="10:14" x14ac:dyDescent="0.45">
      <c r="J216" s="50"/>
      <c r="K216" s="50"/>
      <c r="L216" s="50"/>
      <c r="M216" s="50"/>
      <c r="N216" s="50"/>
    </row>
    <row r="217" spans="10:14" x14ac:dyDescent="0.45">
      <c r="J217" s="50"/>
      <c r="K217" s="50"/>
      <c r="L217" s="50"/>
      <c r="M217" s="50"/>
      <c r="N217" s="50"/>
    </row>
    <row r="218" spans="10:14" x14ac:dyDescent="0.45">
      <c r="J218" s="50"/>
      <c r="K218" s="50"/>
      <c r="L218" s="50"/>
      <c r="M218" s="50"/>
      <c r="N218" s="50"/>
    </row>
    <row r="219" spans="10:14" x14ac:dyDescent="0.4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218</v>
      </c>
    </row>
    <row r="3" spans="1:12" x14ac:dyDescent="0.45">
      <c r="L3" s="50"/>
    </row>
    <row r="5" spans="1:12" x14ac:dyDescent="0.45">
      <c r="A5" s="14" t="s">
        <v>867</v>
      </c>
      <c r="K5" s="14" t="s">
        <v>865</v>
      </c>
    </row>
    <row r="6" spans="1:12" ht="42.75" x14ac:dyDescent="0.45">
      <c r="K6" s="89" t="s">
        <v>866</v>
      </c>
    </row>
    <row r="7" spans="1:12" ht="42.75" x14ac:dyDescent="0.4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4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4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4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4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4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4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4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4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4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4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4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4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4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66675</xdr:rowOff>
                  </from>
                  <to>
                    <xdr:col>5</xdr:col>
                    <xdr:colOff>809625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939</v>
      </c>
      <c r="M4" s="14" t="s">
        <v>523</v>
      </c>
    </row>
    <row r="5" spans="1:14" x14ac:dyDescent="0.45">
      <c r="M5" t="s">
        <v>495</v>
      </c>
    </row>
    <row r="6" spans="1:14" ht="42.75" x14ac:dyDescent="0.4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4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4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4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4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4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4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4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4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4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4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4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4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4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4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4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4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4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4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4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4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4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45">
      <c r="I29" s="50"/>
      <c r="J29" s="50"/>
      <c r="K29" s="50"/>
      <c r="L29" s="50"/>
    </row>
    <row r="30" spans="1:14" x14ac:dyDescent="0.45">
      <c r="N30">
        <f ca="1">N28/1000000/E28</f>
        <v>2.4625709632844135</v>
      </c>
    </row>
    <row r="31" spans="1:14" x14ac:dyDescent="0.45">
      <c r="I31" s="50"/>
      <c r="J31" s="50"/>
      <c r="K31" s="50"/>
      <c r="L31" s="50"/>
      <c r="M31" s="14" t="s">
        <v>522</v>
      </c>
      <c r="N31" s="50">
        <f ca="1">C28*D28/E28</f>
        <v>820856.98776147119</v>
      </c>
    </row>
    <row r="32" spans="1:14" x14ac:dyDescent="0.45">
      <c r="I32" s="50"/>
      <c r="J32" s="50"/>
      <c r="K32" s="50"/>
      <c r="L32" s="50"/>
      <c r="M32" t="s">
        <v>528</v>
      </c>
    </row>
    <row r="33" spans="1:14" ht="42.75" x14ac:dyDescent="0.4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4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4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4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4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4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4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4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4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4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4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4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4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4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4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4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4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4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4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4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4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45">
      <c r="C55" s="50"/>
      <c r="I55" s="50"/>
      <c r="J55" s="50"/>
      <c r="K55" s="50"/>
      <c r="L55" s="50"/>
    </row>
    <row r="56" spans="1:14" x14ac:dyDescent="0.45">
      <c r="I56" s="50"/>
      <c r="J56" s="50"/>
      <c r="K56" s="50"/>
      <c r="L56" s="50"/>
      <c r="N56">
        <f ca="1">N54/1000000/E54</f>
        <v>10.502545180850069</v>
      </c>
    </row>
    <row r="57" spans="1:14" x14ac:dyDescent="0.45">
      <c r="I57" s="50"/>
      <c r="J57" s="50"/>
      <c r="K57" s="50"/>
      <c r="L57" s="50"/>
      <c r="N57" s="50">
        <f ca="1">C54*D54/E54</f>
        <v>308898.38767206081</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4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4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4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4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4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4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4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4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4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4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4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4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4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4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4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4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4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4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4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5.6298582503114458</v>
      </c>
    </row>
    <row r="84" spans="1:14" x14ac:dyDescent="0.45">
      <c r="G84">
        <f ca="1">G81/E81</f>
        <v>8.0208894584040475</v>
      </c>
      <c r="I84" s="50"/>
      <c r="J84" s="50"/>
      <c r="K84" s="50"/>
      <c r="L84" s="50"/>
      <c r="N84" s="50">
        <f ca="1">C81*D81/E81</f>
        <v>216533.00962736332</v>
      </c>
    </row>
    <row r="85" spans="1:14" x14ac:dyDescent="0.45">
      <c r="G85">
        <f ca="1">E81/H81</f>
        <v>15.228526137546723</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4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4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4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4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4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8.0705818227265222</v>
      </c>
    </row>
    <row r="109" spans="1:14" x14ac:dyDescent="0.45">
      <c r="I109" s="50"/>
      <c r="J109" s="50"/>
      <c r="K109" s="50"/>
      <c r="L109" s="50"/>
      <c r="N109" s="50">
        <f ca="1">C106*D106/E106</f>
        <v>445888.49849317805</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4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4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4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4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4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4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4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4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4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4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4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4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4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4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45">
      <c r="I157" s="50"/>
      <c r="J157" s="50"/>
      <c r="K157" s="50"/>
      <c r="L157" s="50"/>
    </row>
    <row r="158" spans="1:14" x14ac:dyDescent="0.45">
      <c r="I158" s="50"/>
      <c r="J158" s="50"/>
      <c r="K158" s="50"/>
      <c r="L158" s="50"/>
      <c r="N158">
        <f ca="1">N156/1000000/E156</f>
        <v>15.362556403922332</v>
      </c>
    </row>
    <row r="159" spans="1:14" x14ac:dyDescent="0.45">
      <c r="I159" s="50"/>
      <c r="J159" s="50"/>
      <c r="K159" s="50"/>
      <c r="L159" s="50"/>
      <c r="N159" s="50">
        <f ca="1">C156*D156/E156</f>
        <v>937.59165120329146</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4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4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4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4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4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4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4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4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4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4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4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4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4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4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1043</v>
      </c>
      <c r="M4" s="14" t="s">
        <v>523</v>
      </c>
    </row>
    <row r="5" spans="1:14" x14ac:dyDescent="0.45">
      <c r="M5" t="s">
        <v>495</v>
      </c>
    </row>
    <row r="6" spans="1:14" ht="42.75" x14ac:dyDescent="0.4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4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4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4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4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4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4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4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4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4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4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4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4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4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4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4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4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4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4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4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4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4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45">
      <c r="I29" s="50"/>
      <c r="J29" s="50"/>
      <c r="K29" s="50"/>
      <c r="L29" s="50"/>
    </row>
    <row r="30" spans="1:14" x14ac:dyDescent="0.45">
      <c r="N30">
        <f ca="1">N28/1000000/E28</f>
        <v>2.5420675613511277</v>
      </c>
    </row>
    <row r="31" spans="1:14" x14ac:dyDescent="0.45">
      <c r="I31" s="50"/>
      <c r="J31" s="50"/>
      <c r="K31" s="50"/>
      <c r="L31" s="50"/>
      <c r="M31" s="14" t="s">
        <v>522</v>
      </c>
      <c r="N31" s="50">
        <f ca="1">C28*D28/E28</f>
        <v>847355.85378370923</v>
      </c>
    </row>
    <row r="32" spans="1:14" x14ac:dyDescent="0.45">
      <c r="I32" s="50"/>
      <c r="J32" s="50"/>
      <c r="K32" s="50"/>
      <c r="L32" s="50"/>
      <c r="M32" t="s">
        <v>528</v>
      </c>
    </row>
    <row r="33" spans="1:14" ht="42.75" x14ac:dyDescent="0.4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4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4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4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4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4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4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4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4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4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4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4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4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4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4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4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4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4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4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4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4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45">
      <c r="C55" s="50"/>
      <c r="I55" s="50"/>
      <c r="J55" s="50"/>
      <c r="K55" s="50"/>
      <c r="L55" s="50"/>
    </row>
    <row r="56" spans="1:14" x14ac:dyDescent="0.45">
      <c r="I56" s="50"/>
      <c r="J56" s="50"/>
      <c r="K56" s="50"/>
      <c r="L56" s="50"/>
      <c r="N56">
        <f ca="1">N54/1000000/E54</f>
        <v>18.793769006118918</v>
      </c>
    </row>
    <row r="57" spans="1:14" x14ac:dyDescent="0.45">
      <c r="I57" s="50"/>
      <c r="J57" s="50"/>
      <c r="K57" s="50"/>
      <c r="L57" s="50"/>
      <c r="N57" s="50">
        <f ca="1">C54*D54/E54</f>
        <v>552757.9119446741</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4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4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4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4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4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4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4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4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4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4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4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4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4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4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4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4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4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4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4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8.0048508961714653</v>
      </c>
    </row>
    <row r="84" spans="1:14" x14ac:dyDescent="0.45">
      <c r="G84">
        <f ca="1">G81/E81</f>
        <v>10.83761032101325</v>
      </c>
      <c r="I84" s="50"/>
      <c r="J84" s="50"/>
      <c r="K84" s="50"/>
      <c r="L84" s="50"/>
      <c r="N84" s="50">
        <f ca="1">C81*D81/E81</f>
        <v>307878.88062197942</v>
      </c>
    </row>
    <row r="85" spans="1:14" x14ac:dyDescent="0.45">
      <c r="G85">
        <f ca="1">E81/H81</f>
        <v>10.71027802896616</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4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4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4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4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4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10.899768626256478</v>
      </c>
    </row>
    <row r="109" spans="1:14" x14ac:dyDescent="0.45">
      <c r="I109" s="50"/>
      <c r="J109" s="50"/>
      <c r="K109" s="50"/>
      <c r="L109" s="50"/>
      <c r="N109" s="50">
        <f ca="1">C106*D106/E106</f>
        <v>602197.16167162859</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4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4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4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4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4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4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4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4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4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4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4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4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4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4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45">
      <c r="I157" s="50"/>
      <c r="J157" s="50"/>
      <c r="K157" s="50"/>
      <c r="L157" s="50"/>
    </row>
    <row r="158" spans="1:14" x14ac:dyDescent="0.45">
      <c r="I158" s="50"/>
      <c r="J158" s="50"/>
      <c r="K158" s="50"/>
      <c r="L158" s="50"/>
      <c r="N158">
        <f ca="1">N156/1000000/E156</f>
        <v>45.401916769427764</v>
      </c>
    </row>
    <row r="159" spans="1:14" x14ac:dyDescent="0.45">
      <c r="I159" s="50"/>
      <c r="J159" s="50"/>
      <c r="K159" s="50"/>
      <c r="L159" s="50"/>
      <c r="N159" s="50">
        <f ca="1">C156*D156/E156</f>
        <v>2770.9228199008408</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4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4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4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4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4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4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4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4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4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4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4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4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4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4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1045</v>
      </c>
      <c r="M4" s="14" t="s">
        <v>523</v>
      </c>
    </row>
    <row r="5" spans="1:14" x14ac:dyDescent="0.45">
      <c r="M5" t="s">
        <v>495</v>
      </c>
    </row>
    <row r="6" spans="1:14" ht="42.75" x14ac:dyDescent="0.4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4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4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4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4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4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4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4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4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4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4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4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4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4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4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4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4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4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4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4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4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4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45">
      <c r="I29" s="50"/>
      <c r="J29" s="50"/>
      <c r="K29" s="50"/>
      <c r="L29" s="50"/>
    </row>
    <row r="30" spans="1:14" x14ac:dyDescent="0.45">
      <c r="N30">
        <f ca="1">N28/1000000/E28</f>
        <v>2.7160700133127622</v>
      </c>
    </row>
    <row r="31" spans="1:14" x14ac:dyDescent="0.45">
      <c r="I31" s="50"/>
      <c r="J31" s="50"/>
      <c r="K31" s="50"/>
      <c r="L31" s="50"/>
      <c r="M31" s="14" t="s">
        <v>522</v>
      </c>
      <c r="N31" s="50">
        <f ca="1">C28*D28/E28</f>
        <v>905356.67110425408</v>
      </c>
    </row>
    <row r="32" spans="1:14" x14ac:dyDescent="0.45">
      <c r="I32" s="50"/>
      <c r="J32" s="50"/>
      <c r="K32" s="50"/>
      <c r="L32" s="50"/>
      <c r="M32" t="s">
        <v>528</v>
      </c>
    </row>
    <row r="33" spans="1:14" ht="42.75" x14ac:dyDescent="0.4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4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4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4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4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4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4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4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4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4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4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4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4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4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4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4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4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4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4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4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4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45">
      <c r="C55" s="50"/>
      <c r="I55" s="50"/>
      <c r="J55" s="50"/>
      <c r="K55" s="50"/>
      <c r="L55" s="50"/>
    </row>
    <row r="56" spans="1:14" x14ac:dyDescent="0.45">
      <c r="I56" s="50"/>
      <c r="J56" s="50"/>
      <c r="K56" s="50"/>
      <c r="L56" s="50"/>
      <c r="N56">
        <f ca="1">N54/1000000/E54</f>
        <v>19.917997206323612</v>
      </c>
    </row>
    <row r="57" spans="1:14" x14ac:dyDescent="0.45">
      <c r="I57" s="50"/>
      <c r="J57" s="50"/>
      <c r="K57" s="50"/>
      <c r="L57" s="50"/>
      <c r="N57" s="50">
        <f ca="1">C54*D54/E54</f>
        <v>585823.44724481215</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4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4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4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4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4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4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4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4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4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4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4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4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4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4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4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4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4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4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4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7.7012423841920885</v>
      </c>
    </row>
    <row r="84" spans="1:14" x14ac:dyDescent="0.45">
      <c r="G84">
        <f ca="1">G81/E81</f>
        <v>11.878812053950222</v>
      </c>
      <c r="I84" s="50"/>
      <c r="J84" s="50"/>
      <c r="K84" s="50"/>
      <c r="L84" s="50"/>
      <c r="N84" s="50">
        <f ca="1">C81*D81/E81</f>
        <v>296201.63016123418</v>
      </c>
    </row>
    <row r="85" spans="1:14" x14ac:dyDescent="0.45">
      <c r="G85">
        <f ca="1">E81/H81</f>
        <v>11.132533724924986</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4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4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4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4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4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4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11.646926679633944</v>
      </c>
    </row>
    <row r="109" spans="1:14" x14ac:dyDescent="0.45">
      <c r="I109" s="50"/>
      <c r="J109" s="50"/>
      <c r="K109" s="50"/>
      <c r="L109" s="50"/>
      <c r="N109" s="50">
        <f ca="1">C106*D106/E106</f>
        <v>643476.612134472</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4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4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4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4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4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4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4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4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4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4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4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4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4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4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45">
      <c r="I157" s="50"/>
      <c r="J157" s="50"/>
      <c r="K157" s="50"/>
      <c r="L157" s="50"/>
    </row>
    <row r="158" spans="1:14" x14ac:dyDescent="0.45">
      <c r="I158" s="50"/>
      <c r="J158" s="50"/>
      <c r="K158" s="50"/>
      <c r="L158" s="50"/>
      <c r="N158">
        <f ca="1">N156/1000000/E156</f>
        <v>53.067857585881256</v>
      </c>
    </row>
    <row r="159" spans="1:14" x14ac:dyDescent="0.45">
      <c r="I159" s="50"/>
      <c r="J159" s="50"/>
      <c r="K159" s="50"/>
      <c r="L159" s="50"/>
      <c r="N159" s="50">
        <f ca="1">C156*D156/E156</f>
        <v>3238.7825900553858</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4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4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4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4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4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4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4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4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4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4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4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4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4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4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218</v>
      </c>
    </row>
    <row r="2" spans="1:14" x14ac:dyDescent="0.45">
      <c r="N2" s="50"/>
    </row>
    <row r="4" spans="1:14" x14ac:dyDescent="0.45">
      <c r="A4" s="14" t="s">
        <v>1075</v>
      </c>
      <c r="M4" s="14" t="s">
        <v>523</v>
      </c>
    </row>
    <row r="5" spans="1:14" x14ac:dyDescent="0.45">
      <c r="M5" t="s">
        <v>495</v>
      </c>
    </row>
    <row r="6" spans="1:14" ht="42.75" x14ac:dyDescent="0.4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4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4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4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4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4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4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4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4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4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4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4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4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4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4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4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4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4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4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4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4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4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45">
      <c r="I29" s="50"/>
      <c r="J29" s="50"/>
      <c r="K29" s="50"/>
      <c r="L29" s="50"/>
    </row>
    <row r="30" spans="1:14" x14ac:dyDescent="0.45">
      <c r="N30">
        <f ca="1">N28/1000000/E28</f>
        <v>2.2605865133784451</v>
      </c>
    </row>
    <row r="31" spans="1:14" x14ac:dyDescent="0.45">
      <c r="I31" s="50"/>
      <c r="J31" s="50"/>
      <c r="K31" s="50"/>
      <c r="L31" s="50"/>
      <c r="M31" s="14" t="s">
        <v>522</v>
      </c>
      <c r="N31" s="50">
        <f ca="1">C28*D28/E28</f>
        <v>753528.83779281494</v>
      </c>
    </row>
    <row r="32" spans="1:14" x14ac:dyDescent="0.45">
      <c r="I32" s="50"/>
      <c r="J32" s="50"/>
      <c r="K32" s="50"/>
      <c r="L32" s="50"/>
      <c r="M32" t="s">
        <v>528</v>
      </c>
    </row>
    <row r="33" spans="1:14" ht="42.75" x14ac:dyDescent="0.4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4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4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4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4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4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4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4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4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4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4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4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4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4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4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4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4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4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4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4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4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45">
      <c r="C55" s="50"/>
      <c r="I55" s="50"/>
      <c r="J55" s="50"/>
      <c r="K55" s="50"/>
      <c r="L55" s="50"/>
    </row>
    <row r="56" spans="1:14" x14ac:dyDescent="0.45">
      <c r="I56" s="50"/>
      <c r="J56" s="50"/>
      <c r="K56" s="50"/>
      <c r="L56" s="50"/>
      <c r="N56">
        <f ca="1">N54/1000000/E54</f>
        <v>16.471865579381724</v>
      </c>
    </row>
    <row r="57" spans="1:14" x14ac:dyDescent="0.45">
      <c r="I57" s="50"/>
      <c r="J57" s="50"/>
      <c r="K57" s="50"/>
      <c r="L57" s="50"/>
      <c r="N57" s="50">
        <f ca="1">C54*D54/E54</f>
        <v>484466.63468769781</v>
      </c>
    </row>
    <row r="58" spans="1:14" x14ac:dyDescent="0.45">
      <c r="I58" s="50"/>
      <c r="J58" s="50"/>
      <c r="K58" s="50"/>
      <c r="L58" s="50"/>
      <c r="M58" s="14" t="s">
        <v>521</v>
      </c>
    </row>
    <row r="59" spans="1:14" x14ac:dyDescent="0.45">
      <c r="I59" s="50"/>
      <c r="J59" s="50"/>
      <c r="K59" s="50"/>
      <c r="L59" s="50"/>
      <c r="M59" t="s">
        <v>529</v>
      </c>
    </row>
    <row r="60" spans="1:14" ht="42.75" x14ac:dyDescent="0.4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4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4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4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4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4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4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4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4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4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4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4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4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4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4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4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4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4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4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4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4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45">
      <c r="C82" s="50"/>
      <c r="I82" s="50"/>
      <c r="J82" s="50"/>
      <c r="K82" s="50"/>
      <c r="L82" s="50"/>
    </row>
    <row r="83" spans="1:14" x14ac:dyDescent="0.45">
      <c r="I83" s="50"/>
      <c r="J83" s="50"/>
      <c r="K83" s="50"/>
      <c r="L83" s="50"/>
      <c r="N83">
        <f ca="1">N81/1000000/E81</f>
        <v>6.8743120757430329</v>
      </c>
    </row>
    <row r="84" spans="1:14" x14ac:dyDescent="0.45">
      <c r="G84">
        <f ca="1">G81/E81</f>
        <v>10.716914874459794</v>
      </c>
      <c r="I84" s="50"/>
      <c r="J84" s="50"/>
      <c r="K84" s="50"/>
      <c r="L84" s="50"/>
      <c r="N84" s="50">
        <f ca="1">C81*D81/E81</f>
        <v>264396.61829780898</v>
      </c>
    </row>
    <row r="85" spans="1:14" x14ac:dyDescent="0.45">
      <c r="G85">
        <f ca="1">E81/H81</f>
        <v>12.471586838728072</v>
      </c>
      <c r="I85" s="50"/>
      <c r="J85" s="50"/>
      <c r="K85" s="50"/>
      <c r="L85" s="50"/>
      <c r="M85" s="14" t="s">
        <v>524</v>
      </c>
    </row>
    <row r="86" spans="1:14" x14ac:dyDescent="0.45">
      <c r="I86" s="50"/>
      <c r="J86" s="50"/>
      <c r="K86" s="50"/>
      <c r="L86" s="50"/>
      <c r="M86" t="s">
        <v>530</v>
      </c>
    </row>
    <row r="87" spans="1:14" ht="42.75" x14ac:dyDescent="0.4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4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4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4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4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4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11.091266767924131</v>
      </c>
    </row>
    <row r="109" spans="1:14" x14ac:dyDescent="0.45">
      <c r="I109" s="50"/>
      <c r="J109" s="50"/>
      <c r="K109" s="50"/>
      <c r="L109" s="50"/>
      <c r="N109" s="50">
        <f ca="1">C106*D106/E106</f>
        <v>612777.16949857073</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525</v>
      </c>
    </row>
    <row r="113" spans="1:14" x14ac:dyDescent="0.45">
      <c r="I113" s="50"/>
      <c r="J113" s="50"/>
      <c r="K113" s="50"/>
      <c r="L113" s="50"/>
      <c r="M113" t="s">
        <v>531</v>
      </c>
    </row>
    <row r="114" spans="1:14" ht="42.75" x14ac:dyDescent="0.4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526</v>
      </c>
    </row>
    <row r="140" spans="1:14" x14ac:dyDescent="0.45">
      <c r="I140" s="50"/>
      <c r="J140" s="50"/>
      <c r="K140" s="50"/>
      <c r="L140" s="50"/>
      <c r="M140" t="s">
        <v>532</v>
      </c>
    </row>
    <row r="141" spans="1:14" ht="42.75" x14ac:dyDescent="0.4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4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4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4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4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4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4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4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4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4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4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4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4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4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4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45">
      <c r="I157" s="50"/>
      <c r="J157" s="50"/>
      <c r="K157" s="50"/>
      <c r="L157" s="50"/>
    </row>
    <row r="158" spans="1:14" x14ac:dyDescent="0.45">
      <c r="I158" s="50"/>
      <c r="J158" s="50"/>
      <c r="K158" s="50"/>
      <c r="L158" s="50"/>
      <c r="N158">
        <f ca="1">N156/1000000/E156</f>
        <v>48.344465311664962</v>
      </c>
    </row>
    <row r="159" spans="1:14" x14ac:dyDescent="0.45">
      <c r="I159" s="50"/>
      <c r="J159" s="50"/>
      <c r="K159" s="50"/>
      <c r="L159" s="50"/>
      <c r="N159" s="50">
        <f ca="1">C156*D156/E156</f>
        <v>2950.509398717737</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527</v>
      </c>
    </row>
    <row r="167" spans="1:14" ht="57" x14ac:dyDescent="0.45">
      <c r="I167" s="50"/>
      <c r="J167" s="50"/>
      <c r="K167" s="50"/>
      <c r="L167" s="50"/>
      <c r="M167" s="56" t="s">
        <v>533</v>
      </c>
    </row>
    <row r="168" spans="1:14" ht="42.75" x14ac:dyDescent="0.4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4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4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4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4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4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4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4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4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4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4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4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4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4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4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311</v>
      </c>
    </row>
    <row r="2" spans="2:13" x14ac:dyDescent="0.45">
      <c r="K2" s="35" t="s">
        <v>281</v>
      </c>
      <c r="L2" s="14" t="s">
        <v>283</v>
      </c>
    </row>
    <row r="3" spans="2:13" x14ac:dyDescent="0.45">
      <c r="B3" s="14" t="s">
        <v>310</v>
      </c>
      <c r="K3" s="35" t="s">
        <v>284</v>
      </c>
      <c r="L3" s="14" t="s">
        <v>296</v>
      </c>
    </row>
    <row r="4" spans="2:13" x14ac:dyDescent="0.45">
      <c r="B4" s="14" t="s">
        <v>541</v>
      </c>
      <c r="F4" s="14"/>
      <c r="G4" s="14"/>
      <c r="H4" s="14"/>
      <c r="I4" s="14"/>
      <c r="K4" s="46" t="s">
        <v>282</v>
      </c>
      <c r="L4" s="14" t="s">
        <v>297</v>
      </c>
    </row>
    <row r="5" spans="2:13" x14ac:dyDescent="0.45">
      <c r="B5" s="45" t="s">
        <v>309</v>
      </c>
      <c r="F5" s="14"/>
      <c r="G5" s="14"/>
      <c r="H5" s="14"/>
      <c r="I5" s="14"/>
      <c r="K5" s="46" t="s">
        <v>295</v>
      </c>
      <c r="L5" s="14" t="s">
        <v>287</v>
      </c>
    </row>
    <row r="6" spans="2:13" x14ac:dyDescent="0.45">
      <c r="F6" s="14"/>
      <c r="G6" s="14"/>
      <c r="H6" s="14"/>
      <c r="I6" s="14"/>
      <c r="K6" s="46" t="s">
        <v>294</v>
      </c>
      <c r="L6" t="str">
        <f ca="1">L4&amp;"("&amp;L5&amp;")?"</f>
        <v>T[0-2][0-9]:[0-5][0-9]:[0-5][0-9](\.[0-9]+)?</v>
      </c>
    </row>
    <row r="7" spans="2:13" x14ac:dyDescent="0.45">
      <c r="K7" s="35" t="s">
        <v>307</v>
      </c>
      <c r="L7" s="14" t="s">
        <v>304</v>
      </c>
    </row>
    <row r="8" spans="2:13" x14ac:dyDescent="0.45">
      <c r="F8" s="14"/>
      <c r="G8" s="14"/>
      <c r="H8" s="14"/>
      <c r="I8" s="14"/>
      <c r="K8" s="46" t="s">
        <v>312</v>
      </c>
      <c r="L8" t="str">
        <f ca="1">L6&amp;"("&amp;L7&amp;")?"</f>
        <v>T[0-2][0-9]:[0-5][0-9]:[0-5][0-9](\.[0-9]+)?((Z|((\+|\-)[0-2][0-9]:[0-5][0-9])))?</v>
      </c>
    </row>
    <row r="9" spans="2:13" x14ac:dyDescent="0.45">
      <c r="F9" s="44"/>
      <c r="G9" s="44"/>
      <c r="H9" s="44"/>
      <c r="I9" s="44"/>
      <c r="K9" s="46" t="s">
        <v>308</v>
      </c>
      <c r="L9" t="str">
        <f ca="1">L6&amp;L7</f>
        <v>T[0-2][0-9]:[0-5][0-9]:[0-5][0-9](\.[0-9]+)?(Z|((\+|\-)[0-2][0-9]:[0-5][0-9]))</v>
      </c>
    </row>
    <row r="10" spans="2:13" x14ac:dyDescent="0.45">
      <c r="F10" s="14"/>
      <c r="G10" s="14"/>
      <c r="H10" s="14"/>
      <c r="I10" s="14"/>
      <c r="K10" s="35" t="s">
        <v>285</v>
      </c>
      <c r="L10" t="s">
        <v>286</v>
      </c>
    </row>
    <row r="11" spans="2:13" x14ac:dyDescent="0.45">
      <c r="B11" t="s">
        <v>289</v>
      </c>
      <c r="F11" s="14"/>
      <c r="G11" s="14"/>
      <c r="H11" s="14"/>
      <c r="I11" s="14"/>
      <c r="K11" s="46" t="s">
        <v>313</v>
      </c>
      <c r="L11" s="49" t="str">
        <f ca="1">L2&amp;L3&amp;L10</f>
        <v>^[0-9][0-9][0-9][0-9]\-[[0-1][0-9]\-[0-3][0-9]$</v>
      </c>
    </row>
    <row r="12" spans="2:13" x14ac:dyDescent="0.45">
      <c r="B12" s="60" t="str" cm="1">
        <f t="array" aca="1" ref="B12" ca="1">TestFolder()&amp;"\test_good_ISO8601.csv"</f>
        <v>C:\Projects\VBA-CSV\testfiles\\test_good_ISO8601.csv</v>
      </c>
      <c r="K12" s="46" t="s">
        <v>314</v>
      </c>
      <c r="L12" s="49" t="str">
        <f ca="1">L2&amp;L3&amp;"("&amp;L6&amp;")?"&amp;L10</f>
        <v>^[0-9][0-9][0-9][0-9]\-[[0-1][0-9]\-[0-3][0-9](T[0-2][0-9]:[0-5][0-9]:[0-5][0-9](\.[0-9]+)?)?$</v>
      </c>
    </row>
    <row r="13" spans="2:13" x14ac:dyDescent="0.45">
      <c r="B13" t="s">
        <v>290</v>
      </c>
      <c r="K13" s="46" t="s">
        <v>315</v>
      </c>
      <c r="L13" s="49" t="str">
        <f ca="1">L2&amp;L3&amp;"("&amp;L9&amp;")?"&amp;L10</f>
        <v>^[0-9][0-9][0-9][0-9]\-[[0-1][0-9]\-[0-3][0-9](T[0-2][0-9]:[0-5][0-9]:[0-5][0-9](\.[0-9]+)?(Z|((\+|\-)[0-2][0-9]:[0-5][0-9])))?$</v>
      </c>
    </row>
    <row r="14" spans="2:13" x14ac:dyDescent="0.45">
      <c r="B14" s="60" t="str" cm="1">
        <f t="array" aca="1" ref="B14" ca="1">TestFolder()&amp;"\test_bad_ISO8601.csv"</f>
        <v>C:\Projects\VBA-CSV\testfiles\\test_bad_ISO8601.csv</v>
      </c>
      <c r="K14" s="46" t="s">
        <v>316</v>
      </c>
      <c r="L14" s="49" t="str">
        <f ca="1">L2&amp;L3&amp;"("&amp;L8&amp;")?"&amp;L10</f>
        <v>^[0-9][0-9][0-9][0-9]\-[[0-1][0-9]\-[0-3][0-9](T[0-2][0-9]:[0-5][0-9]:[0-5][0-9](\.[0-9]+)?((Z|((\+|\-)[0-2][0-9]:[0-5][0-9])))?)?$</v>
      </c>
    </row>
    <row r="15" spans="2:13" x14ac:dyDescent="0.45">
      <c r="E15" s="44"/>
    </row>
    <row r="16" spans="2:13" x14ac:dyDescent="0.4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544</v>
      </c>
    </row>
    <row r="2" spans="1:6" x14ac:dyDescent="0.45">
      <c r="B2" s="14"/>
    </row>
    <row r="3" spans="1:6" x14ac:dyDescent="0.45">
      <c r="A3" s="3" t="s">
        <v>621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328125" bestFit="1" customWidth="1"/>
    <col min="2" max="2" width="5.3984375" bestFit="1" customWidth="1"/>
    <col min="3" max="3" width="11.1328125" bestFit="1" customWidth="1"/>
    <col min="4" max="4" width="8.59765625" bestFit="1" customWidth="1"/>
    <col min="5" max="5" width="2.59765625" customWidth="1"/>
    <col min="6" max="6" width="13.3984375" bestFit="1" customWidth="1"/>
    <col min="7" max="7" width="2.59765625" customWidth="1"/>
    <col min="8" max="8" width="27.3984375" bestFit="1" customWidth="1"/>
    <col min="9" max="9" width="2.59765625" customWidth="1"/>
    <col min="10" max="10" width="8.3984375" bestFit="1" customWidth="1"/>
    <col min="11" max="11" width="5.3984375" bestFit="1" customWidth="1"/>
    <col min="12" max="12" width="11.1328125" bestFit="1" customWidth="1"/>
    <col min="13" max="13" width="8.59765625" bestFit="1" customWidth="1"/>
  </cols>
  <sheetData>
    <row r="1" spans="1:16" x14ac:dyDescent="0.45">
      <c r="A1" s="72" t="s">
        <v>619</v>
      </c>
      <c r="B1" s="68"/>
      <c r="C1" s="68"/>
      <c r="D1" s="68"/>
      <c r="E1" s="68"/>
      <c r="F1" s="72" t="s">
        <v>620</v>
      </c>
      <c r="G1" s="68"/>
      <c r="H1" s="73" t="s">
        <v>623</v>
      </c>
      <c r="I1" s="68"/>
      <c r="J1" s="72" t="s">
        <v>621</v>
      </c>
      <c r="K1" s="68"/>
      <c r="L1" s="68"/>
      <c r="M1" s="68"/>
      <c r="N1" s="12"/>
      <c r="O1" s="12"/>
      <c r="P1" s="12"/>
    </row>
    <row r="2" spans="1:16" ht="28.5" x14ac:dyDescent="0.4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4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x14ac:dyDescent="0.4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8.5" x14ac:dyDescent="0.4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4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4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4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x14ac:dyDescent="0.45">
      <c r="A9" s="68"/>
      <c r="B9" s="68"/>
      <c r="C9" s="71"/>
      <c r="D9" s="74"/>
      <c r="E9" s="71"/>
      <c r="F9" s="68"/>
      <c r="G9" s="68"/>
      <c r="H9" s="68" t="str">
        <f ca="1"/>
        <v>5,False,2021-11-06,"""Quotes"""</v>
      </c>
      <c r="I9" s="68"/>
      <c r="J9" s="68"/>
      <c r="K9" s="68"/>
      <c r="L9" s="71"/>
      <c r="M9" s="68"/>
      <c r="N9" s="12"/>
      <c r="O9" s="12"/>
      <c r="P9" s="12"/>
    </row>
    <row r="10" spans="1:16" x14ac:dyDescent="0.45">
      <c r="A10" s="68"/>
      <c r="B10" s="68"/>
      <c r="C10" s="71"/>
      <c r="D10" s="74"/>
      <c r="E10" s="71"/>
      <c r="F10" s="68"/>
      <c r="G10" s="68"/>
      <c r="H10" s="68" t="str">
        <f ca="1"/>
        <v>6,True,2021-11-07,"Text"</v>
      </c>
      <c r="I10" s="68"/>
      <c r="J10" s="68"/>
      <c r="K10" s="68"/>
      <c r="L10" s="71"/>
      <c r="M10" s="68"/>
      <c r="N10" s="12"/>
      <c r="O10" s="12"/>
      <c r="P10" s="12"/>
    </row>
    <row r="11" spans="1:16" x14ac:dyDescent="0.45">
      <c r="A11" s="12"/>
      <c r="B11" s="12"/>
      <c r="C11" s="67"/>
      <c r="D11" s="69"/>
      <c r="E11" s="67"/>
      <c r="F11" s="12"/>
      <c r="G11" s="12"/>
      <c r="H11" s="12"/>
      <c r="I11" s="12"/>
      <c r="J11" s="12"/>
      <c r="K11" s="12"/>
      <c r="L11" s="67"/>
      <c r="M11" s="68"/>
      <c r="N11" s="12"/>
      <c r="O11" s="12"/>
      <c r="P11" s="12"/>
    </row>
    <row r="12" spans="1:16" x14ac:dyDescent="0.45">
      <c r="A12" s="12"/>
      <c r="B12" s="12"/>
      <c r="C12" s="67"/>
      <c r="D12" s="70"/>
      <c r="E12" s="12"/>
      <c r="F12" s="12"/>
      <c r="G12" s="12"/>
      <c r="H12" s="12"/>
      <c r="I12" s="12"/>
      <c r="J12" s="12"/>
      <c r="K12" s="12"/>
      <c r="L12" s="67"/>
      <c r="M12" s="68"/>
      <c r="N12" s="12"/>
      <c r="O12" s="12"/>
      <c r="P12" s="12"/>
    </row>
    <row r="13" spans="1:16" x14ac:dyDescent="0.45">
      <c r="A13" s="12"/>
      <c r="B13" s="12"/>
      <c r="C13" s="12"/>
      <c r="D13" s="70"/>
      <c r="E13" s="12"/>
      <c r="F13" s="12"/>
      <c r="G13" s="12"/>
      <c r="H13" s="12"/>
      <c r="I13" s="12"/>
      <c r="J13" s="12"/>
      <c r="K13" s="12"/>
      <c r="L13" s="12"/>
      <c r="M13" s="12"/>
      <c r="N13" s="12"/>
      <c r="O13" s="12"/>
      <c r="P13" s="12"/>
    </row>
    <row r="17" spans="8:8" x14ac:dyDescent="0.4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72" t="s">
        <v>619</v>
      </c>
      <c r="B1" s="68"/>
      <c r="C1" s="68"/>
      <c r="D1" s="68"/>
    </row>
    <row r="2" spans="1:4" x14ac:dyDescent="0.45">
      <c r="A2" s="68" t="s">
        <v>624</v>
      </c>
      <c r="B2" s="68" t="s">
        <v>628</v>
      </c>
      <c r="C2" s="71" t="s">
        <v>616</v>
      </c>
      <c r="D2" s="71" t="s">
        <v>617</v>
      </c>
    </row>
    <row r="3" spans="1:4" x14ac:dyDescent="0.45">
      <c r="A3" s="68" cm="1">
        <f t="array" aca="1" ref="A3:A7" ca="1">_xlfn.SEQUENCE(5)</f>
        <v>1</v>
      </c>
      <c r="B3" s="68" t="b" cm="1">
        <f t="array" aca="1" ref="B3:B7" ca="1">MOD(_xlfn.ANCHORARRAY(A3),2)=0</f>
        <v>0</v>
      </c>
      <c r="C3" s="71" cm="1">
        <f t="array" aca="1" ref="C3:C7" ca="1">TODAY()+_xlfn.ANCHORARRAY(A3)</f>
        <v>44502</v>
      </c>
      <c r="D3" s="68" t="s">
        <v>618</v>
      </c>
    </row>
    <row r="4" spans="1:4" x14ac:dyDescent="0.45">
      <c r="A4" s="68">
        <f ca="1"/>
        <v>2</v>
      </c>
      <c r="B4" s="68" t="b">
        <f ca="1"/>
        <v>1</v>
      </c>
      <c r="C4" s="71">
        <f ca="1"/>
        <v>44503</v>
      </c>
      <c r="D4" s="13" t="s">
        <v>630</v>
      </c>
    </row>
    <row r="5" spans="1:4" ht="28.5" x14ac:dyDescent="0.45">
      <c r="A5" s="68">
        <f ca="1"/>
        <v>3</v>
      </c>
      <c r="B5" s="68" t="b">
        <f ca="1"/>
        <v>0</v>
      </c>
      <c r="C5" s="71">
        <f ca="1"/>
        <v>44504</v>
      </c>
      <c r="D5" s="68" t="s">
        <v>632</v>
      </c>
    </row>
    <row r="6" spans="1:4" x14ac:dyDescent="0.45">
      <c r="A6" s="68">
        <f ca="1"/>
        <v>4</v>
      </c>
      <c r="B6" s="68" t="b">
        <f ca="1"/>
        <v>1</v>
      </c>
      <c r="C6" s="71">
        <f ca="1"/>
        <v>44505</v>
      </c>
      <c r="D6" s="68" t="str">
        <f ca="1">"A"&amp;CHAR(13)&amp;" CR"</f>
        <v>A_x000D_ CR</v>
      </c>
    </row>
    <row r="7" spans="1:4" x14ac:dyDescent="0.45">
      <c r="A7" s="68">
        <f ca="1"/>
        <v>5</v>
      </c>
      <c r="B7" s="68" t="b">
        <f ca="1"/>
        <v>0</v>
      </c>
      <c r="C7" s="71">
        <f ca="1"/>
        <v>44506</v>
      </c>
      <c r="D7" s="13" t="s">
        <v>631</v>
      </c>
    </row>
    <row r="9" spans="1:4" x14ac:dyDescent="0.45">
      <c r="A9" s="75" t="s">
        <v>620</v>
      </c>
    </row>
    <row r="10" spans="1:4" x14ac:dyDescent="0.45">
      <c r="A10" t="str" cm="1">
        <f t="array" aca="1" ref="A10" ca="1">CSVWrite(A2:D7,"C:\Temp\Test.csv")</f>
        <v>C:\Temp\Test.csv</v>
      </c>
    </row>
    <row r="12" spans="1:4" x14ac:dyDescent="0.45">
      <c r="A12" s="76" t="s">
        <v>623</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75" t="s">
        <v>621</v>
      </c>
    </row>
    <row r="23" spans="1:7" x14ac:dyDescent="0.45">
      <c r="A23" s="68" t="str" cm="1">
        <f t="array" aca="1" ref="A23:D28" ca="1">CSVRead(A10,TRUE)</f>
        <v>Nums</v>
      </c>
      <c r="B23" s="68" t="str">
        <f ca="1"/>
        <v>Bools</v>
      </c>
      <c r="C23" s="68" t="str">
        <f ca="1"/>
        <v>Dates</v>
      </c>
      <c r="D23" s="68" t="str">
        <f ca="1"/>
        <v>Strings</v>
      </c>
    </row>
    <row r="24" spans="1:7" x14ac:dyDescent="0.45">
      <c r="A24" s="68">
        <f ca="1"/>
        <v>1</v>
      </c>
      <c r="B24" s="68" t="b">
        <f ca="1"/>
        <v>0</v>
      </c>
      <c r="C24" s="71">
        <f ca="1"/>
        <v>44502</v>
      </c>
      <c r="D24" s="68" t="str">
        <f ca="1"/>
        <v>Text</v>
      </c>
      <c r="G24" s="14"/>
    </row>
    <row r="25" spans="1:7" x14ac:dyDescent="0.45">
      <c r="A25" s="68">
        <f ca="1"/>
        <v>2</v>
      </c>
      <c r="B25" s="68" t="b">
        <f ca="1"/>
        <v>1</v>
      </c>
      <c r="C25" s="71">
        <f ca="1"/>
        <v>44503</v>
      </c>
      <c r="D25" s="68" t="str">
        <f ca="1"/>
        <v>A, comma</v>
      </c>
      <c r="F25" s="14"/>
    </row>
    <row r="26" spans="1:7" ht="28.5" customHeight="1" x14ac:dyDescent="0.45">
      <c r="A26" s="68">
        <f ca="1"/>
        <v>3</v>
      </c>
      <c r="B26" s="68" t="b">
        <f ca="1"/>
        <v>0</v>
      </c>
      <c r="C26" s="71">
        <f ca="1"/>
        <v>44504</v>
      </c>
      <c r="D26" s="68" t="str">
        <f ca="1"/>
        <v>A
LF</v>
      </c>
    </row>
    <row r="27" spans="1:7" x14ac:dyDescent="0.45">
      <c r="A27" s="68">
        <f ca="1"/>
        <v>4</v>
      </c>
      <c r="B27" s="68" t="b">
        <f ca="1"/>
        <v>1</v>
      </c>
      <c r="C27" s="71">
        <f ca="1"/>
        <v>44505</v>
      </c>
      <c r="D27" s="68" t="str">
        <f ca="1"/>
        <v>A_x000D_ CR</v>
      </c>
    </row>
    <row r="28" spans="1:7" x14ac:dyDescent="0.45">
      <c r="A28" s="68">
        <f ca="1"/>
        <v>5</v>
      </c>
      <c r="B28" s="68" t="b">
        <f ca="1"/>
        <v>0</v>
      </c>
      <c r="C28" s="71">
        <f ca="1"/>
        <v>44506</v>
      </c>
      <c r="D28" s="68" t="str">
        <f ca="1"/>
        <v>"Quotes"</v>
      </c>
    </row>
    <row r="30" spans="1:7" x14ac:dyDescent="0.45">
      <c r="A30" s="76" t="s">
        <v>633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9765625" customWidth="1"/>
    <col min="3" max="3" width="18.3984375" bestFit="1" customWidth="1"/>
    <col min="4" max="4" width="10.8632812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1328125" bestFit="1" customWidth="1"/>
    <col min="19" max="19" width="44.86328125" bestFit="1" customWidth="1"/>
    <col min="21" max="21" width="51.86328125" bestFit="1" customWidth="1"/>
  </cols>
  <sheetData>
    <row r="1" spans="1:23" ht="28.5" x14ac:dyDescent="0.85">
      <c r="A1" s="11" t="s">
        <v>764</v>
      </c>
    </row>
    <row r="3" spans="1:23" x14ac:dyDescent="0.45">
      <c r="B3" t="s">
        <v>748</v>
      </c>
    </row>
    <row r="4" spans="1:23" x14ac:dyDescent="0.45">
      <c r="B4" s="18" t="s">
        <v>747</v>
      </c>
    </row>
    <row r="6" spans="1:23" ht="16.5" x14ac:dyDescent="0.6">
      <c r="B6" s="81" t="s">
        <v>754</v>
      </c>
      <c r="C6" s="81" t="s">
        <v>755</v>
      </c>
      <c r="D6" s="83" t="s">
        <v>762</v>
      </c>
    </row>
    <row r="7" spans="1:23" ht="16.5" x14ac:dyDescent="0.6">
      <c r="B7" s="81" t="s">
        <v>730</v>
      </c>
      <c r="C7" s="81" t="s">
        <v>756</v>
      </c>
      <c r="D7" s="83">
        <f ca="1">_xlfn.UNICODE(B7)</f>
        <v>9251</v>
      </c>
    </row>
    <row r="8" spans="1:23" ht="16.5" x14ac:dyDescent="0.6">
      <c r="B8" s="81" t="s">
        <v>750</v>
      </c>
      <c r="C8" s="81" t="s">
        <v>757</v>
      </c>
      <c r="D8" s="83">
        <f t="shared" ref="D8:D14" ca="1" si="0">_xlfn.UNICODE(B8)</f>
        <v>9229</v>
      </c>
    </row>
    <row r="9" spans="1:23" ht="16.5" x14ac:dyDescent="0.6">
      <c r="B9" s="81" t="s">
        <v>749</v>
      </c>
      <c r="C9" s="81" t="s">
        <v>758</v>
      </c>
      <c r="D9" s="83">
        <f t="shared" ca="1" si="0"/>
        <v>9226</v>
      </c>
    </row>
    <row r="10" spans="1:23" ht="16.5" x14ac:dyDescent="0.6">
      <c r="B10" s="81" t="s">
        <v>706</v>
      </c>
      <c r="C10" s="82" t="s">
        <v>763</v>
      </c>
      <c r="D10" s="83"/>
    </row>
    <row r="11" spans="1:23" ht="16.5" x14ac:dyDescent="0.6">
      <c r="B11" s="81" t="s">
        <v>751</v>
      </c>
      <c r="C11" s="81" t="s">
        <v>759</v>
      </c>
      <c r="D11" s="83">
        <f t="shared" ca="1" si="0"/>
        <v>9166</v>
      </c>
    </row>
    <row r="12" spans="1:23" ht="16.5" x14ac:dyDescent="0.6">
      <c r="B12" s="81" t="s">
        <v>752</v>
      </c>
      <c r="C12" s="81" t="s">
        <v>760</v>
      </c>
      <c r="D12" s="83">
        <f t="shared" ca="1" si="0"/>
        <v>8631</v>
      </c>
    </row>
    <row r="13" spans="1:23" ht="16.5" x14ac:dyDescent="0.6">
      <c r="B13" s="86" t="s">
        <v>753</v>
      </c>
      <c r="C13" s="86" t="s">
        <v>761</v>
      </c>
      <c r="D13" s="87">
        <f t="shared" ca="1" si="0"/>
        <v>9711</v>
      </c>
    </row>
    <row r="14" spans="1:23" ht="16.5" x14ac:dyDescent="0.6">
      <c r="B14" s="81" t="s">
        <v>705</v>
      </c>
      <c r="C14" s="81" t="s">
        <v>771</v>
      </c>
      <c r="D14" s="83">
        <f t="shared" ca="1" si="0"/>
        <v>10134</v>
      </c>
    </row>
    <row r="15" spans="1:23" ht="16.5" x14ac:dyDescent="0.6">
      <c r="B15" s="81" t="s">
        <v>658</v>
      </c>
      <c r="C15" s="80" t="s">
        <v>772</v>
      </c>
      <c r="D15" s="83">
        <f ca="1">_xlfn.UNICODE(B15)</f>
        <v>9989</v>
      </c>
    </row>
    <row r="16" spans="1:23" ht="16.5" x14ac:dyDescent="0.6">
      <c r="B16" s="88" t="s">
        <v>664</v>
      </c>
      <c r="C16" s="81" t="s">
        <v>773</v>
      </c>
      <c r="D16" s="85">
        <f ca="1">_xlfn.UNICODE(B16)</f>
        <v>128165</v>
      </c>
      <c r="U16" t="s">
        <v>823</v>
      </c>
      <c r="W16" s="14"/>
    </row>
    <row r="17" spans="1:25" x14ac:dyDescent="0.45">
      <c r="E17" s="137" t="s">
        <v>839</v>
      </c>
      <c r="F17" s="137"/>
      <c r="G17" s="137"/>
      <c r="H17" s="137"/>
      <c r="I17" s="137"/>
      <c r="J17" s="137"/>
      <c r="K17" s="137"/>
      <c r="L17" s="137"/>
      <c r="M17" s="137"/>
      <c r="O17" s="136" t="s">
        <v>838</v>
      </c>
      <c r="P17" s="136"/>
      <c r="Q17" s="136"/>
    </row>
    <row r="18" spans="1:25" ht="16.5" x14ac:dyDescent="0.6">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6">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6">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6">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6">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6">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6">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6">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6">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6">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6">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6">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6">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6">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6">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6">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6">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6">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6">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6">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6">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6">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6">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6">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6">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6">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6">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6">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6">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6">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6">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6">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6">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6">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6">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6">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6">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6">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6">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6">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6">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6">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6">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6">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6">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6">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6">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6">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6">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6">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25" x14ac:dyDescent="0.45"/>
  <cols>
    <col min="2" max="2" width="16" bestFit="1" customWidth="1"/>
    <col min="3" max="3" width="28" bestFit="1" customWidth="1"/>
    <col min="4" max="4" width="16" bestFit="1" customWidth="1"/>
    <col min="5" max="5" width="4.59765625" customWidth="1"/>
    <col min="6" max="6" width="22.73046875" bestFit="1" customWidth="1"/>
    <col min="7" max="7" width="4.73046875" customWidth="1"/>
    <col min="8" max="8" width="29.265625" bestFit="1" customWidth="1"/>
    <col min="9" max="9" width="4.59765625" customWidth="1"/>
    <col min="10" max="10" width="19.06640625" bestFit="1" customWidth="1"/>
    <col min="11" max="11" width="4.59765625" customWidth="1"/>
    <col min="13" max="13" width="15.59765625" bestFit="1" customWidth="1"/>
    <col min="14" max="14" width="15.1328125" bestFit="1" customWidth="1"/>
    <col min="15" max="15" width="11.59765625" bestFit="1" customWidth="1"/>
    <col min="16" max="16" width="4.59765625" customWidth="1"/>
    <col min="17" max="17" width="15.59765625" bestFit="1" customWidth="1"/>
    <col min="18" max="18" width="15.1328125" bestFit="1" customWidth="1"/>
    <col min="19" max="19" width="11.59765625" bestFit="1" customWidth="1"/>
    <col min="20" max="20" width="10.73046875" bestFit="1" customWidth="1"/>
  </cols>
  <sheetData>
    <row r="1" spans="1:10" ht="28.5" x14ac:dyDescent="0.85">
      <c r="A1" s="11" t="s">
        <v>1188</v>
      </c>
    </row>
    <row r="10" spans="1:10" x14ac:dyDescent="0.45">
      <c r="I10" s="35" t="s">
        <v>1185</v>
      </c>
      <c r="J10" s="5">
        <v>1</v>
      </c>
    </row>
    <row r="11" spans="1:10" x14ac:dyDescent="0.45">
      <c r="I11" s="35" t="s">
        <v>1184</v>
      </c>
      <c r="J11" s="119" t="s">
        <v>1191</v>
      </c>
    </row>
    <row r="12" spans="1:10" x14ac:dyDescent="0.45">
      <c r="I12" s="46" t="s">
        <v>1177</v>
      </c>
      <c r="J12" s="44" t="str" cm="1">
        <f t="array" ref="J12:J14">INDEX(B29:D108,J10,{1;2;3})</f>
        <v>d/m/yy</v>
      </c>
    </row>
    <row r="13" spans="1:10" x14ac:dyDescent="0.45">
      <c r="I13" s="46" t="s">
        <v>1190</v>
      </c>
      <c r="J13" s="44" t="str">
        <v>d/m/yy hh:mm:ss.00</v>
      </c>
    </row>
    <row r="14" spans="1:10" x14ac:dyDescent="0.45">
      <c r="I14" s="35" t="s">
        <v>1178</v>
      </c>
      <c r="J14" s="44" t="str">
        <v>d/m/yy</v>
      </c>
    </row>
    <row r="15" spans="1:10" x14ac:dyDescent="0.45">
      <c r="I15" s="35" t="s">
        <v>1181</v>
      </c>
      <c r="J15" s="44" cm="1">
        <f t="array" aca="1" ref="J15" ca="1">SUM(IF(_xlfn.ANCHORARRAY(F29)=_xlfn.ANCHORARRAY(J29),1,0))</f>
        <v>730</v>
      </c>
    </row>
    <row r="16" spans="1:10" x14ac:dyDescent="0.45">
      <c r="I16" s="35" t="s">
        <v>1182</v>
      </c>
      <c r="J16" s="44" cm="1">
        <f t="array" aca="1" ref="J16" ca="1">SUM(IF(ISNUMBER(_xlfn.ANCHORARRAY(J29)),1,0))</f>
        <v>730</v>
      </c>
    </row>
    <row r="17" spans="1:19" x14ac:dyDescent="0.45">
      <c r="I17" s="35" t="s">
        <v>1183</v>
      </c>
      <c r="J17" s="44" cm="1">
        <f t="array" aca="1" ref="J17" ca="1">SUM(IF(ISTEXT(_xlfn.ANCHORARRAY(J29)),1,0))</f>
        <v>0</v>
      </c>
    </row>
    <row r="20" spans="1:19" x14ac:dyDescent="0.45">
      <c r="J20" s="99" t="s">
        <v>1187</v>
      </c>
    </row>
    <row r="21" spans="1:19" x14ac:dyDescent="0.45">
      <c r="J21" s="9" t="b" cm="1">
        <f t="array" ref="J21">AND(M29:O108=_xlfn.ANCHORARRAY(Q29))</f>
        <v>1</v>
      </c>
      <c r="K21" s="130" t="s">
        <v>1197</v>
      </c>
    </row>
    <row r="24" spans="1:19" x14ac:dyDescent="0.45">
      <c r="G24" s="14"/>
    </row>
    <row r="25" spans="1:19" x14ac:dyDescent="0.45">
      <c r="G25" s="14"/>
    </row>
    <row r="26" spans="1:19" x14ac:dyDescent="0.45">
      <c r="G26" s="14"/>
      <c r="L26" s="14" t="s">
        <v>1186</v>
      </c>
      <c r="Q26" t="s">
        <v>744</v>
      </c>
    </row>
    <row r="27" spans="1:19" x14ac:dyDescent="0.4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45">
      <c r="A28" s="120" t="s">
        <v>1185</v>
      </c>
      <c r="B28" s="121" t="s">
        <v>1177</v>
      </c>
      <c r="C28" s="121" t="str">
        <f>I13</f>
        <v>WriteFormatDateTime</v>
      </c>
      <c r="D28" s="122" t="s">
        <v>1178</v>
      </c>
      <c r="F28" s="129" t="s">
        <v>616</v>
      </c>
      <c r="H28" s="129" t="s">
        <v>1179</v>
      </c>
      <c r="J28" s="129" t="s">
        <v>1180</v>
      </c>
      <c r="L28" s="123"/>
      <c r="M28" cm="1">
        <f t="array" aca="1" ref="M28:O28" ca="1">TRANSPOSE(J15:J17)</f>
        <v>730</v>
      </c>
      <c r="N28">
        <f ca="1"/>
        <v>730</v>
      </c>
      <c r="O28" s="124">
        <f ca="1"/>
        <v>0</v>
      </c>
      <c r="Q28" s="123"/>
      <c r="S28" s="124"/>
    </row>
    <row r="29" spans="1:19" x14ac:dyDescent="0.4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45">
      <c r="A30" s="123">
        <v>2</v>
      </c>
      <c r="B30" t="s">
        <v>1129</v>
      </c>
      <c r="C30" t="str">
        <v>d/m/yyyy hh:mm:ss.00</v>
      </c>
      <c r="D30" s="124" t="s">
        <v>1129</v>
      </c>
      <c r="F30" s="128">
        <v>44927.5</v>
      </c>
      <c r="H30" s="127" t="str">
        <f ca="1"/>
        <v>1/1/23 12:00:00.00</v>
      </c>
      <c r="J30" s="128">
        <f ca="1"/>
        <v>44927.5</v>
      </c>
      <c r="L30" s="123">
        <v>2</v>
      </c>
      <c r="M30">
        <v>730</v>
      </c>
      <c r="N30">
        <v>730</v>
      </c>
      <c r="O30" s="124">
        <v>0</v>
      </c>
      <c r="Q30" s="123">
        <v>730</v>
      </c>
      <c r="R30">
        <v>730</v>
      </c>
      <c r="S30" s="124">
        <v>0</v>
      </c>
    </row>
    <row r="31" spans="1:19" x14ac:dyDescent="0.45">
      <c r="A31" s="123">
        <v>3</v>
      </c>
      <c r="B31" t="s">
        <v>1130</v>
      </c>
      <c r="C31" t="str">
        <v>d/mm/yy hh:mm:ss.00</v>
      </c>
      <c r="D31" s="124" t="s">
        <v>1130</v>
      </c>
      <c r="F31" s="128">
        <v>44928</v>
      </c>
      <c r="H31" s="127" t="str">
        <f ca="1"/>
        <v>2/1/23</v>
      </c>
      <c r="J31" s="128">
        <f ca="1"/>
        <v>44928</v>
      </c>
      <c r="L31" s="123">
        <v>3</v>
      </c>
      <c r="M31">
        <v>730</v>
      </c>
      <c r="N31">
        <v>730</v>
      </c>
      <c r="O31" s="124">
        <v>0</v>
      </c>
      <c r="Q31" s="123">
        <v>730</v>
      </c>
      <c r="R31">
        <v>730</v>
      </c>
      <c r="S31" s="124">
        <v>0</v>
      </c>
    </row>
    <row r="32" spans="1:19" x14ac:dyDescent="0.45">
      <c r="A32" s="123">
        <v>4</v>
      </c>
      <c r="B32" t="s">
        <v>1131</v>
      </c>
      <c r="C32" t="str">
        <v>d/mm/yyyy hh:mm:ss.00</v>
      </c>
      <c r="D32" s="124" t="s">
        <v>1131</v>
      </c>
      <c r="F32" s="128">
        <v>44928.5</v>
      </c>
      <c r="H32" s="127" t="str">
        <f ca="1"/>
        <v>2/1/23 12:00:00.00</v>
      </c>
      <c r="J32" s="128">
        <f ca="1"/>
        <v>44928.5</v>
      </c>
      <c r="L32" s="123">
        <v>4</v>
      </c>
      <c r="M32">
        <v>730</v>
      </c>
      <c r="N32">
        <v>730</v>
      </c>
      <c r="O32" s="124">
        <v>0</v>
      </c>
      <c r="Q32" s="123">
        <v>730</v>
      </c>
      <c r="R32">
        <v>730</v>
      </c>
      <c r="S32" s="124">
        <v>0</v>
      </c>
    </row>
    <row r="33" spans="1:19" x14ac:dyDescent="0.45">
      <c r="A33" s="123">
        <v>5</v>
      </c>
      <c r="B33" t="s">
        <v>1132</v>
      </c>
      <c r="C33" t="str">
        <v>d/mmm/yy hh:mm:ss.00</v>
      </c>
      <c r="D33" s="124" t="s">
        <v>1132</v>
      </c>
      <c r="F33" s="128">
        <v>44929</v>
      </c>
      <c r="H33" s="127" t="str">
        <f ca="1"/>
        <v>3/1/23</v>
      </c>
      <c r="J33" s="128">
        <f ca="1"/>
        <v>44929</v>
      </c>
      <c r="L33" s="123">
        <v>5</v>
      </c>
      <c r="M33">
        <v>730</v>
      </c>
      <c r="N33">
        <v>730</v>
      </c>
      <c r="O33" s="124">
        <v>0</v>
      </c>
      <c r="Q33" s="123">
        <v>730</v>
      </c>
      <c r="R33">
        <v>730</v>
      </c>
      <c r="S33" s="124">
        <v>0</v>
      </c>
    </row>
    <row r="34" spans="1:19" x14ac:dyDescent="0.45">
      <c r="A34" s="123">
        <v>6</v>
      </c>
      <c r="B34" t="s">
        <v>1133</v>
      </c>
      <c r="C34" t="str">
        <v>d/mmm/yyyy hh:mm:ss.00</v>
      </c>
      <c r="D34" s="124" t="s">
        <v>1133</v>
      </c>
      <c r="F34" s="128">
        <v>44929.5</v>
      </c>
      <c r="H34" s="127" t="str">
        <f ca="1"/>
        <v>3/1/23 12:00:00.00</v>
      </c>
      <c r="J34" s="128">
        <f ca="1"/>
        <v>44929.5</v>
      </c>
      <c r="L34" s="123">
        <v>6</v>
      </c>
      <c r="M34">
        <v>730</v>
      </c>
      <c r="N34">
        <v>730</v>
      </c>
      <c r="O34" s="124">
        <v>0</v>
      </c>
      <c r="Q34" s="123">
        <v>730</v>
      </c>
      <c r="R34">
        <v>730</v>
      </c>
      <c r="S34" s="124">
        <v>0</v>
      </c>
    </row>
    <row r="35" spans="1:19" x14ac:dyDescent="0.45">
      <c r="A35" s="123">
        <v>7</v>
      </c>
      <c r="B35" t="s">
        <v>1134</v>
      </c>
      <c r="C35" t="str">
        <v>d/mmmm/yy hh:mm:ss.00</v>
      </c>
      <c r="D35" s="124" t="s">
        <v>1134</v>
      </c>
      <c r="F35" s="128">
        <v>44930</v>
      </c>
      <c r="H35" s="127" t="str">
        <f ca="1"/>
        <v>4/1/23</v>
      </c>
      <c r="J35" s="128">
        <f ca="1"/>
        <v>44930</v>
      </c>
      <c r="L35" s="123">
        <v>7</v>
      </c>
      <c r="M35">
        <v>730</v>
      </c>
      <c r="N35">
        <v>730</v>
      </c>
      <c r="O35" s="124">
        <v>0</v>
      </c>
      <c r="Q35" s="123">
        <v>730</v>
      </c>
      <c r="R35">
        <v>730</v>
      </c>
      <c r="S35" s="124">
        <v>0</v>
      </c>
    </row>
    <row r="36" spans="1:19" x14ac:dyDescent="0.45">
      <c r="A36" s="123">
        <v>8</v>
      </c>
      <c r="B36" t="s">
        <v>1135</v>
      </c>
      <c r="C36" t="str">
        <v>d/mmmm/yyyy hh:mm:ss.00</v>
      </c>
      <c r="D36" s="124" t="s">
        <v>1135</v>
      </c>
      <c r="F36" s="128">
        <v>44930.5</v>
      </c>
      <c r="H36" s="127" t="str">
        <f ca="1"/>
        <v>4/1/23 12:00:00.00</v>
      </c>
      <c r="J36" s="128">
        <f ca="1"/>
        <v>44930.5</v>
      </c>
      <c r="L36" s="123">
        <v>8</v>
      </c>
      <c r="M36">
        <v>730</v>
      </c>
      <c r="N36">
        <v>730</v>
      </c>
      <c r="O36" s="124">
        <v>0</v>
      </c>
      <c r="Q36" s="123">
        <v>730</v>
      </c>
      <c r="R36">
        <v>730</v>
      </c>
      <c r="S36" s="124">
        <v>0</v>
      </c>
    </row>
    <row r="37" spans="1:19" x14ac:dyDescent="0.45">
      <c r="A37" s="123">
        <v>9</v>
      </c>
      <c r="B37" t="s">
        <v>1136</v>
      </c>
      <c r="C37" t="str">
        <v>dd/m/yy hh:mm:ss.00</v>
      </c>
      <c r="D37" s="124" t="s">
        <v>1136</v>
      </c>
      <c r="F37" s="128">
        <v>44931</v>
      </c>
      <c r="H37" s="127" t="str">
        <f ca="1"/>
        <v>5/1/23</v>
      </c>
      <c r="J37" s="128">
        <f ca="1"/>
        <v>44931</v>
      </c>
      <c r="L37" s="123">
        <v>9</v>
      </c>
      <c r="M37">
        <v>730</v>
      </c>
      <c r="N37">
        <v>730</v>
      </c>
      <c r="O37" s="124">
        <v>0</v>
      </c>
      <c r="Q37" s="123">
        <v>730</v>
      </c>
      <c r="R37">
        <v>730</v>
      </c>
      <c r="S37" s="124">
        <v>0</v>
      </c>
    </row>
    <row r="38" spans="1:19" x14ac:dyDescent="0.45">
      <c r="A38" s="123">
        <v>10</v>
      </c>
      <c r="B38" t="s">
        <v>1137</v>
      </c>
      <c r="C38" t="str">
        <v>dd/m/yyyy hh:mm:ss.00</v>
      </c>
      <c r="D38" s="124" t="s">
        <v>1137</v>
      </c>
      <c r="F38" s="128">
        <v>44931.5</v>
      </c>
      <c r="H38" s="127" t="str">
        <f ca="1"/>
        <v>5/1/23 12:00:00.00</v>
      </c>
      <c r="J38" s="128">
        <f ca="1"/>
        <v>44931.5</v>
      </c>
      <c r="L38" s="123">
        <v>10</v>
      </c>
      <c r="M38">
        <v>730</v>
      </c>
      <c r="N38">
        <v>730</v>
      </c>
      <c r="O38" s="124">
        <v>0</v>
      </c>
      <c r="Q38" s="123">
        <v>730</v>
      </c>
      <c r="R38">
        <v>730</v>
      </c>
      <c r="S38" s="124">
        <v>0</v>
      </c>
    </row>
    <row r="39" spans="1:19" x14ac:dyDescent="0.45">
      <c r="A39" s="123">
        <v>11</v>
      </c>
      <c r="B39" t="s">
        <v>1138</v>
      </c>
      <c r="C39" t="str">
        <v>dd/mm/yy hh:mm:ss.00</v>
      </c>
      <c r="D39" s="124" t="s">
        <v>1138</v>
      </c>
      <c r="F39" s="128">
        <v>44932</v>
      </c>
      <c r="H39" s="127" t="str">
        <f ca="1"/>
        <v>6/1/23</v>
      </c>
      <c r="J39" s="128">
        <f ca="1"/>
        <v>44932</v>
      </c>
      <c r="L39" s="123">
        <v>11</v>
      </c>
      <c r="M39">
        <v>730</v>
      </c>
      <c r="N39">
        <v>730</v>
      </c>
      <c r="O39" s="124">
        <v>0</v>
      </c>
      <c r="Q39" s="123">
        <v>730</v>
      </c>
      <c r="R39">
        <v>730</v>
      </c>
      <c r="S39" s="124">
        <v>0</v>
      </c>
    </row>
    <row r="40" spans="1:19" x14ac:dyDescent="0.45">
      <c r="A40" s="123">
        <v>12</v>
      </c>
      <c r="B40" t="s">
        <v>1139</v>
      </c>
      <c r="C40" t="str">
        <v>dd/mm/yyyy hh:mm:ss.00</v>
      </c>
      <c r="D40" s="124" t="s">
        <v>1139</v>
      </c>
      <c r="F40" s="128">
        <v>44932.5</v>
      </c>
      <c r="H40" s="127" t="str">
        <f ca="1"/>
        <v>6/1/23 12:00:00.00</v>
      </c>
      <c r="J40" s="128">
        <f ca="1"/>
        <v>44932.5</v>
      </c>
      <c r="L40" s="123">
        <v>12</v>
      </c>
      <c r="M40">
        <v>730</v>
      </c>
      <c r="N40">
        <v>730</v>
      </c>
      <c r="O40" s="124">
        <v>0</v>
      </c>
      <c r="Q40" s="123">
        <v>730</v>
      </c>
      <c r="R40">
        <v>730</v>
      </c>
      <c r="S40" s="124">
        <v>0</v>
      </c>
    </row>
    <row r="41" spans="1:19" x14ac:dyDescent="0.45">
      <c r="A41" s="123">
        <v>13</v>
      </c>
      <c r="B41" t="s">
        <v>1140</v>
      </c>
      <c r="C41" t="str">
        <v>dd/mmm/yy hh:mm:ss.00</v>
      </c>
      <c r="D41" s="124" t="s">
        <v>1140</v>
      </c>
      <c r="F41" s="128">
        <v>44933</v>
      </c>
      <c r="H41" s="127" t="str">
        <f ca="1"/>
        <v>7/1/23</v>
      </c>
      <c r="J41" s="128">
        <f ca="1"/>
        <v>44933</v>
      </c>
      <c r="L41" s="123">
        <v>13</v>
      </c>
      <c r="M41">
        <v>730</v>
      </c>
      <c r="N41">
        <v>730</v>
      </c>
      <c r="O41" s="124">
        <v>0</v>
      </c>
      <c r="Q41" s="123">
        <v>730</v>
      </c>
      <c r="R41">
        <v>730</v>
      </c>
      <c r="S41" s="124">
        <v>0</v>
      </c>
    </row>
    <row r="42" spans="1:19" x14ac:dyDescent="0.45">
      <c r="A42" s="123">
        <v>14</v>
      </c>
      <c r="B42" t="s">
        <v>1141</v>
      </c>
      <c r="C42" t="str">
        <v>dd/mmm/yyyy hh:mm:ss.00</v>
      </c>
      <c r="D42" s="124" t="s">
        <v>1141</v>
      </c>
      <c r="F42" s="128">
        <v>44933.5</v>
      </c>
      <c r="H42" s="127" t="str">
        <f ca="1"/>
        <v>7/1/23 12:00:00.00</v>
      </c>
      <c r="J42" s="128">
        <f ca="1"/>
        <v>44933.5</v>
      </c>
      <c r="L42" s="123">
        <v>14</v>
      </c>
      <c r="M42">
        <v>730</v>
      </c>
      <c r="N42">
        <v>730</v>
      </c>
      <c r="O42" s="124">
        <v>0</v>
      </c>
      <c r="Q42" s="123">
        <v>730</v>
      </c>
      <c r="R42">
        <v>730</v>
      </c>
      <c r="S42" s="124">
        <v>0</v>
      </c>
    </row>
    <row r="43" spans="1:19" x14ac:dyDescent="0.45">
      <c r="A43" s="123">
        <v>15</v>
      </c>
      <c r="B43" t="s">
        <v>1142</v>
      </c>
      <c r="C43" t="str">
        <v>dd/mmmm/yy hh:mm:ss.00</v>
      </c>
      <c r="D43" s="124" t="s">
        <v>1142</v>
      </c>
      <c r="F43" s="128">
        <v>44934</v>
      </c>
      <c r="H43" s="127" t="str">
        <f ca="1"/>
        <v>8/1/23</v>
      </c>
      <c r="J43" s="128">
        <f ca="1"/>
        <v>44934</v>
      </c>
      <c r="L43" s="123">
        <v>15</v>
      </c>
      <c r="M43">
        <v>730</v>
      </c>
      <c r="N43">
        <v>730</v>
      </c>
      <c r="O43" s="124">
        <v>0</v>
      </c>
      <c r="Q43" s="123">
        <v>730</v>
      </c>
      <c r="R43">
        <v>730</v>
      </c>
      <c r="S43" s="124">
        <v>0</v>
      </c>
    </row>
    <row r="44" spans="1:19" x14ac:dyDescent="0.45">
      <c r="A44" s="123">
        <v>16</v>
      </c>
      <c r="B44" t="s">
        <v>1143</v>
      </c>
      <c r="C44" t="str">
        <v>dd/mmmm/yyyy hh:mm:ss.00</v>
      </c>
      <c r="D44" s="124" t="s">
        <v>1143</v>
      </c>
      <c r="F44" s="128">
        <v>44934.5</v>
      </c>
      <c r="H44" s="127" t="str">
        <f ca="1"/>
        <v>8/1/23 12:00:00.00</v>
      </c>
      <c r="J44" s="128">
        <f ca="1"/>
        <v>44934.5</v>
      </c>
      <c r="L44" s="123">
        <v>16</v>
      </c>
      <c r="M44">
        <v>730</v>
      </c>
      <c r="N44">
        <v>730</v>
      </c>
      <c r="O44" s="124">
        <v>0</v>
      </c>
      <c r="Q44" s="123">
        <v>730</v>
      </c>
      <c r="R44">
        <v>730</v>
      </c>
      <c r="S44" s="124">
        <v>0</v>
      </c>
    </row>
    <row r="45" spans="1:19" x14ac:dyDescent="0.45">
      <c r="A45" s="123">
        <v>17</v>
      </c>
      <c r="B45" t="s">
        <v>1144</v>
      </c>
      <c r="C45" t="str">
        <v>m/d/yy hh:mm:ss.00</v>
      </c>
      <c r="D45" s="124" t="s">
        <v>1144</v>
      </c>
      <c r="F45" s="128">
        <v>44935</v>
      </c>
      <c r="H45" s="127" t="str">
        <f ca="1"/>
        <v>9/1/23</v>
      </c>
      <c r="J45" s="128">
        <f ca="1"/>
        <v>44935</v>
      </c>
      <c r="L45" s="123">
        <v>17</v>
      </c>
      <c r="M45">
        <v>730</v>
      </c>
      <c r="N45">
        <v>730</v>
      </c>
      <c r="O45" s="124">
        <v>0</v>
      </c>
      <c r="Q45" s="123">
        <v>730</v>
      </c>
      <c r="R45">
        <v>730</v>
      </c>
      <c r="S45" s="124">
        <v>0</v>
      </c>
    </row>
    <row r="46" spans="1:19" x14ac:dyDescent="0.45">
      <c r="A46" s="123">
        <v>18</v>
      </c>
      <c r="B46" t="s">
        <v>1145</v>
      </c>
      <c r="C46" t="str">
        <v>m/d/yyyy hh:mm:ss.00</v>
      </c>
      <c r="D46" s="124" t="s">
        <v>1145</v>
      </c>
      <c r="F46" s="128">
        <v>44935.5</v>
      </c>
      <c r="H46" s="127" t="str">
        <f ca="1"/>
        <v>9/1/23 12:00:00.00</v>
      </c>
      <c r="J46" s="128">
        <f ca="1"/>
        <v>44935.5</v>
      </c>
      <c r="L46" s="123">
        <v>18</v>
      </c>
      <c r="M46">
        <v>730</v>
      </c>
      <c r="N46">
        <v>730</v>
      </c>
      <c r="O46" s="124">
        <v>0</v>
      </c>
      <c r="Q46" s="123">
        <v>730</v>
      </c>
      <c r="R46">
        <v>730</v>
      </c>
      <c r="S46" s="124">
        <v>0</v>
      </c>
    </row>
    <row r="47" spans="1:19" x14ac:dyDescent="0.45">
      <c r="A47" s="123">
        <v>19</v>
      </c>
      <c r="B47" t="s">
        <v>1146</v>
      </c>
      <c r="C47" t="str">
        <v>m/dd/yy hh:mm:ss.00</v>
      </c>
      <c r="D47" s="124" t="s">
        <v>1146</v>
      </c>
      <c r="F47" s="128">
        <v>44936</v>
      </c>
      <c r="H47" s="127" t="str">
        <f ca="1"/>
        <v>10/1/23</v>
      </c>
      <c r="J47" s="128">
        <f ca="1"/>
        <v>44936</v>
      </c>
      <c r="L47" s="123">
        <v>19</v>
      </c>
      <c r="M47">
        <v>730</v>
      </c>
      <c r="N47">
        <v>730</v>
      </c>
      <c r="O47" s="124">
        <v>0</v>
      </c>
      <c r="Q47" s="123">
        <v>730</v>
      </c>
      <c r="R47">
        <v>730</v>
      </c>
      <c r="S47" s="124">
        <v>0</v>
      </c>
    </row>
    <row r="48" spans="1:19" x14ac:dyDescent="0.45">
      <c r="A48" s="123">
        <v>20</v>
      </c>
      <c r="B48" t="s">
        <v>1147</v>
      </c>
      <c r="C48" t="str">
        <v>m/dd/yyyy hh:mm:ss.00</v>
      </c>
      <c r="D48" s="124" t="s">
        <v>1147</v>
      </c>
      <c r="F48" s="128">
        <v>44936.5</v>
      </c>
      <c r="H48" s="127" t="str">
        <f ca="1"/>
        <v>10/1/23 12:00:00.00</v>
      </c>
      <c r="J48" s="128">
        <f ca="1"/>
        <v>44936.5</v>
      </c>
      <c r="L48" s="123">
        <v>20</v>
      </c>
      <c r="M48">
        <v>730</v>
      </c>
      <c r="N48">
        <v>730</v>
      </c>
      <c r="O48" s="124">
        <v>0</v>
      </c>
      <c r="Q48" s="123">
        <v>730</v>
      </c>
      <c r="R48">
        <v>730</v>
      </c>
      <c r="S48" s="124">
        <v>0</v>
      </c>
    </row>
    <row r="49" spans="1:19" x14ac:dyDescent="0.45">
      <c r="A49" s="123">
        <v>21</v>
      </c>
      <c r="B49" t="s">
        <v>1148</v>
      </c>
      <c r="C49" t="str">
        <v>mm/d/yy hh:mm:ss.00</v>
      </c>
      <c r="D49" s="124" t="s">
        <v>1148</v>
      </c>
      <c r="F49" s="128">
        <v>44937</v>
      </c>
      <c r="H49" s="127" t="str">
        <f ca="1"/>
        <v>11/1/23</v>
      </c>
      <c r="J49" s="128">
        <f ca="1"/>
        <v>44937</v>
      </c>
      <c r="L49" s="123">
        <v>21</v>
      </c>
      <c r="M49">
        <v>730</v>
      </c>
      <c r="N49">
        <v>730</v>
      </c>
      <c r="O49" s="124">
        <v>0</v>
      </c>
      <c r="Q49" s="123">
        <v>730</v>
      </c>
      <c r="R49">
        <v>730</v>
      </c>
      <c r="S49" s="124">
        <v>0</v>
      </c>
    </row>
    <row r="50" spans="1:19" x14ac:dyDescent="0.45">
      <c r="A50" s="123">
        <v>22</v>
      </c>
      <c r="B50" t="s">
        <v>1149</v>
      </c>
      <c r="C50" t="str">
        <v>mm/d/yyyy hh:mm:ss.00</v>
      </c>
      <c r="D50" s="124" t="s">
        <v>1149</v>
      </c>
      <c r="F50" s="128">
        <v>44937.5</v>
      </c>
      <c r="H50" s="127" t="str">
        <f ca="1"/>
        <v>11/1/23 12:00:00.00</v>
      </c>
      <c r="J50" s="128">
        <f ca="1"/>
        <v>44937.5</v>
      </c>
      <c r="L50" s="123">
        <v>22</v>
      </c>
      <c r="M50">
        <v>730</v>
      </c>
      <c r="N50">
        <v>730</v>
      </c>
      <c r="O50" s="124">
        <v>0</v>
      </c>
      <c r="Q50" s="123">
        <v>730</v>
      </c>
      <c r="R50">
        <v>730</v>
      </c>
      <c r="S50" s="124">
        <v>0</v>
      </c>
    </row>
    <row r="51" spans="1:19" x14ac:dyDescent="0.45">
      <c r="A51" s="123">
        <v>23</v>
      </c>
      <c r="B51" t="s">
        <v>1150</v>
      </c>
      <c r="C51" t="str">
        <v>mm/dd/yy hh:mm:ss.00</v>
      </c>
      <c r="D51" s="124" t="s">
        <v>1150</v>
      </c>
      <c r="F51" s="128">
        <v>44938</v>
      </c>
      <c r="H51" s="127" t="str">
        <f ca="1"/>
        <v>12/1/23</v>
      </c>
      <c r="J51" s="128">
        <f ca="1"/>
        <v>44938</v>
      </c>
      <c r="L51" s="123">
        <v>23</v>
      </c>
      <c r="M51">
        <v>730</v>
      </c>
      <c r="N51">
        <v>730</v>
      </c>
      <c r="O51" s="124">
        <v>0</v>
      </c>
      <c r="Q51" s="123">
        <v>730</v>
      </c>
      <c r="R51">
        <v>730</v>
      </c>
      <c r="S51" s="124">
        <v>0</v>
      </c>
    </row>
    <row r="52" spans="1:19" x14ac:dyDescent="0.45">
      <c r="A52" s="123">
        <v>24</v>
      </c>
      <c r="B52" t="s">
        <v>1151</v>
      </c>
      <c r="C52" t="str">
        <v>mm/dd/yyyy hh:mm:ss.00</v>
      </c>
      <c r="D52" s="124" t="s">
        <v>1151</v>
      </c>
      <c r="F52" s="128">
        <v>44938.5</v>
      </c>
      <c r="H52" s="127" t="str">
        <f ca="1"/>
        <v>12/1/23 12:00:00.00</v>
      </c>
      <c r="J52" s="128">
        <f ca="1"/>
        <v>44938.5</v>
      </c>
      <c r="L52" s="123">
        <v>24</v>
      </c>
      <c r="M52">
        <v>730</v>
      </c>
      <c r="N52">
        <v>730</v>
      </c>
      <c r="O52" s="124">
        <v>0</v>
      </c>
      <c r="Q52" s="123">
        <v>730</v>
      </c>
      <c r="R52">
        <v>730</v>
      </c>
      <c r="S52" s="124">
        <v>0</v>
      </c>
    </row>
    <row r="53" spans="1:19" x14ac:dyDescent="0.45">
      <c r="A53" s="123">
        <v>25</v>
      </c>
      <c r="B53" t="s">
        <v>1152</v>
      </c>
      <c r="C53" t="str">
        <v>mmm/d/yy hh:mm:ss.00</v>
      </c>
      <c r="D53" s="124" t="s">
        <v>1152</v>
      </c>
      <c r="F53" s="128">
        <v>44939</v>
      </c>
      <c r="H53" s="127" t="str">
        <f ca="1"/>
        <v>13/1/23</v>
      </c>
      <c r="J53" s="128">
        <f ca="1"/>
        <v>44939</v>
      </c>
      <c r="L53" s="123">
        <v>25</v>
      </c>
      <c r="M53">
        <v>730</v>
      </c>
      <c r="N53">
        <v>730</v>
      </c>
      <c r="O53" s="124">
        <v>0</v>
      </c>
      <c r="Q53" s="123">
        <v>730</v>
      </c>
      <c r="R53">
        <v>730</v>
      </c>
      <c r="S53" s="124">
        <v>0</v>
      </c>
    </row>
    <row r="54" spans="1:19" x14ac:dyDescent="0.45">
      <c r="A54" s="123">
        <v>26</v>
      </c>
      <c r="B54" t="s">
        <v>1153</v>
      </c>
      <c r="C54" t="str">
        <v>mmm/d/yyyy hh:mm:ss.00</v>
      </c>
      <c r="D54" s="124" t="s">
        <v>1153</v>
      </c>
      <c r="F54" s="128">
        <v>44939.5</v>
      </c>
      <c r="H54" s="127" t="str">
        <f ca="1"/>
        <v>13/1/23 12:00:00.00</v>
      </c>
      <c r="J54" s="128">
        <f ca="1"/>
        <v>44939.5</v>
      </c>
      <c r="L54" s="123">
        <v>26</v>
      </c>
      <c r="M54">
        <v>730</v>
      </c>
      <c r="N54">
        <v>730</v>
      </c>
      <c r="O54" s="124">
        <v>0</v>
      </c>
      <c r="Q54" s="123">
        <v>730</v>
      </c>
      <c r="R54">
        <v>730</v>
      </c>
      <c r="S54" s="124">
        <v>0</v>
      </c>
    </row>
    <row r="55" spans="1:19" x14ac:dyDescent="0.45">
      <c r="A55" s="123">
        <v>27</v>
      </c>
      <c r="B55" t="s">
        <v>1154</v>
      </c>
      <c r="C55" t="str">
        <v>mmm/dd/yy hh:mm:ss.00</v>
      </c>
      <c r="D55" s="124" t="s">
        <v>1154</v>
      </c>
      <c r="F55" s="128">
        <v>44940</v>
      </c>
      <c r="H55" s="127" t="str">
        <f ca="1"/>
        <v>14/1/23</v>
      </c>
      <c r="J55" s="128">
        <f ca="1"/>
        <v>44940</v>
      </c>
      <c r="L55" s="123">
        <v>27</v>
      </c>
      <c r="M55">
        <v>730</v>
      </c>
      <c r="N55">
        <v>730</v>
      </c>
      <c r="O55" s="124">
        <v>0</v>
      </c>
      <c r="Q55" s="123">
        <v>730</v>
      </c>
      <c r="R55">
        <v>730</v>
      </c>
      <c r="S55" s="124">
        <v>0</v>
      </c>
    </row>
    <row r="56" spans="1:19" x14ac:dyDescent="0.45">
      <c r="A56" s="123">
        <v>28</v>
      </c>
      <c r="B56" t="s">
        <v>1155</v>
      </c>
      <c r="C56" t="str">
        <v>mmm/dd/yyyy hh:mm:ss.00</v>
      </c>
      <c r="D56" s="124" t="s">
        <v>1155</v>
      </c>
      <c r="F56" s="128">
        <v>44940.5</v>
      </c>
      <c r="H56" s="127" t="str">
        <f ca="1"/>
        <v>14/1/23 12:00:00.00</v>
      </c>
      <c r="J56" s="128">
        <f ca="1"/>
        <v>44940.5</v>
      </c>
      <c r="L56" s="123">
        <v>28</v>
      </c>
      <c r="M56">
        <v>730</v>
      </c>
      <c r="N56">
        <v>730</v>
      </c>
      <c r="O56" s="124">
        <v>0</v>
      </c>
      <c r="Q56" s="123">
        <v>730</v>
      </c>
      <c r="R56">
        <v>730</v>
      </c>
      <c r="S56" s="124">
        <v>0</v>
      </c>
    </row>
    <row r="57" spans="1:19" x14ac:dyDescent="0.45">
      <c r="A57" s="123">
        <v>29</v>
      </c>
      <c r="B57" t="s">
        <v>1156</v>
      </c>
      <c r="C57" t="str">
        <v>mmmm/d/yy hh:mm:ss.00</v>
      </c>
      <c r="D57" s="124" t="s">
        <v>1156</v>
      </c>
      <c r="F57" s="128">
        <v>44941</v>
      </c>
      <c r="H57" s="127" t="str">
        <f ca="1"/>
        <v>15/1/23</v>
      </c>
      <c r="J57" s="128">
        <f ca="1"/>
        <v>44941</v>
      </c>
      <c r="L57" s="123">
        <v>29</v>
      </c>
      <c r="M57">
        <v>730</v>
      </c>
      <c r="N57">
        <v>730</v>
      </c>
      <c r="O57" s="124">
        <v>0</v>
      </c>
      <c r="Q57" s="123">
        <v>730</v>
      </c>
      <c r="R57">
        <v>730</v>
      </c>
      <c r="S57" s="124">
        <v>0</v>
      </c>
    </row>
    <row r="58" spans="1:19" x14ac:dyDescent="0.45">
      <c r="A58" s="123">
        <v>30</v>
      </c>
      <c r="B58" t="s">
        <v>1157</v>
      </c>
      <c r="C58" t="str">
        <v>mmmm/d/yyyy hh:mm:ss.00</v>
      </c>
      <c r="D58" s="124" t="s">
        <v>1157</v>
      </c>
      <c r="F58" s="128">
        <v>44941.5</v>
      </c>
      <c r="H58" s="127" t="str">
        <f ca="1"/>
        <v>15/1/23 12:00:00.00</v>
      </c>
      <c r="J58" s="128">
        <f ca="1"/>
        <v>44941.5</v>
      </c>
      <c r="L58" s="123">
        <v>30</v>
      </c>
      <c r="M58">
        <v>730</v>
      </c>
      <c r="N58">
        <v>730</v>
      </c>
      <c r="O58" s="124">
        <v>0</v>
      </c>
      <c r="Q58" s="123">
        <v>730</v>
      </c>
      <c r="R58">
        <v>730</v>
      </c>
      <c r="S58" s="124">
        <v>0</v>
      </c>
    </row>
    <row r="59" spans="1:19" x14ac:dyDescent="0.45">
      <c r="A59" s="123">
        <v>31</v>
      </c>
      <c r="B59" t="s">
        <v>1158</v>
      </c>
      <c r="C59" t="str">
        <v>mmmm/dd/yy hh:mm:ss.00</v>
      </c>
      <c r="D59" s="124" t="s">
        <v>1158</v>
      </c>
      <c r="F59" s="128">
        <v>44942</v>
      </c>
      <c r="H59" s="127" t="str">
        <f ca="1"/>
        <v>16/1/23</v>
      </c>
      <c r="J59" s="128">
        <f ca="1"/>
        <v>44942</v>
      </c>
      <c r="L59" s="123">
        <v>31</v>
      </c>
      <c r="M59">
        <v>730</v>
      </c>
      <c r="N59">
        <v>730</v>
      </c>
      <c r="O59" s="124">
        <v>0</v>
      </c>
      <c r="Q59" s="123">
        <v>730</v>
      </c>
      <c r="R59">
        <v>730</v>
      </c>
      <c r="S59" s="124">
        <v>0</v>
      </c>
    </row>
    <row r="60" spans="1:19" x14ac:dyDescent="0.45">
      <c r="A60" s="123">
        <v>32</v>
      </c>
      <c r="B60" t="s">
        <v>1159</v>
      </c>
      <c r="C60" t="str">
        <v>mmmm/dd/yyyy hh:mm:ss.00</v>
      </c>
      <c r="D60" s="124" t="s">
        <v>1159</v>
      </c>
      <c r="F60" s="128">
        <v>44942.5</v>
      </c>
      <c r="H60" s="127" t="str">
        <f ca="1"/>
        <v>16/1/23 12:00:00.00</v>
      </c>
      <c r="J60" s="128">
        <f ca="1"/>
        <v>44942.5</v>
      </c>
      <c r="L60" s="123">
        <v>32</v>
      </c>
      <c r="M60">
        <v>730</v>
      </c>
      <c r="N60">
        <v>730</v>
      </c>
      <c r="O60" s="124">
        <v>0</v>
      </c>
      <c r="Q60" s="123">
        <v>730</v>
      </c>
      <c r="R60">
        <v>730</v>
      </c>
      <c r="S60" s="124">
        <v>0</v>
      </c>
    </row>
    <row r="61" spans="1:19" x14ac:dyDescent="0.45">
      <c r="A61" s="123">
        <v>33</v>
      </c>
      <c r="B61" t="s">
        <v>1160</v>
      </c>
      <c r="C61" t="str">
        <v>yy-m-d hh:mm:ss.00</v>
      </c>
      <c r="D61" s="124" t="s">
        <v>1160</v>
      </c>
      <c r="F61" s="128">
        <v>44943</v>
      </c>
      <c r="H61" s="127" t="str">
        <f ca="1"/>
        <v>17/1/23</v>
      </c>
      <c r="J61" s="128">
        <f ca="1"/>
        <v>44943</v>
      </c>
      <c r="L61" s="123">
        <v>33</v>
      </c>
      <c r="M61">
        <v>730</v>
      </c>
      <c r="N61">
        <v>730</v>
      </c>
      <c r="O61" s="124">
        <v>0</v>
      </c>
      <c r="Q61" s="123">
        <v>730</v>
      </c>
      <c r="R61">
        <v>730</v>
      </c>
      <c r="S61" s="124">
        <v>0</v>
      </c>
    </row>
    <row r="62" spans="1:19" x14ac:dyDescent="0.45">
      <c r="A62" s="123">
        <v>34</v>
      </c>
      <c r="B62" t="s">
        <v>1161</v>
      </c>
      <c r="C62" t="str">
        <v>yy-m-dd hh:mm:ss.00</v>
      </c>
      <c r="D62" s="124" t="s">
        <v>1161</v>
      </c>
      <c r="F62" s="128">
        <v>44943.5</v>
      </c>
      <c r="H62" s="127" t="str">
        <f ca="1"/>
        <v>17/1/23 12:00:00.00</v>
      </c>
      <c r="J62" s="128">
        <f ca="1"/>
        <v>44943.5</v>
      </c>
      <c r="L62" s="123">
        <v>34</v>
      </c>
      <c r="M62">
        <v>730</v>
      </c>
      <c r="N62">
        <v>730</v>
      </c>
      <c r="O62" s="124">
        <v>0</v>
      </c>
      <c r="Q62" s="123">
        <v>730</v>
      </c>
      <c r="R62">
        <v>730</v>
      </c>
      <c r="S62" s="124">
        <v>0</v>
      </c>
    </row>
    <row r="63" spans="1:19" x14ac:dyDescent="0.45">
      <c r="A63" s="123">
        <v>35</v>
      </c>
      <c r="B63" t="s">
        <v>1162</v>
      </c>
      <c r="C63" t="str">
        <v>yy-mm-d hh:mm:ss.00</v>
      </c>
      <c r="D63" s="124" t="s">
        <v>1162</v>
      </c>
      <c r="F63" s="128">
        <v>44944</v>
      </c>
      <c r="H63" s="127" t="str">
        <f ca="1"/>
        <v>18/1/23</v>
      </c>
      <c r="J63" s="128">
        <f ca="1"/>
        <v>44944</v>
      </c>
      <c r="L63" s="123">
        <v>35</v>
      </c>
      <c r="M63">
        <v>730</v>
      </c>
      <c r="N63">
        <v>730</v>
      </c>
      <c r="O63" s="124">
        <v>0</v>
      </c>
      <c r="Q63" s="123">
        <v>730</v>
      </c>
      <c r="R63">
        <v>730</v>
      </c>
      <c r="S63" s="124">
        <v>0</v>
      </c>
    </row>
    <row r="64" spans="1:19" x14ac:dyDescent="0.45">
      <c r="A64" s="123">
        <v>36</v>
      </c>
      <c r="B64" t="s">
        <v>1163</v>
      </c>
      <c r="C64" t="str">
        <v>yy-mm-dd hh:mm:ss.00</v>
      </c>
      <c r="D64" s="124" t="s">
        <v>1163</v>
      </c>
      <c r="F64" s="128">
        <v>44944.5</v>
      </c>
      <c r="H64" s="127" t="str">
        <f ca="1"/>
        <v>18/1/23 12:00:00.00</v>
      </c>
      <c r="J64" s="128">
        <f ca="1"/>
        <v>44944.5</v>
      </c>
      <c r="L64" s="123">
        <v>36</v>
      </c>
      <c r="M64">
        <v>730</v>
      </c>
      <c r="N64">
        <v>730</v>
      </c>
      <c r="O64" s="124">
        <v>0</v>
      </c>
      <c r="Q64" s="123">
        <v>730</v>
      </c>
      <c r="R64">
        <v>730</v>
      </c>
      <c r="S64" s="124">
        <v>0</v>
      </c>
    </row>
    <row r="65" spans="1:19" x14ac:dyDescent="0.45">
      <c r="A65" s="123">
        <v>37</v>
      </c>
      <c r="B65" t="s">
        <v>1164</v>
      </c>
      <c r="C65" t="str">
        <v>yy-mmm-d hh:mm:ss.00</v>
      </c>
      <c r="D65" s="124" t="s">
        <v>1164</v>
      </c>
      <c r="F65" s="128">
        <v>44945</v>
      </c>
      <c r="H65" s="127" t="str">
        <f ca="1"/>
        <v>19/1/23</v>
      </c>
      <c r="J65" s="128">
        <f ca="1"/>
        <v>44945</v>
      </c>
      <c r="L65" s="123">
        <v>37</v>
      </c>
      <c r="M65">
        <v>730</v>
      </c>
      <c r="N65">
        <v>730</v>
      </c>
      <c r="O65" s="124">
        <v>0</v>
      </c>
      <c r="Q65" s="123">
        <v>730</v>
      </c>
      <c r="R65">
        <v>730</v>
      </c>
      <c r="S65" s="124">
        <v>0</v>
      </c>
    </row>
    <row r="66" spans="1:19" x14ac:dyDescent="0.45">
      <c r="A66" s="123">
        <v>38</v>
      </c>
      <c r="B66" t="s">
        <v>1165</v>
      </c>
      <c r="C66" t="str">
        <v>yy-mmm-dd hh:mm:ss.00</v>
      </c>
      <c r="D66" s="124" t="s">
        <v>1165</v>
      </c>
      <c r="F66" s="128">
        <v>44945.5</v>
      </c>
      <c r="H66" s="127" t="str">
        <f ca="1"/>
        <v>19/1/23 12:00:00.00</v>
      </c>
      <c r="J66" s="128">
        <f ca="1"/>
        <v>44945.5</v>
      </c>
      <c r="L66" s="123">
        <v>38</v>
      </c>
      <c r="M66">
        <v>730</v>
      </c>
      <c r="N66">
        <v>730</v>
      </c>
      <c r="O66" s="124">
        <v>0</v>
      </c>
      <c r="Q66" s="123">
        <v>730</v>
      </c>
      <c r="R66">
        <v>730</v>
      </c>
      <c r="S66" s="124">
        <v>0</v>
      </c>
    </row>
    <row r="67" spans="1:19" x14ac:dyDescent="0.45">
      <c r="A67" s="123">
        <v>39</v>
      </c>
      <c r="B67" t="s">
        <v>1166</v>
      </c>
      <c r="C67" t="str">
        <v>yy-mmmm-d hh:mm:ss.00</v>
      </c>
      <c r="D67" s="124" t="s">
        <v>1166</v>
      </c>
      <c r="F67" s="128">
        <v>44946</v>
      </c>
      <c r="H67" s="127" t="str">
        <f ca="1"/>
        <v>20/1/23</v>
      </c>
      <c r="J67" s="128">
        <f ca="1"/>
        <v>44946</v>
      </c>
      <c r="L67" s="123">
        <v>39</v>
      </c>
      <c r="M67">
        <v>730</v>
      </c>
      <c r="N67">
        <v>730</v>
      </c>
      <c r="O67" s="124">
        <v>0</v>
      </c>
      <c r="Q67" s="123">
        <v>730</v>
      </c>
      <c r="R67">
        <v>730</v>
      </c>
      <c r="S67" s="124">
        <v>0</v>
      </c>
    </row>
    <row r="68" spans="1:19" x14ac:dyDescent="0.45">
      <c r="A68" s="123">
        <v>40</v>
      </c>
      <c r="B68" t="s">
        <v>1167</v>
      </c>
      <c r="C68" t="str">
        <v>yy-mmmm-dd hh:mm:ss.00</v>
      </c>
      <c r="D68" s="124" t="s">
        <v>1167</v>
      </c>
      <c r="F68" s="128">
        <v>44946.5</v>
      </c>
      <c r="H68" s="127" t="str">
        <f ca="1"/>
        <v>20/1/23 12:00:00.00</v>
      </c>
      <c r="J68" s="128">
        <f ca="1"/>
        <v>44946.5</v>
      </c>
      <c r="L68" s="123">
        <v>40</v>
      </c>
      <c r="M68">
        <v>730</v>
      </c>
      <c r="N68">
        <v>730</v>
      </c>
      <c r="O68" s="124">
        <v>0</v>
      </c>
      <c r="Q68" s="123">
        <v>730</v>
      </c>
      <c r="R68">
        <v>730</v>
      </c>
      <c r="S68" s="124">
        <v>0</v>
      </c>
    </row>
    <row r="69" spans="1:19" x14ac:dyDescent="0.45">
      <c r="A69" s="123">
        <v>41</v>
      </c>
      <c r="B69" t="s">
        <v>1168</v>
      </c>
      <c r="C69" t="str">
        <v>yyyy-m-d hh:mm:ss.00</v>
      </c>
      <c r="D69" s="124" t="s">
        <v>1168</v>
      </c>
      <c r="F69" s="128">
        <v>44947</v>
      </c>
      <c r="H69" s="127" t="str">
        <f ca="1"/>
        <v>21/1/23</v>
      </c>
      <c r="J69" s="128">
        <f ca="1"/>
        <v>44947</v>
      </c>
      <c r="L69" s="123">
        <v>41</v>
      </c>
      <c r="M69">
        <v>730</v>
      </c>
      <c r="N69">
        <v>730</v>
      </c>
      <c r="O69" s="124">
        <v>0</v>
      </c>
      <c r="Q69" s="123">
        <v>730</v>
      </c>
      <c r="R69">
        <v>730</v>
      </c>
      <c r="S69" s="124">
        <v>0</v>
      </c>
    </row>
    <row r="70" spans="1:19" x14ac:dyDescent="0.45">
      <c r="A70" s="123">
        <v>42</v>
      </c>
      <c r="B70" t="s">
        <v>1169</v>
      </c>
      <c r="C70" t="str">
        <v>yyyy-m-dd hh:mm:ss.00</v>
      </c>
      <c r="D70" s="124" t="s">
        <v>1169</v>
      </c>
      <c r="F70" s="128">
        <v>44947.5</v>
      </c>
      <c r="H70" s="127" t="str">
        <f ca="1"/>
        <v>21/1/23 12:00:00.00</v>
      </c>
      <c r="J70" s="128">
        <f ca="1"/>
        <v>44947.5</v>
      </c>
      <c r="L70" s="123">
        <v>42</v>
      </c>
      <c r="M70">
        <v>730</v>
      </c>
      <c r="N70">
        <v>730</v>
      </c>
      <c r="O70" s="124">
        <v>0</v>
      </c>
      <c r="Q70" s="123">
        <v>730</v>
      </c>
      <c r="R70">
        <v>730</v>
      </c>
      <c r="S70" s="124">
        <v>0</v>
      </c>
    </row>
    <row r="71" spans="1:19" x14ac:dyDescent="0.45">
      <c r="A71" s="123">
        <v>43</v>
      </c>
      <c r="B71" t="s">
        <v>1170</v>
      </c>
      <c r="C71" t="str">
        <v>yyyy-mm-d hh:mm:ss.00</v>
      </c>
      <c r="D71" s="124" t="s">
        <v>1170</v>
      </c>
      <c r="F71" s="128">
        <v>44948</v>
      </c>
      <c r="H71" s="127" t="str">
        <f ca="1"/>
        <v>22/1/23</v>
      </c>
      <c r="J71" s="128">
        <f ca="1"/>
        <v>44948</v>
      </c>
      <c r="L71" s="123">
        <v>43</v>
      </c>
      <c r="M71">
        <v>730</v>
      </c>
      <c r="N71">
        <v>730</v>
      </c>
      <c r="O71" s="124">
        <v>0</v>
      </c>
      <c r="Q71" s="123">
        <v>730</v>
      </c>
      <c r="R71">
        <v>730</v>
      </c>
      <c r="S71" s="124">
        <v>0</v>
      </c>
    </row>
    <row r="72" spans="1:19" x14ac:dyDescent="0.45">
      <c r="A72" s="123">
        <v>44</v>
      </c>
      <c r="B72" t="s">
        <v>1171</v>
      </c>
      <c r="C72" t="str">
        <v>yyyy-mm-dd hh:mm:ss.00</v>
      </c>
      <c r="D72" s="124" t="s">
        <v>1171</v>
      </c>
      <c r="F72" s="128">
        <v>44948.5</v>
      </c>
      <c r="H72" s="127" t="str">
        <f ca="1"/>
        <v>22/1/23 12:00:00.00</v>
      </c>
      <c r="J72" s="128">
        <f ca="1"/>
        <v>44948.5</v>
      </c>
      <c r="L72" s="123">
        <v>44</v>
      </c>
      <c r="M72">
        <v>730</v>
      </c>
      <c r="N72">
        <v>730</v>
      </c>
      <c r="O72" s="124">
        <v>0</v>
      </c>
      <c r="Q72" s="123">
        <v>730</v>
      </c>
      <c r="R72">
        <v>730</v>
      </c>
      <c r="S72" s="124">
        <v>0</v>
      </c>
    </row>
    <row r="73" spans="1:19" x14ac:dyDescent="0.45">
      <c r="A73" s="123">
        <v>45</v>
      </c>
      <c r="B73" t="s">
        <v>1172</v>
      </c>
      <c r="C73" t="str">
        <v>yyyy-mmm-d hh:mm:ss.00</v>
      </c>
      <c r="D73" s="124" t="s">
        <v>1172</v>
      </c>
      <c r="F73" s="128">
        <v>44949</v>
      </c>
      <c r="H73" s="127" t="str">
        <f ca="1"/>
        <v>23/1/23</v>
      </c>
      <c r="J73" s="128">
        <f ca="1"/>
        <v>44949</v>
      </c>
      <c r="L73" s="123">
        <v>45</v>
      </c>
      <c r="M73">
        <v>730</v>
      </c>
      <c r="N73">
        <v>730</v>
      </c>
      <c r="O73" s="124">
        <v>0</v>
      </c>
      <c r="Q73" s="123">
        <v>730</v>
      </c>
      <c r="R73">
        <v>730</v>
      </c>
      <c r="S73" s="124">
        <v>0</v>
      </c>
    </row>
    <row r="74" spans="1:19" x14ac:dyDescent="0.45">
      <c r="A74" s="123">
        <v>46</v>
      </c>
      <c r="B74" t="s">
        <v>1173</v>
      </c>
      <c r="C74" t="str">
        <v>yyyy-mmm-dd hh:mm:ss.00</v>
      </c>
      <c r="D74" s="124" t="s">
        <v>1173</v>
      </c>
      <c r="F74" s="128">
        <v>44949.5</v>
      </c>
      <c r="H74" s="127" t="str">
        <f ca="1"/>
        <v>23/1/23 12:00:00.00</v>
      </c>
      <c r="J74" s="128">
        <f ca="1"/>
        <v>44949.5</v>
      </c>
      <c r="L74" s="123">
        <v>46</v>
      </c>
      <c r="M74">
        <v>730</v>
      </c>
      <c r="N74">
        <v>730</v>
      </c>
      <c r="O74" s="124">
        <v>0</v>
      </c>
      <c r="Q74" s="123">
        <v>730</v>
      </c>
      <c r="R74">
        <v>730</v>
      </c>
      <c r="S74" s="124">
        <v>0</v>
      </c>
    </row>
    <row r="75" spans="1:19" x14ac:dyDescent="0.45">
      <c r="A75" s="123">
        <v>47</v>
      </c>
      <c r="B75" t="s">
        <v>1174</v>
      </c>
      <c r="C75" t="str">
        <v>yyyy-mmmm-d hh:mm:ss.00</v>
      </c>
      <c r="D75" s="124" t="s">
        <v>1174</v>
      </c>
      <c r="F75" s="128">
        <v>44950</v>
      </c>
      <c r="H75" s="127" t="str">
        <f ca="1"/>
        <v>24/1/23</v>
      </c>
      <c r="J75" s="128">
        <f ca="1"/>
        <v>44950</v>
      </c>
      <c r="L75" s="123">
        <v>47</v>
      </c>
      <c r="M75">
        <v>730</v>
      </c>
      <c r="N75">
        <v>730</v>
      </c>
      <c r="O75" s="124">
        <v>0</v>
      </c>
      <c r="Q75" s="123">
        <v>730</v>
      </c>
      <c r="R75">
        <v>730</v>
      </c>
      <c r="S75" s="124">
        <v>0</v>
      </c>
    </row>
    <row r="76" spans="1:19" x14ac:dyDescent="0.45">
      <c r="A76" s="123">
        <v>48</v>
      </c>
      <c r="B76" t="s">
        <v>1175</v>
      </c>
      <c r="C76" t="str">
        <v>yyyy-mmmm-dd hh:mm:ss.00</v>
      </c>
      <c r="D76" s="124" t="s">
        <v>1175</v>
      </c>
      <c r="F76" s="128">
        <v>44950.5</v>
      </c>
      <c r="H76" s="127" t="str">
        <f ca="1"/>
        <v>24/1/23 12:00:00.00</v>
      </c>
      <c r="J76" s="128">
        <f ca="1"/>
        <v>44950.5</v>
      </c>
      <c r="L76" s="123">
        <v>48</v>
      </c>
      <c r="M76">
        <v>730</v>
      </c>
      <c r="N76">
        <v>730</v>
      </c>
      <c r="O76" s="124">
        <v>0</v>
      </c>
      <c r="Q76" s="123">
        <v>730</v>
      </c>
      <c r="R76">
        <v>730</v>
      </c>
      <c r="S76" s="124">
        <v>0</v>
      </c>
    </row>
    <row r="77" spans="1:19" x14ac:dyDescent="0.45">
      <c r="A77" s="123">
        <v>49</v>
      </c>
      <c r="B77" t="s" cm="1">
        <v>1128</v>
      </c>
      <c r="C77" t="str">
        <v>d/m/yy hh:mm:ss.00</v>
      </c>
      <c r="D77" s="124" t="s" cm="1">
        <v>1144</v>
      </c>
      <c r="F77" s="128">
        <v>44951</v>
      </c>
      <c r="H77" s="127" t="str">
        <f ca="1"/>
        <v>25/1/23</v>
      </c>
      <c r="J77" s="128">
        <f ca="1"/>
        <v>44951</v>
      </c>
      <c r="L77" s="123">
        <v>49</v>
      </c>
      <c r="M77">
        <v>24</v>
      </c>
      <c r="N77">
        <v>288</v>
      </c>
      <c r="O77" s="124">
        <v>442</v>
      </c>
      <c r="Q77" s="123">
        <v>24</v>
      </c>
      <c r="R77">
        <v>288</v>
      </c>
      <c r="S77" s="124">
        <v>442</v>
      </c>
    </row>
    <row r="78" spans="1:19" x14ac:dyDescent="0.45">
      <c r="A78" s="123">
        <v>50</v>
      </c>
      <c r="B78" t="s">
        <v>1129</v>
      </c>
      <c r="C78" t="str">
        <v>d/m/yyyy hh:mm:ss.00</v>
      </c>
      <c r="D78" s="124" t="s" cm="1">
        <v>1145</v>
      </c>
      <c r="F78" s="128">
        <v>44951.5</v>
      </c>
      <c r="H78" s="127" t="str">
        <f ca="1"/>
        <v>25/1/23 12:00:00.00</v>
      </c>
      <c r="J78" s="128">
        <f ca="1"/>
        <v>44951.5</v>
      </c>
      <c r="L78" s="123">
        <v>50</v>
      </c>
      <c r="M78">
        <v>24</v>
      </c>
      <c r="N78">
        <v>288</v>
      </c>
      <c r="O78" s="124">
        <v>442</v>
      </c>
      <c r="Q78" s="123">
        <v>24</v>
      </c>
      <c r="R78">
        <v>288</v>
      </c>
      <c r="S78" s="124">
        <v>442</v>
      </c>
    </row>
    <row r="79" spans="1:19" x14ac:dyDescent="0.45">
      <c r="A79" s="123">
        <v>51</v>
      </c>
      <c r="B79" t="s">
        <v>1130</v>
      </c>
      <c r="C79" t="str">
        <v>d/mm/yy hh:mm:ss.00</v>
      </c>
      <c r="D79" s="124" t="s" cm="1">
        <v>1148</v>
      </c>
      <c r="F79" s="128">
        <v>44952</v>
      </c>
      <c r="H79" s="127" t="str">
        <f ca="1"/>
        <v>26/1/23</v>
      </c>
      <c r="J79" s="128">
        <f ca="1"/>
        <v>44952</v>
      </c>
      <c r="L79" s="123">
        <v>51</v>
      </c>
      <c r="M79">
        <v>24</v>
      </c>
      <c r="N79">
        <v>288</v>
      </c>
      <c r="O79" s="124">
        <v>442</v>
      </c>
      <c r="Q79" s="123">
        <v>24</v>
      </c>
      <c r="R79">
        <v>288</v>
      </c>
      <c r="S79" s="124">
        <v>442</v>
      </c>
    </row>
    <row r="80" spans="1:19" x14ac:dyDescent="0.45">
      <c r="A80" s="123">
        <v>52</v>
      </c>
      <c r="B80" t="s">
        <v>1131</v>
      </c>
      <c r="C80" t="str">
        <v>d/mm/yyyy hh:mm:ss.00</v>
      </c>
      <c r="D80" s="124" t="s" cm="1">
        <v>1149</v>
      </c>
      <c r="F80" s="128">
        <v>44952.5</v>
      </c>
      <c r="H80" s="127" t="str">
        <f ca="1"/>
        <v>26/1/23 12:00:00.00</v>
      </c>
      <c r="J80" s="128">
        <f ca="1"/>
        <v>44952.5</v>
      </c>
      <c r="L80" s="123">
        <v>52</v>
      </c>
      <c r="M80">
        <v>24</v>
      </c>
      <c r="N80">
        <v>288</v>
      </c>
      <c r="O80" s="124">
        <v>442</v>
      </c>
      <c r="Q80" s="123">
        <v>24</v>
      </c>
      <c r="R80">
        <v>288</v>
      </c>
      <c r="S80" s="124">
        <v>442</v>
      </c>
    </row>
    <row r="81" spans="1:19" x14ac:dyDescent="0.45">
      <c r="A81" s="123">
        <v>53</v>
      </c>
      <c r="B81" t="s">
        <v>1132</v>
      </c>
      <c r="C81" t="str">
        <v>d/mmm/yy hh:mm:ss.00</v>
      </c>
      <c r="D81" s="124" t="s" cm="1">
        <v>1152</v>
      </c>
      <c r="F81" s="128">
        <v>44953</v>
      </c>
      <c r="H81" s="127" t="str">
        <f ca="1"/>
        <v>27/1/23</v>
      </c>
      <c r="J81" s="128">
        <f ca="1"/>
        <v>44953</v>
      </c>
      <c r="L81" s="123">
        <v>53</v>
      </c>
      <c r="M81">
        <v>0</v>
      </c>
      <c r="N81">
        <v>0</v>
      </c>
      <c r="O81" s="124">
        <v>730</v>
      </c>
      <c r="Q81" s="123">
        <v>0</v>
      </c>
      <c r="R81">
        <v>0</v>
      </c>
      <c r="S81" s="124">
        <v>730</v>
      </c>
    </row>
    <row r="82" spans="1:19" x14ac:dyDescent="0.45">
      <c r="A82" s="123">
        <v>54</v>
      </c>
      <c r="B82" t="s">
        <v>1133</v>
      </c>
      <c r="C82" t="str">
        <v>d/mmm/yyyy hh:mm:ss.00</v>
      </c>
      <c r="D82" s="124" t="s" cm="1">
        <v>1153</v>
      </c>
      <c r="F82" s="128">
        <v>44953.5</v>
      </c>
      <c r="H82" s="127" t="str">
        <f ca="1"/>
        <v>27/1/23 12:00:00.00</v>
      </c>
      <c r="J82" s="128">
        <f ca="1"/>
        <v>44953.5</v>
      </c>
      <c r="L82" s="123">
        <v>54</v>
      </c>
      <c r="M82">
        <v>0</v>
      </c>
      <c r="N82">
        <v>0</v>
      </c>
      <c r="O82" s="124">
        <v>730</v>
      </c>
      <c r="Q82" s="123">
        <v>0</v>
      </c>
      <c r="R82">
        <v>0</v>
      </c>
      <c r="S82" s="124">
        <v>730</v>
      </c>
    </row>
    <row r="83" spans="1:19" x14ac:dyDescent="0.45">
      <c r="A83" s="123">
        <v>55</v>
      </c>
      <c r="B83" t="s">
        <v>1134</v>
      </c>
      <c r="C83" t="str">
        <v>d/mmmm/yy hh:mm:ss.00</v>
      </c>
      <c r="D83" s="124" t="s" cm="1">
        <v>1156</v>
      </c>
      <c r="F83" s="128">
        <v>44954</v>
      </c>
      <c r="H83" s="127" t="str">
        <f ca="1"/>
        <v>28/1/23</v>
      </c>
      <c r="J83" s="128">
        <f ca="1"/>
        <v>44954</v>
      </c>
      <c r="L83" s="123">
        <v>55</v>
      </c>
      <c r="M83">
        <v>0</v>
      </c>
      <c r="N83">
        <v>0</v>
      </c>
      <c r="O83" s="124">
        <v>730</v>
      </c>
      <c r="Q83" s="123">
        <v>0</v>
      </c>
      <c r="R83">
        <v>0</v>
      </c>
      <c r="S83" s="124">
        <v>730</v>
      </c>
    </row>
    <row r="84" spans="1:19" x14ac:dyDescent="0.45">
      <c r="A84" s="123">
        <v>56</v>
      </c>
      <c r="B84" t="s">
        <v>1135</v>
      </c>
      <c r="C84" t="str">
        <v>d/mmmm/yyyy hh:mm:ss.00</v>
      </c>
      <c r="D84" s="124" t="s" cm="1">
        <v>1157</v>
      </c>
      <c r="F84" s="128">
        <v>44954.5</v>
      </c>
      <c r="H84" s="127" t="str">
        <f ca="1"/>
        <v>28/1/23 12:00:00.00</v>
      </c>
      <c r="J84" s="128">
        <f ca="1"/>
        <v>44954.5</v>
      </c>
      <c r="L84" s="123">
        <v>56</v>
      </c>
      <c r="M84">
        <v>0</v>
      </c>
      <c r="N84">
        <v>0</v>
      </c>
      <c r="O84" s="124">
        <v>730</v>
      </c>
      <c r="Q84" s="123">
        <v>0</v>
      </c>
      <c r="R84">
        <v>0</v>
      </c>
      <c r="S84" s="124">
        <v>730</v>
      </c>
    </row>
    <row r="85" spans="1:19" x14ac:dyDescent="0.45">
      <c r="A85" s="123">
        <v>57</v>
      </c>
      <c r="B85" t="s">
        <v>1136</v>
      </c>
      <c r="C85" t="str">
        <v>dd/m/yy hh:mm:ss.00</v>
      </c>
      <c r="D85" s="124" t="s" cm="1">
        <v>1146</v>
      </c>
      <c r="F85" s="128">
        <v>44955</v>
      </c>
      <c r="H85" s="127" t="str">
        <f ca="1"/>
        <v>29/1/23</v>
      </c>
      <c r="J85" s="128">
        <f ca="1"/>
        <v>44955</v>
      </c>
      <c r="L85" s="123">
        <v>57</v>
      </c>
      <c r="M85">
        <v>24</v>
      </c>
      <c r="N85">
        <v>288</v>
      </c>
      <c r="O85" s="124">
        <v>442</v>
      </c>
      <c r="Q85" s="123">
        <v>24</v>
      </c>
      <c r="R85">
        <v>288</v>
      </c>
      <c r="S85" s="124">
        <v>442</v>
      </c>
    </row>
    <row r="86" spans="1:19" x14ac:dyDescent="0.45">
      <c r="A86" s="123">
        <v>58</v>
      </c>
      <c r="B86" t="s">
        <v>1137</v>
      </c>
      <c r="C86" t="str">
        <v>dd/m/yyyy hh:mm:ss.00</v>
      </c>
      <c r="D86" s="124" t="s" cm="1">
        <v>1147</v>
      </c>
      <c r="F86" s="128">
        <v>44955.5</v>
      </c>
      <c r="H86" s="127" t="str">
        <f ca="1"/>
        <v>29/1/23 12:00:00.00</v>
      </c>
      <c r="J86" s="128">
        <f ca="1"/>
        <v>44955.5</v>
      </c>
      <c r="L86" s="123">
        <v>58</v>
      </c>
      <c r="M86">
        <v>24</v>
      </c>
      <c r="N86">
        <v>288</v>
      </c>
      <c r="O86" s="124">
        <v>442</v>
      </c>
      <c r="Q86" s="123">
        <v>24</v>
      </c>
      <c r="R86">
        <v>288</v>
      </c>
      <c r="S86" s="124">
        <v>442</v>
      </c>
    </row>
    <row r="87" spans="1:19" x14ac:dyDescent="0.45">
      <c r="A87" s="123">
        <v>59</v>
      </c>
      <c r="B87" t="s">
        <v>1138</v>
      </c>
      <c r="C87" t="str">
        <v>dd/mm/yy hh:mm:ss.00</v>
      </c>
      <c r="D87" s="124" t="s" cm="1">
        <v>1150</v>
      </c>
      <c r="F87" s="128">
        <v>44956</v>
      </c>
      <c r="H87" s="127" t="str">
        <f ca="1"/>
        <v>30/1/23</v>
      </c>
      <c r="J87" s="128">
        <f ca="1"/>
        <v>44956</v>
      </c>
      <c r="L87" s="123">
        <v>59</v>
      </c>
      <c r="M87">
        <v>24</v>
      </c>
      <c r="N87">
        <v>288</v>
      </c>
      <c r="O87" s="124">
        <v>442</v>
      </c>
      <c r="Q87" s="123">
        <v>24</v>
      </c>
      <c r="R87">
        <v>288</v>
      </c>
      <c r="S87" s="124">
        <v>442</v>
      </c>
    </row>
    <row r="88" spans="1:19" x14ac:dyDescent="0.45">
      <c r="A88" s="123">
        <v>60</v>
      </c>
      <c r="B88" t="s">
        <v>1139</v>
      </c>
      <c r="C88" t="str">
        <v>dd/mm/yyyy hh:mm:ss.00</v>
      </c>
      <c r="D88" s="124" t="s" cm="1">
        <v>1151</v>
      </c>
      <c r="F88" s="128">
        <v>44956.5</v>
      </c>
      <c r="H88" s="127" t="str">
        <f ca="1"/>
        <v>30/1/23 12:00:00.00</v>
      </c>
      <c r="J88" s="128">
        <f ca="1"/>
        <v>44956.5</v>
      </c>
      <c r="L88" s="123">
        <v>60</v>
      </c>
      <c r="M88">
        <v>24</v>
      </c>
      <c r="N88">
        <v>288</v>
      </c>
      <c r="O88" s="124">
        <v>442</v>
      </c>
      <c r="Q88" s="123">
        <v>24</v>
      </c>
      <c r="R88">
        <v>288</v>
      </c>
      <c r="S88" s="124">
        <v>442</v>
      </c>
    </row>
    <row r="89" spans="1:19" x14ac:dyDescent="0.45">
      <c r="A89" s="123">
        <v>61</v>
      </c>
      <c r="B89" t="s">
        <v>1140</v>
      </c>
      <c r="C89" t="str">
        <v>dd/mmm/yy hh:mm:ss.00</v>
      </c>
      <c r="D89" s="124" t="s" cm="1">
        <v>1154</v>
      </c>
      <c r="F89" s="128">
        <v>44957</v>
      </c>
      <c r="H89" s="127" t="str">
        <f ca="1"/>
        <v>31/1/23</v>
      </c>
      <c r="J89" s="128">
        <f ca="1"/>
        <v>44957</v>
      </c>
      <c r="L89" s="123">
        <v>61</v>
      </c>
      <c r="M89">
        <v>0</v>
      </c>
      <c r="N89">
        <v>0</v>
      </c>
      <c r="O89" s="124">
        <v>730</v>
      </c>
      <c r="Q89" s="123">
        <v>0</v>
      </c>
      <c r="R89">
        <v>0</v>
      </c>
      <c r="S89" s="124">
        <v>730</v>
      </c>
    </row>
    <row r="90" spans="1:19" x14ac:dyDescent="0.45">
      <c r="A90" s="123">
        <v>62</v>
      </c>
      <c r="B90" t="s">
        <v>1141</v>
      </c>
      <c r="C90" t="str">
        <v>dd/mmm/yyyy hh:mm:ss.00</v>
      </c>
      <c r="D90" s="124" t="s" cm="1">
        <v>1155</v>
      </c>
      <c r="F90" s="128">
        <v>44957.5</v>
      </c>
      <c r="H90" s="127" t="str">
        <f ca="1"/>
        <v>31/1/23 12:00:00.00</v>
      </c>
      <c r="J90" s="128">
        <f ca="1"/>
        <v>44957.5</v>
      </c>
      <c r="L90" s="123">
        <v>62</v>
      </c>
      <c r="M90">
        <v>0</v>
      </c>
      <c r="N90">
        <v>0</v>
      </c>
      <c r="O90" s="124">
        <v>730</v>
      </c>
      <c r="Q90" s="123">
        <v>0</v>
      </c>
      <c r="R90">
        <v>0</v>
      </c>
      <c r="S90" s="124">
        <v>730</v>
      </c>
    </row>
    <row r="91" spans="1:19" x14ac:dyDescent="0.45">
      <c r="A91" s="123">
        <v>63</v>
      </c>
      <c r="B91" t="s">
        <v>1142</v>
      </c>
      <c r="C91" t="str">
        <v>dd/mmmm/yy hh:mm:ss.00</v>
      </c>
      <c r="D91" s="124" t="s" cm="1">
        <v>1158</v>
      </c>
      <c r="F91" s="128">
        <v>44958</v>
      </c>
      <c r="H91" s="127" t="str">
        <f ca="1"/>
        <v>1/2/23</v>
      </c>
      <c r="J91" s="128">
        <f ca="1"/>
        <v>44958</v>
      </c>
      <c r="L91" s="123">
        <v>63</v>
      </c>
      <c r="M91">
        <v>0</v>
      </c>
      <c r="N91">
        <v>0</v>
      </c>
      <c r="O91" s="124">
        <v>730</v>
      </c>
      <c r="Q91" s="123">
        <v>0</v>
      </c>
      <c r="R91">
        <v>0</v>
      </c>
      <c r="S91" s="124">
        <v>730</v>
      </c>
    </row>
    <row r="92" spans="1:19" x14ac:dyDescent="0.45">
      <c r="A92" s="123">
        <v>64</v>
      </c>
      <c r="B92" t="s">
        <v>1143</v>
      </c>
      <c r="C92" t="str">
        <v>dd/mmmm/yyyy hh:mm:ss.00</v>
      </c>
      <c r="D92" s="124" t="s" cm="1">
        <v>1159</v>
      </c>
      <c r="F92" s="128">
        <v>44958.5</v>
      </c>
      <c r="H92" s="127" t="str">
        <f ca="1"/>
        <v>1/2/23 12:00:00.00</v>
      </c>
      <c r="J92" s="128">
        <f ca="1"/>
        <v>44958.5</v>
      </c>
      <c r="L92" s="123">
        <v>64</v>
      </c>
      <c r="M92">
        <v>0</v>
      </c>
      <c r="N92">
        <v>0</v>
      </c>
      <c r="O92" s="124">
        <v>730</v>
      </c>
      <c r="Q92" s="123">
        <v>0</v>
      </c>
      <c r="R92">
        <v>0</v>
      </c>
      <c r="S92" s="124">
        <v>730</v>
      </c>
    </row>
    <row r="93" spans="1:19" x14ac:dyDescent="0.45">
      <c r="A93" s="123">
        <v>65</v>
      </c>
      <c r="B93" t="s">
        <v>1144</v>
      </c>
      <c r="C93" t="str">
        <v>m/d/yy hh:mm:ss.00</v>
      </c>
      <c r="D93" s="124" t="s" cm="1">
        <v>1128</v>
      </c>
      <c r="F93" s="128">
        <v>44959</v>
      </c>
      <c r="H93" s="127" t="str">
        <f ca="1"/>
        <v>2/2/23</v>
      </c>
      <c r="J93" s="128">
        <f ca="1"/>
        <v>44959</v>
      </c>
      <c r="L93" s="123">
        <v>65</v>
      </c>
      <c r="M93">
        <v>24</v>
      </c>
      <c r="N93">
        <v>288</v>
      </c>
      <c r="O93" s="124">
        <v>442</v>
      </c>
      <c r="Q93" s="123">
        <v>24</v>
      </c>
      <c r="R93">
        <v>288</v>
      </c>
      <c r="S93" s="124">
        <v>442</v>
      </c>
    </row>
    <row r="94" spans="1:19" x14ac:dyDescent="0.45">
      <c r="A94" s="123">
        <v>66</v>
      </c>
      <c r="B94" t="s">
        <v>1145</v>
      </c>
      <c r="C94" t="str">
        <v>m/d/yyyy hh:mm:ss.00</v>
      </c>
      <c r="D94" s="124" t="s" cm="1">
        <v>1129</v>
      </c>
      <c r="F94" s="128">
        <v>44959.5</v>
      </c>
      <c r="H94" s="127" t="str">
        <f ca="1"/>
        <v>2/2/23 12:00:00.00</v>
      </c>
      <c r="J94" s="128">
        <f ca="1"/>
        <v>44959.5</v>
      </c>
      <c r="L94" s="123">
        <v>66</v>
      </c>
      <c r="M94">
        <v>24</v>
      </c>
      <c r="N94">
        <v>288</v>
      </c>
      <c r="O94" s="124">
        <v>442</v>
      </c>
      <c r="Q94" s="123">
        <v>24</v>
      </c>
      <c r="R94">
        <v>288</v>
      </c>
      <c r="S94" s="124">
        <v>442</v>
      </c>
    </row>
    <row r="95" spans="1:19" x14ac:dyDescent="0.45">
      <c r="A95" s="123">
        <v>67</v>
      </c>
      <c r="B95" t="s">
        <v>1146</v>
      </c>
      <c r="C95" t="str">
        <v>m/dd/yy hh:mm:ss.00</v>
      </c>
      <c r="D95" s="124" t="s" cm="1">
        <v>1136</v>
      </c>
      <c r="F95" s="128">
        <v>44960</v>
      </c>
      <c r="H95" s="127" t="str">
        <f ca="1"/>
        <v>3/2/23</v>
      </c>
      <c r="J95" s="128">
        <f ca="1"/>
        <v>44960</v>
      </c>
      <c r="L95" s="123">
        <v>67</v>
      </c>
      <c r="M95">
        <v>24</v>
      </c>
      <c r="N95">
        <v>288</v>
      </c>
      <c r="O95" s="124">
        <v>442</v>
      </c>
      <c r="Q95" s="123">
        <v>24</v>
      </c>
      <c r="R95">
        <v>288</v>
      </c>
      <c r="S95" s="124">
        <v>442</v>
      </c>
    </row>
    <row r="96" spans="1:19" x14ac:dyDescent="0.45">
      <c r="A96" s="123">
        <v>68</v>
      </c>
      <c r="B96" t="s">
        <v>1147</v>
      </c>
      <c r="C96" t="str">
        <v>m/dd/yyyy hh:mm:ss.00</v>
      </c>
      <c r="D96" s="124" t="s" cm="1">
        <v>1137</v>
      </c>
      <c r="F96" s="128">
        <v>44960.5</v>
      </c>
      <c r="H96" s="127" t="str">
        <f ca="1"/>
        <v>3/2/23 12:00:00.00</v>
      </c>
      <c r="J96" s="128">
        <f ca="1"/>
        <v>44960.5</v>
      </c>
      <c r="L96" s="123">
        <v>68</v>
      </c>
      <c r="M96">
        <v>24</v>
      </c>
      <c r="N96">
        <v>288</v>
      </c>
      <c r="O96" s="124">
        <v>442</v>
      </c>
      <c r="Q96" s="123">
        <v>24</v>
      </c>
      <c r="R96">
        <v>288</v>
      </c>
      <c r="S96" s="124">
        <v>442</v>
      </c>
    </row>
    <row r="97" spans="1:19" x14ac:dyDescent="0.45">
      <c r="A97" s="123">
        <v>69</v>
      </c>
      <c r="B97" t="s">
        <v>1148</v>
      </c>
      <c r="C97" t="str">
        <v>mm/d/yy hh:mm:ss.00</v>
      </c>
      <c r="D97" s="124" t="s" cm="1">
        <v>1130</v>
      </c>
      <c r="F97" s="128">
        <v>44961</v>
      </c>
      <c r="H97" s="127" t="str">
        <f ca="1"/>
        <v>4/2/23</v>
      </c>
      <c r="J97" s="128">
        <f ca="1"/>
        <v>44961</v>
      </c>
      <c r="L97" s="123">
        <v>69</v>
      </c>
      <c r="M97">
        <v>24</v>
      </c>
      <c r="N97">
        <v>288</v>
      </c>
      <c r="O97" s="124">
        <v>442</v>
      </c>
      <c r="Q97" s="123">
        <v>24</v>
      </c>
      <c r="R97">
        <v>288</v>
      </c>
      <c r="S97" s="124">
        <v>442</v>
      </c>
    </row>
    <row r="98" spans="1:19" x14ac:dyDescent="0.45">
      <c r="A98" s="123">
        <v>70</v>
      </c>
      <c r="B98" t="s">
        <v>1149</v>
      </c>
      <c r="C98" t="str">
        <v>mm/d/yyyy hh:mm:ss.00</v>
      </c>
      <c r="D98" s="124" t="s" cm="1">
        <v>1131</v>
      </c>
      <c r="F98" s="128">
        <v>44961.5</v>
      </c>
      <c r="H98" s="127" t="str">
        <f ca="1"/>
        <v>4/2/23 12:00:00.00</v>
      </c>
      <c r="J98" s="128">
        <f ca="1"/>
        <v>44961.5</v>
      </c>
      <c r="L98" s="123">
        <v>70</v>
      </c>
      <c r="M98">
        <v>24</v>
      </c>
      <c r="N98">
        <v>288</v>
      </c>
      <c r="O98" s="124">
        <v>442</v>
      </c>
      <c r="Q98" s="123">
        <v>24</v>
      </c>
      <c r="R98">
        <v>288</v>
      </c>
      <c r="S98" s="124">
        <v>442</v>
      </c>
    </row>
    <row r="99" spans="1:19" x14ac:dyDescent="0.45">
      <c r="A99" s="123">
        <v>71</v>
      </c>
      <c r="B99" t="s">
        <v>1150</v>
      </c>
      <c r="C99" t="str">
        <v>mm/dd/yy hh:mm:ss.00</v>
      </c>
      <c r="D99" s="124" t="s" cm="1">
        <v>1138</v>
      </c>
      <c r="F99" s="128">
        <v>44962</v>
      </c>
      <c r="H99" s="127" t="str">
        <f ca="1"/>
        <v>5/2/23</v>
      </c>
      <c r="J99" s="128">
        <f ca="1"/>
        <v>44962</v>
      </c>
      <c r="L99" s="123">
        <v>71</v>
      </c>
      <c r="M99">
        <v>24</v>
      </c>
      <c r="N99">
        <v>288</v>
      </c>
      <c r="O99" s="124">
        <v>442</v>
      </c>
      <c r="Q99" s="123">
        <v>24</v>
      </c>
      <c r="R99">
        <v>288</v>
      </c>
      <c r="S99" s="124">
        <v>442</v>
      </c>
    </row>
    <row r="100" spans="1:19" x14ac:dyDescent="0.45">
      <c r="A100" s="123">
        <v>72</v>
      </c>
      <c r="B100" t="s">
        <v>1151</v>
      </c>
      <c r="C100" t="str">
        <v>mm/dd/yyyy hh:mm:ss.00</v>
      </c>
      <c r="D100" s="124" t="s" cm="1">
        <v>1139</v>
      </c>
      <c r="F100" s="128">
        <v>44962.5</v>
      </c>
      <c r="H100" s="127" t="str">
        <f ca="1"/>
        <v>5/2/23 12:00:00.00</v>
      </c>
      <c r="J100" s="128">
        <f ca="1"/>
        <v>44962.5</v>
      </c>
      <c r="L100" s="123">
        <v>72</v>
      </c>
      <c r="M100">
        <v>24</v>
      </c>
      <c r="N100">
        <v>288</v>
      </c>
      <c r="O100" s="124">
        <v>442</v>
      </c>
      <c r="Q100" s="123">
        <v>24</v>
      </c>
      <c r="R100">
        <v>288</v>
      </c>
      <c r="S100" s="124">
        <v>442</v>
      </c>
    </row>
    <row r="101" spans="1:19" x14ac:dyDescent="0.45">
      <c r="A101" s="123">
        <v>73</v>
      </c>
      <c r="B101" t="s">
        <v>1152</v>
      </c>
      <c r="C101" t="str">
        <v>mmm/d/yy hh:mm:ss.00</v>
      </c>
      <c r="D101" s="124" t="s" cm="1">
        <v>1132</v>
      </c>
      <c r="F101" s="128">
        <v>44963</v>
      </c>
      <c r="H101" s="127" t="str">
        <f ca="1"/>
        <v>6/2/23</v>
      </c>
      <c r="J101" s="128">
        <f ca="1"/>
        <v>44963</v>
      </c>
      <c r="L101" s="123">
        <v>73</v>
      </c>
      <c r="M101">
        <v>0</v>
      </c>
      <c r="N101">
        <v>0</v>
      </c>
      <c r="O101" s="124">
        <v>730</v>
      </c>
      <c r="Q101" s="123">
        <v>0</v>
      </c>
      <c r="R101">
        <v>0</v>
      </c>
      <c r="S101" s="124">
        <v>730</v>
      </c>
    </row>
    <row r="102" spans="1:19" x14ac:dyDescent="0.45">
      <c r="A102" s="123">
        <v>74</v>
      </c>
      <c r="B102" t="s">
        <v>1153</v>
      </c>
      <c r="C102" t="str">
        <v>mmm/d/yyyy hh:mm:ss.00</v>
      </c>
      <c r="D102" s="124" t="s" cm="1">
        <v>1133</v>
      </c>
      <c r="F102" s="128">
        <v>44963.5</v>
      </c>
      <c r="H102" s="127" t="str">
        <f ca="1"/>
        <v>6/2/23 12:00:00.00</v>
      </c>
      <c r="J102" s="128">
        <f ca="1"/>
        <v>44963.5</v>
      </c>
      <c r="L102" s="123">
        <v>74</v>
      </c>
      <c r="M102">
        <v>0</v>
      </c>
      <c r="N102">
        <v>0</v>
      </c>
      <c r="O102" s="124">
        <v>730</v>
      </c>
      <c r="Q102" s="123">
        <v>0</v>
      </c>
      <c r="R102">
        <v>0</v>
      </c>
      <c r="S102" s="124">
        <v>730</v>
      </c>
    </row>
    <row r="103" spans="1:19" x14ac:dyDescent="0.45">
      <c r="A103" s="123">
        <v>75</v>
      </c>
      <c r="B103" t="s">
        <v>1154</v>
      </c>
      <c r="C103" t="str">
        <v>mmm/dd/yy hh:mm:ss.00</v>
      </c>
      <c r="D103" s="124" t="s" cm="1">
        <v>1140</v>
      </c>
      <c r="F103" s="128">
        <v>44964</v>
      </c>
      <c r="H103" s="127" t="str">
        <f ca="1"/>
        <v>7/2/23</v>
      </c>
      <c r="J103" s="128">
        <f ca="1"/>
        <v>44964</v>
      </c>
      <c r="L103" s="123">
        <v>75</v>
      </c>
      <c r="M103">
        <v>0</v>
      </c>
      <c r="N103">
        <v>0</v>
      </c>
      <c r="O103" s="124">
        <v>730</v>
      </c>
      <c r="Q103" s="123">
        <v>0</v>
      </c>
      <c r="R103">
        <v>0</v>
      </c>
      <c r="S103" s="124">
        <v>730</v>
      </c>
    </row>
    <row r="104" spans="1:19" x14ac:dyDescent="0.45">
      <c r="A104" s="123">
        <v>76</v>
      </c>
      <c r="B104" t="s">
        <v>1155</v>
      </c>
      <c r="C104" t="str">
        <v>mmm/dd/yyyy hh:mm:ss.00</v>
      </c>
      <c r="D104" s="124" t="s" cm="1">
        <v>1141</v>
      </c>
      <c r="F104" s="128">
        <v>44964.5</v>
      </c>
      <c r="H104" s="127" t="str">
        <f ca="1"/>
        <v>7/2/23 12:00:00.00</v>
      </c>
      <c r="J104" s="128">
        <f ca="1"/>
        <v>44964.5</v>
      </c>
      <c r="L104" s="123">
        <v>76</v>
      </c>
      <c r="M104">
        <v>0</v>
      </c>
      <c r="N104">
        <v>0</v>
      </c>
      <c r="O104" s="124">
        <v>730</v>
      </c>
      <c r="Q104" s="123">
        <v>0</v>
      </c>
      <c r="R104">
        <v>0</v>
      </c>
      <c r="S104" s="124">
        <v>730</v>
      </c>
    </row>
    <row r="105" spans="1:19" x14ac:dyDescent="0.45">
      <c r="A105" s="123">
        <v>77</v>
      </c>
      <c r="B105" t="s">
        <v>1156</v>
      </c>
      <c r="C105" t="str">
        <v>mmmm/d/yy hh:mm:ss.00</v>
      </c>
      <c r="D105" s="124" t="s" cm="1">
        <v>1134</v>
      </c>
      <c r="F105" s="128">
        <v>44965</v>
      </c>
      <c r="H105" s="127" t="str">
        <f ca="1"/>
        <v>8/2/23</v>
      </c>
      <c r="J105" s="128">
        <f ca="1"/>
        <v>44965</v>
      </c>
      <c r="L105" s="123">
        <v>77</v>
      </c>
      <c r="M105">
        <v>0</v>
      </c>
      <c r="N105">
        <v>0</v>
      </c>
      <c r="O105" s="124">
        <v>730</v>
      </c>
      <c r="Q105" s="123">
        <v>0</v>
      </c>
      <c r="R105">
        <v>0</v>
      </c>
      <c r="S105" s="124">
        <v>730</v>
      </c>
    </row>
    <row r="106" spans="1:19" x14ac:dyDescent="0.45">
      <c r="A106" s="123">
        <v>78</v>
      </c>
      <c r="B106" t="s">
        <v>1157</v>
      </c>
      <c r="C106" t="str">
        <v>mmmm/d/yyyy hh:mm:ss.00</v>
      </c>
      <c r="D106" s="124" t="s" cm="1">
        <v>1135</v>
      </c>
      <c r="F106" s="128">
        <v>44965.5</v>
      </c>
      <c r="H106" s="127" t="str">
        <f ca="1"/>
        <v>8/2/23 12:00:00.00</v>
      </c>
      <c r="J106" s="128">
        <f ca="1"/>
        <v>44965.5</v>
      </c>
      <c r="L106" s="123">
        <v>78</v>
      </c>
      <c r="M106">
        <v>0</v>
      </c>
      <c r="N106">
        <v>0</v>
      </c>
      <c r="O106" s="124">
        <v>730</v>
      </c>
      <c r="Q106" s="123">
        <v>0</v>
      </c>
      <c r="R106">
        <v>0</v>
      </c>
      <c r="S106" s="124">
        <v>730</v>
      </c>
    </row>
    <row r="107" spans="1:19" x14ac:dyDescent="0.45">
      <c r="A107" s="123">
        <v>79</v>
      </c>
      <c r="B107" t="s">
        <v>1158</v>
      </c>
      <c r="C107" t="str">
        <v>mmmm/dd/yy hh:mm:ss.00</v>
      </c>
      <c r="D107" s="124" t="s" cm="1">
        <v>1142</v>
      </c>
      <c r="F107" s="128">
        <v>44966</v>
      </c>
      <c r="H107" s="127" t="str">
        <f ca="1"/>
        <v>9/2/23</v>
      </c>
      <c r="J107" s="128">
        <f ca="1"/>
        <v>44966</v>
      </c>
      <c r="L107" s="123">
        <v>79</v>
      </c>
      <c r="M107">
        <v>0</v>
      </c>
      <c r="N107">
        <v>0</v>
      </c>
      <c r="O107" s="124">
        <v>730</v>
      </c>
      <c r="Q107" s="123">
        <v>0</v>
      </c>
      <c r="R107">
        <v>0</v>
      </c>
      <c r="S107" s="124">
        <v>730</v>
      </c>
    </row>
    <row r="108" spans="1:19" x14ac:dyDescent="0.45">
      <c r="A108" s="62">
        <v>80</v>
      </c>
      <c r="B108" s="125" t="s">
        <v>1159</v>
      </c>
      <c r="C108" s="125" t="str">
        <v>mmmm/dd/yyyy hh:mm:ss.00</v>
      </c>
      <c r="D108" s="63" t="s">
        <v>1143</v>
      </c>
      <c r="F108" s="128">
        <v>44966.5</v>
      </c>
      <c r="H108" s="127" t="str">
        <f ca="1"/>
        <v>9/2/23 12:00:00.00</v>
      </c>
      <c r="J108" s="128">
        <f ca="1"/>
        <v>44966.5</v>
      </c>
      <c r="L108" s="62">
        <v>80</v>
      </c>
      <c r="M108" s="125">
        <v>0</v>
      </c>
      <c r="N108" s="125">
        <v>0</v>
      </c>
      <c r="O108" s="63">
        <v>730</v>
      </c>
      <c r="Q108" s="62">
        <v>0</v>
      </c>
      <c r="R108" s="125">
        <v>0</v>
      </c>
      <c r="S108" s="63">
        <v>730</v>
      </c>
    </row>
    <row r="109" spans="1:19" x14ac:dyDescent="0.45">
      <c r="F109" s="128">
        <v>44967</v>
      </c>
      <c r="H109" s="127" t="str">
        <f ca="1"/>
        <v>10/2/23</v>
      </c>
      <c r="J109" s="128">
        <f ca="1"/>
        <v>44967</v>
      </c>
    </row>
    <row r="110" spans="1:19" x14ac:dyDescent="0.45">
      <c r="F110" s="128">
        <v>44967.5</v>
      </c>
      <c r="H110" s="127" t="str">
        <f ca="1"/>
        <v>10/2/23 12:00:00.00</v>
      </c>
      <c r="J110" s="128">
        <f ca="1"/>
        <v>44967.5</v>
      </c>
    </row>
    <row r="111" spans="1:19" x14ac:dyDescent="0.45">
      <c r="F111" s="128">
        <v>44968</v>
      </c>
      <c r="H111" s="127" t="str">
        <f ca="1"/>
        <v>11/2/23</v>
      </c>
      <c r="J111" s="128">
        <f ca="1"/>
        <v>44968</v>
      </c>
    </row>
    <row r="112" spans="1:19" x14ac:dyDescent="0.45">
      <c r="F112" s="128">
        <v>44968.5</v>
      </c>
      <c r="H112" s="127" t="str">
        <f ca="1"/>
        <v>11/2/23 12:00:00.00</v>
      </c>
      <c r="J112" s="128">
        <f ca="1"/>
        <v>44968.5</v>
      </c>
    </row>
    <row r="113" spans="6:10" x14ac:dyDescent="0.45">
      <c r="F113" s="128">
        <v>44969</v>
      </c>
      <c r="H113" s="127" t="str">
        <f ca="1"/>
        <v>12/2/23</v>
      </c>
      <c r="J113" s="128">
        <f ca="1"/>
        <v>44969</v>
      </c>
    </row>
    <row r="114" spans="6:10" x14ac:dyDescent="0.45">
      <c r="F114" s="128">
        <v>44969.5</v>
      </c>
      <c r="H114" s="127" t="str">
        <f ca="1"/>
        <v>12/2/23 12:00:00.00</v>
      </c>
      <c r="J114" s="128">
        <f ca="1"/>
        <v>44969.5</v>
      </c>
    </row>
    <row r="115" spans="6:10" x14ac:dyDescent="0.45">
      <c r="F115" s="128">
        <v>44970</v>
      </c>
      <c r="H115" s="127" t="str">
        <f ca="1"/>
        <v>13/2/23</v>
      </c>
      <c r="J115" s="128">
        <f ca="1"/>
        <v>44970</v>
      </c>
    </row>
    <row r="116" spans="6:10" x14ac:dyDescent="0.45">
      <c r="F116" s="128">
        <v>44970.5</v>
      </c>
      <c r="H116" s="127" t="str">
        <f ca="1"/>
        <v>13/2/23 12:00:00.00</v>
      </c>
      <c r="J116" s="128">
        <f ca="1"/>
        <v>44970.5</v>
      </c>
    </row>
    <row r="117" spans="6:10" x14ac:dyDescent="0.45">
      <c r="F117" s="128">
        <v>44971</v>
      </c>
      <c r="H117" s="127" t="str">
        <f ca="1"/>
        <v>14/2/23</v>
      </c>
      <c r="J117" s="128">
        <f ca="1"/>
        <v>44971</v>
      </c>
    </row>
    <row r="118" spans="6:10" x14ac:dyDescent="0.45">
      <c r="F118" s="128">
        <v>44971.5</v>
      </c>
      <c r="H118" s="127" t="str">
        <f ca="1"/>
        <v>14/2/23 12:00:00.00</v>
      </c>
      <c r="J118" s="128">
        <f ca="1"/>
        <v>44971.5</v>
      </c>
    </row>
    <row r="119" spans="6:10" x14ac:dyDescent="0.45">
      <c r="F119" s="128">
        <v>44972</v>
      </c>
      <c r="H119" s="127" t="str">
        <f ca="1"/>
        <v>15/2/23</v>
      </c>
      <c r="J119" s="128">
        <f ca="1"/>
        <v>44972</v>
      </c>
    </row>
    <row r="120" spans="6:10" x14ac:dyDescent="0.45">
      <c r="F120" s="128">
        <v>44972.5</v>
      </c>
      <c r="H120" s="127" t="str">
        <f ca="1"/>
        <v>15/2/23 12:00:00.00</v>
      </c>
      <c r="J120" s="128">
        <f ca="1"/>
        <v>44972.5</v>
      </c>
    </row>
    <row r="121" spans="6:10" x14ac:dyDescent="0.45">
      <c r="F121" s="128">
        <v>44973</v>
      </c>
      <c r="H121" s="127" t="str">
        <f ca="1"/>
        <v>16/2/23</v>
      </c>
      <c r="J121" s="128">
        <f ca="1"/>
        <v>44973</v>
      </c>
    </row>
    <row r="122" spans="6:10" x14ac:dyDescent="0.45">
      <c r="F122" s="128">
        <v>44973.5</v>
      </c>
      <c r="H122" s="127" t="str">
        <f ca="1"/>
        <v>16/2/23 12:00:00.00</v>
      </c>
      <c r="J122" s="128">
        <f ca="1"/>
        <v>44973.5</v>
      </c>
    </row>
    <row r="123" spans="6:10" x14ac:dyDescent="0.45">
      <c r="F123" s="128">
        <v>44974</v>
      </c>
      <c r="H123" s="127" t="str">
        <f ca="1"/>
        <v>17/2/23</v>
      </c>
      <c r="J123" s="128">
        <f ca="1"/>
        <v>44974</v>
      </c>
    </row>
    <row r="124" spans="6:10" x14ac:dyDescent="0.45">
      <c r="F124" s="128">
        <v>44974.5</v>
      </c>
      <c r="H124" s="127" t="str">
        <f ca="1"/>
        <v>17/2/23 12:00:00.00</v>
      </c>
      <c r="J124" s="128">
        <f ca="1"/>
        <v>44974.5</v>
      </c>
    </row>
    <row r="125" spans="6:10" x14ac:dyDescent="0.45">
      <c r="F125" s="128">
        <v>44975</v>
      </c>
      <c r="H125" s="127" t="str">
        <f ca="1"/>
        <v>18/2/23</v>
      </c>
      <c r="J125" s="128">
        <f ca="1"/>
        <v>44975</v>
      </c>
    </row>
    <row r="126" spans="6:10" x14ac:dyDescent="0.45">
      <c r="F126" s="128">
        <v>44975.5</v>
      </c>
      <c r="H126" s="127" t="str">
        <f ca="1"/>
        <v>18/2/23 12:00:00.00</v>
      </c>
      <c r="J126" s="128">
        <f ca="1"/>
        <v>44975.5</v>
      </c>
    </row>
    <row r="127" spans="6:10" x14ac:dyDescent="0.45">
      <c r="F127" s="128">
        <v>44976</v>
      </c>
      <c r="H127" s="127" t="str">
        <f ca="1"/>
        <v>19/2/23</v>
      </c>
      <c r="J127" s="128">
        <f ca="1"/>
        <v>44976</v>
      </c>
    </row>
    <row r="128" spans="6:10" x14ac:dyDescent="0.45">
      <c r="F128" s="128">
        <v>44976.5</v>
      </c>
      <c r="H128" s="127" t="str">
        <f ca="1"/>
        <v>19/2/23 12:00:00.00</v>
      </c>
      <c r="J128" s="128">
        <f ca="1"/>
        <v>44976.5</v>
      </c>
    </row>
    <row r="129" spans="6:10" x14ac:dyDescent="0.45">
      <c r="F129" s="128">
        <v>44977</v>
      </c>
      <c r="H129" s="127" t="str">
        <f ca="1"/>
        <v>20/2/23</v>
      </c>
      <c r="J129" s="128">
        <f ca="1"/>
        <v>44977</v>
      </c>
    </row>
    <row r="130" spans="6:10" x14ac:dyDescent="0.45">
      <c r="F130" s="128">
        <v>44977.5</v>
      </c>
      <c r="H130" s="127" t="str">
        <f ca="1"/>
        <v>20/2/23 12:00:00.00</v>
      </c>
      <c r="J130" s="128">
        <f ca="1"/>
        <v>44977.5</v>
      </c>
    </row>
    <row r="131" spans="6:10" x14ac:dyDescent="0.45">
      <c r="F131" s="128">
        <v>44978</v>
      </c>
      <c r="H131" s="127" t="str">
        <f ca="1"/>
        <v>21/2/23</v>
      </c>
      <c r="J131" s="128">
        <f ca="1"/>
        <v>44978</v>
      </c>
    </row>
    <row r="132" spans="6:10" x14ac:dyDescent="0.45">
      <c r="F132" s="128">
        <v>44978.5</v>
      </c>
      <c r="H132" s="127" t="str">
        <f ca="1"/>
        <v>21/2/23 12:00:00.00</v>
      </c>
      <c r="J132" s="128">
        <f ca="1"/>
        <v>44978.5</v>
      </c>
    </row>
    <row r="133" spans="6:10" x14ac:dyDescent="0.45">
      <c r="F133" s="128">
        <v>44979</v>
      </c>
      <c r="H133" s="127" t="str">
        <f ca="1"/>
        <v>22/2/23</v>
      </c>
      <c r="J133" s="128">
        <f ca="1"/>
        <v>44979</v>
      </c>
    </row>
    <row r="134" spans="6:10" x14ac:dyDescent="0.45">
      <c r="F134" s="128">
        <v>44979.5</v>
      </c>
      <c r="H134" s="127" t="str">
        <f ca="1"/>
        <v>22/2/23 12:00:00.00</v>
      </c>
      <c r="J134" s="128">
        <f ca="1"/>
        <v>44979.5</v>
      </c>
    </row>
    <row r="135" spans="6:10" x14ac:dyDescent="0.45">
      <c r="F135" s="128">
        <v>44980</v>
      </c>
      <c r="H135" s="127" t="str">
        <f ca="1"/>
        <v>23/2/23</v>
      </c>
      <c r="J135" s="128">
        <f ca="1"/>
        <v>44980</v>
      </c>
    </row>
    <row r="136" spans="6:10" x14ac:dyDescent="0.45">
      <c r="F136" s="128">
        <v>44980.5</v>
      </c>
      <c r="H136" s="127" t="str">
        <f ca="1"/>
        <v>23/2/23 12:00:00.00</v>
      </c>
      <c r="J136" s="128">
        <f ca="1"/>
        <v>44980.5</v>
      </c>
    </row>
    <row r="137" spans="6:10" x14ac:dyDescent="0.45">
      <c r="F137" s="128">
        <v>44981</v>
      </c>
      <c r="H137" s="127" t="str">
        <f ca="1"/>
        <v>24/2/23</v>
      </c>
      <c r="J137" s="128">
        <f ca="1"/>
        <v>44981</v>
      </c>
    </row>
    <row r="138" spans="6:10" x14ac:dyDescent="0.45">
      <c r="F138" s="128">
        <v>44981.5</v>
      </c>
      <c r="H138" s="127" t="str">
        <f ca="1"/>
        <v>24/2/23 12:00:00.00</v>
      </c>
      <c r="J138" s="128">
        <f ca="1"/>
        <v>44981.5</v>
      </c>
    </row>
    <row r="139" spans="6:10" x14ac:dyDescent="0.45">
      <c r="F139" s="128">
        <v>44982</v>
      </c>
      <c r="H139" s="127" t="str">
        <f ca="1"/>
        <v>25/2/23</v>
      </c>
      <c r="J139" s="128">
        <f ca="1"/>
        <v>44982</v>
      </c>
    </row>
    <row r="140" spans="6:10" x14ac:dyDescent="0.45">
      <c r="F140" s="128">
        <v>44982.5</v>
      </c>
      <c r="H140" s="127" t="str">
        <f ca="1"/>
        <v>25/2/23 12:00:00.00</v>
      </c>
      <c r="J140" s="128">
        <f ca="1"/>
        <v>44982.5</v>
      </c>
    </row>
    <row r="141" spans="6:10" x14ac:dyDescent="0.45">
      <c r="F141" s="128">
        <v>44983</v>
      </c>
      <c r="H141" s="127" t="str">
        <f ca="1"/>
        <v>26/2/23</v>
      </c>
      <c r="J141" s="128">
        <f ca="1"/>
        <v>44983</v>
      </c>
    </row>
    <row r="142" spans="6:10" x14ac:dyDescent="0.45">
      <c r="F142" s="128">
        <v>44983.5</v>
      </c>
      <c r="H142" s="127" t="str">
        <f ca="1"/>
        <v>26/2/23 12:00:00.00</v>
      </c>
      <c r="J142" s="128">
        <f ca="1"/>
        <v>44983.5</v>
      </c>
    </row>
    <row r="143" spans="6:10" x14ac:dyDescent="0.45">
      <c r="F143" s="128">
        <v>44984</v>
      </c>
      <c r="H143" s="127" t="str">
        <f ca="1"/>
        <v>27/2/23</v>
      </c>
      <c r="J143" s="128">
        <f ca="1"/>
        <v>44984</v>
      </c>
    </row>
    <row r="144" spans="6:10" x14ac:dyDescent="0.45">
      <c r="F144" s="128">
        <v>44984.5</v>
      </c>
      <c r="H144" s="127" t="str">
        <f ca="1"/>
        <v>27/2/23 12:00:00.00</v>
      </c>
      <c r="J144" s="128">
        <f ca="1"/>
        <v>44984.5</v>
      </c>
    </row>
    <row r="145" spans="6:10" x14ac:dyDescent="0.45">
      <c r="F145" s="128">
        <v>44985</v>
      </c>
      <c r="H145" s="127" t="str">
        <f ca="1"/>
        <v>28/2/23</v>
      </c>
      <c r="J145" s="128">
        <f ca="1"/>
        <v>44985</v>
      </c>
    </row>
    <row r="146" spans="6:10" x14ac:dyDescent="0.45">
      <c r="F146" s="128">
        <v>44985.5</v>
      </c>
      <c r="H146" s="127" t="str">
        <f ca="1"/>
        <v>28/2/23 12:00:00.00</v>
      </c>
      <c r="J146" s="128">
        <f ca="1"/>
        <v>44985.5</v>
      </c>
    </row>
    <row r="147" spans="6:10" x14ac:dyDescent="0.45">
      <c r="F147" s="128">
        <v>44986</v>
      </c>
      <c r="H147" s="127" t="str">
        <f ca="1"/>
        <v>1/3/23</v>
      </c>
      <c r="J147" s="128">
        <f ca="1"/>
        <v>44986</v>
      </c>
    </row>
    <row r="148" spans="6:10" x14ac:dyDescent="0.45">
      <c r="F148" s="128">
        <v>44986.5</v>
      </c>
      <c r="H148" s="127" t="str">
        <f ca="1"/>
        <v>1/3/23 12:00:00.00</v>
      </c>
      <c r="J148" s="128">
        <f ca="1"/>
        <v>44986.5</v>
      </c>
    </row>
    <row r="149" spans="6:10" x14ac:dyDescent="0.45">
      <c r="F149" s="128">
        <v>44987</v>
      </c>
      <c r="H149" s="127" t="str">
        <f ca="1"/>
        <v>2/3/23</v>
      </c>
      <c r="J149" s="128">
        <f ca="1"/>
        <v>44987</v>
      </c>
    </row>
    <row r="150" spans="6:10" x14ac:dyDescent="0.45">
      <c r="F150" s="128">
        <v>44987.5</v>
      </c>
      <c r="H150" s="127" t="str">
        <f ca="1"/>
        <v>2/3/23 12:00:00.00</v>
      </c>
      <c r="J150" s="128">
        <f ca="1"/>
        <v>44987.5</v>
      </c>
    </row>
    <row r="151" spans="6:10" x14ac:dyDescent="0.45">
      <c r="F151" s="128">
        <v>44988</v>
      </c>
      <c r="H151" s="127" t="str">
        <f ca="1"/>
        <v>3/3/23</v>
      </c>
      <c r="J151" s="128">
        <f ca="1"/>
        <v>44988</v>
      </c>
    </row>
    <row r="152" spans="6:10" x14ac:dyDescent="0.45">
      <c r="F152" s="128">
        <v>44988.5</v>
      </c>
      <c r="H152" s="127" t="str">
        <f ca="1"/>
        <v>3/3/23 12:00:00.00</v>
      </c>
      <c r="J152" s="128">
        <f ca="1"/>
        <v>44988.5</v>
      </c>
    </row>
    <row r="153" spans="6:10" x14ac:dyDescent="0.45">
      <c r="F153" s="128">
        <v>44989</v>
      </c>
      <c r="H153" s="127" t="str">
        <f ca="1"/>
        <v>4/3/23</v>
      </c>
      <c r="J153" s="128">
        <f ca="1"/>
        <v>44989</v>
      </c>
    </row>
    <row r="154" spans="6:10" x14ac:dyDescent="0.45">
      <c r="F154" s="128">
        <v>44989.5</v>
      </c>
      <c r="H154" s="127" t="str">
        <f ca="1"/>
        <v>4/3/23 12:00:00.00</v>
      </c>
      <c r="J154" s="128">
        <f ca="1"/>
        <v>44989.5</v>
      </c>
    </row>
    <row r="155" spans="6:10" x14ac:dyDescent="0.45">
      <c r="F155" s="128">
        <v>44990</v>
      </c>
      <c r="H155" s="127" t="str">
        <f ca="1"/>
        <v>5/3/23</v>
      </c>
      <c r="J155" s="128">
        <f ca="1"/>
        <v>44990</v>
      </c>
    </row>
    <row r="156" spans="6:10" x14ac:dyDescent="0.45">
      <c r="F156" s="128">
        <v>44990.5</v>
      </c>
      <c r="H156" s="127" t="str">
        <f ca="1"/>
        <v>5/3/23 12:00:00.00</v>
      </c>
      <c r="J156" s="128">
        <f ca="1"/>
        <v>44990.5</v>
      </c>
    </row>
    <row r="157" spans="6:10" x14ac:dyDescent="0.45">
      <c r="F157" s="128">
        <v>44991</v>
      </c>
      <c r="H157" s="127" t="str">
        <f ca="1"/>
        <v>6/3/23</v>
      </c>
      <c r="J157" s="128">
        <f ca="1"/>
        <v>44991</v>
      </c>
    </row>
    <row r="158" spans="6:10" x14ac:dyDescent="0.45">
      <c r="F158" s="128">
        <v>44991.5</v>
      </c>
      <c r="H158" s="127" t="str">
        <f ca="1"/>
        <v>6/3/23 12:00:00.00</v>
      </c>
      <c r="J158" s="128">
        <f ca="1"/>
        <v>44991.5</v>
      </c>
    </row>
    <row r="159" spans="6:10" x14ac:dyDescent="0.45">
      <c r="F159" s="128">
        <v>44992</v>
      </c>
      <c r="H159" s="127" t="str">
        <f ca="1"/>
        <v>7/3/23</v>
      </c>
      <c r="J159" s="128">
        <f ca="1"/>
        <v>44992</v>
      </c>
    </row>
    <row r="160" spans="6:10" x14ac:dyDescent="0.45">
      <c r="F160" s="128">
        <v>44992.5</v>
      </c>
      <c r="H160" s="127" t="str">
        <f ca="1"/>
        <v>7/3/23 12:00:00.00</v>
      </c>
      <c r="J160" s="128">
        <f ca="1"/>
        <v>44992.5</v>
      </c>
    </row>
    <row r="161" spans="6:10" x14ac:dyDescent="0.45">
      <c r="F161" s="128">
        <v>44993</v>
      </c>
      <c r="H161" s="127" t="str">
        <f ca="1"/>
        <v>8/3/23</v>
      </c>
      <c r="J161" s="128">
        <f ca="1"/>
        <v>44993</v>
      </c>
    </row>
    <row r="162" spans="6:10" x14ac:dyDescent="0.45">
      <c r="F162" s="128">
        <v>44993.5</v>
      </c>
      <c r="H162" s="127" t="str">
        <f ca="1"/>
        <v>8/3/23 12:00:00.00</v>
      </c>
      <c r="J162" s="128">
        <f ca="1"/>
        <v>44993.5</v>
      </c>
    </row>
    <row r="163" spans="6:10" x14ac:dyDescent="0.45">
      <c r="F163" s="128">
        <v>44994</v>
      </c>
      <c r="H163" s="127" t="str">
        <f ca="1"/>
        <v>9/3/23</v>
      </c>
      <c r="J163" s="128">
        <f ca="1"/>
        <v>44994</v>
      </c>
    </row>
    <row r="164" spans="6:10" x14ac:dyDescent="0.45">
      <c r="F164" s="128">
        <v>44994.5</v>
      </c>
      <c r="H164" s="127" t="str">
        <f ca="1"/>
        <v>9/3/23 12:00:00.00</v>
      </c>
      <c r="J164" s="128">
        <f ca="1"/>
        <v>44994.5</v>
      </c>
    </row>
    <row r="165" spans="6:10" x14ac:dyDescent="0.45">
      <c r="F165" s="128">
        <v>44995</v>
      </c>
      <c r="H165" s="127" t="str">
        <f ca="1"/>
        <v>10/3/23</v>
      </c>
      <c r="J165" s="128">
        <f ca="1"/>
        <v>44995</v>
      </c>
    </row>
    <row r="166" spans="6:10" x14ac:dyDescent="0.45">
      <c r="F166" s="128">
        <v>44995.5</v>
      </c>
      <c r="H166" s="127" t="str">
        <f ca="1"/>
        <v>10/3/23 12:00:00.00</v>
      </c>
      <c r="J166" s="128">
        <f ca="1"/>
        <v>44995.5</v>
      </c>
    </row>
    <row r="167" spans="6:10" x14ac:dyDescent="0.45">
      <c r="F167" s="128">
        <v>44996</v>
      </c>
      <c r="H167" s="127" t="str">
        <f ca="1"/>
        <v>11/3/23</v>
      </c>
      <c r="J167" s="128">
        <f ca="1"/>
        <v>44996</v>
      </c>
    </row>
    <row r="168" spans="6:10" x14ac:dyDescent="0.45">
      <c r="F168" s="128">
        <v>44996.5</v>
      </c>
      <c r="H168" s="127" t="str">
        <f ca="1"/>
        <v>11/3/23 12:00:00.00</v>
      </c>
      <c r="J168" s="128">
        <f ca="1"/>
        <v>44996.5</v>
      </c>
    </row>
    <row r="169" spans="6:10" x14ac:dyDescent="0.45">
      <c r="F169" s="128">
        <v>44997</v>
      </c>
      <c r="H169" s="127" t="str">
        <f ca="1"/>
        <v>12/3/23</v>
      </c>
      <c r="J169" s="128">
        <f ca="1"/>
        <v>44997</v>
      </c>
    </row>
    <row r="170" spans="6:10" x14ac:dyDescent="0.45">
      <c r="F170" s="128">
        <v>44997.5</v>
      </c>
      <c r="H170" s="127" t="str">
        <f ca="1"/>
        <v>12/3/23 12:00:00.00</v>
      </c>
      <c r="J170" s="128">
        <f ca="1"/>
        <v>44997.5</v>
      </c>
    </row>
    <row r="171" spans="6:10" x14ac:dyDescent="0.45">
      <c r="F171" s="128">
        <v>44998</v>
      </c>
      <c r="H171" s="127" t="str">
        <f ca="1"/>
        <v>13/3/23</v>
      </c>
      <c r="J171" s="128">
        <f ca="1"/>
        <v>44998</v>
      </c>
    </row>
    <row r="172" spans="6:10" x14ac:dyDescent="0.45">
      <c r="F172" s="128">
        <v>44998.5</v>
      </c>
      <c r="H172" s="127" t="str">
        <f ca="1"/>
        <v>13/3/23 12:00:00.00</v>
      </c>
      <c r="J172" s="128">
        <f ca="1"/>
        <v>44998.5</v>
      </c>
    </row>
    <row r="173" spans="6:10" x14ac:dyDescent="0.45">
      <c r="F173" s="128">
        <v>44999</v>
      </c>
      <c r="H173" s="127" t="str">
        <f ca="1"/>
        <v>14/3/23</v>
      </c>
      <c r="J173" s="128">
        <f ca="1"/>
        <v>44999</v>
      </c>
    </row>
    <row r="174" spans="6:10" x14ac:dyDescent="0.45">
      <c r="F174" s="128">
        <v>44999.5</v>
      </c>
      <c r="H174" s="127" t="str">
        <f ca="1"/>
        <v>14/3/23 12:00:00.00</v>
      </c>
      <c r="J174" s="128">
        <f ca="1"/>
        <v>44999.5</v>
      </c>
    </row>
    <row r="175" spans="6:10" x14ac:dyDescent="0.45">
      <c r="F175" s="128">
        <v>45000</v>
      </c>
      <c r="H175" s="127" t="str">
        <f ca="1"/>
        <v>15/3/23</v>
      </c>
      <c r="J175" s="128">
        <f ca="1"/>
        <v>45000</v>
      </c>
    </row>
    <row r="176" spans="6:10" x14ac:dyDescent="0.45">
      <c r="F176" s="128">
        <v>45000.5</v>
      </c>
      <c r="H176" s="127" t="str">
        <f ca="1"/>
        <v>15/3/23 12:00:00.00</v>
      </c>
      <c r="J176" s="128">
        <f ca="1"/>
        <v>45000.5</v>
      </c>
    </row>
    <row r="177" spans="6:10" x14ac:dyDescent="0.45">
      <c r="F177" s="128">
        <v>45001</v>
      </c>
      <c r="H177" s="127" t="str">
        <f ca="1"/>
        <v>16/3/23</v>
      </c>
      <c r="J177" s="128">
        <f ca="1"/>
        <v>45001</v>
      </c>
    </row>
    <row r="178" spans="6:10" x14ac:dyDescent="0.45">
      <c r="F178" s="128">
        <v>45001.5</v>
      </c>
      <c r="H178" s="127" t="str">
        <f ca="1"/>
        <v>16/3/23 12:00:00.00</v>
      </c>
      <c r="J178" s="128">
        <f ca="1"/>
        <v>45001.5</v>
      </c>
    </row>
    <row r="179" spans="6:10" x14ac:dyDescent="0.45">
      <c r="F179" s="128">
        <v>45002</v>
      </c>
      <c r="H179" s="127" t="str">
        <f ca="1"/>
        <v>17/3/23</v>
      </c>
      <c r="J179" s="128">
        <f ca="1"/>
        <v>45002</v>
      </c>
    </row>
    <row r="180" spans="6:10" x14ac:dyDescent="0.45">
      <c r="F180" s="128">
        <v>45002.5</v>
      </c>
      <c r="H180" s="127" t="str">
        <f ca="1"/>
        <v>17/3/23 12:00:00.00</v>
      </c>
      <c r="J180" s="128">
        <f ca="1"/>
        <v>45002.5</v>
      </c>
    </row>
    <row r="181" spans="6:10" x14ac:dyDescent="0.45">
      <c r="F181" s="128">
        <v>45003</v>
      </c>
      <c r="H181" s="127" t="str">
        <f ca="1"/>
        <v>18/3/23</v>
      </c>
      <c r="J181" s="128">
        <f ca="1"/>
        <v>45003</v>
      </c>
    </row>
    <row r="182" spans="6:10" x14ac:dyDescent="0.45">
      <c r="F182" s="128">
        <v>45003.5</v>
      </c>
      <c r="H182" s="127" t="str">
        <f ca="1"/>
        <v>18/3/23 12:00:00.00</v>
      </c>
      <c r="J182" s="128">
        <f ca="1"/>
        <v>45003.5</v>
      </c>
    </row>
    <row r="183" spans="6:10" x14ac:dyDescent="0.45">
      <c r="F183" s="128">
        <v>45004</v>
      </c>
      <c r="H183" s="127" t="str">
        <f ca="1"/>
        <v>19/3/23</v>
      </c>
      <c r="J183" s="128">
        <f ca="1"/>
        <v>45004</v>
      </c>
    </row>
    <row r="184" spans="6:10" x14ac:dyDescent="0.45">
      <c r="F184" s="128">
        <v>45004.5</v>
      </c>
      <c r="H184" s="127" t="str">
        <f ca="1"/>
        <v>19/3/23 12:00:00.00</v>
      </c>
      <c r="J184" s="128">
        <f ca="1"/>
        <v>45004.5</v>
      </c>
    </row>
    <row r="185" spans="6:10" x14ac:dyDescent="0.45">
      <c r="F185" s="128">
        <v>45005</v>
      </c>
      <c r="H185" s="127" t="str">
        <f ca="1"/>
        <v>20/3/23</v>
      </c>
      <c r="J185" s="128">
        <f ca="1"/>
        <v>45005</v>
      </c>
    </row>
    <row r="186" spans="6:10" x14ac:dyDescent="0.45">
      <c r="F186" s="128">
        <v>45005.5</v>
      </c>
      <c r="H186" s="127" t="str">
        <f ca="1"/>
        <v>20/3/23 12:00:00.00</v>
      </c>
      <c r="J186" s="128">
        <f ca="1"/>
        <v>45005.5</v>
      </c>
    </row>
    <row r="187" spans="6:10" x14ac:dyDescent="0.45">
      <c r="F187" s="128">
        <v>45006</v>
      </c>
      <c r="H187" s="127" t="str">
        <f ca="1"/>
        <v>21/3/23</v>
      </c>
      <c r="J187" s="128">
        <f ca="1"/>
        <v>45006</v>
      </c>
    </row>
    <row r="188" spans="6:10" x14ac:dyDescent="0.45">
      <c r="F188" s="128">
        <v>45006.5</v>
      </c>
      <c r="H188" s="127" t="str">
        <f ca="1"/>
        <v>21/3/23 12:00:00.00</v>
      </c>
      <c r="J188" s="128">
        <f ca="1"/>
        <v>45006.5</v>
      </c>
    </row>
    <row r="189" spans="6:10" x14ac:dyDescent="0.45">
      <c r="F189" s="128">
        <v>45007</v>
      </c>
      <c r="H189" s="127" t="str">
        <f ca="1"/>
        <v>22/3/23</v>
      </c>
      <c r="J189" s="128">
        <f ca="1"/>
        <v>45007</v>
      </c>
    </row>
    <row r="190" spans="6:10" x14ac:dyDescent="0.45">
      <c r="F190" s="128">
        <v>45007.5</v>
      </c>
      <c r="H190" s="127" t="str">
        <f ca="1"/>
        <v>22/3/23 12:00:00.00</v>
      </c>
      <c r="J190" s="128">
        <f ca="1"/>
        <v>45007.5</v>
      </c>
    </row>
    <row r="191" spans="6:10" x14ac:dyDescent="0.45">
      <c r="F191" s="128">
        <v>45008</v>
      </c>
      <c r="H191" s="127" t="str">
        <f ca="1"/>
        <v>23/3/23</v>
      </c>
      <c r="J191" s="128">
        <f ca="1"/>
        <v>45008</v>
      </c>
    </row>
    <row r="192" spans="6:10" x14ac:dyDescent="0.45">
      <c r="F192" s="128">
        <v>45008.5</v>
      </c>
      <c r="H192" s="127" t="str">
        <f ca="1"/>
        <v>23/3/23 12:00:00.00</v>
      </c>
      <c r="J192" s="128">
        <f ca="1"/>
        <v>45008.5</v>
      </c>
    </row>
    <row r="193" spans="6:10" x14ac:dyDescent="0.45">
      <c r="F193" s="128">
        <v>45009</v>
      </c>
      <c r="H193" s="127" t="str">
        <f ca="1"/>
        <v>24/3/23</v>
      </c>
      <c r="J193" s="128">
        <f ca="1"/>
        <v>45009</v>
      </c>
    </row>
    <row r="194" spans="6:10" x14ac:dyDescent="0.45">
      <c r="F194" s="128">
        <v>45009.5</v>
      </c>
      <c r="H194" s="127" t="str">
        <f ca="1"/>
        <v>24/3/23 12:00:00.00</v>
      </c>
      <c r="J194" s="128">
        <f ca="1"/>
        <v>45009.5</v>
      </c>
    </row>
    <row r="195" spans="6:10" x14ac:dyDescent="0.45">
      <c r="F195" s="128">
        <v>45010</v>
      </c>
      <c r="H195" s="127" t="str">
        <f ca="1"/>
        <v>25/3/23</v>
      </c>
      <c r="J195" s="128">
        <f ca="1"/>
        <v>45010</v>
      </c>
    </row>
    <row r="196" spans="6:10" x14ac:dyDescent="0.45">
      <c r="F196" s="128">
        <v>45010.5</v>
      </c>
      <c r="H196" s="127" t="str">
        <f ca="1"/>
        <v>25/3/23 12:00:00.00</v>
      </c>
      <c r="J196" s="128">
        <f ca="1"/>
        <v>45010.5</v>
      </c>
    </row>
    <row r="197" spans="6:10" x14ac:dyDescent="0.45">
      <c r="F197" s="128">
        <v>45011</v>
      </c>
      <c r="H197" s="127" t="str">
        <f ca="1"/>
        <v>26/3/23</v>
      </c>
      <c r="J197" s="128">
        <f ca="1"/>
        <v>45011</v>
      </c>
    </row>
    <row r="198" spans="6:10" x14ac:dyDescent="0.45">
      <c r="F198" s="128">
        <v>45011.5</v>
      </c>
      <c r="H198" s="127" t="str">
        <f ca="1"/>
        <v>26/3/23 12:00:00.00</v>
      </c>
      <c r="J198" s="128">
        <f ca="1"/>
        <v>45011.5</v>
      </c>
    </row>
    <row r="199" spans="6:10" x14ac:dyDescent="0.45">
      <c r="F199" s="128">
        <v>45012</v>
      </c>
      <c r="H199" s="127" t="str">
        <f ca="1"/>
        <v>27/3/23</v>
      </c>
      <c r="J199" s="128">
        <f ca="1"/>
        <v>45012</v>
      </c>
    </row>
    <row r="200" spans="6:10" x14ac:dyDescent="0.45">
      <c r="F200" s="128">
        <v>45012.5</v>
      </c>
      <c r="H200" s="127" t="str">
        <f ca="1"/>
        <v>27/3/23 12:00:00.00</v>
      </c>
      <c r="J200" s="128">
        <f ca="1"/>
        <v>45012.5</v>
      </c>
    </row>
    <row r="201" spans="6:10" x14ac:dyDescent="0.45">
      <c r="F201" s="128">
        <v>45013</v>
      </c>
      <c r="H201" s="127" t="str">
        <f ca="1"/>
        <v>28/3/23</v>
      </c>
      <c r="J201" s="128">
        <f ca="1"/>
        <v>45013</v>
      </c>
    </row>
    <row r="202" spans="6:10" x14ac:dyDescent="0.45">
      <c r="F202" s="128">
        <v>45013.5</v>
      </c>
      <c r="H202" s="127" t="str">
        <f ca="1"/>
        <v>28/3/23 12:00:00.00</v>
      </c>
      <c r="J202" s="128">
        <f ca="1"/>
        <v>45013.5</v>
      </c>
    </row>
    <row r="203" spans="6:10" x14ac:dyDescent="0.45">
      <c r="F203" s="128">
        <v>45014</v>
      </c>
      <c r="H203" s="127" t="str">
        <f ca="1"/>
        <v>29/3/23</v>
      </c>
      <c r="J203" s="128">
        <f ca="1"/>
        <v>45014</v>
      </c>
    </row>
    <row r="204" spans="6:10" x14ac:dyDescent="0.45">
      <c r="F204" s="128">
        <v>45014.5</v>
      </c>
      <c r="H204" s="127" t="str">
        <f ca="1"/>
        <v>29/3/23 12:00:00.00</v>
      </c>
      <c r="J204" s="128">
        <f ca="1"/>
        <v>45014.5</v>
      </c>
    </row>
    <row r="205" spans="6:10" x14ac:dyDescent="0.45">
      <c r="F205" s="128">
        <v>45015</v>
      </c>
      <c r="H205" s="127" t="str">
        <f ca="1"/>
        <v>30/3/23</v>
      </c>
      <c r="J205" s="128">
        <f ca="1"/>
        <v>45015</v>
      </c>
    </row>
    <row r="206" spans="6:10" x14ac:dyDescent="0.45">
      <c r="F206" s="128">
        <v>45015.5</v>
      </c>
      <c r="H206" s="127" t="str">
        <f ca="1"/>
        <v>30/3/23 12:00:00.00</v>
      </c>
      <c r="J206" s="128">
        <f ca="1"/>
        <v>45015.5</v>
      </c>
    </row>
    <row r="207" spans="6:10" x14ac:dyDescent="0.45">
      <c r="F207" s="128">
        <v>45016</v>
      </c>
      <c r="H207" s="127" t="str">
        <f ca="1"/>
        <v>31/3/23</v>
      </c>
      <c r="J207" s="128">
        <f ca="1"/>
        <v>45016</v>
      </c>
    </row>
    <row r="208" spans="6:10" x14ac:dyDescent="0.45">
      <c r="F208" s="128">
        <v>45016.5</v>
      </c>
      <c r="H208" s="127" t="str">
        <f ca="1"/>
        <v>31/3/23 12:00:00.00</v>
      </c>
      <c r="J208" s="128">
        <f ca="1"/>
        <v>45016.5</v>
      </c>
    </row>
    <row r="209" spans="6:10" x14ac:dyDescent="0.45">
      <c r="F209" s="128">
        <v>45017</v>
      </c>
      <c r="H209" s="127" t="str">
        <f ca="1"/>
        <v>1/4/23</v>
      </c>
      <c r="J209" s="128">
        <f ca="1"/>
        <v>45017</v>
      </c>
    </row>
    <row r="210" spans="6:10" x14ac:dyDescent="0.45">
      <c r="F210" s="128">
        <v>45017.5</v>
      </c>
      <c r="H210" s="127" t="str">
        <f ca="1"/>
        <v>1/4/23 12:00:00.00</v>
      </c>
      <c r="J210" s="128">
        <f ca="1"/>
        <v>45017.5</v>
      </c>
    </row>
    <row r="211" spans="6:10" x14ac:dyDescent="0.45">
      <c r="F211" s="128">
        <v>45018</v>
      </c>
      <c r="H211" s="127" t="str">
        <f ca="1"/>
        <v>2/4/23</v>
      </c>
      <c r="J211" s="128">
        <f ca="1"/>
        <v>45018</v>
      </c>
    </row>
    <row r="212" spans="6:10" x14ac:dyDescent="0.45">
      <c r="F212" s="128">
        <v>45018.5</v>
      </c>
      <c r="H212" s="127" t="str">
        <f ca="1"/>
        <v>2/4/23 12:00:00.00</v>
      </c>
      <c r="J212" s="128">
        <f ca="1"/>
        <v>45018.5</v>
      </c>
    </row>
    <row r="213" spans="6:10" x14ac:dyDescent="0.45">
      <c r="F213" s="128">
        <v>45019</v>
      </c>
      <c r="H213" s="127" t="str">
        <f ca="1"/>
        <v>3/4/23</v>
      </c>
      <c r="J213" s="128">
        <f ca="1"/>
        <v>45019</v>
      </c>
    </row>
    <row r="214" spans="6:10" x14ac:dyDescent="0.45">
      <c r="F214" s="128">
        <v>45019.5</v>
      </c>
      <c r="H214" s="127" t="str">
        <f ca="1"/>
        <v>3/4/23 12:00:00.00</v>
      </c>
      <c r="J214" s="128">
        <f ca="1"/>
        <v>45019.5</v>
      </c>
    </row>
    <row r="215" spans="6:10" x14ac:dyDescent="0.45">
      <c r="F215" s="128">
        <v>45020</v>
      </c>
      <c r="H215" s="127" t="str">
        <f ca="1"/>
        <v>4/4/23</v>
      </c>
      <c r="J215" s="128">
        <f ca="1"/>
        <v>45020</v>
      </c>
    </row>
    <row r="216" spans="6:10" x14ac:dyDescent="0.45">
      <c r="F216" s="128">
        <v>45020.5</v>
      </c>
      <c r="H216" s="127" t="str">
        <f ca="1"/>
        <v>4/4/23 12:00:00.00</v>
      </c>
      <c r="J216" s="128">
        <f ca="1"/>
        <v>45020.5</v>
      </c>
    </row>
    <row r="217" spans="6:10" x14ac:dyDescent="0.45">
      <c r="F217" s="128">
        <v>45021</v>
      </c>
      <c r="H217" s="127" t="str">
        <f ca="1"/>
        <v>5/4/23</v>
      </c>
      <c r="J217" s="128">
        <f ca="1"/>
        <v>45021</v>
      </c>
    </row>
    <row r="218" spans="6:10" x14ac:dyDescent="0.45">
      <c r="F218" s="128">
        <v>45021.5</v>
      </c>
      <c r="H218" s="127" t="str">
        <f ca="1"/>
        <v>5/4/23 12:00:00.00</v>
      </c>
      <c r="J218" s="128">
        <f ca="1"/>
        <v>45021.5</v>
      </c>
    </row>
    <row r="219" spans="6:10" x14ac:dyDescent="0.45">
      <c r="F219" s="128">
        <v>45022</v>
      </c>
      <c r="H219" s="127" t="str">
        <f ca="1"/>
        <v>6/4/23</v>
      </c>
      <c r="J219" s="128">
        <f ca="1"/>
        <v>45022</v>
      </c>
    </row>
    <row r="220" spans="6:10" x14ac:dyDescent="0.45">
      <c r="F220" s="128">
        <v>45022.5</v>
      </c>
      <c r="H220" s="127" t="str">
        <f ca="1"/>
        <v>6/4/23 12:00:00.00</v>
      </c>
      <c r="J220" s="128">
        <f ca="1"/>
        <v>45022.5</v>
      </c>
    </row>
    <row r="221" spans="6:10" x14ac:dyDescent="0.45">
      <c r="F221" s="128">
        <v>45023</v>
      </c>
      <c r="H221" s="127" t="str">
        <f ca="1"/>
        <v>7/4/23</v>
      </c>
      <c r="J221" s="128">
        <f ca="1"/>
        <v>45023</v>
      </c>
    </row>
    <row r="222" spans="6:10" x14ac:dyDescent="0.45">
      <c r="F222" s="128">
        <v>45023.5</v>
      </c>
      <c r="H222" s="127" t="str">
        <f ca="1"/>
        <v>7/4/23 12:00:00.00</v>
      </c>
      <c r="J222" s="128">
        <f ca="1"/>
        <v>45023.5</v>
      </c>
    </row>
    <row r="223" spans="6:10" x14ac:dyDescent="0.45">
      <c r="F223" s="128">
        <v>45024</v>
      </c>
      <c r="H223" s="127" t="str">
        <f ca="1"/>
        <v>8/4/23</v>
      </c>
      <c r="J223" s="128">
        <f ca="1"/>
        <v>45024</v>
      </c>
    </row>
    <row r="224" spans="6:10" x14ac:dyDescent="0.45">
      <c r="F224" s="128">
        <v>45024.5</v>
      </c>
      <c r="H224" s="127" t="str">
        <f ca="1"/>
        <v>8/4/23 12:00:00.00</v>
      </c>
      <c r="J224" s="128">
        <f ca="1"/>
        <v>45024.5</v>
      </c>
    </row>
    <row r="225" spans="6:10" x14ac:dyDescent="0.45">
      <c r="F225" s="128">
        <v>45025</v>
      </c>
      <c r="H225" s="127" t="str">
        <f ca="1"/>
        <v>9/4/23</v>
      </c>
      <c r="J225" s="128">
        <f ca="1"/>
        <v>45025</v>
      </c>
    </row>
    <row r="226" spans="6:10" x14ac:dyDescent="0.45">
      <c r="F226" s="128">
        <v>45025.5</v>
      </c>
      <c r="H226" s="127" t="str">
        <f ca="1"/>
        <v>9/4/23 12:00:00.00</v>
      </c>
      <c r="J226" s="128">
        <f ca="1"/>
        <v>45025.5</v>
      </c>
    </row>
    <row r="227" spans="6:10" x14ac:dyDescent="0.45">
      <c r="F227" s="128">
        <v>45026</v>
      </c>
      <c r="H227" s="127" t="str">
        <f ca="1"/>
        <v>10/4/23</v>
      </c>
      <c r="J227" s="128">
        <f ca="1"/>
        <v>45026</v>
      </c>
    </row>
    <row r="228" spans="6:10" x14ac:dyDescent="0.45">
      <c r="F228" s="128">
        <v>45026.5</v>
      </c>
      <c r="H228" s="127" t="str">
        <f ca="1"/>
        <v>10/4/23 12:00:00.00</v>
      </c>
      <c r="J228" s="128">
        <f ca="1"/>
        <v>45026.5</v>
      </c>
    </row>
    <row r="229" spans="6:10" x14ac:dyDescent="0.45">
      <c r="F229" s="128">
        <v>45027</v>
      </c>
      <c r="H229" s="127" t="str">
        <f ca="1"/>
        <v>11/4/23</v>
      </c>
      <c r="J229" s="128">
        <f ca="1"/>
        <v>45027</v>
      </c>
    </row>
    <row r="230" spans="6:10" x14ac:dyDescent="0.45">
      <c r="F230" s="128">
        <v>45027.5</v>
      </c>
      <c r="H230" s="127" t="str">
        <f ca="1"/>
        <v>11/4/23 12:00:00.00</v>
      </c>
      <c r="J230" s="128">
        <f ca="1"/>
        <v>45027.5</v>
      </c>
    </row>
    <row r="231" spans="6:10" x14ac:dyDescent="0.45">
      <c r="F231" s="128">
        <v>45028</v>
      </c>
      <c r="H231" s="127" t="str">
        <f ca="1"/>
        <v>12/4/23</v>
      </c>
      <c r="J231" s="128">
        <f ca="1"/>
        <v>45028</v>
      </c>
    </row>
    <row r="232" spans="6:10" x14ac:dyDescent="0.45">
      <c r="F232" s="128">
        <v>45028.5</v>
      </c>
      <c r="H232" s="127" t="str">
        <f ca="1"/>
        <v>12/4/23 12:00:00.00</v>
      </c>
      <c r="J232" s="128">
        <f ca="1"/>
        <v>45028.5</v>
      </c>
    </row>
    <row r="233" spans="6:10" x14ac:dyDescent="0.45">
      <c r="F233" s="128">
        <v>45029</v>
      </c>
      <c r="H233" s="127" t="str">
        <f ca="1"/>
        <v>13/4/23</v>
      </c>
      <c r="J233" s="128">
        <f ca="1"/>
        <v>45029</v>
      </c>
    </row>
    <row r="234" spans="6:10" x14ac:dyDescent="0.45">
      <c r="F234" s="128">
        <v>45029.5</v>
      </c>
      <c r="H234" s="127" t="str">
        <f ca="1"/>
        <v>13/4/23 12:00:00.00</v>
      </c>
      <c r="J234" s="128">
        <f ca="1"/>
        <v>45029.5</v>
      </c>
    </row>
    <row r="235" spans="6:10" x14ac:dyDescent="0.45">
      <c r="F235" s="128">
        <v>45030</v>
      </c>
      <c r="H235" s="127" t="str">
        <f ca="1"/>
        <v>14/4/23</v>
      </c>
      <c r="J235" s="128">
        <f ca="1"/>
        <v>45030</v>
      </c>
    </row>
    <row r="236" spans="6:10" x14ac:dyDescent="0.45">
      <c r="F236" s="128">
        <v>45030.5</v>
      </c>
      <c r="H236" s="127" t="str">
        <f ca="1"/>
        <v>14/4/23 12:00:00.00</v>
      </c>
      <c r="J236" s="128">
        <f ca="1"/>
        <v>45030.5</v>
      </c>
    </row>
    <row r="237" spans="6:10" x14ac:dyDescent="0.45">
      <c r="F237" s="128">
        <v>45031</v>
      </c>
      <c r="H237" s="127" t="str">
        <f ca="1"/>
        <v>15/4/23</v>
      </c>
      <c r="J237" s="128">
        <f ca="1"/>
        <v>45031</v>
      </c>
    </row>
    <row r="238" spans="6:10" x14ac:dyDescent="0.45">
      <c r="F238" s="128">
        <v>45031.5</v>
      </c>
      <c r="H238" s="127" t="str">
        <f ca="1"/>
        <v>15/4/23 12:00:00.00</v>
      </c>
      <c r="J238" s="128">
        <f ca="1"/>
        <v>45031.5</v>
      </c>
    </row>
    <row r="239" spans="6:10" x14ac:dyDescent="0.45">
      <c r="F239" s="128">
        <v>45032</v>
      </c>
      <c r="H239" s="127" t="str">
        <f ca="1"/>
        <v>16/4/23</v>
      </c>
      <c r="J239" s="128">
        <f ca="1"/>
        <v>45032</v>
      </c>
    </row>
    <row r="240" spans="6:10" x14ac:dyDescent="0.45">
      <c r="F240" s="128">
        <v>45032.5</v>
      </c>
      <c r="H240" s="127" t="str">
        <f ca="1"/>
        <v>16/4/23 12:00:00.00</v>
      </c>
      <c r="J240" s="128">
        <f ca="1"/>
        <v>45032.5</v>
      </c>
    </row>
    <row r="241" spans="6:10" x14ac:dyDescent="0.45">
      <c r="F241" s="128">
        <v>45033</v>
      </c>
      <c r="H241" s="127" t="str">
        <f ca="1"/>
        <v>17/4/23</v>
      </c>
      <c r="J241" s="128">
        <f ca="1"/>
        <v>45033</v>
      </c>
    </row>
    <row r="242" spans="6:10" x14ac:dyDescent="0.45">
      <c r="F242" s="128">
        <v>45033.5</v>
      </c>
      <c r="H242" s="127" t="str">
        <f ca="1"/>
        <v>17/4/23 12:00:00.00</v>
      </c>
      <c r="J242" s="128">
        <f ca="1"/>
        <v>45033.5</v>
      </c>
    </row>
    <row r="243" spans="6:10" x14ac:dyDescent="0.45">
      <c r="F243" s="128">
        <v>45034</v>
      </c>
      <c r="H243" s="127" t="str">
        <f ca="1"/>
        <v>18/4/23</v>
      </c>
      <c r="J243" s="128">
        <f ca="1"/>
        <v>45034</v>
      </c>
    </row>
    <row r="244" spans="6:10" x14ac:dyDescent="0.45">
      <c r="F244" s="128">
        <v>45034.5</v>
      </c>
      <c r="H244" s="127" t="str">
        <f ca="1"/>
        <v>18/4/23 12:00:00.00</v>
      </c>
      <c r="J244" s="128">
        <f ca="1"/>
        <v>45034.5</v>
      </c>
    </row>
    <row r="245" spans="6:10" x14ac:dyDescent="0.45">
      <c r="F245" s="128">
        <v>45035</v>
      </c>
      <c r="H245" s="127" t="str">
        <f ca="1"/>
        <v>19/4/23</v>
      </c>
      <c r="J245" s="128">
        <f ca="1"/>
        <v>45035</v>
      </c>
    </row>
    <row r="246" spans="6:10" x14ac:dyDescent="0.45">
      <c r="F246" s="128">
        <v>45035.5</v>
      </c>
      <c r="H246" s="127" t="str">
        <f ca="1"/>
        <v>19/4/23 12:00:00.00</v>
      </c>
      <c r="J246" s="128">
        <f ca="1"/>
        <v>45035.5</v>
      </c>
    </row>
    <row r="247" spans="6:10" x14ac:dyDescent="0.45">
      <c r="F247" s="128">
        <v>45036</v>
      </c>
      <c r="H247" s="127" t="str">
        <f ca="1"/>
        <v>20/4/23</v>
      </c>
      <c r="J247" s="128">
        <f ca="1"/>
        <v>45036</v>
      </c>
    </row>
    <row r="248" spans="6:10" x14ac:dyDescent="0.45">
      <c r="F248" s="128">
        <v>45036.5</v>
      </c>
      <c r="H248" s="127" t="str">
        <f ca="1"/>
        <v>20/4/23 12:00:00.00</v>
      </c>
      <c r="J248" s="128">
        <f ca="1"/>
        <v>45036.5</v>
      </c>
    </row>
    <row r="249" spans="6:10" x14ac:dyDescent="0.45">
      <c r="F249" s="128">
        <v>45037</v>
      </c>
      <c r="H249" s="127" t="str">
        <f ca="1"/>
        <v>21/4/23</v>
      </c>
      <c r="J249" s="128">
        <f ca="1"/>
        <v>45037</v>
      </c>
    </row>
    <row r="250" spans="6:10" x14ac:dyDescent="0.45">
      <c r="F250" s="128">
        <v>45037.5</v>
      </c>
      <c r="H250" s="127" t="str">
        <f ca="1"/>
        <v>21/4/23 12:00:00.00</v>
      </c>
      <c r="J250" s="128">
        <f ca="1"/>
        <v>45037.5</v>
      </c>
    </row>
    <row r="251" spans="6:10" x14ac:dyDescent="0.45">
      <c r="F251" s="128">
        <v>45038</v>
      </c>
      <c r="H251" s="127" t="str">
        <f ca="1"/>
        <v>22/4/23</v>
      </c>
      <c r="J251" s="128">
        <f ca="1"/>
        <v>45038</v>
      </c>
    </row>
    <row r="252" spans="6:10" x14ac:dyDescent="0.45">
      <c r="F252" s="128">
        <v>45038.5</v>
      </c>
      <c r="H252" s="127" t="str">
        <f ca="1"/>
        <v>22/4/23 12:00:00.00</v>
      </c>
      <c r="J252" s="128">
        <f ca="1"/>
        <v>45038.5</v>
      </c>
    </row>
    <row r="253" spans="6:10" x14ac:dyDescent="0.45">
      <c r="F253" s="128">
        <v>45039</v>
      </c>
      <c r="H253" s="127" t="str">
        <f ca="1"/>
        <v>23/4/23</v>
      </c>
      <c r="J253" s="128">
        <f ca="1"/>
        <v>45039</v>
      </c>
    </row>
    <row r="254" spans="6:10" x14ac:dyDescent="0.45">
      <c r="F254" s="128">
        <v>45039.5</v>
      </c>
      <c r="H254" s="127" t="str">
        <f ca="1"/>
        <v>23/4/23 12:00:00.00</v>
      </c>
      <c r="J254" s="128">
        <f ca="1"/>
        <v>45039.5</v>
      </c>
    </row>
    <row r="255" spans="6:10" x14ac:dyDescent="0.45">
      <c r="F255" s="128">
        <v>45040</v>
      </c>
      <c r="H255" s="127" t="str">
        <f ca="1"/>
        <v>24/4/23</v>
      </c>
      <c r="J255" s="128">
        <f ca="1"/>
        <v>45040</v>
      </c>
    </row>
    <row r="256" spans="6:10" x14ac:dyDescent="0.45">
      <c r="F256" s="128">
        <v>45040.5</v>
      </c>
      <c r="H256" s="127" t="str">
        <f ca="1"/>
        <v>24/4/23 12:00:00.00</v>
      </c>
      <c r="J256" s="128">
        <f ca="1"/>
        <v>45040.5</v>
      </c>
    </row>
    <row r="257" spans="6:10" x14ac:dyDescent="0.45">
      <c r="F257" s="128">
        <v>45041</v>
      </c>
      <c r="H257" s="127" t="str">
        <f ca="1"/>
        <v>25/4/23</v>
      </c>
      <c r="J257" s="128">
        <f ca="1"/>
        <v>45041</v>
      </c>
    </row>
    <row r="258" spans="6:10" x14ac:dyDescent="0.45">
      <c r="F258" s="128">
        <v>45041.5</v>
      </c>
      <c r="H258" s="127" t="str">
        <f ca="1"/>
        <v>25/4/23 12:00:00.00</v>
      </c>
      <c r="J258" s="128">
        <f ca="1"/>
        <v>45041.5</v>
      </c>
    </row>
    <row r="259" spans="6:10" x14ac:dyDescent="0.45">
      <c r="F259" s="128">
        <v>45042</v>
      </c>
      <c r="H259" s="127" t="str">
        <f ca="1"/>
        <v>26/4/23</v>
      </c>
      <c r="J259" s="128">
        <f ca="1"/>
        <v>45042</v>
      </c>
    </row>
    <row r="260" spans="6:10" x14ac:dyDescent="0.45">
      <c r="F260" s="128">
        <v>45042.5</v>
      </c>
      <c r="H260" s="127" t="str">
        <f ca="1"/>
        <v>26/4/23 12:00:00.00</v>
      </c>
      <c r="J260" s="128">
        <f ca="1"/>
        <v>45042.5</v>
      </c>
    </row>
    <row r="261" spans="6:10" x14ac:dyDescent="0.45">
      <c r="F261" s="128">
        <v>45043</v>
      </c>
      <c r="H261" s="127" t="str">
        <f ca="1"/>
        <v>27/4/23</v>
      </c>
      <c r="J261" s="128">
        <f ca="1"/>
        <v>45043</v>
      </c>
    </row>
    <row r="262" spans="6:10" x14ac:dyDescent="0.45">
      <c r="F262" s="128">
        <v>45043.5</v>
      </c>
      <c r="H262" s="127" t="str">
        <f ca="1"/>
        <v>27/4/23 12:00:00.00</v>
      </c>
      <c r="J262" s="128">
        <f ca="1"/>
        <v>45043.5</v>
      </c>
    </row>
    <row r="263" spans="6:10" x14ac:dyDescent="0.45">
      <c r="F263" s="128">
        <v>45044</v>
      </c>
      <c r="H263" s="127" t="str">
        <f ca="1"/>
        <v>28/4/23</v>
      </c>
      <c r="J263" s="128">
        <f ca="1"/>
        <v>45044</v>
      </c>
    </row>
    <row r="264" spans="6:10" x14ac:dyDescent="0.45">
      <c r="F264" s="128">
        <v>45044.5</v>
      </c>
      <c r="H264" s="127" t="str">
        <f ca="1"/>
        <v>28/4/23 12:00:00.00</v>
      </c>
      <c r="J264" s="128">
        <f ca="1"/>
        <v>45044.5</v>
      </c>
    </row>
    <row r="265" spans="6:10" x14ac:dyDescent="0.45">
      <c r="F265" s="128">
        <v>45045</v>
      </c>
      <c r="H265" s="127" t="str">
        <f ca="1"/>
        <v>29/4/23</v>
      </c>
      <c r="J265" s="128">
        <f ca="1"/>
        <v>45045</v>
      </c>
    </row>
    <row r="266" spans="6:10" x14ac:dyDescent="0.45">
      <c r="F266" s="128">
        <v>45045.5</v>
      </c>
      <c r="H266" s="127" t="str">
        <f ca="1"/>
        <v>29/4/23 12:00:00.00</v>
      </c>
      <c r="J266" s="128">
        <f ca="1"/>
        <v>45045.5</v>
      </c>
    </row>
    <row r="267" spans="6:10" x14ac:dyDescent="0.45">
      <c r="F267" s="128">
        <v>45046</v>
      </c>
      <c r="H267" s="127" t="str">
        <f ca="1"/>
        <v>30/4/23</v>
      </c>
      <c r="J267" s="128">
        <f ca="1"/>
        <v>45046</v>
      </c>
    </row>
    <row r="268" spans="6:10" x14ac:dyDescent="0.45">
      <c r="F268" s="128">
        <v>45046.5</v>
      </c>
      <c r="H268" s="127" t="str">
        <f ca="1"/>
        <v>30/4/23 12:00:00.00</v>
      </c>
      <c r="J268" s="128">
        <f ca="1"/>
        <v>45046.5</v>
      </c>
    </row>
    <row r="269" spans="6:10" x14ac:dyDescent="0.45">
      <c r="F269" s="128">
        <v>45047</v>
      </c>
      <c r="H269" s="127" t="str">
        <f ca="1"/>
        <v>1/5/23</v>
      </c>
      <c r="J269" s="128">
        <f ca="1"/>
        <v>45047</v>
      </c>
    </row>
    <row r="270" spans="6:10" x14ac:dyDescent="0.45">
      <c r="F270" s="128">
        <v>45047.5</v>
      </c>
      <c r="H270" s="127" t="str">
        <f ca="1"/>
        <v>1/5/23 12:00:00.00</v>
      </c>
      <c r="J270" s="128">
        <f ca="1"/>
        <v>45047.5</v>
      </c>
    </row>
    <row r="271" spans="6:10" x14ac:dyDescent="0.45">
      <c r="F271" s="128">
        <v>45048</v>
      </c>
      <c r="H271" s="127" t="str">
        <f ca="1"/>
        <v>2/5/23</v>
      </c>
      <c r="J271" s="128">
        <f ca="1"/>
        <v>45048</v>
      </c>
    </row>
    <row r="272" spans="6:10" x14ac:dyDescent="0.45">
      <c r="F272" s="128">
        <v>45048.5</v>
      </c>
      <c r="H272" s="127" t="str">
        <f ca="1"/>
        <v>2/5/23 12:00:00.00</v>
      </c>
      <c r="J272" s="128">
        <f ca="1"/>
        <v>45048.5</v>
      </c>
    </row>
    <row r="273" spans="6:10" x14ac:dyDescent="0.45">
      <c r="F273" s="128">
        <v>45049</v>
      </c>
      <c r="H273" s="127" t="str">
        <f ca="1"/>
        <v>3/5/23</v>
      </c>
      <c r="J273" s="128">
        <f ca="1"/>
        <v>45049</v>
      </c>
    </row>
    <row r="274" spans="6:10" x14ac:dyDescent="0.45">
      <c r="F274" s="128">
        <v>45049.5</v>
      </c>
      <c r="H274" s="127" t="str">
        <f ca="1"/>
        <v>3/5/23 12:00:00.00</v>
      </c>
      <c r="J274" s="128">
        <f ca="1"/>
        <v>45049.5</v>
      </c>
    </row>
    <row r="275" spans="6:10" x14ac:dyDescent="0.45">
      <c r="F275" s="128">
        <v>45050</v>
      </c>
      <c r="H275" s="127" t="str">
        <f ca="1"/>
        <v>4/5/23</v>
      </c>
      <c r="J275" s="128">
        <f ca="1"/>
        <v>45050</v>
      </c>
    </row>
    <row r="276" spans="6:10" x14ac:dyDescent="0.45">
      <c r="F276" s="128">
        <v>45050.5</v>
      </c>
      <c r="H276" s="127" t="str">
        <f ca="1"/>
        <v>4/5/23 12:00:00.00</v>
      </c>
      <c r="J276" s="128">
        <f ca="1"/>
        <v>45050.5</v>
      </c>
    </row>
    <row r="277" spans="6:10" x14ac:dyDescent="0.45">
      <c r="F277" s="128">
        <v>45051</v>
      </c>
      <c r="H277" s="127" t="str">
        <f ca="1"/>
        <v>5/5/23</v>
      </c>
      <c r="J277" s="128">
        <f ca="1"/>
        <v>45051</v>
      </c>
    </row>
    <row r="278" spans="6:10" x14ac:dyDescent="0.45">
      <c r="F278" s="128">
        <v>45051.5</v>
      </c>
      <c r="H278" s="127" t="str">
        <f ca="1"/>
        <v>5/5/23 12:00:00.00</v>
      </c>
      <c r="J278" s="128">
        <f ca="1"/>
        <v>45051.5</v>
      </c>
    </row>
    <row r="279" spans="6:10" x14ac:dyDescent="0.45">
      <c r="F279" s="128">
        <v>45052</v>
      </c>
      <c r="H279" s="127" t="str">
        <f ca="1"/>
        <v>6/5/23</v>
      </c>
      <c r="J279" s="128">
        <f ca="1"/>
        <v>45052</v>
      </c>
    </row>
    <row r="280" spans="6:10" x14ac:dyDescent="0.45">
      <c r="F280" s="128">
        <v>45052.5</v>
      </c>
      <c r="H280" s="127" t="str">
        <f ca="1"/>
        <v>6/5/23 12:00:00.00</v>
      </c>
      <c r="J280" s="128">
        <f ca="1"/>
        <v>45052.5</v>
      </c>
    </row>
    <row r="281" spans="6:10" x14ac:dyDescent="0.45">
      <c r="F281" s="128">
        <v>45053</v>
      </c>
      <c r="H281" s="127" t="str">
        <f ca="1"/>
        <v>7/5/23</v>
      </c>
      <c r="J281" s="128">
        <f ca="1"/>
        <v>45053</v>
      </c>
    </row>
    <row r="282" spans="6:10" x14ac:dyDescent="0.45">
      <c r="F282" s="128">
        <v>45053.5</v>
      </c>
      <c r="H282" s="127" t="str">
        <f ca="1"/>
        <v>7/5/23 12:00:00.00</v>
      </c>
      <c r="J282" s="128">
        <f ca="1"/>
        <v>45053.5</v>
      </c>
    </row>
    <row r="283" spans="6:10" x14ac:dyDescent="0.45">
      <c r="F283" s="128">
        <v>45054</v>
      </c>
      <c r="H283" s="127" t="str">
        <f ca="1"/>
        <v>8/5/23</v>
      </c>
      <c r="J283" s="128">
        <f ca="1"/>
        <v>45054</v>
      </c>
    </row>
    <row r="284" spans="6:10" x14ac:dyDescent="0.45">
      <c r="F284" s="128">
        <v>45054.5</v>
      </c>
      <c r="H284" s="127" t="str">
        <f ca="1"/>
        <v>8/5/23 12:00:00.00</v>
      </c>
      <c r="J284" s="128">
        <f ca="1"/>
        <v>45054.5</v>
      </c>
    </row>
    <row r="285" spans="6:10" x14ac:dyDescent="0.45">
      <c r="F285" s="128">
        <v>45055</v>
      </c>
      <c r="H285" s="127" t="str">
        <f ca="1"/>
        <v>9/5/23</v>
      </c>
      <c r="J285" s="128">
        <f ca="1"/>
        <v>45055</v>
      </c>
    </row>
    <row r="286" spans="6:10" x14ac:dyDescent="0.45">
      <c r="F286" s="128">
        <v>45055.5</v>
      </c>
      <c r="H286" s="127" t="str">
        <f ca="1"/>
        <v>9/5/23 12:00:00.00</v>
      </c>
      <c r="J286" s="128">
        <f ca="1"/>
        <v>45055.5</v>
      </c>
    </row>
    <row r="287" spans="6:10" x14ac:dyDescent="0.45">
      <c r="F287" s="128">
        <v>45056</v>
      </c>
      <c r="H287" s="127" t="str">
        <f ca="1"/>
        <v>10/5/23</v>
      </c>
      <c r="J287" s="128">
        <f ca="1"/>
        <v>45056</v>
      </c>
    </row>
    <row r="288" spans="6:10" x14ac:dyDescent="0.45">
      <c r="F288" s="128">
        <v>45056.5</v>
      </c>
      <c r="H288" s="127" t="str">
        <f ca="1"/>
        <v>10/5/23 12:00:00.00</v>
      </c>
      <c r="J288" s="128">
        <f ca="1"/>
        <v>45056.5</v>
      </c>
    </row>
    <row r="289" spans="6:10" x14ac:dyDescent="0.45">
      <c r="F289" s="128">
        <v>45057</v>
      </c>
      <c r="H289" s="127" t="str">
        <f ca="1"/>
        <v>11/5/23</v>
      </c>
      <c r="J289" s="128">
        <f ca="1"/>
        <v>45057</v>
      </c>
    </row>
    <row r="290" spans="6:10" x14ac:dyDescent="0.45">
      <c r="F290" s="128">
        <v>45057.5</v>
      </c>
      <c r="H290" s="127" t="str">
        <f ca="1"/>
        <v>11/5/23 12:00:00.00</v>
      </c>
      <c r="J290" s="128">
        <f ca="1"/>
        <v>45057.5</v>
      </c>
    </row>
    <row r="291" spans="6:10" x14ac:dyDescent="0.45">
      <c r="F291" s="128">
        <v>45058</v>
      </c>
      <c r="H291" s="127" t="str">
        <f ca="1"/>
        <v>12/5/23</v>
      </c>
      <c r="J291" s="128">
        <f ca="1"/>
        <v>45058</v>
      </c>
    </row>
    <row r="292" spans="6:10" x14ac:dyDescent="0.45">
      <c r="F292" s="128">
        <v>45058.5</v>
      </c>
      <c r="H292" s="127" t="str">
        <f ca="1"/>
        <v>12/5/23 12:00:00.00</v>
      </c>
      <c r="J292" s="128">
        <f ca="1"/>
        <v>45058.5</v>
      </c>
    </row>
    <row r="293" spans="6:10" x14ac:dyDescent="0.45">
      <c r="F293" s="128">
        <v>45059</v>
      </c>
      <c r="H293" s="127" t="str">
        <f ca="1"/>
        <v>13/5/23</v>
      </c>
      <c r="J293" s="128">
        <f ca="1"/>
        <v>45059</v>
      </c>
    </row>
    <row r="294" spans="6:10" x14ac:dyDescent="0.45">
      <c r="F294" s="128">
        <v>45059.5</v>
      </c>
      <c r="H294" s="127" t="str">
        <f ca="1"/>
        <v>13/5/23 12:00:00.00</v>
      </c>
      <c r="J294" s="128">
        <f ca="1"/>
        <v>45059.5</v>
      </c>
    </row>
    <row r="295" spans="6:10" x14ac:dyDescent="0.45">
      <c r="F295" s="128">
        <v>45060</v>
      </c>
      <c r="H295" s="127" t="str">
        <f ca="1"/>
        <v>14/5/23</v>
      </c>
      <c r="J295" s="128">
        <f ca="1"/>
        <v>45060</v>
      </c>
    </row>
    <row r="296" spans="6:10" x14ac:dyDescent="0.45">
      <c r="F296" s="128">
        <v>45060.5</v>
      </c>
      <c r="H296" s="127" t="str">
        <f ca="1"/>
        <v>14/5/23 12:00:00.00</v>
      </c>
      <c r="J296" s="128">
        <f ca="1"/>
        <v>45060.5</v>
      </c>
    </row>
    <row r="297" spans="6:10" x14ac:dyDescent="0.45">
      <c r="F297" s="128">
        <v>45061</v>
      </c>
      <c r="H297" s="127" t="str">
        <f ca="1"/>
        <v>15/5/23</v>
      </c>
      <c r="J297" s="128">
        <f ca="1"/>
        <v>45061</v>
      </c>
    </row>
    <row r="298" spans="6:10" x14ac:dyDescent="0.45">
      <c r="F298" s="128">
        <v>45061.5</v>
      </c>
      <c r="H298" s="127" t="str">
        <f ca="1"/>
        <v>15/5/23 12:00:00.00</v>
      </c>
      <c r="J298" s="128">
        <f ca="1"/>
        <v>45061.5</v>
      </c>
    </row>
    <row r="299" spans="6:10" x14ac:dyDescent="0.45">
      <c r="F299" s="128">
        <v>45062</v>
      </c>
      <c r="H299" s="127" t="str">
        <f ca="1"/>
        <v>16/5/23</v>
      </c>
      <c r="J299" s="128">
        <f ca="1"/>
        <v>45062</v>
      </c>
    </row>
    <row r="300" spans="6:10" x14ac:dyDescent="0.45">
      <c r="F300" s="128">
        <v>45062.5</v>
      </c>
      <c r="H300" s="127" t="str">
        <f ca="1"/>
        <v>16/5/23 12:00:00.00</v>
      </c>
      <c r="J300" s="128">
        <f ca="1"/>
        <v>45062.5</v>
      </c>
    </row>
    <row r="301" spans="6:10" x14ac:dyDescent="0.45">
      <c r="F301" s="128">
        <v>45063</v>
      </c>
      <c r="H301" s="127" t="str">
        <f ca="1"/>
        <v>17/5/23</v>
      </c>
      <c r="J301" s="128">
        <f ca="1"/>
        <v>45063</v>
      </c>
    </row>
    <row r="302" spans="6:10" x14ac:dyDescent="0.45">
      <c r="F302" s="128">
        <v>45063.5</v>
      </c>
      <c r="H302" s="127" t="str">
        <f ca="1"/>
        <v>17/5/23 12:00:00.00</v>
      </c>
      <c r="J302" s="128">
        <f ca="1"/>
        <v>45063.5</v>
      </c>
    </row>
    <row r="303" spans="6:10" x14ac:dyDescent="0.45">
      <c r="F303" s="128">
        <v>45064</v>
      </c>
      <c r="H303" s="127" t="str">
        <f ca="1"/>
        <v>18/5/23</v>
      </c>
      <c r="J303" s="128">
        <f ca="1"/>
        <v>45064</v>
      </c>
    </row>
    <row r="304" spans="6:10" x14ac:dyDescent="0.45">
      <c r="F304" s="128">
        <v>45064.5</v>
      </c>
      <c r="H304" s="127" t="str">
        <f ca="1"/>
        <v>18/5/23 12:00:00.00</v>
      </c>
      <c r="J304" s="128">
        <f ca="1"/>
        <v>45064.5</v>
      </c>
    </row>
    <row r="305" spans="6:10" x14ac:dyDescent="0.45">
      <c r="F305" s="128">
        <v>45065</v>
      </c>
      <c r="H305" s="127" t="str">
        <f ca="1"/>
        <v>19/5/23</v>
      </c>
      <c r="J305" s="128">
        <f ca="1"/>
        <v>45065</v>
      </c>
    </row>
    <row r="306" spans="6:10" x14ac:dyDescent="0.45">
      <c r="F306" s="128">
        <v>45065.5</v>
      </c>
      <c r="H306" s="127" t="str">
        <f ca="1"/>
        <v>19/5/23 12:00:00.00</v>
      </c>
      <c r="J306" s="128">
        <f ca="1"/>
        <v>45065.5</v>
      </c>
    </row>
    <row r="307" spans="6:10" x14ac:dyDescent="0.45">
      <c r="F307" s="128">
        <v>45066</v>
      </c>
      <c r="H307" s="127" t="str">
        <f ca="1"/>
        <v>20/5/23</v>
      </c>
      <c r="J307" s="128">
        <f ca="1"/>
        <v>45066</v>
      </c>
    </row>
    <row r="308" spans="6:10" x14ac:dyDescent="0.45">
      <c r="F308" s="128">
        <v>45066.5</v>
      </c>
      <c r="H308" s="127" t="str">
        <f ca="1"/>
        <v>20/5/23 12:00:00.00</v>
      </c>
      <c r="J308" s="128">
        <f ca="1"/>
        <v>45066.5</v>
      </c>
    </row>
    <row r="309" spans="6:10" x14ac:dyDescent="0.45">
      <c r="F309" s="128">
        <v>45067</v>
      </c>
      <c r="H309" s="127" t="str">
        <f ca="1"/>
        <v>21/5/23</v>
      </c>
      <c r="J309" s="128">
        <f ca="1"/>
        <v>45067</v>
      </c>
    </row>
    <row r="310" spans="6:10" x14ac:dyDescent="0.45">
      <c r="F310" s="128">
        <v>45067.5</v>
      </c>
      <c r="H310" s="127" t="str">
        <f ca="1"/>
        <v>21/5/23 12:00:00.00</v>
      </c>
      <c r="J310" s="128">
        <f ca="1"/>
        <v>45067.5</v>
      </c>
    </row>
    <row r="311" spans="6:10" x14ac:dyDescent="0.45">
      <c r="F311" s="128">
        <v>45068</v>
      </c>
      <c r="H311" s="127" t="str">
        <f ca="1"/>
        <v>22/5/23</v>
      </c>
      <c r="J311" s="128">
        <f ca="1"/>
        <v>45068</v>
      </c>
    </row>
    <row r="312" spans="6:10" x14ac:dyDescent="0.45">
      <c r="F312" s="128">
        <v>45068.5</v>
      </c>
      <c r="H312" s="127" t="str">
        <f ca="1"/>
        <v>22/5/23 12:00:00.00</v>
      </c>
      <c r="J312" s="128">
        <f ca="1"/>
        <v>45068.5</v>
      </c>
    </row>
    <row r="313" spans="6:10" x14ac:dyDescent="0.45">
      <c r="F313" s="128">
        <v>45069</v>
      </c>
      <c r="H313" s="127" t="str">
        <f ca="1"/>
        <v>23/5/23</v>
      </c>
      <c r="J313" s="128">
        <f ca="1"/>
        <v>45069</v>
      </c>
    </row>
    <row r="314" spans="6:10" x14ac:dyDescent="0.45">
      <c r="F314" s="128">
        <v>45069.5</v>
      </c>
      <c r="H314" s="127" t="str">
        <f ca="1"/>
        <v>23/5/23 12:00:00.00</v>
      </c>
      <c r="J314" s="128">
        <f ca="1"/>
        <v>45069.5</v>
      </c>
    </row>
    <row r="315" spans="6:10" x14ac:dyDescent="0.45">
      <c r="F315" s="128">
        <v>45070</v>
      </c>
      <c r="H315" s="127" t="str">
        <f ca="1"/>
        <v>24/5/23</v>
      </c>
      <c r="J315" s="128">
        <f ca="1"/>
        <v>45070</v>
      </c>
    </row>
    <row r="316" spans="6:10" x14ac:dyDescent="0.45">
      <c r="F316" s="128">
        <v>45070.5</v>
      </c>
      <c r="H316" s="127" t="str">
        <f ca="1"/>
        <v>24/5/23 12:00:00.00</v>
      </c>
      <c r="J316" s="128">
        <f ca="1"/>
        <v>45070.5</v>
      </c>
    </row>
    <row r="317" spans="6:10" x14ac:dyDescent="0.45">
      <c r="F317" s="128">
        <v>45071</v>
      </c>
      <c r="H317" s="127" t="str">
        <f ca="1"/>
        <v>25/5/23</v>
      </c>
      <c r="J317" s="128">
        <f ca="1"/>
        <v>45071</v>
      </c>
    </row>
    <row r="318" spans="6:10" x14ac:dyDescent="0.45">
      <c r="F318" s="128">
        <v>45071.5</v>
      </c>
      <c r="H318" s="127" t="str">
        <f ca="1"/>
        <v>25/5/23 12:00:00.00</v>
      </c>
      <c r="J318" s="128">
        <f ca="1"/>
        <v>45071.5</v>
      </c>
    </row>
    <row r="319" spans="6:10" x14ac:dyDescent="0.45">
      <c r="F319" s="128">
        <v>45072</v>
      </c>
      <c r="H319" s="127" t="str">
        <f ca="1"/>
        <v>26/5/23</v>
      </c>
      <c r="J319" s="128">
        <f ca="1"/>
        <v>45072</v>
      </c>
    </row>
    <row r="320" spans="6:10" x14ac:dyDescent="0.45">
      <c r="F320" s="128">
        <v>45072.5</v>
      </c>
      <c r="H320" s="127" t="str">
        <f ca="1"/>
        <v>26/5/23 12:00:00.00</v>
      </c>
      <c r="J320" s="128">
        <f ca="1"/>
        <v>45072.5</v>
      </c>
    </row>
    <row r="321" spans="6:10" x14ac:dyDescent="0.45">
      <c r="F321" s="128">
        <v>45073</v>
      </c>
      <c r="H321" s="127" t="str">
        <f ca="1"/>
        <v>27/5/23</v>
      </c>
      <c r="J321" s="128">
        <f ca="1"/>
        <v>45073</v>
      </c>
    </row>
    <row r="322" spans="6:10" x14ac:dyDescent="0.45">
      <c r="F322" s="128">
        <v>45073.5</v>
      </c>
      <c r="H322" s="127" t="str">
        <f ca="1"/>
        <v>27/5/23 12:00:00.00</v>
      </c>
      <c r="J322" s="128">
        <f ca="1"/>
        <v>45073.5</v>
      </c>
    </row>
    <row r="323" spans="6:10" x14ac:dyDescent="0.45">
      <c r="F323" s="128">
        <v>45074</v>
      </c>
      <c r="H323" s="127" t="str">
        <f ca="1"/>
        <v>28/5/23</v>
      </c>
      <c r="J323" s="128">
        <f ca="1"/>
        <v>45074</v>
      </c>
    </row>
    <row r="324" spans="6:10" x14ac:dyDescent="0.45">
      <c r="F324" s="128">
        <v>45074.5</v>
      </c>
      <c r="H324" s="127" t="str">
        <f ca="1"/>
        <v>28/5/23 12:00:00.00</v>
      </c>
      <c r="J324" s="128">
        <f ca="1"/>
        <v>45074.5</v>
      </c>
    </row>
    <row r="325" spans="6:10" x14ac:dyDescent="0.45">
      <c r="F325" s="128">
        <v>45075</v>
      </c>
      <c r="H325" s="127" t="str">
        <f ca="1"/>
        <v>29/5/23</v>
      </c>
      <c r="J325" s="128">
        <f ca="1"/>
        <v>45075</v>
      </c>
    </row>
    <row r="326" spans="6:10" x14ac:dyDescent="0.45">
      <c r="F326" s="128">
        <v>45075.5</v>
      </c>
      <c r="H326" s="127" t="str">
        <f ca="1"/>
        <v>29/5/23 12:00:00.00</v>
      </c>
      <c r="J326" s="128">
        <f ca="1"/>
        <v>45075.5</v>
      </c>
    </row>
    <row r="327" spans="6:10" x14ac:dyDescent="0.45">
      <c r="F327" s="128">
        <v>45076</v>
      </c>
      <c r="H327" s="127" t="str">
        <f ca="1"/>
        <v>30/5/23</v>
      </c>
      <c r="J327" s="128">
        <f ca="1"/>
        <v>45076</v>
      </c>
    </row>
    <row r="328" spans="6:10" x14ac:dyDescent="0.45">
      <c r="F328" s="128">
        <v>45076.5</v>
      </c>
      <c r="H328" s="127" t="str">
        <f ca="1"/>
        <v>30/5/23 12:00:00.00</v>
      </c>
      <c r="J328" s="128">
        <f ca="1"/>
        <v>45076.5</v>
      </c>
    </row>
    <row r="329" spans="6:10" x14ac:dyDescent="0.45">
      <c r="F329" s="128">
        <v>45077</v>
      </c>
      <c r="H329" s="127" t="str">
        <f ca="1"/>
        <v>31/5/23</v>
      </c>
      <c r="J329" s="128">
        <f ca="1"/>
        <v>45077</v>
      </c>
    </row>
    <row r="330" spans="6:10" x14ac:dyDescent="0.45">
      <c r="F330" s="128">
        <v>45077.5</v>
      </c>
      <c r="H330" s="127" t="str">
        <f ca="1"/>
        <v>31/5/23 12:00:00.00</v>
      </c>
      <c r="J330" s="128">
        <f ca="1"/>
        <v>45077.5</v>
      </c>
    </row>
    <row r="331" spans="6:10" x14ac:dyDescent="0.45">
      <c r="F331" s="128">
        <v>45078</v>
      </c>
      <c r="H331" s="127" t="str">
        <f ca="1"/>
        <v>1/6/23</v>
      </c>
      <c r="J331" s="128">
        <f ca="1"/>
        <v>45078</v>
      </c>
    </row>
    <row r="332" spans="6:10" x14ac:dyDescent="0.45">
      <c r="F332" s="128">
        <v>45078.5</v>
      </c>
      <c r="H332" s="127" t="str">
        <f ca="1"/>
        <v>1/6/23 12:00:00.00</v>
      </c>
      <c r="J332" s="128">
        <f ca="1"/>
        <v>45078.5</v>
      </c>
    </row>
    <row r="333" spans="6:10" x14ac:dyDescent="0.45">
      <c r="F333" s="128">
        <v>45079</v>
      </c>
      <c r="H333" s="127" t="str">
        <f ca="1"/>
        <v>2/6/23</v>
      </c>
      <c r="J333" s="128">
        <f ca="1"/>
        <v>45079</v>
      </c>
    </row>
    <row r="334" spans="6:10" x14ac:dyDescent="0.45">
      <c r="F334" s="128">
        <v>45079.5</v>
      </c>
      <c r="H334" s="127" t="str">
        <f ca="1"/>
        <v>2/6/23 12:00:00.00</v>
      </c>
      <c r="J334" s="128">
        <f ca="1"/>
        <v>45079.5</v>
      </c>
    </row>
    <row r="335" spans="6:10" x14ac:dyDescent="0.45">
      <c r="F335" s="128">
        <v>45080</v>
      </c>
      <c r="H335" s="127" t="str">
        <f ca="1"/>
        <v>3/6/23</v>
      </c>
      <c r="J335" s="128">
        <f ca="1"/>
        <v>45080</v>
      </c>
    </row>
    <row r="336" spans="6:10" x14ac:dyDescent="0.45">
      <c r="F336" s="128">
        <v>45080.5</v>
      </c>
      <c r="H336" s="127" t="str">
        <f ca="1"/>
        <v>3/6/23 12:00:00.00</v>
      </c>
      <c r="J336" s="128">
        <f ca="1"/>
        <v>45080.5</v>
      </c>
    </row>
    <row r="337" spans="6:10" x14ac:dyDescent="0.45">
      <c r="F337" s="128">
        <v>45081</v>
      </c>
      <c r="H337" s="127" t="str">
        <f ca="1"/>
        <v>4/6/23</v>
      </c>
      <c r="J337" s="128">
        <f ca="1"/>
        <v>45081</v>
      </c>
    </row>
    <row r="338" spans="6:10" x14ac:dyDescent="0.45">
      <c r="F338" s="128">
        <v>45081.5</v>
      </c>
      <c r="H338" s="127" t="str">
        <f ca="1"/>
        <v>4/6/23 12:00:00.00</v>
      </c>
      <c r="J338" s="128">
        <f ca="1"/>
        <v>45081.5</v>
      </c>
    </row>
    <row r="339" spans="6:10" x14ac:dyDescent="0.45">
      <c r="F339" s="128">
        <v>45082</v>
      </c>
      <c r="H339" s="127" t="str">
        <f ca="1"/>
        <v>5/6/23</v>
      </c>
      <c r="J339" s="128">
        <f ca="1"/>
        <v>45082</v>
      </c>
    </row>
    <row r="340" spans="6:10" x14ac:dyDescent="0.45">
      <c r="F340" s="128">
        <v>45082.5</v>
      </c>
      <c r="H340" s="127" t="str">
        <f ca="1"/>
        <v>5/6/23 12:00:00.00</v>
      </c>
      <c r="J340" s="128">
        <f ca="1"/>
        <v>45082.5</v>
      </c>
    </row>
    <row r="341" spans="6:10" x14ac:dyDescent="0.45">
      <c r="F341" s="128">
        <v>45083</v>
      </c>
      <c r="H341" s="127" t="str">
        <f ca="1"/>
        <v>6/6/23</v>
      </c>
      <c r="J341" s="128">
        <f ca="1"/>
        <v>45083</v>
      </c>
    </row>
    <row r="342" spans="6:10" x14ac:dyDescent="0.45">
      <c r="F342" s="128">
        <v>45083.5</v>
      </c>
      <c r="H342" s="127" t="str">
        <f ca="1"/>
        <v>6/6/23 12:00:00.00</v>
      </c>
      <c r="J342" s="128">
        <f ca="1"/>
        <v>45083.5</v>
      </c>
    </row>
    <row r="343" spans="6:10" x14ac:dyDescent="0.45">
      <c r="F343" s="128">
        <v>45084</v>
      </c>
      <c r="H343" s="127" t="str">
        <f ca="1"/>
        <v>7/6/23</v>
      </c>
      <c r="J343" s="128">
        <f ca="1"/>
        <v>45084</v>
      </c>
    </row>
    <row r="344" spans="6:10" x14ac:dyDescent="0.45">
      <c r="F344" s="128">
        <v>45084.5</v>
      </c>
      <c r="H344" s="127" t="str">
        <f ca="1"/>
        <v>7/6/23 12:00:00.00</v>
      </c>
      <c r="J344" s="128">
        <f ca="1"/>
        <v>45084.5</v>
      </c>
    </row>
    <row r="345" spans="6:10" x14ac:dyDescent="0.45">
      <c r="F345" s="128">
        <v>45085</v>
      </c>
      <c r="H345" s="127" t="str">
        <f ca="1"/>
        <v>8/6/23</v>
      </c>
      <c r="J345" s="128">
        <f ca="1"/>
        <v>45085</v>
      </c>
    </row>
    <row r="346" spans="6:10" x14ac:dyDescent="0.45">
      <c r="F346" s="128">
        <v>45085.5</v>
      </c>
      <c r="H346" s="127" t="str">
        <f ca="1"/>
        <v>8/6/23 12:00:00.00</v>
      </c>
      <c r="J346" s="128">
        <f ca="1"/>
        <v>45085.5</v>
      </c>
    </row>
    <row r="347" spans="6:10" x14ac:dyDescent="0.45">
      <c r="F347" s="128">
        <v>45086</v>
      </c>
      <c r="H347" s="127" t="str">
        <f ca="1"/>
        <v>9/6/23</v>
      </c>
      <c r="J347" s="128">
        <f ca="1"/>
        <v>45086</v>
      </c>
    </row>
    <row r="348" spans="6:10" x14ac:dyDescent="0.45">
      <c r="F348" s="128">
        <v>45086.5</v>
      </c>
      <c r="H348" s="127" t="str">
        <f ca="1"/>
        <v>9/6/23 12:00:00.00</v>
      </c>
      <c r="J348" s="128">
        <f ca="1"/>
        <v>45086.5</v>
      </c>
    </row>
    <row r="349" spans="6:10" x14ac:dyDescent="0.45">
      <c r="F349" s="128">
        <v>45087</v>
      </c>
      <c r="H349" s="127" t="str">
        <f ca="1"/>
        <v>10/6/23</v>
      </c>
      <c r="J349" s="128">
        <f ca="1"/>
        <v>45087</v>
      </c>
    </row>
    <row r="350" spans="6:10" x14ac:dyDescent="0.45">
      <c r="F350" s="128">
        <v>45087.5</v>
      </c>
      <c r="H350" s="127" t="str">
        <f ca="1"/>
        <v>10/6/23 12:00:00.00</v>
      </c>
      <c r="J350" s="128">
        <f ca="1"/>
        <v>45087.5</v>
      </c>
    </row>
    <row r="351" spans="6:10" x14ac:dyDescent="0.45">
      <c r="F351" s="128">
        <v>45088</v>
      </c>
      <c r="H351" s="127" t="str">
        <f ca="1"/>
        <v>11/6/23</v>
      </c>
      <c r="J351" s="128">
        <f ca="1"/>
        <v>45088</v>
      </c>
    </row>
    <row r="352" spans="6:10" x14ac:dyDescent="0.45">
      <c r="F352" s="128">
        <v>45088.5</v>
      </c>
      <c r="H352" s="127" t="str">
        <f ca="1"/>
        <v>11/6/23 12:00:00.00</v>
      </c>
      <c r="J352" s="128">
        <f ca="1"/>
        <v>45088.5</v>
      </c>
    </row>
    <row r="353" spans="6:10" x14ac:dyDescent="0.45">
      <c r="F353" s="128">
        <v>45089</v>
      </c>
      <c r="H353" s="127" t="str">
        <f ca="1"/>
        <v>12/6/23</v>
      </c>
      <c r="J353" s="128">
        <f ca="1"/>
        <v>45089</v>
      </c>
    </row>
    <row r="354" spans="6:10" x14ac:dyDescent="0.45">
      <c r="F354" s="128">
        <v>45089.5</v>
      </c>
      <c r="H354" s="127" t="str">
        <f ca="1"/>
        <v>12/6/23 12:00:00.00</v>
      </c>
      <c r="J354" s="128">
        <f ca="1"/>
        <v>45089.5</v>
      </c>
    </row>
    <row r="355" spans="6:10" x14ac:dyDescent="0.45">
      <c r="F355" s="128">
        <v>45090</v>
      </c>
      <c r="H355" s="127" t="str">
        <f ca="1"/>
        <v>13/6/23</v>
      </c>
      <c r="J355" s="128">
        <f ca="1"/>
        <v>45090</v>
      </c>
    </row>
    <row r="356" spans="6:10" x14ac:dyDescent="0.45">
      <c r="F356" s="128">
        <v>45090.5</v>
      </c>
      <c r="H356" s="127" t="str">
        <f ca="1"/>
        <v>13/6/23 12:00:00.00</v>
      </c>
      <c r="J356" s="128">
        <f ca="1"/>
        <v>45090.5</v>
      </c>
    </row>
    <row r="357" spans="6:10" x14ac:dyDescent="0.45">
      <c r="F357" s="128">
        <v>45091</v>
      </c>
      <c r="H357" s="127" t="str">
        <f ca="1"/>
        <v>14/6/23</v>
      </c>
      <c r="J357" s="128">
        <f ca="1"/>
        <v>45091</v>
      </c>
    </row>
    <row r="358" spans="6:10" x14ac:dyDescent="0.45">
      <c r="F358" s="128">
        <v>45091.5</v>
      </c>
      <c r="H358" s="127" t="str">
        <f ca="1"/>
        <v>14/6/23 12:00:00.00</v>
      </c>
      <c r="J358" s="128">
        <f ca="1"/>
        <v>45091.5</v>
      </c>
    </row>
    <row r="359" spans="6:10" x14ac:dyDescent="0.45">
      <c r="F359" s="128">
        <v>45092</v>
      </c>
      <c r="H359" s="127" t="str">
        <f ca="1"/>
        <v>15/6/23</v>
      </c>
      <c r="J359" s="128">
        <f ca="1"/>
        <v>45092</v>
      </c>
    </row>
    <row r="360" spans="6:10" x14ac:dyDescent="0.45">
      <c r="F360" s="128">
        <v>45092.5</v>
      </c>
      <c r="H360" s="127" t="str">
        <f ca="1"/>
        <v>15/6/23 12:00:00.00</v>
      </c>
      <c r="J360" s="128">
        <f ca="1"/>
        <v>45092.5</v>
      </c>
    </row>
    <row r="361" spans="6:10" x14ac:dyDescent="0.45">
      <c r="F361" s="128">
        <v>45093</v>
      </c>
      <c r="H361" s="127" t="str">
        <f ca="1"/>
        <v>16/6/23</v>
      </c>
      <c r="J361" s="128">
        <f ca="1"/>
        <v>45093</v>
      </c>
    </row>
    <row r="362" spans="6:10" x14ac:dyDescent="0.45">
      <c r="F362" s="128">
        <v>45093.5</v>
      </c>
      <c r="H362" s="127" t="str">
        <f ca="1"/>
        <v>16/6/23 12:00:00.00</v>
      </c>
      <c r="J362" s="128">
        <f ca="1"/>
        <v>45093.5</v>
      </c>
    </row>
    <row r="363" spans="6:10" x14ac:dyDescent="0.45">
      <c r="F363" s="128">
        <v>45094</v>
      </c>
      <c r="H363" s="127" t="str">
        <f ca="1"/>
        <v>17/6/23</v>
      </c>
      <c r="J363" s="128">
        <f ca="1"/>
        <v>45094</v>
      </c>
    </row>
    <row r="364" spans="6:10" x14ac:dyDescent="0.45">
      <c r="F364" s="128">
        <v>45094.5</v>
      </c>
      <c r="H364" s="127" t="str">
        <f ca="1"/>
        <v>17/6/23 12:00:00.00</v>
      </c>
      <c r="J364" s="128">
        <f ca="1"/>
        <v>45094.5</v>
      </c>
    </row>
    <row r="365" spans="6:10" x14ac:dyDescent="0.45">
      <c r="F365" s="128">
        <v>45095</v>
      </c>
      <c r="H365" s="127" t="str">
        <f ca="1"/>
        <v>18/6/23</v>
      </c>
      <c r="J365" s="128">
        <f ca="1"/>
        <v>45095</v>
      </c>
    </row>
    <row r="366" spans="6:10" x14ac:dyDescent="0.45">
      <c r="F366" s="128">
        <v>45095.5</v>
      </c>
      <c r="H366" s="127" t="str">
        <f ca="1"/>
        <v>18/6/23 12:00:00.00</v>
      </c>
      <c r="J366" s="128">
        <f ca="1"/>
        <v>45095.5</v>
      </c>
    </row>
    <row r="367" spans="6:10" x14ac:dyDescent="0.45">
      <c r="F367" s="128">
        <v>45096</v>
      </c>
      <c r="H367" s="127" t="str">
        <f ca="1"/>
        <v>19/6/23</v>
      </c>
      <c r="J367" s="128">
        <f ca="1"/>
        <v>45096</v>
      </c>
    </row>
    <row r="368" spans="6:10" x14ac:dyDescent="0.45">
      <c r="F368" s="128">
        <v>45096.5</v>
      </c>
      <c r="H368" s="127" t="str">
        <f ca="1"/>
        <v>19/6/23 12:00:00.00</v>
      </c>
      <c r="J368" s="128">
        <f ca="1"/>
        <v>45096.5</v>
      </c>
    </row>
    <row r="369" spans="6:10" x14ac:dyDescent="0.45">
      <c r="F369" s="128">
        <v>45097</v>
      </c>
      <c r="H369" s="127" t="str">
        <f ca="1"/>
        <v>20/6/23</v>
      </c>
      <c r="J369" s="128">
        <f ca="1"/>
        <v>45097</v>
      </c>
    </row>
    <row r="370" spans="6:10" x14ac:dyDescent="0.45">
      <c r="F370" s="128">
        <v>45097.5</v>
      </c>
      <c r="H370" s="127" t="str">
        <f ca="1"/>
        <v>20/6/23 12:00:00.00</v>
      </c>
      <c r="J370" s="128">
        <f ca="1"/>
        <v>45097.5</v>
      </c>
    </row>
    <row r="371" spans="6:10" x14ac:dyDescent="0.45">
      <c r="F371" s="128">
        <v>45098</v>
      </c>
      <c r="H371" s="127" t="str">
        <f ca="1"/>
        <v>21/6/23</v>
      </c>
      <c r="J371" s="128">
        <f ca="1"/>
        <v>45098</v>
      </c>
    </row>
    <row r="372" spans="6:10" x14ac:dyDescent="0.45">
      <c r="F372" s="128">
        <v>45098.5</v>
      </c>
      <c r="H372" s="127" t="str">
        <f ca="1"/>
        <v>21/6/23 12:00:00.00</v>
      </c>
      <c r="J372" s="128">
        <f ca="1"/>
        <v>45098.5</v>
      </c>
    </row>
    <row r="373" spans="6:10" x14ac:dyDescent="0.45">
      <c r="F373" s="128">
        <v>45099</v>
      </c>
      <c r="H373" s="127" t="str">
        <f ca="1"/>
        <v>22/6/23</v>
      </c>
      <c r="J373" s="128">
        <f ca="1"/>
        <v>45099</v>
      </c>
    </row>
    <row r="374" spans="6:10" x14ac:dyDescent="0.45">
      <c r="F374" s="128">
        <v>45099.5</v>
      </c>
      <c r="H374" s="127" t="str">
        <f ca="1"/>
        <v>22/6/23 12:00:00.00</v>
      </c>
      <c r="J374" s="128">
        <f ca="1"/>
        <v>45099.5</v>
      </c>
    </row>
    <row r="375" spans="6:10" x14ac:dyDescent="0.45">
      <c r="F375" s="128">
        <v>45100</v>
      </c>
      <c r="H375" s="127" t="str">
        <f ca="1"/>
        <v>23/6/23</v>
      </c>
      <c r="J375" s="128">
        <f ca="1"/>
        <v>45100</v>
      </c>
    </row>
    <row r="376" spans="6:10" x14ac:dyDescent="0.45">
      <c r="F376" s="128">
        <v>45100.5</v>
      </c>
      <c r="H376" s="127" t="str">
        <f ca="1"/>
        <v>23/6/23 12:00:00.00</v>
      </c>
      <c r="J376" s="128">
        <f ca="1"/>
        <v>45100.5</v>
      </c>
    </row>
    <row r="377" spans="6:10" x14ac:dyDescent="0.45">
      <c r="F377" s="128">
        <v>45101</v>
      </c>
      <c r="H377" s="127" t="str">
        <f ca="1"/>
        <v>24/6/23</v>
      </c>
      <c r="J377" s="128">
        <f ca="1"/>
        <v>45101</v>
      </c>
    </row>
    <row r="378" spans="6:10" x14ac:dyDescent="0.45">
      <c r="F378" s="128">
        <v>45101.5</v>
      </c>
      <c r="H378" s="127" t="str">
        <f ca="1"/>
        <v>24/6/23 12:00:00.00</v>
      </c>
      <c r="J378" s="128">
        <f ca="1"/>
        <v>45101.5</v>
      </c>
    </row>
    <row r="379" spans="6:10" x14ac:dyDescent="0.45">
      <c r="F379" s="128">
        <v>45102</v>
      </c>
      <c r="H379" s="127" t="str">
        <f ca="1"/>
        <v>25/6/23</v>
      </c>
      <c r="J379" s="128">
        <f ca="1"/>
        <v>45102</v>
      </c>
    </row>
    <row r="380" spans="6:10" x14ac:dyDescent="0.45">
      <c r="F380" s="128">
        <v>45102.5</v>
      </c>
      <c r="H380" s="127" t="str">
        <f ca="1"/>
        <v>25/6/23 12:00:00.00</v>
      </c>
      <c r="J380" s="128">
        <f ca="1"/>
        <v>45102.5</v>
      </c>
    </row>
    <row r="381" spans="6:10" x14ac:dyDescent="0.45">
      <c r="F381" s="128">
        <v>45103</v>
      </c>
      <c r="H381" s="127" t="str">
        <f ca="1"/>
        <v>26/6/23</v>
      </c>
      <c r="J381" s="128">
        <f ca="1"/>
        <v>45103</v>
      </c>
    </row>
    <row r="382" spans="6:10" x14ac:dyDescent="0.45">
      <c r="F382" s="128">
        <v>45103.5</v>
      </c>
      <c r="H382" s="127" t="str">
        <f ca="1"/>
        <v>26/6/23 12:00:00.00</v>
      </c>
      <c r="J382" s="128">
        <f ca="1"/>
        <v>45103.5</v>
      </c>
    </row>
    <row r="383" spans="6:10" x14ac:dyDescent="0.45">
      <c r="F383" s="128">
        <v>45104</v>
      </c>
      <c r="H383" s="127" t="str">
        <f ca="1"/>
        <v>27/6/23</v>
      </c>
      <c r="J383" s="128">
        <f ca="1"/>
        <v>45104</v>
      </c>
    </row>
    <row r="384" spans="6:10" x14ac:dyDescent="0.45">
      <c r="F384" s="128">
        <v>45104.5</v>
      </c>
      <c r="H384" s="127" t="str">
        <f ca="1"/>
        <v>27/6/23 12:00:00.00</v>
      </c>
      <c r="J384" s="128">
        <f ca="1"/>
        <v>45104.5</v>
      </c>
    </row>
    <row r="385" spans="6:10" x14ac:dyDescent="0.45">
      <c r="F385" s="128">
        <v>45105</v>
      </c>
      <c r="H385" s="127" t="str">
        <f ca="1"/>
        <v>28/6/23</v>
      </c>
      <c r="J385" s="128">
        <f ca="1"/>
        <v>45105</v>
      </c>
    </row>
    <row r="386" spans="6:10" x14ac:dyDescent="0.45">
      <c r="F386" s="128">
        <v>45105.5</v>
      </c>
      <c r="H386" s="127" t="str">
        <f ca="1"/>
        <v>28/6/23 12:00:00.00</v>
      </c>
      <c r="J386" s="128">
        <f ca="1"/>
        <v>45105.5</v>
      </c>
    </row>
    <row r="387" spans="6:10" x14ac:dyDescent="0.45">
      <c r="F387" s="128">
        <v>45106</v>
      </c>
      <c r="H387" s="127" t="str">
        <f ca="1"/>
        <v>29/6/23</v>
      </c>
      <c r="J387" s="128">
        <f ca="1"/>
        <v>45106</v>
      </c>
    </row>
    <row r="388" spans="6:10" x14ac:dyDescent="0.45">
      <c r="F388" s="128">
        <v>45106.5</v>
      </c>
      <c r="H388" s="127" t="str">
        <f ca="1"/>
        <v>29/6/23 12:00:00.00</v>
      </c>
      <c r="J388" s="128">
        <f ca="1"/>
        <v>45106.5</v>
      </c>
    </row>
    <row r="389" spans="6:10" x14ac:dyDescent="0.45">
      <c r="F389" s="128">
        <v>45107</v>
      </c>
      <c r="H389" s="127" t="str">
        <f ca="1"/>
        <v>30/6/23</v>
      </c>
      <c r="J389" s="128">
        <f ca="1"/>
        <v>45107</v>
      </c>
    </row>
    <row r="390" spans="6:10" x14ac:dyDescent="0.45">
      <c r="F390" s="128">
        <v>45107.5</v>
      </c>
      <c r="H390" s="127" t="str">
        <f ca="1"/>
        <v>30/6/23 12:00:00.00</v>
      </c>
      <c r="J390" s="128">
        <f ca="1"/>
        <v>45107.5</v>
      </c>
    </row>
    <row r="391" spans="6:10" x14ac:dyDescent="0.45">
      <c r="F391" s="128">
        <v>45108</v>
      </c>
      <c r="H391" s="127" t="str">
        <f ca="1"/>
        <v>1/7/23</v>
      </c>
      <c r="J391" s="128">
        <f ca="1"/>
        <v>45108</v>
      </c>
    </row>
    <row r="392" spans="6:10" x14ac:dyDescent="0.45">
      <c r="F392" s="128">
        <v>45108.5</v>
      </c>
      <c r="H392" s="127" t="str">
        <f ca="1"/>
        <v>1/7/23 12:00:00.00</v>
      </c>
      <c r="J392" s="128">
        <f ca="1"/>
        <v>45108.5</v>
      </c>
    </row>
    <row r="393" spans="6:10" x14ac:dyDescent="0.45">
      <c r="F393" s="128">
        <v>45109</v>
      </c>
      <c r="H393" s="127" t="str">
        <f ca="1"/>
        <v>2/7/23</v>
      </c>
      <c r="J393" s="128">
        <f ca="1"/>
        <v>45109</v>
      </c>
    </row>
    <row r="394" spans="6:10" x14ac:dyDescent="0.45">
      <c r="F394" s="128">
        <v>45109.5</v>
      </c>
      <c r="H394" s="127" t="str">
        <f ca="1"/>
        <v>2/7/23 12:00:00.00</v>
      </c>
      <c r="J394" s="128">
        <f ca="1"/>
        <v>45109.5</v>
      </c>
    </row>
    <row r="395" spans="6:10" x14ac:dyDescent="0.45">
      <c r="F395" s="128">
        <v>45110</v>
      </c>
      <c r="H395" s="127" t="str">
        <f ca="1"/>
        <v>3/7/23</v>
      </c>
      <c r="J395" s="128">
        <f ca="1"/>
        <v>45110</v>
      </c>
    </row>
    <row r="396" spans="6:10" x14ac:dyDescent="0.45">
      <c r="F396" s="128">
        <v>45110.5</v>
      </c>
      <c r="H396" s="127" t="str">
        <f ca="1"/>
        <v>3/7/23 12:00:00.00</v>
      </c>
      <c r="J396" s="128">
        <f ca="1"/>
        <v>45110.5</v>
      </c>
    </row>
    <row r="397" spans="6:10" x14ac:dyDescent="0.45">
      <c r="F397" s="128">
        <v>45111</v>
      </c>
      <c r="H397" s="127" t="str">
        <f ca="1"/>
        <v>4/7/23</v>
      </c>
      <c r="J397" s="128">
        <f ca="1"/>
        <v>45111</v>
      </c>
    </row>
    <row r="398" spans="6:10" x14ac:dyDescent="0.45">
      <c r="F398" s="128">
        <v>45111.5</v>
      </c>
      <c r="H398" s="127" t="str">
        <f ca="1"/>
        <v>4/7/23 12:00:00.00</v>
      </c>
      <c r="J398" s="128">
        <f ca="1"/>
        <v>45111.5</v>
      </c>
    </row>
    <row r="399" spans="6:10" x14ac:dyDescent="0.45">
      <c r="F399" s="128">
        <v>45112</v>
      </c>
      <c r="H399" s="127" t="str">
        <f ca="1"/>
        <v>5/7/23</v>
      </c>
      <c r="J399" s="128">
        <f ca="1"/>
        <v>45112</v>
      </c>
    </row>
    <row r="400" spans="6:10" x14ac:dyDescent="0.45">
      <c r="F400" s="128">
        <v>45112.5</v>
      </c>
      <c r="H400" s="127" t="str">
        <f ca="1"/>
        <v>5/7/23 12:00:00.00</v>
      </c>
      <c r="J400" s="128">
        <f ca="1"/>
        <v>45112.5</v>
      </c>
    </row>
    <row r="401" spans="6:10" x14ac:dyDescent="0.45">
      <c r="F401" s="128">
        <v>45113</v>
      </c>
      <c r="H401" s="127" t="str">
        <f ca="1"/>
        <v>6/7/23</v>
      </c>
      <c r="J401" s="128">
        <f ca="1"/>
        <v>45113</v>
      </c>
    </row>
    <row r="402" spans="6:10" x14ac:dyDescent="0.45">
      <c r="F402" s="128">
        <v>45113.5</v>
      </c>
      <c r="H402" s="127" t="str">
        <f ca="1"/>
        <v>6/7/23 12:00:00.00</v>
      </c>
      <c r="J402" s="128">
        <f ca="1"/>
        <v>45113.5</v>
      </c>
    </row>
    <row r="403" spans="6:10" x14ac:dyDescent="0.45">
      <c r="F403" s="128">
        <v>45114</v>
      </c>
      <c r="H403" s="127" t="str">
        <f ca="1"/>
        <v>7/7/23</v>
      </c>
      <c r="J403" s="128">
        <f ca="1"/>
        <v>45114</v>
      </c>
    </row>
    <row r="404" spans="6:10" x14ac:dyDescent="0.45">
      <c r="F404" s="128">
        <v>45114.5</v>
      </c>
      <c r="H404" s="127" t="str">
        <f ca="1"/>
        <v>7/7/23 12:00:00.00</v>
      </c>
      <c r="J404" s="128">
        <f ca="1"/>
        <v>45114.5</v>
      </c>
    </row>
    <row r="405" spans="6:10" x14ac:dyDescent="0.45">
      <c r="F405" s="128">
        <v>45115</v>
      </c>
      <c r="H405" s="127" t="str">
        <f ca="1"/>
        <v>8/7/23</v>
      </c>
      <c r="J405" s="128">
        <f ca="1"/>
        <v>45115</v>
      </c>
    </row>
    <row r="406" spans="6:10" x14ac:dyDescent="0.45">
      <c r="F406" s="128">
        <v>45115.5</v>
      </c>
      <c r="H406" s="127" t="str">
        <f ca="1"/>
        <v>8/7/23 12:00:00.00</v>
      </c>
      <c r="J406" s="128">
        <f ca="1"/>
        <v>45115.5</v>
      </c>
    </row>
    <row r="407" spans="6:10" x14ac:dyDescent="0.45">
      <c r="F407" s="128">
        <v>45116</v>
      </c>
      <c r="H407" s="127" t="str">
        <f ca="1"/>
        <v>9/7/23</v>
      </c>
      <c r="J407" s="128">
        <f ca="1"/>
        <v>45116</v>
      </c>
    </row>
    <row r="408" spans="6:10" x14ac:dyDescent="0.45">
      <c r="F408" s="128">
        <v>45116.5</v>
      </c>
      <c r="H408" s="127" t="str">
        <f ca="1"/>
        <v>9/7/23 12:00:00.00</v>
      </c>
      <c r="J408" s="128">
        <f ca="1"/>
        <v>45116.5</v>
      </c>
    </row>
    <row r="409" spans="6:10" x14ac:dyDescent="0.45">
      <c r="F409" s="128">
        <v>45117</v>
      </c>
      <c r="H409" s="127" t="str">
        <f ca="1"/>
        <v>10/7/23</v>
      </c>
      <c r="J409" s="128">
        <f ca="1"/>
        <v>45117</v>
      </c>
    </row>
    <row r="410" spans="6:10" x14ac:dyDescent="0.45">
      <c r="F410" s="128">
        <v>45117.5</v>
      </c>
      <c r="H410" s="127" t="str">
        <f ca="1"/>
        <v>10/7/23 12:00:00.00</v>
      </c>
      <c r="J410" s="128">
        <f ca="1"/>
        <v>45117.5</v>
      </c>
    </row>
    <row r="411" spans="6:10" x14ac:dyDescent="0.45">
      <c r="F411" s="128">
        <v>45118</v>
      </c>
      <c r="H411" s="127" t="str">
        <f ca="1"/>
        <v>11/7/23</v>
      </c>
      <c r="J411" s="128">
        <f ca="1"/>
        <v>45118</v>
      </c>
    </row>
    <row r="412" spans="6:10" x14ac:dyDescent="0.45">
      <c r="F412" s="128">
        <v>45118.5</v>
      </c>
      <c r="H412" s="127" t="str">
        <f ca="1"/>
        <v>11/7/23 12:00:00.00</v>
      </c>
      <c r="J412" s="128">
        <f ca="1"/>
        <v>45118.5</v>
      </c>
    </row>
    <row r="413" spans="6:10" x14ac:dyDescent="0.45">
      <c r="F413" s="128">
        <v>45119</v>
      </c>
      <c r="H413" s="127" t="str">
        <f ca="1"/>
        <v>12/7/23</v>
      </c>
      <c r="J413" s="128">
        <f ca="1"/>
        <v>45119</v>
      </c>
    </row>
    <row r="414" spans="6:10" x14ac:dyDescent="0.45">
      <c r="F414" s="128">
        <v>45119.5</v>
      </c>
      <c r="H414" s="127" t="str">
        <f ca="1"/>
        <v>12/7/23 12:00:00.00</v>
      </c>
      <c r="J414" s="128">
        <f ca="1"/>
        <v>45119.5</v>
      </c>
    </row>
    <row r="415" spans="6:10" x14ac:dyDescent="0.45">
      <c r="F415" s="128">
        <v>45120</v>
      </c>
      <c r="H415" s="127" t="str">
        <f ca="1"/>
        <v>13/7/23</v>
      </c>
      <c r="J415" s="128">
        <f ca="1"/>
        <v>45120</v>
      </c>
    </row>
    <row r="416" spans="6:10" x14ac:dyDescent="0.45">
      <c r="F416" s="128">
        <v>45120.5</v>
      </c>
      <c r="H416" s="127" t="str">
        <f ca="1"/>
        <v>13/7/23 12:00:00.00</v>
      </c>
      <c r="J416" s="128">
        <f ca="1"/>
        <v>45120.5</v>
      </c>
    </row>
    <row r="417" spans="6:10" x14ac:dyDescent="0.45">
      <c r="F417" s="128">
        <v>45121</v>
      </c>
      <c r="H417" s="127" t="str">
        <f ca="1"/>
        <v>14/7/23</v>
      </c>
      <c r="J417" s="128">
        <f ca="1"/>
        <v>45121</v>
      </c>
    </row>
    <row r="418" spans="6:10" x14ac:dyDescent="0.45">
      <c r="F418" s="128">
        <v>45121.5</v>
      </c>
      <c r="H418" s="127" t="str">
        <f ca="1"/>
        <v>14/7/23 12:00:00.00</v>
      </c>
      <c r="J418" s="128">
        <f ca="1"/>
        <v>45121.5</v>
      </c>
    </row>
    <row r="419" spans="6:10" x14ac:dyDescent="0.45">
      <c r="F419" s="128">
        <v>45122</v>
      </c>
      <c r="H419" s="127" t="str">
        <f ca="1"/>
        <v>15/7/23</v>
      </c>
      <c r="J419" s="128">
        <f ca="1"/>
        <v>45122</v>
      </c>
    </row>
    <row r="420" spans="6:10" x14ac:dyDescent="0.45">
      <c r="F420" s="128">
        <v>45122.5</v>
      </c>
      <c r="H420" s="127" t="str">
        <f ca="1"/>
        <v>15/7/23 12:00:00.00</v>
      </c>
      <c r="J420" s="128">
        <f ca="1"/>
        <v>45122.5</v>
      </c>
    </row>
    <row r="421" spans="6:10" x14ac:dyDescent="0.45">
      <c r="F421" s="128">
        <v>45123</v>
      </c>
      <c r="H421" s="127" t="str">
        <f ca="1"/>
        <v>16/7/23</v>
      </c>
      <c r="J421" s="128">
        <f ca="1"/>
        <v>45123</v>
      </c>
    </row>
    <row r="422" spans="6:10" x14ac:dyDescent="0.45">
      <c r="F422" s="128">
        <v>45123.5</v>
      </c>
      <c r="H422" s="127" t="str">
        <f ca="1"/>
        <v>16/7/23 12:00:00.00</v>
      </c>
      <c r="J422" s="128">
        <f ca="1"/>
        <v>45123.5</v>
      </c>
    </row>
    <row r="423" spans="6:10" x14ac:dyDescent="0.45">
      <c r="F423" s="128">
        <v>45124</v>
      </c>
      <c r="H423" s="127" t="str">
        <f ca="1"/>
        <v>17/7/23</v>
      </c>
      <c r="J423" s="128">
        <f ca="1"/>
        <v>45124</v>
      </c>
    </row>
    <row r="424" spans="6:10" x14ac:dyDescent="0.45">
      <c r="F424" s="128">
        <v>45124.5</v>
      </c>
      <c r="H424" s="127" t="str">
        <f ca="1"/>
        <v>17/7/23 12:00:00.00</v>
      </c>
      <c r="J424" s="128">
        <f ca="1"/>
        <v>45124.5</v>
      </c>
    </row>
    <row r="425" spans="6:10" x14ac:dyDescent="0.45">
      <c r="F425" s="128">
        <v>45125</v>
      </c>
      <c r="H425" s="127" t="str">
        <f ca="1"/>
        <v>18/7/23</v>
      </c>
      <c r="J425" s="128">
        <f ca="1"/>
        <v>45125</v>
      </c>
    </row>
    <row r="426" spans="6:10" x14ac:dyDescent="0.45">
      <c r="F426" s="128">
        <v>45125.5</v>
      </c>
      <c r="H426" s="127" t="str">
        <f ca="1"/>
        <v>18/7/23 12:00:00.00</v>
      </c>
      <c r="J426" s="128">
        <f ca="1"/>
        <v>45125.5</v>
      </c>
    </row>
    <row r="427" spans="6:10" x14ac:dyDescent="0.45">
      <c r="F427" s="128">
        <v>45126</v>
      </c>
      <c r="H427" s="127" t="str">
        <f ca="1"/>
        <v>19/7/23</v>
      </c>
      <c r="J427" s="128">
        <f ca="1"/>
        <v>45126</v>
      </c>
    </row>
    <row r="428" spans="6:10" x14ac:dyDescent="0.45">
      <c r="F428" s="128">
        <v>45126.5</v>
      </c>
      <c r="H428" s="127" t="str">
        <f ca="1"/>
        <v>19/7/23 12:00:00.00</v>
      </c>
      <c r="J428" s="128">
        <f ca="1"/>
        <v>45126.5</v>
      </c>
    </row>
    <row r="429" spans="6:10" x14ac:dyDescent="0.45">
      <c r="F429" s="128">
        <v>45127</v>
      </c>
      <c r="H429" s="127" t="str">
        <f ca="1"/>
        <v>20/7/23</v>
      </c>
      <c r="J429" s="128">
        <f ca="1"/>
        <v>45127</v>
      </c>
    </row>
    <row r="430" spans="6:10" x14ac:dyDescent="0.45">
      <c r="F430" s="128">
        <v>45127.5</v>
      </c>
      <c r="H430" s="127" t="str">
        <f ca="1"/>
        <v>20/7/23 12:00:00.00</v>
      </c>
      <c r="J430" s="128">
        <f ca="1"/>
        <v>45127.5</v>
      </c>
    </row>
    <row r="431" spans="6:10" x14ac:dyDescent="0.45">
      <c r="F431" s="128">
        <v>45128</v>
      </c>
      <c r="H431" s="127" t="str">
        <f ca="1"/>
        <v>21/7/23</v>
      </c>
      <c r="J431" s="128">
        <f ca="1"/>
        <v>45128</v>
      </c>
    </row>
    <row r="432" spans="6:10" x14ac:dyDescent="0.45">
      <c r="F432" s="128">
        <v>45128.5</v>
      </c>
      <c r="H432" s="127" t="str">
        <f ca="1"/>
        <v>21/7/23 12:00:00.00</v>
      </c>
      <c r="J432" s="128">
        <f ca="1"/>
        <v>45128.5</v>
      </c>
    </row>
    <row r="433" spans="6:10" x14ac:dyDescent="0.45">
      <c r="F433" s="128">
        <v>45129</v>
      </c>
      <c r="H433" s="127" t="str">
        <f ca="1"/>
        <v>22/7/23</v>
      </c>
      <c r="J433" s="128">
        <f ca="1"/>
        <v>45129</v>
      </c>
    </row>
    <row r="434" spans="6:10" x14ac:dyDescent="0.45">
      <c r="F434" s="128">
        <v>45129.5</v>
      </c>
      <c r="H434" s="127" t="str">
        <f ca="1"/>
        <v>22/7/23 12:00:00.00</v>
      </c>
      <c r="J434" s="128">
        <f ca="1"/>
        <v>45129.5</v>
      </c>
    </row>
    <row r="435" spans="6:10" x14ac:dyDescent="0.45">
      <c r="F435" s="128">
        <v>45130</v>
      </c>
      <c r="H435" s="127" t="str">
        <f ca="1"/>
        <v>23/7/23</v>
      </c>
      <c r="J435" s="128">
        <f ca="1"/>
        <v>45130</v>
      </c>
    </row>
    <row r="436" spans="6:10" x14ac:dyDescent="0.45">
      <c r="F436" s="128">
        <v>45130.5</v>
      </c>
      <c r="H436" s="127" t="str">
        <f ca="1"/>
        <v>23/7/23 12:00:00.00</v>
      </c>
      <c r="J436" s="128">
        <f ca="1"/>
        <v>45130.5</v>
      </c>
    </row>
    <row r="437" spans="6:10" x14ac:dyDescent="0.45">
      <c r="F437" s="128">
        <v>45131</v>
      </c>
      <c r="H437" s="127" t="str">
        <f ca="1"/>
        <v>24/7/23</v>
      </c>
      <c r="J437" s="128">
        <f ca="1"/>
        <v>45131</v>
      </c>
    </row>
    <row r="438" spans="6:10" x14ac:dyDescent="0.45">
      <c r="F438" s="128">
        <v>45131.5</v>
      </c>
      <c r="H438" s="127" t="str">
        <f ca="1"/>
        <v>24/7/23 12:00:00.00</v>
      </c>
      <c r="J438" s="128">
        <f ca="1"/>
        <v>45131.5</v>
      </c>
    </row>
    <row r="439" spans="6:10" x14ac:dyDescent="0.45">
      <c r="F439" s="128">
        <v>45132</v>
      </c>
      <c r="H439" s="127" t="str">
        <f ca="1"/>
        <v>25/7/23</v>
      </c>
      <c r="J439" s="128">
        <f ca="1"/>
        <v>45132</v>
      </c>
    </row>
    <row r="440" spans="6:10" x14ac:dyDescent="0.45">
      <c r="F440" s="128">
        <v>45132.5</v>
      </c>
      <c r="H440" s="127" t="str">
        <f ca="1"/>
        <v>25/7/23 12:00:00.00</v>
      </c>
      <c r="J440" s="128">
        <f ca="1"/>
        <v>45132.5</v>
      </c>
    </row>
    <row r="441" spans="6:10" x14ac:dyDescent="0.45">
      <c r="F441" s="128">
        <v>45133</v>
      </c>
      <c r="H441" s="127" t="str">
        <f ca="1"/>
        <v>26/7/23</v>
      </c>
      <c r="J441" s="128">
        <f ca="1"/>
        <v>45133</v>
      </c>
    </row>
    <row r="442" spans="6:10" x14ac:dyDescent="0.45">
      <c r="F442" s="128">
        <v>45133.5</v>
      </c>
      <c r="H442" s="127" t="str">
        <f ca="1"/>
        <v>26/7/23 12:00:00.00</v>
      </c>
      <c r="J442" s="128">
        <f ca="1"/>
        <v>45133.5</v>
      </c>
    </row>
    <row r="443" spans="6:10" x14ac:dyDescent="0.45">
      <c r="F443" s="128">
        <v>45134</v>
      </c>
      <c r="H443" s="127" t="str">
        <f ca="1"/>
        <v>27/7/23</v>
      </c>
      <c r="J443" s="128">
        <f ca="1"/>
        <v>45134</v>
      </c>
    </row>
    <row r="444" spans="6:10" x14ac:dyDescent="0.45">
      <c r="F444" s="128">
        <v>45134.5</v>
      </c>
      <c r="H444" s="127" t="str">
        <f ca="1"/>
        <v>27/7/23 12:00:00.00</v>
      </c>
      <c r="J444" s="128">
        <f ca="1"/>
        <v>45134.5</v>
      </c>
    </row>
    <row r="445" spans="6:10" x14ac:dyDescent="0.45">
      <c r="F445" s="128">
        <v>45135</v>
      </c>
      <c r="H445" s="127" t="str">
        <f ca="1"/>
        <v>28/7/23</v>
      </c>
      <c r="J445" s="128">
        <f ca="1"/>
        <v>45135</v>
      </c>
    </row>
    <row r="446" spans="6:10" x14ac:dyDescent="0.45">
      <c r="F446" s="128">
        <v>45135.5</v>
      </c>
      <c r="H446" s="127" t="str">
        <f ca="1"/>
        <v>28/7/23 12:00:00.00</v>
      </c>
      <c r="J446" s="128">
        <f ca="1"/>
        <v>45135.5</v>
      </c>
    </row>
    <row r="447" spans="6:10" x14ac:dyDescent="0.45">
      <c r="F447" s="128">
        <v>45136</v>
      </c>
      <c r="H447" s="127" t="str">
        <f ca="1"/>
        <v>29/7/23</v>
      </c>
      <c r="J447" s="128">
        <f ca="1"/>
        <v>45136</v>
      </c>
    </row>
    <row r="448" spans="6:10" x14ac:dyDescent="0.45">
      <c r="F448" s="128">
        <v>45136.5</v>
      </c>
      <c r="H448" s="127" t="str">
        <f ca="1"/>
        <v>29/7/23 12:00:00.00</v>
      </c>
      <c r="J448" s="128">
        <f ca="1"/>
        <v>45136.5</v>
      </c>
    </row>
    <row r="449" spans="6:10" x14ac:dyDescent="0.45">
      <c r="F449" s="128">
        <v>45137</v>
      </c>
      <c r="H449" s="127" t="str">
        <f ca="1"/>
        <v>30/7/23</v>
      </c>
      <c r="J449" s="128">
        <f ca="1"/>
        <v>45137</v>
      </c>
    </row>
    <row r="450" spans="6:10" x14ac:dyDescent="0.45">
      <c r="F450" s="128">
        <v>45137.5</v>
      </c>
      <c r="H450" s="127" t="str">
        <f ca="1"/>
        <v>30/7/23 12:00:00.00</v>
      </c>
      <c r="J450" s="128">
        <f ca="1"/>
        <v>45137.5</v>
      </c>
    </row>
    <row r="451" spans="6:10" x14ac:dyDescent="0.45">
      <c r="F451" s="128">
        <v>45138</v>
      </c>
      <c r="H451" s="127" t="str">
        <f ca="1"/>
        <v>31/7/23</v>
      </c>
      <c r="J451" s="128">
        <f ca="1"/>
        <v>45138</v>
      </c>
    </row>
    <row r="452" spans="6:10" x14ac:dyDescent="0.45">
      <c r="F452" s="128">
        <v>45138.5</v>
      </c>
      <c r="H452" s="127" t="str">
        <f ca="1"/>
        <v>31/7/23 12:00:00.00</v>
      </c>
      <c r="J452" s="128">
        <f ca="1"/>
        <v>45138.5</v>
      </c>
    </row>
    <row r="453" spans="6:10" x14ac:dyDescent="0.45">
      <c r="F453" s="128">
        <v>45139</v>
      </c>
      <c r="H453" s="127" t="str">
        <f ca="1"/>
        <v>1/8/23</v>
      </c>
      <c r="J453" s="128">
        <f ca="1"/>
        <v>45139</v>
      </c>
    </row>
    <row r="454" spans="6:10" x14ac:dyDescent="0.45">
      <c r="F454" s="128">
        <v>45139.5</v>
      </c>
      <c r="H454" s="127" t="str">
        <f ca="1"/>
        <v>1/8/23 12:00:00.00</v>
      </c>
      <c r="J454" s="128">
        <f ca="1"/>
        <v>45139.5</v>
      </c>
    </row>
    <row r="455" spans="6:10" x14ac:dyDescent="0.45">
      <c r="F455" s="128">
        <v>45140</v>
      </c>
      <c r="H455" s="127" t="str">
        <f ca="1"/>
        <v>2/8/23</v>
      </c>
      <c r="J455" s="128">
        <f ca="1"/>
        <v>45140</v>
      </c>
    </row>
    <row r="456" spans="6:10" x14ac:dyDescent="0.45">
      <c r="F456" s="128">
        <v>45140.5</v>
      </c>
      <c r="H456" s="127" t="str">
        <f ca="1"/>
        <v>2/8/23 12:00:00.00</v>
      </c>
      <c r="J456" s="128">
        <f ca="1"/>
        <v>45140.5</v>
      </c>
    </row>
    <row r="457" spans="6:10" x14ac:dyDescent="0.45">
      <c r="F457" s="128">
        <v>45141</v>
      </c>
      <c r="H457" s="127" t="str">
        <f ca="1"/>
        <v>3/8/23</v>
      </c>
      <c r="J457" s="128">
        <f ca="1"/>
        <v>45141</v>
      </c>
    </row>
    <row r="458" spans="6:10" x14ac:dyDescent="0.45">
      <c r="F458" s="128">
        <v>45141.5</v>
      </c>
      <c r="H458" s="127" t="str">
        <f ca="1"/>
        <v>3/8/23 12:00:00.00</v>
      </c>
      <c r="J458" s="128">
        <f ca="1"/>
        <v>45141.5</v>
      </c>
    </row>
    <row r="459" spans="6:10" x14ac:dyDescent="0.45">
      <c r="F459" s="128">
        <v>45142</v>
      </c>
      <c r="H459" s="127" t="str">
        <f ca="1"/>
        <v>4/8/23</v>
      </c>
      <c r="J459" s="128">
        <f ca="1"/>
        <v>45142</v>
      </c>
    </row>
    <row r="460" spans="6:10" x14ac:dyDescent="0.45">
      <c r="F460" s="128">
        <v>45142.5</v>
      </c>
      <c r="H460" s="127" t="str">
        <f ca="1"/>
        <v>4/8/23 12:00:00.00</v>
      </c>
      <c r="J460" s="128">
        <f ca="1"/>
        <v>45142.5</v>
      </c>
    </row>
    <row r="461" spans="6:10" x14ac:dyDescent="0.45">
      <c r="F461" s="128">
        <v>45143</v>
      </c>
      <c r="H461" s="127" t="str">
        <f ca="1"/>
        <v>5/8/23</v>
      </c>
      <c r="J461" s="128">
        <f ca="1"/>
        <v>45143</v>
      </c>
    </row>
    <row r="462" spans="6:10" x14ac:dyDescent="0.45">
      <c r="F462" s="128">
        <v>45143.5</v>
      </c>
      <c r="H462" s="127" t="str">
        <f ca="1"/>
        <v>5/8/23 12:00:00.00</v>
      </c>
      <c r="J462" s="128">
        <f ca="1"/>
        <v>45143.5</v>
      </c>
    </row>
    <row r="463" spans="6:10" x14ac:dyDescent="0.45">
      <c r="F463" s="128">
        <v>45144</v>
      </c>
      <c r="H463" s="127" t="str">
        <f ca="1"/>
        <v>6/8/23</v>
      </c>
      <c r="J463" s="128">
        <f ca="1"/>
        <v>45144</v>
      </c>
    </row>
    <row r="464" spans="6:10" x14ac:dyDescent="0.45">
      <c r="F464" s="128">
        <v>45144.5</v>
      </c>
      <c r="H464" s="127" t="str">
        <f ca="1"/>
        <v>6/8/23 12:00:00.00</v>
      </c>
      <c r="J464" s="128">
        <f ca="1"/>
        <v>45144.5</v>
      </c>
    </row>
    <row r="465" spans="6:10" x14ac:dyDescent="0.45">
      <c r="F465" s="128">
        <v>45145</v>
      </c>
      <c r="H465" s="127" t="str">
        <f ca="1"/>
        <v>7/8/23</v>
      </c>
      <c r="J465" s="128">
        <f ca="1"/>
        <v>45145</v>
      </c>
    </row>
    <row r="466" spans="6:10" x14ac:dyDescent="0.45">
      <c r="F466" s="128">
        <v>45145.5</v>
      </c>
      <c r="H466" s="127" t="str">
        <f ca="1"/>
        <v>7/8/23 12:00:00.00</v>
      </c>
      <c r="J466" s="128">
        <f ca="1"/>
        <v>45145.5</v>
      </c>
    </row>
    <row r="467" spans="6:10" x14ac:dyDescent="0.45">
      <c r="F467" s="128">
        <v>45146</v>
      </c>
      <c r="H467" s="127" t="str">
        <f ca="1"/>
        <v>8/8/23</v>
      </c>
      <c r="J467" s="128">
        <f ca="1"/>
        <v>45146</v>
      </c>
    </row>
    <row r="468" spans="6:10" x14ac:dyDescent="0.45">
      <c r="F468" s="128">
        <v>45146.5</v>
      </c>
      <c r="H468" s="127" t="str">
        <f ca="1"/>
        <v>8/8/23 12:00:00.00</v>
      </c>
      <c r="J468" s="128">
        <f ca="1"/>
        <v>45146.5</v>
      </c>
    </row>
    <row r="469" spans="6:10" x14ac:dyDescent="0.45">
      <c r="F469" s="128">
        <v>45147</v>
      </c>
      <c r="H469" s="127" t="str">
        <f ca="1"/>
        <v>9/8/23</v>
      </c>
      <c r="J469" s="128">
        <f ca="1"/>
        <v>45147</v>
      </c>
    </row>
    <row r="470" spans="6:10" x14ac:dyDescent="0.45">
      <c r="F470" s="128">
        <v>45147.5</v>
      </c>
      <c r="H470" s="127" t="str">
        <f ca="1"/>
        <v>9/8/23 12:00:00.00</v>
      </c>
      <c r="J470" s="128">
        <f ca="1"/>
        <v>45147.5</v>
      </c>
    </row>
    <row r="471" spans="6:10" x14ac:dyDescent="0.45">
      <c r="F471" s="128">
        <v>45148</v>
      </c>
      <c r="H471" s="127" t="str">
        <f ca="1"/>
        <v>10/8/23</v>
      </c>
      <c r="J471" s="128">
        <f ca="1"/>
        <v>45148</v>
      </c>
    </row>
    <row r="472" spans="6:10" x14ac:dyDescent="0.45">
      <c r="F472" s="128">
        <v>45148.5</v>
      </c>
      <c r="H472" s="127" t="str">
        <f ca="1"/>
        <v>10/8/23 12:00:00.00</v>
      </c>
      <c r="J472" s="128">
        <f ca="1"/>
        <v>45148.5</v>
      </c>
    </row>
    <row r="473" spans="6:10" x14ac:dyDescent="0.45">
      <c r="F473" s="128">
        <v>45149</v>
      </c>
      <c r="H473" s="127" t="str">
        <f ca="1"/>
        <v>11/8/23</v>
      </c>
      <c r="J473" s="128">
        <f ca="1"/>
        <v>45149</v>
      </c>
    </row>
    <row r="474" spans="6:10" x14ac:dyDescent="0.45">
      <c r="F474" s="128">
        <v>45149.5</v>
      </c>
      <c r="H474" s="127" t="str">
        <f ca="1"/>
        <v>11/8/23 12:00:00.00</v>
      </c>
      <c r="J474" s="128">
        <f ca="1"/>
        <v>45149.5</v>
      </c>
    </row>
    <row r="475" spans="6:10" x14ac:dyDescent="0.45">
      <c r="F475" s="128">
        <v>45150</v>
      </c>
      <c r="H475" s="127" t="str">
        <f ca="1"/>
        <v>12/8/23</v>
      </c>
      <c r="J475" s="128">
        <f ca="1"/>
        <v>45150</v>
      </c>
    </row>
    <row r="476" spans="6:10" x14ac:dyDescent="0.45">
      <c r="F476" s="128">
        <v>45150.5</v>
      </c>
      <c r="H476" s="127" t="str">
        <f ca="1"/>
        <v>12/8/23 12:00:00.00</v>
      </c>
      <c r="J476" s="128">
        <f ca="1"/>
        <v>45150.5</v>
      </c>
    </row>
    <row r="477" spans="6:10" x14ac:dyDescent="0.45">
      <c r="F477" s="128">
        <v>45151</v>
      </c>
      <c r="H477" s="127" t="str">
        <f ca="1"/>
        <v>13/8/23</v>
      </c>
      <c r="J477" s="128">
        <f ca="1"/>
        <v>45151</v>
      </c>
    </row>
    <row r="478" spans="6:10" x14ac:dyDescent="0.45">
      <c r="F478" s="128">
        <v>45151.5</v>
      </c>
      <c r="H478" s="127" t="str">
        <f ca="1"/>
        <v>13/8/23 12:00:00.00</v>
      </c>
      <c r="J478" s="128">
        <f ca="1"/>
        <v>45151.5</v>
      </c>
    </row>
    <row r="479" spans="6:10" x14ac:dyDescent="0.45">
      <c r="F479" s="128">
        <v>45152</v>
      </c>
      <c r="H479" s="127" t="str">
        <f ca="1"/>
        <v>14/8/23</v>
      </c>
      <c r="J479" s="128">
        <f ca="1"/>
        <v>45152</v>
      </c>
    </row>
    <row r="480" spans="6:10" x14ac:dyDescent="0.45">
      <c r="F480" s="128">
        <v>45152.5</v>
      </c>
      <c r="H480" s="127" t="str">
        <f ca="1"/>
        <v>14/8/23 12:00:00.00</v>
      </c>
      <c r="J480" s="128">
        <f ca="1"/>
        <v>45152.5</v>
      </c>
    </row>
    <row r="481" spans="6:10" x14ac:dyDescent="0.45">
      <c r="F481" s="128">
        <v>45153</v>
      </c>
      <c r="H481" s="127" t="str">
        <f ca="1"/>
        <v>15/8/23</v>
      </c>
      <c r="J481" s="128">
        <f ca="1"/>
        <v>45153</v>
      </c>
    </row>
    <row r="482" spans="6:10" x14ac:dyDescent="0.45">
      <c r="F482" s="128">
        <v>45153.5</v>
      </c>
      <c r="H482" s="127" t="str">
        <f ca="1"/>
        <v>15/8/23 12:00:00.00</v>
      </c>
      <c r="J482" s="128">
        <f ca="1"/>
        <v>45153.5</v>
      </c>
    </row>
    <row r="483" spans="6:10" x14ac:dyDescent="0.45">
      <c r="F483" s="128">
        <v>45154</v>
      </c>
      <c r="H483" s="127" t="str">
        <f ca="1"/>
        <v>16/8/23</v>
      </c>
      <c r="J483" s="128">
        <f ca="1"/>
        <v>45154</v>
      </c>
    </row>
    <row r="484" spans="6:10" x14ac:dyDescent="0.45">
      <c r="F484" s="128">
        <v>45154.5</v>
      </c>
      <c r="H484" s="127" t="str">
        <f ca="1"/>
        <v>16/8/23 12:00:00.00</v>
      </c>
      <c r="J484" s="128">
        <f ca="1"/>
        <v>45154.5</v>
      </c>
    </row>
    <row r="485" spans="6:10" x14ac:dyDescent="0.45">
      <c r="F485" s="128">
        <v>45155</v>
      </c>
      <c r="H485" s="127" t="str">
        <f ca="1"/>
        <v>17/8/23</v>
      </c>
      <c r="J485" s="128">
        <f ca="1"/>
        <v>45155</v>
      </c>
    </row>
    <row r="486" spans="6:10" x14ac:dyDescent="0.45">
      <c r="F486" s="128">
        <v>45155.5</v>
      </c>
      <c r="H486" s="127" t="str">
        <f ca="1"/>
        <v>17/8/23 12:00:00.00</v>
      </c>
      <c r="J486" s="128">
        <f ca="1"/>
        <v>45155.5</v>
      </c>
    </row>
    <row r="487" spans="6:10" x14ac:dyDescent="0.45">
      <c r="F487" s="128">
        <v>45156</v>
      </c>
      <c r="H487" s="127" t="str">
        <f ca="1"/>
        <v>18/8/23</v>
      </c>
      <c r="J487" s="128">
        <f ca="1"/>
        <v>45156</v>
      </c>
    </row>
    <row r="488" spans="6:10" x14ac:dyDescent="0.45">
      <c r="F488" s="128">
        <v>45156.5</v>
      </c>
      <c r="H488" s="127" t="str">
        <f ca="1"/>
        <v>18/8/23 12:00:00.00</v>
      </c>
      <c r="J488" s="128">
        <f ca="1"/>
        <v>45156.5</v>
      </c>
    </row>
    <row r="489" spans="6:10" x14ac:dyDescent="0.45">
      <c r="F489" s="128">
        <v>45157</v>
      </c>
      <c r="H489" s="127" t="str">
        <f ca="1"/>
        <v>19/8/23</v>
      </c>
      <c r="J489" s="128">
        <f ca="1"/>
        <v>45157</v>
      </c>
    </row>
    <row r="490" spans="6:10" x14ac:dyDescent="0.45">
      <c r="F490" s="128">
        <v>45157.5</v>
      </c>
      <c r="H490" s="127" t="str">
        <f ca="1"/>
        <v>19/8/23 12:00:00.00</v>
      </c>
      <c r="J490" s="128">
        <f ca="1"/>
        <v>45157.5</v>
      </c>
    </row>
    <row r="491" spans="6:10" x14ac:dyDescent="0.45">
      <c r="F491" s="128">
        <v>45158</v>
      </c>
      <c r="H491" s="127" t="str">
        <f ca="1"/>
        <v>20/8/23</v>
      </c>
      <c r="J491" s="128">
        <f ca="1"/>
        <v>45158</v>
      </c>
    </row>
    <row r="492" spans="6:10" x14ac:dyDescent="0.45">
      <c r="F492" s="128">
        <v>45158.5</v>
      </c>
      <c r="H492" s="127" t="str">
        <f ca="1"/>
        <v>20/8/23 12:00:00.00</v>
      </c>
      <c r="J492" s="128">
        <f ca="1"/>
        <v>45158.5</v>
      </c>
    </row>
    <row r="493" spans="6:10" x14ac:dyDescent="0.45">
      <c r="F493" s="128">
        <v>45159</v>
      </c>
      <c r="H493" s="127" t="str">
        <f ca="1"/>
        <v>21/8/23</v>
      </c>
      <c r="J493" s="128">
        <f ca="1"/>
        <v>45159</v>
      </c>
    </row>
    <row r="494" spans="6:10" x14ac:dyDescent="0.45">
      <c r="F494" s="128">
        <v>45159.5</v>
      </c>
      <c r="H494" s="127" t="str">
        <f ca="1"/>
        <v>21/8/23 12:00:00.00</v>
      </c>
      <c r="J494" s="128">
        <f ca="1"/>
        <v>45159.5</v>
      </c>
    </row>
    <row r="495" spans="6:10" x14ac:dyDescent="0.45">
      <c r="F495" s="128">
        <v>45160</v>
      </c>
      <c r="H495" s="127" t="str">
        <f ca="1"/>
        <v>22/8/23</v>
      </c>
      <c r="J495" s="128">
        <f ca="1"/>
        <v>45160</v>
      </c>
    </row>
    <row r="496" spans="6:10" x14ac:dyDescent="0.45">
      <c r="F496" s="128">
        <v>45160.5</v>
      </c>
      <c r="H496" s="127" t="str">
        <f ca="1"/>
        <v>22/8/23 12:00:00.00</v>
      </c>
      <c r="J496" s="128">
        <f ca="1"/>
        <v>45160.5</v>
      </c>
    </row>
    <row r="497" spans="6:10" x14ac:dyDescent="0.45">
      <c r="F497" s="128">
        <v>45161</v>
      </c>
      <c r="H497" s="127" t="str">
        <f ca="1"/>
        <v>23/8/23</v>
      </c>
      <c r="J497" s="128">
        <f ca="1"/>
        <v>45161</v>
      </c>
    </row>
    <row r="498" spans="6:10" x14ac:dyDescent="0.45">
      <c r="F498" s="128">
        <v>45161.5</v>
      </c>
      <c r="H498" s="127" t="str">
        <f ca="1"/>
        <v>23/8/23 12:00:00.00</v>
      </c>
      <c r="J498" s="128">
        <f ca="1"/>
        <v>45161.5</v>
      </c>
    </row>
    <row r="499" spans="6:10" x14ac:dyDescent="0.45">
      <c r="F499" s="128">
        <v>45162</v>
      </c>
      <c r="H499" s="127" t="str">
        <f ca="1"/>
        <v>24/8/23</v>
      </c>
      <c r="J499" s="128">
        <f ca="1"/>
        <v>45162</v>
      </c>
    </row>
    <row r="500" spans="6:10" x14ac:dyDescent="0.45">
      <c r="F500" s="128">
        <v>45162.5</v>
      </c>
      <c r="H500" s="127" t="str">
        <f ca="1"/>
        <v>24/8/23 12:00:00.00</v>
      </c>
      <c r="J500" s="128">
        <f ca="1"/>
        <v>45162.5</v>
      </c>
    </row>
    <row r="501" spans="6:10" x14ac:dyDescent="0.45">
      <c r="F501" s="128">
        <v>45163</v>
      </c>
      <c r="H501" s="127" t="str">
        <f ca="1"/>
        <v>25/8/23</v>
      </c>
      <c r="J501" s="128">
        <f ca="1"/>
        <v>45163</v>
      </c>
    </row>
    <row r="502" spans="6:10" x14ac:dyDescent="0.45">
      <c r="F502" s="128">
        <v>45163.5</v>
      </c>
      <c r="H502" s="127" t="str">
        <f ca="1"/>
        <v>25/8/23 12:00:00.00</v>
      </c>
      <c r="J502" s="128">
        <f ca="1"/>
        <v>45163.5</v>
      </c>
    </row>
    <row r="503" spans="6:10" x14ac:dyDescent="0.45">
      <c r="F503" s="128">
        <v>45164</v>
      </c>
      <c r="H503" s="127" t="str">
        <f ca="1"/>
        <v>26/8/23</v>
      </c>
      <c r="J503" s="128">
        <f ca="1"/>
        <v>45164</v>
      </c>
    </row>
    <row r="504" spans="6:10" x14ac:dyDescent="0.45">
      <c r="F504" s="128">
        <v>45164.5</v>
      </c>
      <c r="H504" s="127" t="str">
        <f ca="1"/>
        <v>26/8/23 12:00:00.00</v>
      </c>
      <c r="J504" s="128">
        <f ca="1"/>
        <v>45164.5</v>
      </c>
    </row>
    <row r="505" spans="6:10" x14ac:dyDescent="0.45">
      <c r="F505" s="128">
        <v>45165</v>
      </c>
      <c r="H505" s="127" t="str">
        <f ca="1"/>
        <v>27/8/23</v>
      </c>
      <c r="J505" s="128">
        <f ca="1"/>
        <v>45165</v>
      </c>
    </row>
    <row r="506" spans="6:10" x14ac:dyDescent="0.45">
      <c r="F506" s="128">
        <v>45165.5</v>
      </c>
      <c r="H506" s="127" t="str">
        <f ca="1"/>
        <v>27/8/23 12:00:00.00</v>
      </c>
      <c r="J506" s="128">
        <f ca="1"/>
        <v>45165.5</v>
      </c>
    </row>
    <row r="507" spans="6:10" x14ac:dyDescent="0.45">
      <c r="F507" s="128">
        <v>45166</v>
      </c>
      <c r="H507" s="127" t="str">
        <f ca="1"/>
        <v>28/8/23</v>
      </c>
      <c r="J507" s="128">
        <f ca="1"/>
        <v>45166</v>
      </c>
    </row>
    <row r="508" spans="6:10" x14ac:dyDescent="0.45">
      <c r="F508" s="128">
        <v>45166.5</v>
      </c>
      <c r="H508" s="127" t="str">
        <f ca="1"/>
        <v>28/8/23 12:00:00.00</v>
      </c>
      <c r="J508" s="128">
        <f ca="1"/>
        <v>45166.5</v>
      </c>
    </row>
    <row r="509" spans="6:10" x14ac:dyDescent="0.45">
      <c r="F509" s="128">
        <v>45167</v>
      </c>
      <c r="H509" s="127" t="str">
        <f ca="1"/>
        <v>29/8/23</v>
      </c>
      <c r="J509" s="128">
        <f ca="1"/>
        <v>45167</v>
      </c>
    </row>
    <row r="510" spans="6:10" x14ac:dyDescent="0.45">
      <c r="F510" s="128">
        <v>45167.5</v>
      </c>
      <c r="H510" s="127" t="str">
        <f ca="1"/>
        <v>29/8/23 12:00:00.00</v>
      </c>
      <c r="J510" s="128">
        <f ca="1"/>
        <v>45167.5</v>
      </c>
    </row>
    <row r="511" spans="6:10" x14ac:dyDescent="0.45">
      <c r="F511" s="128">
        <v>45168</v>
      </c>
      <c r="H511" s="127" t="str">
        <f ca="1"/>
        <v>30/8/23</v>
      </c>
      <c r="J511" s="128">
        <f ca="1"/>
        <v>45168</v>
      </c>
    </row>
    <row r="512" spans="6:10" x14ac:dyDescent="0.45">
      <c r="F512" s="128">
        <v>45168.5</v>
      </c>
      <c r="H512" s="127" t="str">
        <f ca="1"/>
        <v>30/8/23 12:00:00.00</v>
      </c>
      <c r="J512" s="128">
        <f ca="1"/>
        <v>45168.5</v>
      </c>
    </row>
    <row r="513" spans="6:10" x14ac:dyDescent="0.45">
      <c r="F513" s="128">
        <v>45169</v>
      </c>
      <c r="H513" s="127" t="str">
        <f ca="1"/>
        <v>31/8/23</v>
      </c>
      <c r="J513" s="128">
        <f ca="1"/>
        <v>45169</v>
      </c>
    </row>
    <row r="514" spans="6:10" x14ac:dyDescent="0.45">
      <c r="F514" s="128">
        <v>45169.5</v>
      </c>
      <c r="H514" s="127" t="str">
        <f ca="1"/>
        <v>31/8/23 12:00:00.00</v>
      </c>
      <c r="J514" s="128">
        <f ca="1"/>
        <v>45169.5</v>
      </c>
    </row>
    <row r="515" spans="6:10" x14ac:dyDescent="0.45">
      <c r="F515" s="128">
        <v>45170</v>
      </c>
      <c r="H515" s="127" t="str">
        <f ca="1"/>
        <v>1/9/23</v>
      </c>
      <c r="J515" s="128">
        <f ca="1"/>
        <v>45170</v>
      </c>
    </row>
    <row r="516" spans="6:10" x14ac:dyDescent="0.45">
      <c r="F516" s="128">
        <v>45170.5</v>
      </c>
      <c r="H516" s="127" t="str">
        <f ca="1"/>
        <v>1/9/23 12:00:00.00</v>
      </c>
      <c r="J516" s="128">
        <f ca="1"/>
        <v>45170.5</v>
      </c>
    </row>
    <row r="517" spans="6:10" x14ac:dyDescent="0.45">
      <c r="F517" s="128">
        <v>45171</v>
      </c>
      <c r="H517" s="127" t="str">
        <f ca="1"/>
        <v>2/9/23</v>
      </c>
      <c r="J517" s="128">
        <f ca="1"/>
        <v>45171</v>
      </c>
    </row>
    <row r="518" spans="6:10" x14ac:dyDescent="0.45">
      <c r="F518" s="128">
        <v>45171.5</v>
      </c>
      <c r="H518" s="127" t="str">
        <f ca="1"/>
        <v>2/9/23 12:00:00.00</v>
      </c>
      <c r="J518" s="128">
        <f ca="1"/>
        <v>45171.5</v>
      </c>
    </row>
    <row r="519" spans="6:10" x14ac:dyDescent="0.45">
      <c r="F519" s="128">
        <v>45172</v>
      </c>
      <c r="H519" s="127" t="str">
        <f ca="1"/>
        <v>3/9/23</v>
      </c>
      <c r="J519" s="128">
        <f ca="1"/>
        <v>45172</v>
      </c>
    </row>
    <row r="520" spans="6:10" x14ac:dyDescent="0.45">
      <c r="F520" s="128">
        <v>45172.5</v>
      </c>
      <c r="H520" s="127" t="str">
        <f ca="1"/>
        <v>3/9/23 12:00:00.00</v>
      </c>
      <c r="J520" s="128">
        <f ca="1"/>
        <v>45172.5</v>
      </c>
    </row>
    <row r="521" spans="6:10" x14ac:dyDescent="0.45">
      <c r="F521" s="128">
        <v>45173</v>
      </c>
      <c r="H521" s="127" t="str">
        <f ca="1"/>
        <v>4/9/23</v>
      </c>
      <c r="J521" s="128">
        <f ca="1"/>
        <v>45173</v>
      </c>
    </row>
    <row r="522" spans="6:10" x14ac:dyDescent="0.45">
      <c r="F522" s="128">
        <v>45173.5</v>
      </c>
      <c r="H522" s="127" t="str">
        <f ca="1"/>
        <v>4/9/23 12:00:00.00</v>
      </c>
      <c r="J522" s="128">
        <f ca="1"/>
        <v>45173.5</v>
      </c>
    </row>
    <row r="523" spans="6:10" x14ac:dyDescent="0.45">
      <c r="F523" s="128">
        <v>45174</v>
      </c>
      <c r="H523" s="127" t="str">
        <f ca="1"/>
        <v>5/9/23</v>
      </c>
      <c r="J523" s="128">
        <f ca="1"/>
        <v>45174</v>
      </c>
    </row>
    <row r="524" spans="6:10" x14ac:dyDescent="0.45">
      <c r="F524" s="128">
        <v>45174.5</v>
      </c>
      <c r="H524" s="127" t="str">
        <f ca="1"/>
        <v>5/9/23 12:00:00.00</v>
      </c>
      <c r="J524" s="128">
        <f ca="1"/>
        <v>45174.5</v>
      </c>
    </row>
    <row r="525" spans="6:10" x14ac:dyDescent="0.45">
      <c r="F525" s="128">
        <v>45175</v>
      </c>
      <c r="H525" s="127" t="str">
        <f ca="1"/>
        <v>6/9/23</v>
      </c>
      <c r="J525" s="128">
        <f ca="1"/>
        <v>45175</v>
      </c>
    </row>
    <row r="526" spans="6:10" x14ac:dyDescent="0.45">
      <c r="F526" s="128">
        <v>45175.5</v>
      </c>
      <c r="H526" s="127" t="str">
        <f ca="1"/>
        <v>6/9/23 12:00:00.00</v>
      </c>
      <c r="J526" s="128">
        <f ca="1"/>
        <v>45175.5</v>
      </c>
    </row>
    <row r="527" spans="6:10" x14ac:dyDescent="0.45">
      <c r="F527" s="128">
        <v>45176</v>
      </c>
      <c r="H527" s="127" t="str">
        <f ca="1"/>
        <v>7/9/23</v>
      </c>
      <c r="J527" s="128">
        <f ca="1"/>
        <v>45176</v>
      </c>
    </row>
    <row r="528" spans="6:10" x14ac:dyDescent="0.45">
      <c r="F528" s="128">
        <v>45176.5</v>
      </c>
      <c r="H528" s="127" t="str">
        <f ca="1"/>
        <v>7/9/23 12:00:00.00</v>
      </c>
      <c r="J528" s="128">
        <f ca="1"/>
        <v>45176.5</v>
      </c>
    </row>
    <row r="529" spans="6:10" x14ac:dyDescent="0.45">
      <c r="F529" s="128">
        <v>45177</v>
      </c>
      <c r="H529" s="127" t="str">
        <f ca="1"/>
        <v>8/9/23</v>
      </c>
      <c r="J529" s="128">
        <f ca="1"/>
        <v>45177</v>
      </c>
    </row>
    <row r="530" spans="6:10" x14ac:dyDescent="0.45">
      <c r="F530" s="128">
        <v>45177.5</v>
      </c>
      <c r="H530" s="127" t="str">
        <f ca="1"/>
        <v>8/9/23 12:00:00.00</v>
      </c>
      <c r="J530" s="128">
        <f ca="1"/>
        <v>45177.5</v>
      </c>
    </row>
    <row r="531" spans="6:10" x14ac:dyDescent="0.45">
      <c r="F531" s="128">
        <v>45178</v>
      </c>
      <c r="H531" s="127" t="str">
        <f ca="1"/>
        <v>9/9/23</v>
      </c>
      <c r="J531" s="128">
        <f ca="1"/>
        <v>45178</v>
      </c>
    </row>
    <row r="532" spans="6:10" x14ac:dyDescent="0.45">
      <c r="F532" s="128">
        <v>45178.5</v>
      </c>
      <c r="H532" s="127" t="str">
        <f ca="1"/>
        <v>9/9/23 12:00:00.00</v>
      </c>
      <c r="J532" s="128">
        <f ca="1"/>
        <v>45178.5</v>
      </c>
    </row>
    <row r="533" spans="6:10" x14ac:dyDescent="0.45">
      <c r="F533" s="128">
        <v>45179</v>
      </c>
      <c r="H533" s="127" t="str">
        <f ca="1"/>
        <v>10/9/23</v>
      </c>
      <c r="J533" s="128">
        <f ca="1"/>
        <v>45179</v>
      </c>
    </row>
    <row r="534" spans="6:10" x14ac:dyDescent="0.45">
      <c r="F534" s="128">
        <v>45179.5</v>
      </c>
      <c r="H534" s="127" t="str">
        <f ca="1"/>
        <v>10/9/23 12:00:00.00</v>
      </c>
      <c r="J534" s="128">
        <f ca="1"/>
        <v>45179.5</v>
      </c>
    </row>
    <row r="535" spans="6:10" x14ac:dyDescent="0.45">
      <c r="F535" s="128">
        <v>45180</v>
      </c>
      <c r="H535" s="127" t="str">
        <f ca="1"/>
        <v>11/9/23</v>
      </c>
      <c r="J535" s="128">
        <f ca="1"/>
        <v>45180</v>
      </c>
    </row>
    <row r="536" spans="6:10" x14ac:dyDescent="0.45">
      <c r="F536" s="128">
        <v>45180.5</v>
      </c>
      <c r="H536" s="127" t="str">
        <f ca="1"/>
        <v>11/9/23 12:00:00.00</v>
      </c>
      <c r="J536" s="128">
        <f ca="1"/>
        <v>45180.5</v>
      </c>
    </row>
    <row r="537" spans="6:10" x14ac:dyDescent="0.45">
      <c r="F537" s="128">
        <v>45181</v>
      </c>
      <c r="H537" s="127" t="str">
        <f ca="1"/>
        <v>12/9/23</v>
      </c>
      <c r="J537" s="128">
        <f ca="1"/>
        <v>45181</v>
      </c>
    </row>
    <row r="538" spans="6:10" x14ac:dyDescent="0.45">
      <c r="F538" s="128">
        <v>45181.5</v>
      </c>
      <c r="H538" s="127" t="str">
        <f ca="1"/>
        <v>12/9/23 12:00:00.00</v>
      </c>
      <c r="J538" s="128">
        <f ca="1"/>
        <v>45181.5</v>
      </c>
    </row>
    <row r="539" spans="6:10" x14ac:dyDescent="0.45">
      <c r="F539" s="128">
        <v>45182</v>
      </c>
      <c r="H539" s="127" t="str">
        <f ca="1"/>
        <v>13/9/23</v>
      </c>
      <c r="J539" s="128">
        <f ca="1"/>
        <v>45182</v>
      </c>
    </row>
    <row r="540" spans="6:10" x14ac:dyDescent="0.45">
      <c r="F540" s="128">
        <v>45182.5</v>
      </c>
      <c r="H540" s="127" t="str">
        <f ca="1"/>
        <v>13/9/23 12:00:00.00</v>
      </c>
      <c r="J540" s="128">
        <f ca="1"/>
        <v>45182.5</v>
      </c>
    </row>
    <row r="541" spans="6:10" x14ac:dyDescent="0.45">
      <c r="F541" s="128">
        <v>45183</v>
      </c>
      <c r="H541" s="127" t="str">
        <f ca="1"/>
        <v>14/9/23</v>
      </c>
      <c r="J541" s="128">
        <f ca="1"/>
        <v>45183</v>
      </c>
    </row>
    <row r="542" spans="6:10" x14ac:dyDescent="0.45">
      <c r="F542" s="128">
        <v>45183.5</v>
      </c>
      <c r="H542" s="127" t="str">
        <f ca="1"/>
        <v>14/9/23 12:00:00.00</v>
      </c>
      <c r="J542" s="128">
        <f ca="1"/>
        <v>45183.5</v>
      </c>
    </row>
    <row r="543" spans="6:10" x14ac:dyDescent="0.45">
      <c r="F543" s="128">
        <v>45184</v>
      </c>
      <c r="H543" s="127" t="str">
        <f ca="1"/>
        <v>15/9/23</v>
      </c>
      <c r="J543" s="128">
        <f ca="1"/>
        <v>45184</v>
      </c>
    </row>
    <row r="544" spans="6:10" x14ac:dyDescent="0.45">
      <c r="F544" s="128">
        <v>45184.5</v>
      </c>
      <c r="H544" s="127" t="str">
        <f ca="1"/>
        <v>15/9/23 12:00:00.00</v>
      </c>
      <c r="J544" s="128">
        <f ca="1"/>
        <v>45184.5</v>
      </c>
    </row>
    <row r="545" spans="6:10" x14ac:dyDescent="0.45">
      <c r="F545" s="128">
        <v>45185</v>
      </c>
      <c r="H545" s="127" t="str">
        <f ca="1"/>
        <v>16/9/23</v>
      </c>
      <c r="J545" s="128">
        <f ca="1"/>
        <v>45185</v>
      </c>
    </row>
    <row r="546" spans="6:10" x14ac:dyDescent="0.45">
      <c r="F546" s="128">
        <v>45185.5</v>
      </c>
      <c r="H546" s="127" t="str">
        <f ca="1"/>
        <v>16/9/23 12:00:00.00</v>
      </c>
      <c r="J546" s="128">
        <f ca="1"/>
        <v>45185.5</v>
      </c>
    </row>
    <row r="547" spans="6:10" x14ac:dyDescent="0.45">
      <c r="F547" s="128">
        <v>45186</v>
      </c>
      <c r="H547" s="127" t="str">
        <f ca="1"/>
        <v>17/9/23</v>
      </c>
      <c r="J547" s="128">
        <f ca="1"/>
        <v>45186</v>
      </c>
    </row>
    <row r="548" spans="6:10" x14ac:dyDescent="0.45">
      <c r="F548" s="128">
        <v>45186.5</v>
      </c>
      <c r="H548" s="127" t="str">
        <f ca="1"/>
        <v>17/9/23 12:00:00.00</v>
      </c>
      <c r="J548" s="128">
        <f ca="1"/>
        <v>45186.5</v>
      </c>
    </row>
    <row r="549" spans="6:10" x14ac:dyDescent="0.45">
      <c r="F549" s="128">
        <v>45187</v>
      </c>
      <c r="H549" s="127" t="str">
        <f ca="1"/>
        <v>18/9/23</v>
      </c>
      <c r="J549" s="128">
        <f ca="1"/>
        <v>45187</v>
      </c>
    </row>
    <row r="550" spans="6:10" x14ac:dyDescent="0.45">
      <c r="F550" s="128">
        <v>45187.5</v>
      </c>
      <c r="H550" s="127" t="str">
        <f ca="1"/>
        <v>18/9/23 12:00:00.00</v>
      </c>
      <c r="J550" s="128">
        <f ca="1"/>
        <v>45187.5</v>
      </c>
    </row>
    <row r="551" spans="6:10" x14ac:dyDescent="0.45">
      <c r="F551" s="128">
        <v>45188</v>
      </c>
      <c r="H551" s="127" t="str">
        <f ca="1"/>
        <v>19/9/23</v>
      </c>
      <c r="J551" s="128">
        <f ca="1"/>
        <v>45188</v>
      </c>
    </row>
    <row r="552" spans="6:10" x14ac:dyDescent="0.45">
      <c r="F552" s="128">
        <v>45188.5</v>
      </c>
      <c r="H552" s="127" t="str">
        <f ca="1"/>
        <v>19/9/23 12:00:00.00</v>
      </c>
      <c r="J552" s="128">
        <f ca="1"/>
        <v>45188.5</v>
      </c>
    </row>
    <row r="553" spans="6:10" x14ac:dyDescent="0.45">
      <c r="F553" s="128">
        <v>45189</v>
      </c>
      <c r="H553" s="127" t="str">
        <f ca="1"/>
        <v>20/9/23</v>
      </c>
      <c r="J553" s="128">
        <f ca="1"/>
        <v>45189</v>
      </c>
    </row>
    <row r="554" spans="6:10" x14ac:dyDescent="0.45">
      <c r="F554" s="128">
        <v>45189.5</v>
      </c>
      <c r="H554" s="127" t="str">
        <f ca="1"/>
        <v>20/9/23 12:00:00.00</v>
      </c>
      <c r="J554" s="128">
        <f ca="1"/>
        <v>45189.5</v>
      </c>
    </row>
    <row r="555" spans="6:10" x14ac:dyDescent="0.45">
      <c r="F555" s="128">
        <v>45190</v>
      </c>
      <c r="H555" s="127" t="str">
        <f ca="1"/>
        <v>21/9/23</v>
      </c>
      <c r="J555" s="128">
        <f ca="1"/>
        <v>45190</v>
      </c>
    </row>
    <row r="556" spans="6:10" x14ac:dyDescent="0.45">
      <c r="F556" s="128">
        <v>45190.5</v>
      </c>
      <c r="H556" s="127" t="str">
        <f ca="1"/>
        <v>21/9/23 12:00:00.00</v>
      </c>
      <c r="J556" s="128">
        <f ca="1"/>
        <v>45190.5</v>
      </c>
    </row>
    <row r="557" spans="6:10" x14ac:dyDescent="0.45">
      <c r="F557" s="128">
        <v>45191</v>
      </c>
      <c r="H557" s="127" t="str">
        <f ca="1"/>
        <v>22/9/23</v>
      </c>
      <c r="J557" s="128">
        <f ca="1"/>
        <v>45191</v>
      </c>
    </row>
    <row r="558" spans="6:10" x14ac:dyDescent="0.45">
      <c r="F558" s="128">
        <v>45191.5</v>
      </c>
      <c r="H558" s="127" t="str">
        <f ca="1"/>
        <v>22/9/23 12:00:00.00</v>
      </c>
      <c r="J558" s="128">
        <f ca="1"/>
        <v>45191.5</v>
      </c>
    </row>
    <row r="559" spans="6:10" x14ac:dyDescent="0.45">
      <c r="F559" s="128">
        <v>45192</v>
      </c>
      <c r="H559" s="127" t="str">
        <f ca="1"/>
        <v>23/9/23</v>
      </c>
      <c r="J559" s="128">
        <f ca="1"/>
        <v>45192</v>
      </c>
    </row>
    <row r="560" spans="6:10" x14ac:dyDescent="0.45">
      <c r="F560" s="128">
        <v>45192.5</v>
      </c>
      <c r="H560" s="127" t="str">
        <f ca="1"/>
        <v>23/9/23 12:00:00.00</v>
      </c>
      <c r="J560" s="128">
        <f ca="1"/>
        <v>45192.5</v>
      </c>
    </row>
    <row r="561" spans="6:10" x14ac:dyDescent="0.45">
      <c r="F561" s="128">
        <v>45193</v>
      </c>
      <c r="H561" s="127" t="str">
        <f ca="1"/>
        <v>24/9/23</v>
      </c>
      <c r="J561" s="128">
        <f ca="1"/>
        <v>45193</v>
      </c>
    </row>
    <row r="562" spans="6:10" x14ac:dyDescent="0.45">
      <c r="F562" s="128">
        <v>45193.5</v>
      </c>
      <c r="H562" s="127" t="str">
        <f ca="1"/>
        <v>24/9/23 12:00:00.00</v>
      </c>
      <c r="J562" s="128">
        <f ca="1"/>
        <v>45193.5</v>
      </c>
    </row>
    <row r="563" spans="6:10" x14ac:dyDescent="0.45">
      <c r="F563" s="128">
        <v>45194</v>
      </c>
      <c r="H563" s="127" t="str">
        <f ca="1"/>
        <v>25/9/23</v>
      </c>
      <c r="J563" s="128">
        <f ca="1"/>
        <v>45194</v>
      </c>
    </row>
    <row r="564" spans="6:10" x14ac:dyDescent="0.45">
      <c r="F564" s="128">
        <v>45194.5</v>
      </c>
      <c r="H564" s="127" t="str">
        <f ca="1"/>
        <v>25/9/23 12:00:00.00</v>
      </c>
      <c r="J564" s="128">
        <f ca="1"/>
        <v>45194.5</v>
      </c>
    </row>
    <row r="565" spans="6:10" x14ac:dyDescent="0.45">
      <c r="F565" s="128">
        <v>45195</v>
      </c>
      <c r="H565" s="127" t="str">
        <f ca="1"/>
        <v>26/9/23</v>
      </c>
      <c r="J565" s="128">
        <f ca="1"/>
        <v>45195</v>
      </c>
    </row>
    <row r="566" spans="6:10" x14ac:dyDescent="0.45">
      <c r="F566" s="128">
        <v>45195.5</v>
      </c>
      <c r="H566" s="127" t="str">
        <f ca="1"/>
        <v>26/9/23 12:00:00.00</v>
      </c>
      <c r="J566" s="128">
        <f ca="1"/>
        <v>45195.5</v>
      </c>
    </row>
    <row r="567" spans="6:10" x14ac:dyDescent="0.45">
      <c r="F567" s="128">
        <v>45196</v>
      </c>
      <c r="H567" s="127" t="str">
        <f ca="1"/>
        <v>27/9/23</v>
      </c>
      <c r="J567" s="128">
        <f ca="1"/>
        <v>45196</v>
      </c>
    </row>
    <row r="568" spans="6:10" x14ac:dyDescent="0.45">
      <c r="F568" s="128">
        <v>45196.5</v>
      </c>
      <c r="H568" s="127" t="str">
        <f ca="1"/>
        <v>27/9/23 12:00:00.00</v>
      </c>
      <c r="J568" s="128">
        <f ca="1"/>
        <v>45196.5</v>
      </c>
    </row>
    <row r="569" spans="6:10" x14ac:dyDescent="0.45">
      <c r="F569" s="128">
        <v>45197</v>
      </c>
      <c r="H569" s="127" t="str">
        <f ca="1"/>
        <v>28/9/23</v>
      </c>
      <c r="J569" s="128">
        <f ca="1"/>
        <v>45197</v>
      </c>
    </row>
    <row r="570" spans="6:10" x14ac:dyDescent="0.45">
      <c r="F570" s="128">
        <v>45197.5</v>
      </c>
      <c r="H570" s="127" t="str">
        <f ca="1"/>
        <v>28/9/23 12:00:00.00</v>
      </c>
      <c r="J570" s="128">
        <f ca="1"/>
        <v>45197.5</v>
      </c>
    </row>
    <row r="571" spans="6:10" x14ac:dyDescent="0.45">
      <c r="F571" s="128">
        <v>45198</v>
      </c>
      <c r="H571" s="127" t="str">
        <f ca="1"/>
        <v>29/9/23</v>
      </c>
      <c r="J571" s="128">
        <f ca="1"/>
        <v>45198</v>
      </c>
    </row>
    <row r="572" spans="6:10" x14ac:dyDescent="0.45">
      <c r="F572" s="128">
        <v>45198.5</v>
      </c>
      <c r="H572" s="127" t="str">
        <f ca="1"/>
        <v>29/9/23 12:00:00.00</v>
      </c>
      <c r="J572" s="128">
        <f ca="1"/>
        <v>45198.5</v>
      </c>
    </row>
    <row r="573" spans="6:10" x14ac:dyDescent="0.45">
      <c r="F573" s="128">
        <v>45199</v>
      </c>
      <c r="H573" s="127" t="str">
        <f ca="1"/>
        <v>30/9/23</v>
      </c>
      <c r="J573" s="128">
        <f ca="1"/>
        <v>45199</v>
      </c>
    </row>
    <row r="574" spans="6:10" x14ac:dyDescent="0.45">
      <c r="F574" s="128">
        <v>45199.5</v>
      </c>
      <c r="H574" s="127" t="str">
        <f ca="1"/>
        <v>30/9/23 12:00:00.00</v>
      </c>
      <c r="J574" s="128">
        <f ca="1"/>
        <v>45199.5</v>
      </c>
    </row>
    <row r="575" spans="6:10" x14ac:dyDescent="0.45">
      <c r="F575" s="128">
        <v>45200</v>
      </c>
      <c r="H575" s="127" t="str">
        <f ca="1"/>
        <v>1/10/23</v>
      </c>
      <c r="J575" s="128">
        <f ca="1"/>
        <v>45200</v>
      </c>
    </row>
    <row r="576" spans="6:10" x14ac:dyDescent="0.45">
      <c r="F576" s="128">
        <v>45200.5</v>
      </c>
      <c r="H576" s="127" t="str">
        <f ca="1"/>
        <v>1/10/23 12:00:00.00</v>
      </c>
      <c r="J576" s="128">
        <f ca="1"/>
        <v>45200.5</v>
      </c>
    </row>
    <row r="577" spans="6:10" x14ac:dyDescent="0.45">
      <c r="F577" s="128">
        <v>45201</v>
      </c>
      <c r="H577" s="127" t="str">
        <f ca="1"/>
        <v>2/10/23</v>
      </c>
      <c r="J577" s="128">
        <f ca="1"/>
        <v>45201</v>
      </c>
    </row>
    <row r="578" spans="6:10" x14ac:dyDescent="0.45">
      <c r="F578" s="128">
        <v>45201.5</v>
      </c>
      <c r="H578" s="127" t="str">
        <f ca="1"/>
        <v>2/10/23 12:00:00.00</v>
      </c>
      <c r="J578" s="128">
        <f ca="1"/>
        <v>45201.5</v>
      </c>
    </row>
    <row r="579" spans="6:10" x14ac:dyDescent="0.45">
      <c r="F579" s="128">
        <v>45202</v>
      </c>
      <c r="H579" s="127" t="str">
        <f ca="1"/>
        <v>3/10/23</v>
      </c>
      <c r="J579" s="128">
        <f ca="1"/>
        <v>45202</v>
      </c>
    </row>
    <row r="580" spans="6:10" x14ac:dyDescent="0.45">
      <c r="F580" s="128">
        <v>45202.5</v>
      </c>
      <c r="H580" s="127" t="str">
        <f ca="1"/>
        <v>3/10/23 12:00:00.00</v>
      </c>
      <c r="J580" s="128">
        <f ca="1"/>
        <v>45202.5</v>
      </c>
    </row>
    <row r="581" spans="6:10" x14ac:dyDescent="0.45">
      <c r="F581" s="128">
        <v>45203</v>
      </c>
      <c r="H581" s="127" t="str">
        <f ca="1"/>
        <v>4/10/23</v>
      </c>
      <c r="J581" s="128">
        <f ca="1"/>
        <v>45203</v>
      </c>
    </row>
    <row r="582" spans="6:10" x14ac:dyDescent="0.45">
      <c r="F582" s="128">
        <v>45203.5</v>
      </c>
      <c r="H582" s="127" t="str">
        <f ca="1"/>
        <v>4/10/23 12:00:00.00</v>
      </c>
      <c r="J582" s="128">
        <f ca="1"/>
        <v>45203.5</v>
      </c>
    </row>
    <row r="583" spans="6:10" x14ac:dyDescent="0.45">
      <c r="F583" s="128">
        <v>45204</v>
      </c>
      <c r="H583" s="127" t="str">
        <f ca="1"/>
        <v>5/10/23</v>
      </c>
      <c r="J583" s="128">
        <f ca="1"/>
        <v>45204</v>
      </c>
    </row>
    <row r="584" spans="6:10" x14ac:dyDescent="0.45">
      <c r="F584" s="128">
        <v>45204.5</v>
      </c>
      <c r="H584" s="127" t="str">
        <f ca="1"/>
        <v>5/10/23 12:00:00.00</v>
      </c>
      <c r="J584" s="128">
        <f ca="1"/>
        <v>45204.5</v>
      </c>
    </row>
    <row r="585" spans="6:10" x14ac:dyDescent="0.45">
      <c r="F585" s="128">
        <v>45205</v>
      </c>
      <c r="H585" s="127" t="str">
        <f ca="1"/>
        <v>6/10/23</v>
      </c>
      <c r="J585" s="128">
        <f ca="1"/>
        <v>45205</v>
      </c>
    </row>
    <row r="586" spans="6:10" x14ac:dyDescent="0.45">
      <c r="F586" s="128">
        <v>45205.5</v>
      </c>
      <c r="H586" s="127" t="str">
        <f ca="1"/>
        <v>6/10/23 12:00:00.00</v>
      </c>
      <c r="J586" s="128">
        <f ca="1"/>
        <v>45205.5</v>
      </c>
    </row>
    <row r="587" spans="6:10" x14ac:dyDescent="0.45">
      <c r="F587" s="128">
        <v>45206</v>
      </c>
      <c r="H587" s="127" t="str">
        <f ca="1"/>
        <v>7/10/23</v>
      </c>
      <c r="J587" s="128">
        <f ca="1"/>
        <v>45206</v>
      </c>
    </row>
    <row r="588" spans="6:10" x14ac:dyDescent="0.45">
      <c r="F588" s="128">
        <v>45206.5</v>
      </c>
      <c r="H588" s="127" t="str">
        <f ca="1"/>
        <v>7/10/23 12:00:00.00</v>
      </c>
      <c r="J588" s="128">
        <f ca="1"/>
        <v>45206.5</v>
      </c>
    </row>
    <row r="589" spans="6:10" x14ac:dyDescent="0.45">
      <c r="F589" s="128">
        <v>45207</v>
      </c>
      <c r="H589" s="127" t="str">
        <f ca="1"/>
        <v>8/10/23</v>
      </c>
      <c r="J589" s="128">
        <f ca="1"/>
        <v>45207</v>
      </c>
    </row>
    <row r="590" spans="6:10" x14ac:dyDescent="0.45">
      <c r="F590" s="128">
        <v>45207.5</v>
      </c>
      <c r="H590" s="127" t="str">
        <f ca="1"/>
        <v>8/10/23 12:00:00.00</v>
      </c>
      <c r="J590" s="128">
        <f ca="1"/>
        <v>45207.5</v>
      </c>
    </row>
    <row r="591" spans="6:10" x14ac:dyDescent="0.45">
      <c r="F591" s="128">
        <v>45208</v>
      </c>
      <c r="H591" s="127" t="str">
        <f ca="1"/>
        <v>9/10/23</v>
      </c>
      <c r="J591" s="128">
        <f ca="1"/>
        <v>45208</v>
      </c>
    </row>
    <row r="592" spans="6:10" x14ac:dyDescent="0.45">
      <c r="F592" s="128">
        <v>45208.5</v>
      </c>
      <c r="H592" s="127" t="str">
        <f ca="1"/>
        <v>9/10/23 12:00:00.00</v>
      </c>
      <c r="J592" s="128">
        <f ca="1"/>
        <v>45208.5</v>
      </c>
    </row>
    <row r="593" spans="6:10" x14ac:dyDescent="0.45">
      <c r="F593" s="128">
        <v>45209</v>
      </c>
      <c r="H593" s="127" t="str">
        <f ca="1"/>
        <v>10/10/23</v>
      </c>
      <c r="J593" s="128">
        <f ca="1"/>
        <v>45209</v>
      </c>
    </row>
    <row r="594" spans="6:10" x14ac:dyDescent="0.45">
      <c r="F594" s="128">
        <v>45209.5</v>
      </c>
      <c r="H594" s="127" t="str">
        <f ca="1"/>
        <v>10/10/23 12:00:00.00</v>
      </c>
      <c r="J594" s="128">
        <f ca="1"/>
        <v>45209.5</v>
      </c>
    </row>
    <row r="595" spans="6:10" x14ac:dyDescent="0.45">
      <c r="F595" s="128">
        <v>45210</v>
      </c>
      <c r="H595" s="127" t="str">
        <f ca="1"/>
        <v>11/10/23</v>
      </c>
      <c r="J595" s="128">
        <f ca="1"/>
        <v>45210</v>
      </c>
    </row>
    <row r="596" spans="6:10" x14ac:dyDescent="0.45">
      <c r="F596" s="128">
        <v>45210.5</v>
      </c>
      <c r="H596" s="127" t="str">
        <f ca="1"/>
        <v>11/10/23 12:00:00.00</v>
      </c>
      <c r="J596" s="128">
        <f ca="1"/>
        <v>45210.5</v>
      </c>
    </row>
    <row r="597" spans="6:10" x14ac:dyDescent="0.45">
      <c r="F597" s="128">
        <v>45211</v>
      </c>
      <c r="H597" s="127" t="str">
        <f ca="1"/>
        <v>12/10/23</v>
      </c>
      <c r="J597" s="128">
        <f ca="1"/>
        <v>45211</v>
      </c>
    </row>
    <row r="598" spans="6:10" x14ac:dyDescent="0.45">
      <c r="F598" s="128">
        <v>45211.5</v>
      </c>
      <c r="H598" s="127" t="str">
        <f ca="1"/>
        <v>12/10/23 12:00:00.00</v>
      </c>
      <c r="J598" s="128">
        <f ca="1"/>
        <v>45211.5</v>
      </c>
    </row>
    <row r="599" spans="6:10" x14ac:dyDescent="0.45">
      <c r="F599" s="128">
        <v>45212</v>
      </c>
      <c r="H599" s="127" t="str">
        <f ca="1"/>
        <v>13/10/23</v>
      </c>
      <c r="J599" s="128">
        <f ca="1"/>
        <v>45212</v>
      </c>
    </row>
    <row r="600" spans="6:10" x14ac:dyDescent="0.45">
      <c r="F600" s="128">
        <v>45212.5</v>
      </c>
      <c r="H600" s="127" t="str">
        <f ca="1"/>
        <v>13/10/23 12:00:00.00</v>
      </c>
      <c r="J600" s="128">
        <f ca="1"/>
        <v>45212.5</v>
      </c>
    </row>
    <row r="601" spans="6:10" x14ac:dyDescent="0.45">
      <c r="F601" s="128">
        <v>45213</v>
      </c>
      <c r="H601" s="127" t="str">
        <f ca="1"/>
        <v>14/10/23</v>
      </c>
      <c r="J601" s="128">
        <f ca="1"/>
        <v>45213</v>
      </c>
    </row>
    <row r="602" spans="6:10" x14ac:dyDescent="0.45">
      <c r="F602" s="128">
        <v>45213.5</v>
      </c>
      <c r="H602" s="127" t="str">
        <f ca="1"/>
        <v>14/10/23 12:00:00.00</v>
      </c>
      <c r="J602" s="128">
        <f ca="1"/>
        <v>45213.5</v>
      </c>
    </row>
    <row r="603" spans="6:10" x14ac:dyDescent="0.45">
      <c r="F603" s="128">
        <v>45214</v>
      </c>
      <c r="H603" s="127" t="str">
        <f ca="1"/>
        <v>15/10/23</v>
      </c>
      <c r="J603" s="128">
        <f ca="1"/>
        <v>45214</v>
      </c>
    </row>
    <row r="604" spans="6:10" x14ac:dyDescent="0.45">
      <c r="F604" s="128">
        <v>45214.5</v>
      </c>
      <c r="H604" s="127" t="str">
        <f ca="1"/>
        <v>15/10/23 12:00:00.00</v>
      </c>
      <c r="J604" s="128">
        <f ca="1"/>
        <v>45214.5</v>
      </c>
    </row>
    <row r="605" spans="6:10" x14ac:dyDescent="0.45">
      <c r="F605" s="128">
        <v>45215</v>
      </c>
      <c r="H605" s="127" t="str">
        <f ca="1"/>
        <v>16/10/23</v>
      </c>
      <c r="J605" s="128">
        <f ca="1"/>
        <v>45215</v>
      </c>
    </row>
    <row r="606" spans="6:10" x14ac:dyDescent="0.45">
      <c r="F606" s="128">
        <v>45215.5</v>
      </c>
      <c r="H606" s="127" t="str">
        <f ca="1"/>
        <v>16/10/23 12:00:00.00</v>
      </c>
      <c r="J606" s="128">
        <f ca="1"/>
        <v>45215.5</v>
      </c>
    </row>
    <row r="607" spans="6:10" x14ac:dyDescent="0.45">
      <c r="F607" s="128">
        <v>45216</v>
      </c>
      <c r="H607" s="127" t="str">
        <f ca="1"/>
        <v>17/10/23</v>
      </c>
      <c r="J607" s="128">
        <f ca="1"/>
        <v>45216</v>
      </c>
    </row>
    <row r="608" spans="6:10" x14ac:dyDescent="0.45">
      <c r="F608" s="128">
        <v>45216.5</v>
      </c>
      <c r="H608" s="127" t="str">
        <f ca="1"/>
        <v>17/10/23 12:00:00.00</v>
      </c>
      <c r="J608" s="128">
        <f ca="1"/>
        <v>45216.5</v>
      </c>
    </row>
    <row r="609" spans="6:10" x14ac:dyDescent="0.45">
      <c r="F609" s="128">
        <v>45217</v>
      </c>
      <c r="H609" s="127" t="str">
        <f ca="1"/>
        <v>18/10/23</v>
      </c>
      <c r="J609" s="128">
        <f ca="1"/>
        <v>45217</v>
      </c>
    </row>
    <row r="610" spans="6:10" x14ac:dyDescent="0.45">
      <c r="F610" s="128">
        <v>45217.5</v>
      </c>
      <c r="H610" s="127" t="str">
        <f ca="1"/>
        <v>18/10/23 12:00:00.00</v>
      </c>
      <c r="J610" s="128">
        <f ca="1"/>
        <v>45217.5</v>
      </c>
    </row>
    <row r="611" spans="6:10" x14ac:dyDescent="0.45">
      <c r="F611" s="128">
        <v>45218</v>
      </c>
      <c r="H611" s="127" t="str">
        <f ca="1"/>
        <v>19/10/23</v>
      </c>
      <c r="J611" s="128">
        <f ca="1"/>
        <v>45218</v>
      </c>
    </row>
    <row r="612" spans="6:10" x14ac:dyDescent="0.45">
      <c r="F612" s="128">
        <v>45218.5</v>
      </c>
      <c r="H612" s="127" t="str">
        <f ca="1"/>
        <v>19/10/23 12:00:00.00</v>
      </c>
      <c r="J612" s="128">
        <f ca="1"/>
        <v>45218.5</v>
      </c>
    </row>
    <row r="613" spans="6:10" x14ac:dyDescent="0.45">
      <c r="F613" s="128">
        <v>45219</v>
      </c>
      <c r="H613" s="127" t="str">
        <f ca="1"/>
        <v>20/10/23</v>
      </c>
      <c r="J613" s="128">
        <f ca="1"/>
        <v>45219</v>
      </c>
    </row>
    <row r="614" spans="6:10" x14ac:dyDescent="0.45">
      <c r="F614" s="128">
        <v>45219.5</v>
      </c>
      <c r="H614" s="127" t="str">
        <f ca="1"/>
        <v>20/10/23 12:00:00.00</v>
      </c>
      <c r="J614" s="128">
        <f ca="1"/>
        <v>45219.5</v>
      </c>
    </row>
    <row r="615" spans="6:10" x14ac:dyDescent="0.45">
      <c r="F615" s="128">
        <v>45220</v>
      </c>
      <c r="H615" s="127" t="str">
        <f ca="1"/>
        <v>21/10/23</v>
      </c>
      <c r="J615" s="128">
        <f ca="1"/>
        <v>45220</v>
      </c>
    </row>
    <row r="616" spans="6:10" x14ac:dyDescent="0.45">
      <c r="F616" s="128">
        <v>45220.5</v>
      </c>
      <c r="H616" s="127" t="str">
        <f ca="1"/>
        <v>21/10/23 12:00:00.00</v>
      </c>
      <c r="J616" s="128">
        <f ca="1"/>
        <v>45220.5</v>
      </c>
    </row>
    <row r="617" spans="6:10" x14ac:dyDescent="0.45">
      <c r="F617" s="128">
        <v>45221</v>
      </c>
      <c r="H617" s="127" t="str">
        <f ca="1"/>
        <v>22/10/23</v>
      </c>
      <c r="J617" s="128">
        <f ca="1"/>
        <v>45221</v>
      </c>
    </row>
    <row r="618" spans="6:10" x14ac:dyDescent="0.45">
      <c r="F618" s="128">
        <v>45221.5</v>
      </c>
      <c r="H618" s="127" t="str">
        <f ca="1"/>
        <v>22/10/23 12:00:00.00</v>
      </c>
      <c r="J618" s="128">
        <f ca="1"/>
        <v>45221.5</v>
      </c>
    </row>
    <row r="619" spans="6:10" x14ac:dyDescent="0.45">
      <c r="F619" s="128">
        <v>45222</v>
      </c>
      <c r="H619" s="127" t="str">
        <f ca="1"/>
        <v>23/10/23</v>
      </c>
      <c r="J619" s="128">
        <f ca="1"/>
        <v>45222</v>
      </c>
    </row>
    <row r="620" spans="6:10" x14ac:dyDescent="0.45">
      <c r="F620" s="128">
        <v>45222.5</v>
      </c>
      <c r="H620" s="127" t="str">
        <f ca="1"/>
        <v>23/10/23 12:00:00.00</v>
      </c>
      <c r="J620" s="128">
        <f ca="1"/>
        <v>45222.5</v>
      </c>
    </row>
    <row r="621" spans="6:10" x14ac:dyDescent="0.45">
      <c r="F621" s="128">
        <v>45223</v>
      </c>
      <c r="H621" s="127" t="str">
        <f ca="1"/>
        <v>24/10/23</v>
      </c>
      <c r="J621" s="128">
        <f ca="1"/>
        <v>45223</v>
      </c>
    </row>
    <row r="622" spans="6:10" x14ac:dyDescent="0.45">
      <c r="F622" s="128">
        <v>45223.5</v>
      </c>
      <c r="H622" s="127" t="str">
        <f ca="1"/>
        <v>24/10/23 12:00:00.00</v>
      </c>
      <c r="J622" s="128">
        <f ca="1"/>
        <v>45223.5</v>
      </c>
    </row>
    <row r="623" spans="6:10" x14ac:dyDescent="0.45">
      <c r="F623" s="128">
        <v>45224</v>
      </c>
      <c r="H623" s="127" t="str">
        <f ca="1"/>
        <v>25/10/23</v>
      </c>
      <c r="J623" s="128">
        <f ca="1"/>
        <v>45224</v>
      </c>
    </row>
    <row r="624" spans="6:10" x14ac:dyDescent="0.45">
      <c r="F624" s="128">
        <v>45224.5</v>
      </c>
      <c r="H624" s="127" t="str">
        <f ca="1"/>
        <v>25/10/23 12:00:00.00</v>
      </c>
      <c r="J624" s="128">
        <f ca="1"/>
        <v>45224.5</v>
      </c>
    </row>
    <row r="625" spans="6:10" x14ac:dyDescent="0.45">
      <c r="F625" s="128">
        <v>45225</v>
      </c>
      <c r="H625" s="127" t="str">
        <f ca="1"/>
        <v>26/10/23</v>
      </c>
      <c r="J625" s="128">
        <f ca="1"/>
        <v>45225</v>
      </c>
    </row>
    <row r="626" spans="6:10" x14ac:dyDescent="0.45">
      <c r="F626" s="128">
        <v>45225.5</v>
      </c>
      <c r="H626" s="127" t="str">
        <f ca="1"/>
        <v>26/10/23 12:00:00.00</v>
      </c>
      <c r="J626" s="128">
        <f ca="1"/>
        <v>45225.5</v>
      </c>
    </row>
    <row r="627" spans="6:10" x14ac:dyDescent="0.45">
      <c r="F627" s="128">
        <v>45226</v>
      </c>
      <c r="H627" s="127" t="str">
        <f ca="1"/>
        <v>27/10/23</v>
      </c>
      <c r="J627" s="128">
        <f ca="1"/>
        <v>45226</v>
      </c>
    </row>
    <row r="628" spans="6:10" x14ac:dyDescent="0.45">
      <c r="F628" s="128">
        <v>45226.5</v>
      </c>
      <c r="H628" s="127" t="str">
        <f ca="1"/>
        <v>27/10/23 12:00:00.00</v>
      </c>
      <c r="J628" s="128">
        <f ca="1"/>
        <v>45226.5</v>
      </c>
    </row>
    <row r="629" spans="6:10" x14ac:dyDescent="0.45">
      <c r="F629" s="128">
        <v>45227</v>
      </c>
      <c r="H629" s="127" t="str">
        <f ca="1"/>
        <v>28/10/23</v>
      </c>
      <c r="J629" s="128">
        <f ca="1"/>
        <v>45227</v>
      </c>
    </row>
    <row r="630" spans="6:10" x14ac:dyDescent="0.45">
      <c r="F630" s="128">
        <v>45227.5</v>
      </c>
      <c r="H630" s="127" t="str">
        <f ca="1"/>
        <v>28/10/23 12:00:00.00</v>
      </c>
      <c r="J630" s="128">
        <f ca="1"/>
        <v>45227.5</v>
      </c>
    </row>
    <row r="631" spans="6:10" x14ac:dyDescent="0.45">
      <c r="F631" s="128">
        <v>45228</v>
      </c>
      <c r="H631" s="127" t="str">
        <f ca="1"/>
        <v>29/10/23</v>
      </c>
      <c r="J631" s="128">
        <f ca="1"/>
        <v>45228</v>
      </c>
    </row>
    <row r="632" spans="6:10" x14ac:dyDescent="0.45">
      <c r="F632" s="128">
        <v>45228.5</v>
      </c>
      <c r="H632" s="127" t="str">
        <f ca="1"/>
        <v>29/10/23 12:00:00.00</v>
      </c>
      <c r="J632" s="128">
        <f ca="1"/>
        <v>45228.5</v>
      </c>
    </row>
    <row r="633" spans="6:10" x14ac:dyDescent="0.45">
      <c r="F633" s="128">
        <v>45229</v>
      </c>
      <c r="H633" s="127" t="str">
        <f ca="1"/>
        <v>30/10/23</v>
      </c>
      <c r="J633" s="128">
        <f ca="1"/>
        <v>45229</v>
      </c>
    </row>
    <row r="634" spans="6:10" x14ac:dyDescent="0.45">
      <c r="F634" s="128">
        <v>45229.5</v>
      </c>
      <c r="H634" s="127" t="str">
        <f ca="1"/>
        <v>30/10/23 12:00:00.00</v>
      </c>
      <c r="J634" s="128">
        <f ca="1"/>
        <v>45229.5</v>
      </c>
    </row>
    <row r="635" spans="6:10" x14ac:dyDescent="0.45">
      <c r="F635" s="128">
        <v>45230</v>
      </c>
      <c r="H635" s="127" t="str">
        <f ca="1"/>
        <v>31/10/23</v>
      </c>
      <c r="J635" s="128">
        <f ca="1"/>
        <v>45230</v>
      </c>
    </row>
    <row r="636" spans="6:10" x14ac:dyDescent="0.45">
      <c r="F636" s="128">
        <v>45230.5</v>
      </c>
      <c r="H636" s="127" t="str">
        <f ca="1"/>
        <v>31/10/23 12:00:00.00</v>
      </c>
      <c r="J636" s="128">
        <f ca="1"/>
        <v>45230.5</v>
      </c>
    </row>
    <row r="637" spans="6:10" x14ac:dyDescent="0.45">
      <c r="F637" s="128">
        <v>45231</v>
      </c>
      <c r="H637" s="127" t="str">
        <f ca="1"/>
        <v>1/11/23</v>
      </c>
      <c r="J637" s="128">
        <f ca="1"/>
        <v>45231</v>
      </c>
    </row>
    <row r="638" spans="6:10" x14ac:dyDescent="0.45">
      <c r="F638" s="128">
        <v>45231.5</v>
      </c>
      <c r="H638" s="127" t="str">
        <f ca="1"/>
        <v>1/11/23 12:00:00.00</v>
      </c>
      <c r="J638" s="128">
        <f ca="1"/>
        <v>45231.5</v>
      </c>
    </row>
    <row r="639" spans="6:10" x14ac:dyDescent="0.45">
      <c r="F639" s="128">
        <v>45232</v>
      </c>
      <c r="H639" s="127" t="str">
        <f ca="1"/>
        <v>2/11/23</v>
      </c>
      <c r="J639" s="128">
        <f ca="1"/>
        <v>45232</v>
      </c>
    </row>
    <row r="640" spans="6:10" x14ac:dyDescent="0.45">
      <c r="F640" s="128">
        <v>45232.5</v>
      </c>
      <c r="H640" s="127" t="str">
        <f ca="1"/>
        <v>2/11/23 12:00:00.00</v>
      </c>
      <c r="J640" s="128">
        <f ca="1"/>
        <v>45232.5</v>
      </c>
    </row>
    <row r="641" spans="6:10" x14ac:dyDescent="0.45">
      <c r="F641" s="128">
        <v>45233</v>
      </c>
      <c r="H641" s="127" t="str">
        <f ca="1"/>
        <v>3/11/23</v>
      </c>
      <c r="J641" s="128">
        <f ca="1"/>
        <v>45233</v>
      </c>
    </row>
    <row r="642" spans="6:10" x14ac:dyDescent="0.45">
      <c r="F642" s="128">
        <v>45233.5</v>
      </c>
      <c r="H642" s="127" t="str">
        <f ca="1"/>
        <v>3/11/23 12:00:00.00</v>
      </c>
      <c r="J642" s="128">
        <f ca="1"/>
        <v>45233.5</v>
      </c>
    </row>
    <row r="643" spans="6:10" x14ac:dyDescent="0.45">
      <c r="F643" s="128">
        <v>45234</v>
      </c>
      <c r="H643" s="127" t="str">
        <f ca="1"/>
        <v>4/11/23</v>
      </c>
      <c r="J643" s="128">
        <f ca="1"/>
        <v>45234</v>
      </c>
    </row>
    <row r="644" spans="6:10" x14ac:dyDescent="0.45">
      <c r="F644" s="128">
        <v>45234.5</v>
      </c>
      <c r="H644" s="127" t="str">
        <f ca="1"/>
        <v>4/11/23 12:00:00.00</v>
      </c>
      <c r="J644" s="128">
        <f ca="1"/>
        <v>45234.5</v>
      </c>
    </row>
    <row r="645" spans="6:10" x14ac:dyDescent="0.45">
      <c r="F645" s="128">
        <v>45235</v>
      </c>
      <c r="H645" s="127" t="str">
        <f ca="1"/>
        <v>5/11/23</v>
      </c>
      <c r="J645" s="128">
        <f ca="1"/>
        <v>45235</v>
      </c>
    </row>
    <row r="646" spans="6:10" x14ac:dyDescent="0.45">
      <c r="F646" s="128">
        <v>45235.5</v>
      </c>
      <c r="H646" s="127" t="str">
        <f ca="1"/>
        <v>5/11/23 12:00:00.00</v>
      </c>
      <c r="J646" s="128">
        <f ca="1"/>
        <v>45235.5</v>
      </c>
    </row>
    <row r="647" spans="6:10" x14ac:dyDescent="0.45">
      <c r="F647" s="128">
        <v>45236</v>
      </c>
      <c r="H647" s="127" t="str">
        <f ca="1"/>
        <v>6/11/23</v>
      </c>
      <c r="J647" s="128">
        <f ca="1"/>
        <v>45236</v>
      </c>
    </row>
    <row r="648" spans="6:10" x14ac:dyDescent="0.45">
      <c r="F648" s="128">
        <v>45236.5</v>
      </c>
      <c r="H648" s="127" t="str">
        <f ca="1"/>
        <v>6/11/23 12:00:00.00</v>
      </c>
      <c r="J648" s="128">
        <f ca="1"/>
        <v>45236.5</v>
      </c>
    </row>
    <row r="649" spans="6:10" x14ac:dyDescent="0.45">
      <c r="F649" s="128">
        <v>45237</v>
      </c>
      <c r="H649" s="127" t="str">
        <f ca="1"/>
        <v>7/11/23</v>
      </c>
      <c r="J649" s="128">
        <f ca="1"/>
        <v>45237</v>
      </c>
    </row>
    <row r="650" spans="6:10" x14ac:dyDescent="0.45">
      <c r="F650" s="128">
        <v>45237.5</v>
      </c>
      <c r="H650" s="127" t="str">
        <f ca="1"/>
        <v>7/11/23 12:00:00.00</v>
      </c>
      <c r="J650" s="128">
        <f ca="1"/>
        <v>45237.5</v>
      </c>
    </row>
    <row r="651" spans="6:10" x14ac:dyDescent="0.45">
      <c r="F651" s="128">
        <v>45238</v>
      </c>
      <c r="H651" s="127" t="str">
        <f ca="1"/>
        <v>8/11/23</v>
      </c>
      <c r="J651" s="128">
        <f ca="1"/>
        <v>45238</v>
      </c>
    </row>
    <row r="652" spans="6:10" x14ac:dyDescent="0.45">
      <c r="F652" s="128">
        <v>45238.5</v>
      </c>
      <c r="H652" s="127" t="str">
        <f ca="1"/>
        <v>8/11/23 12:00:00.00</v>
      </c>
      <c r="J652" s="128">
        <f ca="1"/>
        <v>45238.5</v>
      </c>
    </row>
    <row r="653" spans="6:10" x14ac:dyDescent="0.45">
      <c r="F653" s="128">
        <v>45239</v>
      </c>
      <c r="H653" s="127" t="str">
        <f ca="1"/>
        <v>9/11/23</v>
      </c>
      <c r="J653" s="128">
        <f ca="1"/>
        <v>45239</v>
      </c>
    </row>
    <row r="654" spans="6:10" x14ac:dyDescent="0.45">
      <c r="F654" s="128">
        <v>45239.5</v>
      </c>
      <c r="H654" s="127" t="str">
        <f ca="1"/>
        <v>9/11/23 12:00:00.00</v>
      </c>
      <c r="J654" s="128">
        <f ca="1"/>
        <v>45239.5</v>
      </c>
    </row>
    <row r="655" spans="6:10" x14ac:dyDescent="0.45">
      <c r="F655" s="128">
        <v>45240</v>
      </c>
      <c r="H655" s="127" t="str">
        <f ca="1"/>
        <v>10/11/23</v>
      </c>
      <c r="J655" s="128">
        <f ca="1"/>
        <v>45240</v>
      </c>
    </row>
    <row r="656" spans="6:10" x14ac:dyDescent="0.45">
      <c r="F656" s="128">
        <v>45240.5</v>
      </c>
      <c r="H656" s="127" t="str">
        <f ca="1"/>
        <v>10/11/23 12:00:00.00</v>
      </c>
      <c r="J656" s="128">
        <f ca="1"/>
        <v>45240.5</v>
      </c>
    </row>
    <row r="657" spans="6:10" x14ac:dyDescent="0.45">
      <c r="F657" s="128">
        <v>45241</v>
      </c>
      <c r="H657" s="127" t="str">
        <f ca="1"/>
        <v>11/11/23</v>
      </c>
      <c r="J657" s="128">
        <f ca="1"/>
        <v>45241</v>
      </c>
    </row>
    <row r="658" spans="6:10" x14ac:dyDescent="0.45">
      <c r="F658" s="128">
        <v>45241.5</v>
      </c>
      <c r="H658" s="127" t="str">
        <f ca="1"/>
        <v>11/11/23 12:00:00.00</v>
      </c>
      <c r="J658" s="128">
        <f ca="1"/>
        <v>45241.5</v>
      </c>
    </row>
    <row r="659" spans="6:10" x14ac:dyDescent="0.45">
      <c r="F659" s="128">
        <v>45242</v>
      </c>
      <c r="H659" s="127" t="str">
        <f ca="1"/>
        <v>12/11/23</v>
      </c>
      <c r="J659" s="128">
        <f ca="1"/>
        <v>45242</v>
      </c>
    </row>
    <row r="660" spans="6:10" x14ac:dyDescent="0.45">
      <c r="F660" s="128">
        <v>45242.5</v>
      </c>
      <c r="H660" s="127" t="str">
        <f ca="1"/>
        <v>12/11/23 12:00:00.00</v>
      </c>
      <c r="J660" s="128">
        <f ca="1"/>
        <v>45242.5</v>
      </c>
    </row>
    <row r="661" spans="6:10" x14ac:dyDescent="0.45">
      <c r="F661" s="128">
        <v>45243</v>
      </c>
      <c r="H661" s="127" t="str">
        <f ca="1"/>
        <v>13/11/23</v>
      </c>
      <c r="J661" s="128">
        <f ca="1"/>
        <v>45243</v>
      </c>
    </row>
    <row r="662" spans="6:10" x14ac:dyDescent="0.45">
      <c r="F662" s="128">
        <v>45243.5</v>
      </c>
      <c r="H662" s="127" t="str">
        <f ca="1"/>
        <v>13/11/23 12:00:00.00</v>
      </c>
      <c r="J662" s="128">
        <f ca="1"/>
        <v>45243.5</v>
      </c>
    </row>
    <row r="663" spans="6:10" x14ac:dyDescent="0.45">
      <c r="F663" s="128">
        <v>45244</v>
      </c>
      <c r="H663" s="127" t="str">
        <f ca="1"/>
        <v>14/11/23</v>
      </c>
      <c r="J663" s="128">
        <f ca="1"/>
        <v>45244</v>
      </c>
    </row>
    <row r="664" spans="6:10" x14ac:dyDescent="0.45">
      <c r="F664" s="128">
        <v>45244.5</v>
      </c>
      <c r="H664" s="127" t="str">
        <f ca="1"/>
        <v>14/11/23 12:00:00.00</v>
      </c>
      <c r="J664" s="128">
        <f ca="1"/>
        <v>45244.5</v>
      </c>
    </row>
    <row r="665" spans="6:10" x14ac:dyDescent="0.45">
      <c r="F665" s="128">
        <v>45245</v>
      </c>
      <c r="H665" s="127" t="str">
        <f ca="1"/>
        <v>15/11/23</v>
      </c>
      <c r="J665" s="128">
        <f ca="1"/>
        <v>45245</v>
      </c>
    </row>
    <row r="666" spans="6:10" x14ac:dyDescent="0.45">
      <c r="F666" s="128">
        <v>45245.5</v>
      </c>
      <c r="H666" s="127" t="str">
        <f ca="1"/>
        <v>15/11/23 12:00:00.00</v>
      </c>
      <c r="J666" s="128">
        <f ca="1"/>
        <v>45245.5</v>
      </c>
    </row>
    <row r="667" spans="6:10" x14ac:dyDescent="0.45">
      <c r="F667" s="128">
        <v>45246</v>
      </c>
      <c r="H667" s="127" t="str">
        <f ca="1"/>
        <v>16/11/23</v>
      </c>
      <c r="J667" s="128">
        <f ca="1"/>
        <v>45246</v>
      </c>
    </row>
    <row r="668" spans="6:10" x14ac:dyDescent="0.45">
      <c r="F668" s="128">
        <v>45246.5</v>
      </c>
      <c r="H668" s="127" t="str">
        <f ca="1"/>
        <v>16/11/23 12:00:00.00</v>
      </c>
      <c r="J668" s="128">
        <f ca="1"/>
        <v>45246.5</v>
      </c>
    </row>
    <row r="669" spans="6:10" x14ac:dyDescent="0.45">
      <c r="F669" s="128">
        <v>45247</v>
      </c>
      <c r="H669" s="127" t="str">
        <f ca="1"/>
        <v>17/11/23</v>
      </c>
      <c r="J669" s="128">
        <f ca="1"/>
        <v>45247</v>
      </c>
    </row>
    <row r="670" spans="6:10" x14ac:dyDescent="0.45">
      <c r="F670" s="128">
        <v>45247.5</v>
      </c>
      <c r="H670" s="127" t="str">
        <f ca="1"/>
        <v>17/11/23 12:00:00.00</v>
      </c>
      <c r="J670" s="128">
        <f ca="1"/>
        <v>45247.5</v>
      </c>
    </row>
    <row r="671" spans="6:10" x14ac:dyDescent="0.45">
      <c r="F671" s="128">
        <v>45248</v>
      </c>
      <c r="H671" s="127" t="str">
        <f ca="1"/>
        <v>18/11/23</v>
      </c>
      <c r="J671" s="128">
        <f ca="1"/>
        <v>45248</v>
      </c>
    </row>
    <row r="672" spans="6:10" x14ac:dyDescent="0.45">
      <c r="F672" s="128">
        <v>45248.5</v>
      </c>
      <c r="H672" s="127" t="str">
        <f ca="1"/>
        <v>18/11/23 12:00:00.00</v>
      </c>
      <c r="J672" s="128">
        <f ca="1"/>
        <v>45248.5</v>
      </c>
    </row>
    <row r="673" spans="6:10" x14ac:dyDescent="0.45">
      <c r="F673" s="128">
        <v>45249</v>
      </c>
      <c r="H673" s="127" t="str">
        <f ca="1"/>
        <v>19/11/23</v>
      </c>
      <c r="J673" s="128">
        <f ca="1"/>
        <v>45249</v>
      </c>
    </row>
    <row r="674" spans="6:10" x14ac:dyDescent="0.45">
      <c r="F674" s="128">
        <v>45249.5</v>
      </c>
      <c r="H674" s="127" t="str">
        <f ca="1"/>
        <v>19/11/23 12:00:00.00</v>
      </c>
      <c r="J674" s="128">
        <f ca="1"/>
        <v>45249.5</v>
      </c>
    </row>
    <row r="675" spans="6:10" x14ac:dyDescent="0.45">
      <c r="F675" s="128">
        <v>45250</v>
      </c>
      <c r="H675" s="127" t="str">
        <f ca="1"/>
        <v>20/11/23</v>
      </c>
      <c r="J675" s="128">
        <f ca="1"/>
        <v>45250</v>
      </c>
    </row>
    <row r="676" spans="6:10" x14ac:dyDescent="0.45">
      <c r="F676" s="128">
        <v>45250.5</v>
      </c>
      <c r="H676" s="127" t="str">
        <f ca="1"/>
        <v>20/11/23 12:00:00.00</v>
      </c>
      <c r="J676" s="128">
        <f ca="1"/>
        <v>45250.5</v>
      </c>
    </row>
    <row r="677" spans="6:10" x14ac:dyDescent="0.45">
      <c r="F677" s="128">
        <v>45251</v>
      </c>
      <c r="H677" s="127" t="str">
        <f ca="1"/>
        <v>21/11/23</v>
      </c>
      <c r="J677" s="128">
        <f ca="1"/>
        <v>45251</v>
      </c>
    </row>
    <row r="678" spans="6:10" x14ac:dyDescent="0.45">
      <c r="F678" s="128">
        <v>45251.5</v>
      </c>
      <c r="H678" s="127" t="str">
        <f ca="1"/>
        <v>21/11/23 12:00:00.00</v>
      </c>
      <c r="J678" s="128">
        <f ca="1"/>
        <v>45251.5</v>
      </c>
    </row>
    <row r="679" spans="6:10" x14ac:dyDescent="0.45">
      <c r="F679" s="128">
        <v>45252</v>
      </c>
      <c r="H679" s="127" t="str">
        <f ca="1"/>
        <v>22/11/23</v>
      </c>
      <c r="J679" s="128">
        <f ca="1"/>
        <v>45252</v>
      </c>
    </row>
    <row r="680" spans="6:10" x14ac:dyDescent="0.45">
      <c r="F680" s="128">
        <v>45252.5</v>
      </c>
      <c r="H680" s="127" t="str">
        <f ca="1"/>
        <v>22/11/23 12:00:00.00</v>
      </c>
      <c r="J680" s="128">
        <f ca="1"/>
        <v>45252.5</v>
      </c>
    </row>
    <row r="681" spans="6:10" x14ac:dyDescent="0.45">
      <c r="F681" s="128">
        <v>45253</v>
      </c>
      <c r="H681" s="127" t="str">
        <f ca="1"/>
        <v>23/11/23</v>
      </c>
      <c r="J681" s="128">
        <f ca="1"/>
        <v>45253</v>
      </c>
    </row>
    <row r="682" spans="6:10" x14ac:dyDescent="0.45">
      <c r="F682" s="128">
        <v>45253.5</v>
      </c>
      <c r="H682" s="127" t="str">
        <f ca="1"/>
        <v>23/11/23 12:00:00.00</v>
      </c>
      <c r="J682" s="128">
        <f ca="1"/>
        <v>45253.5</v>
      </c>
    </row>
    <row r="683" spans="6:10" x14ac:dyDescent="0.45">
      <c r="F683" s="128">
        <v>45254</v>
      </c>
      <c r="H683" s="127" t="str">
        <f ca="1"/>
        <v>24/11/23</v>
      </c>
      <c r="J683" s="128">
        <f ca="1"/>
        <v>45254</v>
      </c>
    </row>
    <row r="684" spans="6:10" x14ac:dyDescent="0.45">
      <c r="F684" s="128">
        <v>45254.5</v>
      </c>
      <c r="H684" s="127" t="str">
        <f ca="1"/>
        <v>24/11/23 12:00:00.00</v>
      </c>
      <c r="J684" s="128">
        <f ca="1"/>
        <v>45254.5</v>
      </c>
    </row>
    <row r="685" spans="6:10" x14ac:dyDescent="0.45">
      <c r="F685" s="128">
        <v>45255</v>
      </c>
      <c r="H685" s="127" t="str">
        <f ca="1"/>
        <v>25/11/23</v>
      </c>
      <c r="J685" s="128">
        <f ca="1"/>
        <v>45255</v>
      </c>
    </row>
    <row r="686" spans="6:10" x14ac:dyDescent="0.45">
      <c r="F686" s="128">
        <v>45255.5</v>
      </c>
      <c r="H686" s="127" t="str">
        <f ca="1"/>
        <v>25/11/23 12:00:00.00</v>
      </c>
      <c r="J686" s="128">
        <f ca="1"/>
        <v>45255.5</v>
      </c>
    </row>
    <row r="687" spans="6:10" x14ac:dyDescent="0.45">
      <c r="F687" s="128">
        <v>45256</v>
      </c>
      <c r="H687" s="127" t="str">
        <f ca="1"/>
        <v>26/11/23</v>
      </c>
      <c r="J687" s="128">
        <f ca="1"/>
        <v>45256</v>
      </c>
    </row>
    <row r="688" spans="6:10" x14ac:dyDescent="0.45">
      <c r="F688" s="128">
        <v>45256.5</v>
      </c>
      <c r="H688" s="127" t="str">
        <f ca="1"/>
        <v>26/11/23 12:00:00.00</v>
      </c>
      <c r="J688" s="128">
        <f ca="1"/>
        <v>45256.5</v>
      </c>
    </row>
    <row r="689" spans="6:10" x14ac:dyDescent="0.45">
      <c r="F689" s="128">
        <v>45257</v>
      </c>
      <c r="H689" s="127" t="str">
        <f ca="1"/>
        <v>27/11/23</v>
      </c>
      <c r="J689" s="128">
        <f ca="1"/>
        <v>45257</v>
      </c>
    </row>
    <row r="690" spans="6:10" x14ac:dyDescent="0.45">
      <c r="F690" s="128">
        <v>45257.5</v>
      </c>
      <c r="H690" s="127" t="str">
        <f ca="1"/>
        <v>27/11/23 12:00:00.00</v>
      </c>
      <c r="J690" s="128">
        <f ca="1"/>
        <v>45257.5</v>
      </c>
    </row>
    <row r="691" spans="6:10" x14ac:dyDescent="0.45">
      <c r="F691" s="128">
        <v>45258</v>
      </c>
      <c r="H691" s="127" t="str">
        <f ca="1"/>
        <v>28/11/23</v>
      </c>
      <c r="J691" s="128">
        <f ca="1"/>
        <v>45258</v>
      </c>
    </row>
    <row r="692" spans="6:10" x14ac:dyDescent="0.45">
      <c r="F692" s="128">
        <v>45258.5</v>
      </c>
      <c r="H692" s="127" t="str">
        <f ca="1"/>
        <v>28/11/23 12:00:00.00</v>
      </c>
      <c r="J692" s="128">
        <f ca="1"/>
        <v>45258.5</v>
      </c>
    </row>
    <row r="693" spans="6:10" x14ac:dyDescent="0.45">
      <c r="F693" s="128">
        <v>45259</v>
      </c>
      <c r="H693" s="127" t="str">
        <f ca="1"/>
        <v>29/11/23</v>
      </c>
      <c r="J693" s="128">
        <f ca="1"/>
        <v>45259</v>
      </c>
    </row>
    <row r="694" spans="6:10" x14ac:dyDescent="0.45">
      <c r="F694" s="128">
        <v>45259.5</v>
      </c>
      <c r="H694" s="127" t="str">
        <f ca="1"/>
        <v>29/11/23 12:00:00.00</v>
      </c>
      <c r="J694" s="128">
        <f ca="1"/>
        <v>45259.5</v>
      </c>
    </row>
    <row r="695" spans="6:10" x14ac:dyDescent="0.45">
      <c r="F695" s="128">
        <v>45260</v>
      </c>
      <c r="H695" s="127" t="str">
        <f ca="1"/>
        <v>30/11/23</v>
      </c>
      <c r="J695" s="128">
        <f ca="1"/>
        <v>45260</v>
      </c>
    </row>
    <row r="696" spans="6:10" x14ac:dyDescent="0.45">
      <c r="F696" s="128">
        <v>45260.5</v>
      </c>
      <c r="H696" s="127" t="str">
        <f ca="1"/>
        <v>30/11/23 12:00:00.00</v>
      </c>
      <c r="J696" s="128">
        <f ca="1"/>
        <v>45260.5</v>
      </c>
    </row>
    <row r="697" spans="6:10" x14ac:dyDescent="0.45">
      <c r="F697" s="128">
        <v>45261</v>
      </c>
      <c r="H697" s="127" t="str">
        <f ca="1"/>
        <v>1/12/23</v>
      </c>
      <c r="J697" s="128">
        <f ca="1"/>
        <v>45261</v>
      </c>
    </row>
    <row r="698" spans="6:10" x14ac:dyDescent="0.45">
      <c r="F698" s="128">
        <v>45261.5</v>
      </c>
      <c r="H698" s="127" t="str">
        <f ca="1"/>
        <v>1/12/23 12:00:00.00</v>
      </c>
      <c r="J698" s="128">
        <f ca="1"/>
        <v>45261.5</v>
      </c>
    </row>
    <row r="699" spans="6:10" x14ac:dyDescent="0.45">
      <c r="F699" s="128">
        <v>45262</v>
      </c>
      <c r="H699" s="127" t="str">
        <f ca="1"/>
        <v>2/12/23</v>
      </c>
      <c r="J699" s="128">
        <f ca="1"/>
        <v>45262</v>
      </c>
    </row>
    <row r="700" spans="6:10" x14ac:dyDescent="0.45">
      <c r="F700" s="128">
        <v>45262.5</v>
      </c>
      <c r="H700" s="127" t="str">
        <f ca="1"/>
        <v>2/12/23 12:00:00.00</v>
      </c>
      <c r="J700" s="128">
        <f ca="1"/>
        <v>45262.5</v>
      </c>
    </row>
    <row r="701" spans="6:10" x14ac:dyDescent="0.45">
      <c r="F701" s="128">
        <v>45263</v>
      </c>
      <c r="H701" s="127" t="str">
        <f ca="1"/>
        <v>3/12/23</v>
      </c>
      <c r="J701" s="128">
        <f ca="1"/>
        <v>45263</v>
      </c>
    </row>
    <row r="702" spans="6:10" x14ac:dyDescent="0.45">
      <c r="F702" s="128">
        <v>45263.5</v>
      </c>
      <c r="H702" s="127" t="str">
        <f ca="1"/>
        <v>3/12/23 12:00:00.00</v>
      </c>
      <c r="J702" s="128">
        <f ca="1"/>
        <v>45263.5</v>
      </c>
    </row>
    <row r="703" spans="6:10" x14ac:dyDescent="0.45">
      <c r="F703" s="128">
        <v>45264</v>
      </c>
      <c r="H703" s="127" t="str">
        <f ca="1"/>
        <v>4/12/23</v>
      </c>
      <c r="J703" s="128">
        <f ca="1"/>
        <v>45264</v>
      </c>
    </row>
    <row r="704" spans="6:10" x14ac:dyDescent="0.45">
      <c r="F704" s="128">
        <v>45264.5</v>
      </c>
      <c r="H704" s="127" t="str">
        <f ca="1"/>
        <v>4/12/23 12:00:00.00</v>
      </c>
      <c r="J704" s="128">
        <f ca="1"/>
        <v>45264.5</v>
      </c>
    </row>
    <row r="705" spans="6:10" x14ac:dyDescent="0.45">
      <c r="F705" s="128">
        <v>45265</v>
      </c>
      <c r="H705" s="127" t="str">
        <f ca="1"/>
        <v>5/12/23</v>
      </c>
      <c r="J705" s="128">
        <f ca="1"/>
        <v>45265</v>
      </c>
    </row>
    <row r="706" spans="6:10" x14ac:dyDescent="0.45">
      <c r="F706" s="128">
        <v>45265.5</v>
      </c>
      <c r="H706" s="127" t="str">
        <f ca="1"/>
        <v>5/12/23 12:00:00.00</v>
      </c>
      <c r="J706" s="128">
        <f ca="1"/>
        <v>45265.5</v>
      </c>
    </row>
    <row r="707" spans="6:10" x14ac:dyDescent="0.45">
      <c r="F707" s="128">
        <v>45266</v>
      </c>
      <c r="H707" s="127" t="str">
        <f ca="1"/>
        <v>6/12/23</v>
      </c>
      <c r="J707" s="128">
        <f ca="1"/>
        <v>45266</v>
      </c>
    </row>
    <row r="708" spans="6:10" x14ac:dyDescent="0.45">
      <c r="F708" s="128">
        <v>45266.5</v>
      </c>
      <c r="H708" s="127" t="str">
        <f ca="1"/>
        <v>6/12/23 12:00:00.00</v>
      </c>
      <c r="J708" s="128">
        <f ca="1"/>
        <v>45266.5</v>
      </c>
    </row>
    <row r="709" spans="6:10" x14ac:dyDescent="0.45">
      <c r="F709" s="128">
        <v>45267</v>
      </c>
      <c r="H709" s="127" t="str">
        <f ca="1"/>
        <v>7/12/23</v>
      </c>
      <c r="J709" s="128">
        <f ca="1"/>
        <v>45267</v>
      </c>
    </row>
    <row r="710" spans="6:10" x14ac:dyDescent="0.45">
      <c r="F710" s="128">
        <v>45267.5</v>
      </c>
      <c r="H710" s="127" t="str">
        <f ca="1"/>
        <v>7/12/23 12:00:00.00</v>
      </c>
      <c r="J710" s="128">
        <f ca="1"/>
        <v>45267.5</v>
      </c>
    </row>
    <row r="711" spans="6:10" x14ac:dyDescent="0.45">
      <c r="F711" s="128">
        <v>45268</v>
      </c>
      <c r="H711" s="127" t="str">
        <f ca="1"/>
        <v>8/12/23</v>
      </c>
      <c r="J711" s="128">
        <f ca="1"/>
        <v>45268</v>
      </c>
    </row>
    <row r="712" spans="6:10" x14ac:dyDescent="0.45">
      <c r="F712" s="128">
        <v>45268.5</v>
      </c>
      <c r="H712" s="127" t="str">
        <f ca="1"/>
        <v>8/12/23 12:00:00.00</v>
      </c>
      <c r="J712" s="128">
        <f ca="1"/>
        <v>45268.5</v>
      </c>
    </row>
    <row r="713" spans="6:10" x14ac:dyDescent="0.45">
      <c r="F713" s="128">
        <v>45269</v>
      </c>
      <c r="H713" s="127" t="str">
        <f ca="1"/>
        <v>9/12/23</v>
      </c>
      <c r="J713" s="128">
        <f ca="1"/>
        <v>45269</v>
      </c>
    </row>
    <row r="714" spans="6:10" x14ac:dyDescent="0.45">
      <c r="F714" s="128">
        <v>45269.5</v>
      </c>
      <c r="H714" s="127" t="str">
        <f ca="1"/>
        <v>9/12/23 12:00:00.00</v>
      </c>
      <c r="J714" s="128">
        <f ca="1"/>
        <v>45269.5</v>
      </c>
    </row>
    <row r="715" spans="6:10" x14ac:dyDescent="0.45">
      <c r="F715" s="128">
        <v>45270</v>
      </c>
      <c r="H715" s="127" t="str">
        <f ca="1"/>
        <v>10/12/23</v>
      </c>
      <c r="J715" s="128">
        <f ca="1"/>
        <v>45270</v>
      </c>
    </row>
    <row r="716" spans="6:10" x14ac:dyDescent="0.45">
      <c r="F716" s="128">
        <v>45270.5</v>
      </c>
      <c r="H716" s="127" t="str">
        <f ca="1"/>
        <v>10/12/23 12:00:00.00</v>
      </c>
      <c r="J716" s="128">
        <f ca="1"/>
        <v>45270.5</v>
      </c>
    </row>
    <row r="717" spans="6:10" x14ac:dyDescent="0.45">
      <c r="F717" s="128">
        <v>45271</v>
      </c>
      <c r="H717" s="127" t="str">
        <f ca="1"/>
        <v>11/12/23</v>
      </c>
      <c r="J717" s="128">
        <f ca="1"/>
        <v>45271</v>
      </c>
    </row>
    <row r="718" spans="6:10" x14ac:dyDescent="0.45">
      <c r="F718" s="128">
        <v>45271.5</v>
      </c>
      <c r="H718" s="127" t="str">
        <f ca="1"/>
        <v>11/12/23 12:00:00.00</v>
      </c>
      <c r="J718" s="128">
        <f ca="1"/>
        <v>45271.5</v>
      </c>
    </row>
    <row r="719" spans="6:10" x14ac:dyDescent="0.45">
      <c r="F719" s="128">
        <v>45272</v>
      </c>
      <c r="H719" s="127" t="str">
        <f ca="1"/>
        <v>12/12/23</v>
      </c>
      <c r="J719" s="128">
        <f ca="1"/>
        <v>45272</v>
      </c>
    </row>
    <row r="720" spans="6:10" x14ac:dyDescent="0.45">
      <c r="F720" s="128">
        <v>45272.5</v>
      </c>
      <c r="H720" s="127" t="str">
        <f ca="1"/>
        <v>12/12/23 12:00:00.00</v>
      </c>
      <c r="J720" s="128">
        <f ca="1"/>
        <v>45272.5</v>
      </c>
    </row>
    <row r="721" spans="6:10" x14ac:dyDescent="0.45">
      <c r="F721" s="128">
        <v>45273</v>
      </c>
      <c r="H721" s="127" t="str">
        <f ca="1"/>
        <v>13/12/23</v>
      </c>
      <c r="J721" s="128">
        <f ca="1"/>
        <v>45273</v>
      </c>
    </row>
    <row r="722" spans="6:10" x14ac:dyDescent="0.45">
      <c r="F722" s="128">
        <v>45273.5</v>
      </c>
      <c r="H722" s="127" t="str">
        <f ca="1"/>
        <v>13/12/23 12:00:00.00</v>
      </c>
      <c r="J722" s="128">
        <f ca="1"/>
        <v>45273.5</v>
      </c>
    </row>
    <row r="723" spans="6:10" x14ac:dyDescent="0.45">
      <c r="F723" s="128">
        <v>45274</v>
      </c>
      <c r="H723" s="127" t="str">
        <f ca="1"/>
        <v>14/12/23</v>
      </c>
      <c r="J723" s="128">
        <f ca="1"/>
        <v>45274</v>
      </c>
    </row>
    <row r="724" spans="6:10" x14ac:dyDescent="0.45">
      <c r="F724" s="128">
        <v>45274.5</v>
      </c>
      <c r="H724" s="127" t="str">
        <f ca="1"/>
        <v>14/12/23 12:00:00.00</v>
      </c>
      <c r="J724" s="128">
        <f ca="1"/>
        <v>45274.5</v>
      </c>
    </row>
    <row r="725" spans="6:10" x14ac:dyDescent="0.45">
      <c r="F725" s="128">
        <v>45275</v>
      </c>
      <c r="H725" s="127" t="str">
        <f ca="1"/>
        <v>15/12/23</v>
      </c>
      <c r="J725" s="128">
        <f ca="1"/>
        <v>45275</v>
      </c>
    </row>
    <row r="726" spans="6:10" x14ac:dyDescent="0.45">
      <c r="F726" s="128">
        <v>45275.5</v>
      </c>
      <c r="H726" s="127" t="str">
        <f ca="1"/>
        <v>15/12/23 12:00:00.00</v>
      </c>
      <c r="J726" s="128">
        <f ca="1"/>
        <v>45275.5</v>
      </c>
    </row>
    <row r="727" spans="6:10" x14ac:dyDescent="0.45">
      <c r="F727" s="128">
        <v>45276</v>
      </c>
      <c r="H727" s="127" t="str">
        <f ca="1"/>
        <v>16/12/23</v>
      </c>
      <c r="J727" s="128">
        <f ca="1"/>
        <v>45276</v>
      </c>
    </row>
    <row r="728" spans="6:10" x14ac:dyDescent="0.45">
      <c r="F728" s="128">
        <v>45276.5</v>
      </c>
      <c r="H728" s="127" t="str">
        <f ca="1"/>
        <v>16/12/23 12:00:00.00</v>
      </c>
      <c r="J728" s="128">
        <f ca="1"/>
        <v>45276.5</v>
      </c>
    </row>
    <row r="729" spans="6:10" x14ac:dyDescent="0.45">
      <c r="F729" s="128">
        <v>45277</v>
      </c>
      <c r="H729" s="127" t="str">
        <f ca="1"/>
        <v>17/12/23</v>
      </c>
      <c r="J729" s="128">
        <f ca="1"/>
        <v>45277</v>
      </c>
    </row>
    <row r="730" spans="6:10" x14ac:dyDescent="0.45">
      <c r="F730" s="128">
        <v>45277.5</v>
      </c>
      <c r="H730" s="127" t="str">
        <f ca="1"/>
        <v>17/12/23 12:00:00.00</v>
      </c>
      <c r="J730" s="128">
        <f ca="1"/>
        <v>45277.5</v>
      </c>
    </row>
    <row r="731" spans="6:10" x14ac:dyDescent="0.45">
      <c r="F731" s="128">
        <v>45278</v>
      </c>
      <c r="H731" s="127" t="str">
        <f ca="1"/>
        <v>18/12/23</v>
      </c>
      <c r="J731" s="128">
        <f ca="1"/>
        <v>45278</v>
      </c>
    </row>
    <row r="732" spans="6:10" x14ac:dyDescent="0.45">
      <c r="F732" s="128">
        <v>45278.5</v>
      </c>
      <c r="H732" s="127" t="str">
        <f ca="1"/>
        <v>18/12/23 12:00:00.00</v>
      </c>
      <c r="J732" s="128">
        <f ca="1"/>
        <v>45278.5</v>
      </c>
    </row>
    <row r="733" spans="6:10" x14ac:dyDescent="0.45">
      <c r="F733" s="128">
        <v>45279</v>
      </c>
      <c r="H733" s="127" t="str">
        <f ca="1"/>
        <v>19/12/23</v>
      </c>
      <c r="J733" s="128">
        <f ca="1"/>
        <v>45279</v>
      </c>
    </row>
    <row r="734" spans="6:10" x14ac:dyDescent="0.45">
      <c r="F734" s="128">
        <v>45279.5</v>
      </c>
      <c r="H734" s="127" t="str">
        <f ca="1"/>
        <v>19/12/23 12:00:00.00</v>
      </c>
      <c r="J734" s="128">
        <f ca="1"/>
        <v>45279.5</v>
      </c>
    </row>
    <row r="735" spans="6:10" x14ac:dyDescent="0.45">
      <c r="F735" s="128">
        <v>45280</v>
      </c>
      <c r="H735" s="127" t="str">
        <f ca="1"/>
        <v>20/12/23</v>
      </c>
      <c r="J735" s="128">
        <f ca="1"/>
        <v>45280</v>
      </c>
    </row>
    <row r="736" spans="6:10" x14ac:dyDescent="0.45">
      <c r="F736" s="128">
        <v>45280.5</v>
      </c>
      <c r="H736" s="127" t="str">
        <f ca="1"/>
        <v>20/12/23 12:00:00.00</v>
      </c>
      <c r="J736" s="128">
        <f ca="1"/>
        <v>45280.5</v>
      </c>
    </row>
    <row r="737" spans="6:10" x14ac:dyDescent="0.45">
      <c r="F737" s="128">
        <v>45281</v>
      </c>
      <c r="H737" s="127" t="str">
        <f ca="1"/>
        <v>21/12/23</v>
      </c>
      <c r="J737" s="128">
        <f ca="1"/>
        <v>45281</v>
      </c>
    </row>
    <row r="738" spans="6:10" x14ac:dyDescent="0.45">
      <c r="F738" s="128">
        <v>45281.5</v>
      </c>
      <c r="H738" s="127" t="str">
        <f ca="1"/>
        <v>21/12/23 12:00:00.00</v>
      </c>
      <c r="J738" s="128">
        <f ca="1"/>
        <v>45281.5</v>
      </c>
    </row>
    <row r="739" spans="6:10" x14ac:dyDescent="0.45">
      <c r="F739" s="128">
        <v>45282</v>
      </c>
      <c r="H739" s="127" t="str">
        <f ca="1"/>
        <v>22/12/23</v>
      </c>
      <c r="J739" s="128">
        <f ca="1"/>
        <v>45282</v>
      </c>
    </row>
    <row r="740" spans="6:10" x14ac:dyDescent="0.45">
      <c r="F740" s="128">
        <v>45282.5</v>
      </c>
      <c r="H740" s="127" t="str">
        <f ca="1"/>
        <v>22/12/23 12:00:00.00</v>
      </c>
      <c r="J740" s="128">
        <f ca="1"/>
        <v>45282.5</v>
      </c>
    </row>
    <row r="741" spans="6:10" x14ac:dyDescent="0.45">
      <c r="F741" s="128">
        <v>45283</v>
      </c>
      <c r="H741" s="127" t="str">
        <f ca="1"/>
        <v>23/12/23</v>
      </c>
      <c r="J741" s="128">
        <f ca="1"/>
        <v>45283</v>
      </c>
    </row>
    <row r="742" spans="6:10" x14ac:dyDescent="0.45">
      <c r="F742" s="128">
        <v>45283.5</v>
      </c>
      <c r="H742" s="127" t="str">
        <f ca="1"/>
        <v>23/12/23 12:00:00.00</v>
      </c>
      <c r="J742" s="128">
        <f ca="1"/>
        <v>45283.5</v>
      </c>
    </row>
    <row r="743" spans="6:10" x14ac:dyDescent="0.45">
      <c r="F743" s="128">
        <v>45284</v>
      </c>
      <c r="H743" s="127" t="str">
        <f ca="1"/>
        <v>24/12/23</v>
      </c>
      <c r="J743" s="128">
        <f ca="1"/>
        <v>45284</v>
      </c>
    </row>
    <row r="744" spans="6:10" x14ac:dyDescent="0.45">
      <c r="F744" s="128">
        <v>45284.5</v>
      </c>
      <c r="H744" s="127" t="str">
        <f ca="1"/>
        <v>24/12/23 12:00:00.00</v>
      </c>
      <c r="J744" s="128">
        <f ca="1"/>
        <v>45284.5</v>
      </c>
    </row>
    <row r="745" spans="6:10" x14ac:dyDescent="0.45">
      <c r="F745" s="128">
        <v>45285</v>
      </c>
      <c r="H745" s="127" t="str">
        <f ca="1"/>
        <v>25/12/23</v>
      </c>
      <c r="J745" s="128">
        <f ca="1"/>
        <v>45285</v>
      </c>
    </row>
    <row r="746" spans="6:10" x14ac:dyDescent="0.45">
      <c r="F746" s="128">
        <v>45285.5</v>
      </c>
      <c r="H746" s="127" t="str">
        <f ca="1"/>
        <v>25/12/23 12:00:00.00</v>
      </c>
      <c r="J746" s="128">
        <f ca="1"/>
        <v>45285.5</v>
      </c>
    </row>
    <row r="747" spans="6:10" x14ac:dyDescent="0.45">
      <c r="F747" s="128">
        <v>45286</v>
      </c>
      <c r="H747" s="127" t="str">
        <f ca="1"/>
        <v>26/12/23</v>
      </c>
      <c r="J747" s="128">
        <f ca="1"/>
        <v>45286</v>
      </c>
    </row>
    <row r="748" spans="6:10" x14ac:dyDescent="0.45">
      <c r="F748" s="128">
        <v>45286.5</v>
      </c>
      <c r="H748" s="127" t="str">
        <f ca="1"/>
        <v>26/12/23 12:00:00.00</v>
      </c>
      <c r="J748" s="128">
        <f ca="1"/>
        <v>45286.5</v>
      </c>
    </row>
    <row r="749" spans="6:10" x14ac:dyDescent="0.45">
      <c r="F749" s="128">
        <v>45287</v>
      </c>
      <c r="H749" s="127" t="str">
        <f ca="1"/>
        <v>27/12/23</v>
      </c>
      <c r="J749" s="128">
        <f ca="1"/>
        <v>45287</v>
      </c>
    </row>
    <row r="750" spans="6:10" x14ac:dyDescent="0.45">
      <c r="F750" s="128">
        <v>45287.5</v>
      </c>
      <c r="H750" s="127" t="str">
        <f ca="1"/>
        <v>27/12/23 12:00:00.00</v>
      </c>
      <c r="J750" s="128">
        <f ca="1"/>
        <v>45287.5</v>
      </c>
    </row>
    <row r="751" spans="6:10" x14ac:dyDescent="0.45">
      <c r="F751" s="128">
        <v>45288</v>
      </c>
      <c r="H751" s="127" t="str">
        <f ca="1"/>
        <v>28/12/23</v>
      </c>
      <c r="J751" s="128">
        <f ca="1"/>
        <v>45288</v>
      </c>
    </row>
    <row r="752" spans="6:10" x14ac:dyDescent="0.45">
      <c r="F752" s="128">
        <v>45288.5</v>
      </c>
      <c r="H752" s="127" t="str">
        <f ca="1"/>
        <v>28/12/23 12:00:00.00</v>
      </c>
      <c r="J752" s="128">
        <f ca="1"/>
        <v>45288.5</v>
      </c>
    </row>
    <row r="753" spans="6:10" x14ac:dyDescent="0.45">
      <c r="F753" s="128">
        <v>45289</v>
      </c>
      <c r="H753" s="127" t="str">
        <f ca="1"/>
        <v>29/12/23</v>
      </c>
      <c r="J753" s="128">
        <f ca="1"/>
        <v>45289</v>
      </c>
    </row>
    <row r="754" spans="6:10" x14ac:dyDescent="0.45">
      <c r="F754" s="128">
        <v>45289.5</v>
      </c>
      <c r="H754" s="127" t="str">
        <f ca="1"/>
        <v>29/12/23 12:00:00.00</v>
      </c>
      <c r="J754" s="128">
        <f ca="1"/>
        <v>45289.5</v>
      </c>
    </row>
    <row r="755" spans="6:10" x14ac:dyDescent="0.45">
      <c r="F755" s="128">
        <v>45290</v>
      </c>
      <c r="H755" s="127" t="str">
        <f ca="1"/>
        <v>30/12/23</v>
      </c>
      <c r="J755" s="128">
        <f ca="1"/>
        <v>45290</v>
      </c>
    </row>
    <row r="756" spans="6:10" x14ac:dyDescent="0.45">
      <c r="F756" s="128">
        <v>45290.5</v>
      </c>
      <c r="H756" s="127" t="str">
        <f ca="1"/>
        <v>30/12/23 12:00:00.00</v>
      </c>
      <c r="J756" s="128">
        <f ca="1"/>
        <v>45290.5</v>
      </c>
    </row>
    <row r="757" spans="6:10" x14ac:dyDescent="0.45">
      <c r="F757" s="128">
        <v>45291</v>
      </c>
      <c r="H757" s="127" t="str">
        <f ca="1"/>
        <v>31/12/23</v>
      </c>
      <c r="J757" s="128">
        <f ca="1"/>
        <v>45291</v>
      </c>
    </row>
    <row r="758" spans="6:10" x14ac:dyDescent="0.4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328125" defaultRowHeight="14.25" x14ac:dyDescent="0.45"/>
  <cols>
    <col min="1" max="1" width="2.59765625" customWidth="1"/>
    <col min="2" max="2" width="7.3984375" bestFit="1" customWidth="1"/>
    <col min="3" max="3" width="5.86328125" bestFit="1" customWidth="1"/>
    <col min="4" max="4" width="2.59765625" customWidth="1"/>
    <col min="5" max="5" width="5.3984375" bestFit="1" customWidth="1"/>
    <col min="6" max="6" width="14" bestFit="1" customWidth="1"/>
    <col min="7" max="7" width="8.86328125" bestFit="1" customWidth="1"/>
    <col min="8" max="8" width="10.86328125" bestFit="1" customWidth="1"/>
    <col min="9" max="9" width="14.86328125" bestFit="1" customWidth="1"/>
    <col min="10" max="10" width="8.8632812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1011</v>
      </c>
      <c r="C1" s="1"/>
      <c r="D1" s="1"/>
    </row>
    <row r="2" spans="2:17" x14ac:dyDescent="0.45">
      <c r="B2" s="2" t="s">
        <v>1014</v>
      </c>
    </row>
    <row r="3" spans="2:17" x14ac:dyDescent="0.45">
      <c r="B3" s="3"/>
    </row>
    <row r="4" spans="2:17" x14ac:dyDescent="0.45">
      <c r="F4" s="105" t="s">
        <v>959</v>
      </c>
    </row>
    <row r="5" spans="2:17" x14ac:dyDescent="0.45">
      <c r="F5" s="10" t="b">
        <f ca="1">AND(_xlfn.ANCHORARRAY(Q8))</f>
        <v>1</v>
      </c>
      <c r="G5" s="97" t="s">
        <v>960</v>
      </c>
    </row>
    <row r="6" spans="2:17" x14ac:dyDescent="0.45">
      <c r="B6" s="96" t="s">
        <v>619</v>
      </c>
    </row>
    <row r="7" spans="2:17" x14ac:dyDescent="0.4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4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4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4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4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4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4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4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4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4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4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4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4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4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4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4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4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4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4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4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4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4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4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4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4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4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4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4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4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4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4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4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4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4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4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4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4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4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4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4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4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4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4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4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4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4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4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4"/>
  <sheetViews>
    <sheetView showGridLines="0" showRowColHeaders="0" zoomScaleNormal="100" workbookViewId="0"/>
  </sheetViews>
  <sheetFormatPr defaultColWidth="9.1328125"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50"/>
    </row>
    <row r="4" spans="2:8" x14ac:dyDescent="0.45">
      <c r="H4" s="110" t="s">
        <v>262</v>
      </c>
    </row>
    <row r="5" spans="2:8" x14ac:dyDescent="0.45">
      <c r="B5" s="19" t="s">
        <v>47</v>
      </c>
      <c r="C5" s="20" t="s">
        <v>48</v>
      </c>
      <c r="D5" s="131" t="s">
        <v>49</v>
      </c>
      <c r="E5" s="21" t="s">
        <v>50</v>
      </c>
      <c r="F5" s="22" t="s">
        <v>51</v>
      </c>
      <c r="H5" s="70" t="s">
        <v>968</v>
      </c>
    </row>
    <row r="6" spans="2:8" x14ac:dyDescent="0.45">
      <c r="B6" s="113">
        <v>229</v>
      </c>
      <c r="C6" s="23">
        <v>44981</v>
      </c>
      <c r="D6" s="132">
        <v>0.76200231481197989</v>
      </c>
      <c r="E6" s="24" t="s">
        <v>52</v>
      </c>
      <c r="F6" s="25" t="s">
        <v>1189</v>
      </c>
      <c r="H6" s="70" t="s">
        <v>969</v>
      </c>
    </row>
    <row r="7" spans="2:8" x14ac:dyDescent="0.45">
      <c r="B7" s="113">
        <v>228</v>
      </c>
      <c r="C7" s="23">
        <v>44981</v>
      </c>
      <c r="D7" s="132">
        <v>0.51091435184935108</v>
      </c>
      <c r="E7" s="24" t="s">
        <v>52</v>
      </c>
      <c r="F7" s="25" t="s">
        <v>1189</v>
      </c>
      <c r="H7" s="70" t="s">
        <v>1012</v>
      </c>
    </row>
    <row r="8" spans="2:8" x14ac:dyDescent="0.45">
      <c r="B8" s="113">
        <v>227</v>
      </c>
      <c r="C8" s="23">
        <v>44981</v>
      </c>
      <c r="D8" s="132">
        <v>0.48225694444408873</v>
      </c>
      <c r="E8" s="24" t="s">
        <v>52</v>
      </c>
      <c r="F8" s="25" t="s">
        <v>1189</v>
      </c>
      <c r="H8" s="70" t="s">
        <v>1196</v>
      </c>
    </row>
    <row r="9" spans="2:8" x14ac:dyDescent="0.45">
      <c r="B9" s="113">
        <v>226</v>
      </c>
      <c r="C9" s="23">
        <v>44981</v>
      </c>
      <c r="D9" s="132">
        <v>0.44048611111065838</v>
      </c>
      <c r="E9" s="24" t="s">
        <v>52</v>
      </c>
      <c r="F9" s="25" t="s">
        <v>1189</v>
      </c>
      <c r="H9" s="12" t="s">
        <v>263</v>
      </c>
    </row>
    <row r="10" spans="2:8" x14ac:dyDescent="0.45">
      <c r="B10" s="113">
        <v>225</v>
      </c>
      <c r="C10" s="23">
        <v>44980</v>
      </c>
      <c r="D10" s="132">
        <v>0.80011574074160308</v>
      </c>
      <c r="E10" s="24" t="s">
        <v>52</v>
      </c>
      <c r="F10" s="25" t="s">
        <v>1127</v>
      </c>
      <c r="H10" s="12" t="s">
        <v>268</v>
      </c>
    </row>
    <row r="11" spans="2:8" x14ac:dyDescent="0.45">
      <c r="B11" s="113">
        <v>224</v>
      </c>
      <c r="C11" s="23">
        <v>44980</v>
      </c>
      <c r="D11" s="132">
        <v>0.78540509259619284</v>
      </c>
      <c r="E11" s="24" t="s">
        <v>52</v>
      </c>
      <c r="F11" s="25" t="s">
        <v>1127</v>
      </c>
      <c r="H11" s="70" t="s">
        <v>1070</v>
      </c>
    </row>
    <row r="12" spans="2:8" ht="28.5" x14ac:dyDescent="0.45">
      <c r="B12" s="113">
        <v>223</v>
      </c>
      <c r="C12" s="23">
        <v>44980</v>
      </c>
      <c r="D12" s="132">
        <v>0.74979166666889796</v>
      </c>
      <c r="E12" s="24" t="s">
        <v>52</v>
      </c>
      <c r="F12" s="26" t="s">
        <v>1126</v>
      </c>
      <c r="H12" s="12" t="s">
        <v>267</v>
      </c>
    </row>
    <row r="13" spans="2:8" x14ac:dyDescent="0.45">
      <c r="B13" s="113">
        <v>222</v>
      </c>
      <c r="C13" s="23">
        <v>44963</v>
      </c>
      <c r="D13" s="132">
        <v>0.67484953703387873</v>
      </c>
      <c r="E13" s="24" t="s">
        <v>52</v>
      </c>
      <c r="F13" s="25" t="s">
        <v>1122</v>
      </c>
      <c r="H13" s="70" t="s">
        <v>264</v>
      </c>
    </row>
    <row r="14" spans="2:8" x14ac:dyDescent="0.45">
      <c r="B14" s="113">
        <v>221</v>
      </c>
      <c r="C14" s="23">
        <v>44963</v>
      </c>
      <c r="D14" s="132">
        <v>0.6731134259243845</v>
      </c>
      <c r="E14" s="24" t="s">
        <v>52</v>
      </c>
      <c r="F14" s="25" t="s">
        <v>1121</v>
      </c>
      <c r="H14" s="70" t="s">
        <v>976</v>
      </c>
    </row>
    <row r="15" spans="2:8" x14ac:dyDescent="0.45">
      <c r="B15" s="113">
        <v>220</v>
      </c>
      <c r="C15" s="23">
        <v>44963</v>
      </c>
      <c r="D15" s="132">
        <v>0.66304398148349719</v>
      </c>
      <c r="E15" s="24" t="s">
        <v>52</v>
      </c>
      <c r="F15" s="25" t="s">
        <v>1120</v>
      </c>
      <c r="H15" s="70" t="s">
        <v>575</v>
      </c>
    </row>
    <row r="16" spans="2:8" x14ac:dyDescent="0.45">
      <c r="B16" s="113">
        <v>219</v>
      </c>
      <c r="C16" s="23">
        <v>44963</v>
      </c>
      <c r="D16" s="132">
        <v>0.65491898148320615</v>
      </c>
      <c r="E16" s="24" t="s">
        <v>52</v>
      </c>
      <c r="F16" s="26" t="s">
        <v>1119</v>
      </c>
      <c r="H16" s="70"/>
    </row>
    <row r="17" spans="2:8" x14ac:dyDescent="0.45">
      <c r="B17" s="113">
        <v>218</v>
      </c>
      <c r="C17" s="23">
        <v>44930</v>
      </c>
      <c r="D17" s="132">
        <v>0.68143518518627388</v>
      </c>
      <c r="E17" s="24" t="s">
        <v>52</v>
      </c>
      <c r="F17" s="26" t="s">
        <v>1113</v>
      </c>
      <c r="H17" s="110" t="s">
        <v>1058</v>
      </c>
    </row>
    <row r="18" spans="2:8" x14ac:dyDescent="0.45">
      <c r="B18" s="113">
        <v>217</v>
      </c>
      <c r="C18" s="23">
        <v>44930</v>
      </c>
      <c r="D18" s="132">
        <v>0.68075231481634546</v>
      </c>
      <c r="E18" s="24" t="s">
        <v>52</v>
      </c>
      <c r="F18" s="25" t="s">
        <v>1112</v>
      </c>
      <c r="H18" s="12" t="s">
        <v>1059</v>
      </c>
    </row>
    <row r="19" spans="2:8" x14ac:dyDescent="0.45">
      <c r="B19" s="113">
        <v>216</v>
      </c>
      <c r="C19" s="23">
        <v>44894</v>
      </c>
      <c r="D19" s="132">
        <v>0.61153935184847796</v>
      </c>
      <c r="E19" s="24" t="s">
        <v>52</v>
      </c>
      <c r="F19" s="25" t="s">
        <v>1111</v>
      </c>
      <c r="H19" s="70" t="s">
        <v>1063</v>
      </c>
    </row>
    <row r="20" spans="2:8" x14ac:dyDescent="0.45">
      <c r="B20" s="113">
        <v>215</v>
      </c>
      <c r="C20" s="23">
        <v>44894</v>
      </c>
      <c r="D20" s="132">
        <v>0.60400462963298196</v>
      </c>
      <c r="E20" s="24" t="s">
        <v>52</v>
      </c>
      <c r="F20" s="26" t="s">
        <v>1110</v>
      </c>
      <c r="H20" s="110" t="s">
        <v>613</v>
      </c>
    </row>
    <row r="21" spans="2:8" x14ac:dyDescent="0.45">
      <c r="B21" s="113">
        <v>214</v>
      </c>
      <c r="C21" s="23">
        <v>44893</v>
      </c>
      <c r="D21" s="132">
        <v>0.60071759259153623</v>
      </c>
      <c r="E21" s="24" t="s">
        <v>52</v>
      </c>
      <c r="F21" s="25" t="s">
        <v>1109</v>
      </c>
      <c r="H21" s="111" t="s">
        <v>614</v>
      </c>
    </row>
    <row r="22" spans="2:8" x14ac:dyDescent="0.45">
      <c r="B22" s="113">
        <v>213</v>
      </c>
      <c r="C22" s="23">
        <v>44893</v>
      </c>
      <c r="D22" s="132">
        <v>0.57355324074160308</v>
      </c>
      <c r="E22" s="24" t="s">
        <v>52</v>
      </c>
      <c r="F22" s="26" t="s">
        <v>1108</v>
      </c>
      <c r="H22" s="110" t="s">
        <v>645</v>
      </c>
    </row>
    <row r="23" spans="2:8" x14ac:dyDescent="0.45">
      <c r="B23" s="113">
        <v>212</v>
      </c>
      <c r="C23" s="23">
        <v>44893</v>
      </c>
      <c r="D23" s="132">
        <v>0.52055555555853061</v>
      </c>
      <c r="E23" s="24" t="s">
        <v>52</v>
      </c>
      <c r="F23" s="25" t="s">
        <v>1107</v>
      </c>
      <c r="H23" s="111" t="s">
        <v>644</v>
      </c>
    </row>
    <row r="24" spans="2:8" x14ac:dyDescent="0.45">
      <c r="B24" s="113">
        <v>211</v>
      </c>
      <c r="C24" s="23">
        <v>44893</v>
      </c>
      <c r="D24" s="132">
        <v>0.40902777777955635</v>
      </c>
      <c r="E24" s="24" t="s">
        <v>52</v>
      </c>
      <c r="F24" s="26" t="s">
        <v>1106</v>
      </c>
      <c r="H24" s="110" t="s">
        <v>638</v>
      </c>
    </row>
    <row r="25" spans="2:8" x14ac:dyDescent="0.45">
      <c r="B25" s="113">
        <v>210</v>
      </c>
      <c r="C25" s="23">
        <v>44893</v>
      </c>
      <c r="D25" s="132">
        <v>0.40097222222539131</v>
      </c>
      <c r="E25" s="24" t="s">
        <v>52</v>
      </c>
      <c r="F25" s="25" t="s">
        <v>1105</v>
      </c>
      <c r="H25" s="111" t="s">
        <v>635</v>
      </c>
    </row>
    <row r="26" spans="2:8" ht="28.5" x14ac:dyDescent="0.45">
      <c r="B26" s="113">
        <v>209</v>
      </c>
      <c r="C26" s="23">
        <v>44892</v>
      </c>
      <c r="D26" s="132">
        <v>0.67635416666598758</v>
      </c>
      <c r="E26" s="24" t="s">
        <v>52</v>
      </c>
      <c r="F26" s="25" t="s">
        <v>1104</v>
      </c>
      <c r="H26" s="111" t="s">
        <v>636</v>
      </c>
    </row>
    <row r="27" spans="2:8" x14ac:dyDescent="0.45">
      <c r="B27" s="113">
        <v>208</v>
      </c>
      <c r="C27" s="23">
        <v>44892</v>
      </c>
      <c r="D27" s="132">
        <v>0.65273148148116888</v>
      </c>
      <c r="E27" s="24" t="s">
        <v>52</v>
      </c>
      <c r="F27" s="25" t="s">
        <v>1103</v>
      </c>
      <c r="H27" s="111" t="s">
        <v>637</v>
      </c>
    </row>
    <row r="28" spans="2:8" x14ac:dyDescent="0.45">
      <c r="B28" s="113">
        <v>207</v>
      </c>
      <c r="C28" s="23">
        <v>44892</v>
      </c>
      <c r="D28" s="132">
        <v>0.64037037036905531</v>
      </c>
      <c r="E28" s="24" t="s">
        <v>52</v>
      </c>
      <c r="F28" s="25" t="s">
        <v>1102</v>
      </c>
      <c r="H28" s="12"/>
    </row>
    <row r="29" spans="2:8" x14ac:dyDescent="0.45">
      <c r="B29" s="113">
        <v>206</v>
      </c>
      <c r="C29" s="23">
        <v>44891</v>
      </c>
      <c r="D29" s="132">
        <v>0.76232638888905058</v>
      </c>
      <c r="E29" s="24" t="s">
        <v>52</v>
      </c>
      <c r="F29" s="25" t="s">
        <v>1101</v>
      </c>
      <c r="H29" s="110" t="s">
        <v>243</v>
      </c>
    </row>
    <row r="30" spans="2:8" x14ac:dyDescent="0.45">
      <c r="B30" s="113">
        <v>205</v>
      </c>
      <c r="C30" s="23">
        <v>44891</v>
      </c>
      <c r="D30" s="132">
        <v>0.74929398148378823</v>
      </c>
      <c r="E30" s="24" t="s">
        <v>52</v>
      </c>
      <c r="F30" s="25" t="s">
        <v>1089</v>
      </c>
      <c r="H30" s="12" t="s">
        <v>244</v>
      </c>
    </row>
    <row r="31" spans="2:8" x14ac:dyDescent="0.45">
      <c r="B31" s="113">
        <v>204</v>
      </c>
      <c r="C31" s="23">
        <v>44889</v>
      </c>
      <c r="D31" s="132">
        <v>0.58732638888614019</v>
      </c>
      <c r="E31" s="24" t="s">
        <v>52</v>
      </c>
      <c r="F31" s="26" t="s">
        <v>1088</v>
      </c>
      <c r="H31" s="111" t="s">
        <v>245</v>
      </c>
    </row>
    <row r="32" spans="2:8" ht="28.5" x14ac:dyDescent="0.45">
      <c r="B32" s="113">
        <v>203</v>
      </c>
      <c r="C32" s="23">
        <v>44889</v>
      </c>
      <c r="D32" s="132">
        <v>0.57611111111327773</v>
      </c>
      <c r="E32" s="24" t="s">
        <v>52</v>
      </c>
      <c r="F32" s="25" t="s">
        <v>1087</v>
      </c>
      <c r="H32" s="12" t="s">
        <v>246</v>
      </c>
    </row>
    <row r="33" spans="2:8" x14ac:dyDescent="0.45">
      <c r="B33" s="113">
        <v>202</v>
      </c>
      <c r="C33" s="23">
        <v>44883</v>
      </c>
      <c r="D33" s="132">
        <v>0.515763888892252</v>
      </c>
      <c r="E33" s="24" t="s">
        <v>52</v>
      </c>
      <c r="F33" s="26" t="s">
        <v>1090</v>
      </c>
      <c r="H33" s="111" t="s">
        <v>247</v>
      </c>
    </row>
    <row r="34" spans="2:8" x14ac:dyDescent="0.45">
      <c r="B34" s="113">
        <v>201</v>
      </c>
      <c r="C34" s="23">
        <v>44883</v>
      </c>
      <c r="D34" s="132">
        <v>0.46804398148378823</v>
      </c>
      <c r="E34" s="24" t="s">
        <v>52</v>
      </c>
      <c r="F34" s="25" t="s">
        <v>1086</v>
      </c>
      <c r="H34" s="12" t="s">
        <v>211</v>
      </c>
    </row>
    <row r="35" spans="2:8" ht="85.5" x14ac:dyDescent="0.45">
      <c r="B35" s="113">
        <v>200</v>
      </c>
      <c r="C35" s="23">
        <v>44883</v>
      </c>
      <c r="D35" s="132">
        <v>0.43586805555241881</v>
      </c>
      <c r="E35" s="24" t="s">
        <v>52</v>
      </c>
      <c r="F35" s="26" t="s">
        <v>1085</v>
      </c>
      <c r="H35" s="111" t="s">
        <v>248</v>
      </c>
    </row>
    <row r="36" spans="2:8" x14ac:dyDescent="0.45">
      <c r="B36" s="113">
        <v>199</v>
      </c>
      <c r="C36" s="23">
        <v>44882</v>
      </c>
      <c r="D36" s="132">
        <v>0.77342592592322035</v>
      </c>
      <c r="E36" s="24" t="s">
        <v>52</v>
      </c>
      <c r="F36" s="26" t="s">
        <v>1083</v>
      </c>
      <c r="H36" s="112" t="s">
        <v>250</v>
      </c>
    </row>
    <row r="37" spans="2:8" x14ac:dyDescent="0.45">
      <c r="B37" s="113">
        <v>198</v>
      </c>
      <c r="C37" s="23">
        <v>44882</v>
      </c>
      <c r="D37" s="132">
        <v>0.76056712962599704</v>
      </c>
      <c r="E37" s="24" t="s">
        <v>52</v>
      </c>
      <c r="F37" s="26" t="s">
        <v>1081</v>
      </c>
      <c r="H37" s="12" t="s">
        <v>642</v>
      </c>
    </row>
    <row r="38" spans="2:8" x14ac:dyDescent="0.45">
      <c r="B38" s="113">
        <v>197</v>
      </c>
      <c r="C38" s="23">
        <v>44874</v>
      </c>
      <c r="D38" s="132">
        <v>0.94719907407124992</v>
      </c>
      <c r="E38" s="24" t="s">
        <v>52</v>
      </c>
      <c r="F38" s="25" t="s">
        <v>567</v>
      </c>
      <c r="H38" s="111" t="s">
        <v>641</v>
      </c>
    </row>
    <row r="39" spans="2:8" x14ac:dyDescent="0.45">
      <c r="B39" s="113">
        <v>196</v>
      </c>
      <c r="C39" s="23">
        <v>44874</v>
      </c>
      <c r="D39" s="132">
        <v>0.77251157407590654</v>
      </c>
      <c r="E39" s="24" t="s">
        <v>52</v>
      </c>
      <c r="F39" s="26" t="s">
        <v>1080</v>
      </c>
      <c r="H39" s="12"/>
    </row>
    <row r="40" spans="2:8" x14ac:dyDescent="0.45">
      <c r="B40" s="113">
        <v>195</v>
      </c>
      <c r="C40" s="23">
        <v>44874</v>
      </c>
      <c r="D40" s="132">
        <v>0.76479166666831588</v>
      </c>
      <c r="E40" s="24" t="s">
        <v>52</v>
      </c>
      <c r="F40" s="25" t="s">
        <v>1079</v>
      </c>
      <c r="H40" s="110" t="s">
        <v>640</v>
      </c>
    </row>
    <row r="41" spans="2:8" x14ac:dyDescent="0.45">
      <c r="B41" s="113">
        <v>194</v>
      </c>
      <c r="C41" s="23">
        <v>44874</v>
      </c>
      <c r="D41" s="132">
        <v>0.75028935185400769</v>
      </c>
      <c r="E41" s="24" t="s">
        <v>52</v>
      </c>
      <c r="F41" s="25" t="s">
        <v>1078</v>
      </c>
      <c r="H41" s="111" t="s">
        <v>639</v>
      </c>
    </row>
    <row r="42" spans="2:8" x14ac:dyDescent="0.45">
      <c r="B42" s="113">
        <v>193</v>
      </c>
      <c r="C42" s="23">
        <v>44874</v>
      </c>
      <c r="D42" s="132">
        <v>0.74775462962861639</v>
      </c>
      <c r="E42" s="24" t="s">
        <v>52</v>
      </c>
      <c r="F42" s="25" t="s">
        <v>1077</v>
      </c>
      <c r="H42" s="12"/>
    </row>
    <row r="43" spans="2:8" x14ac:dyDescent="0.45">
      <c r="B43" s="113">
        <v>192</v>
      </c>
      <c r="C43" s="23">
        <v>44874</v>
      </c>
      <c r="D43" s="132">
        <v>0.74510416666453239</v>
      </c>
      <c r="E43" s="24" t="s">
        <v>52</v>
      </c>
      <c r="F43" s="25" t="s">
        <v>567</v>
      </c>
      <c r="H43" s="110" t="s">
        <v>770</v>
      </c>
    </row>
    <row r="44" spans="2:8" x14ac:dyDescent="0.45">
      <c r="B44" s="113">
        <v>191</v>
      </c>
      <c r="C44" s="23">
        <v>44874</v>
      </c>
      <c r="D44" s="132">
        <v>0.71329861111007631</v>
      </c>
      <c r="E44" s="24" t="s">
        <v>52</v>
      </c>
      <c r="F44" s="26" t="s">
        <v>1076</v>
      </c>
      <c r="H44" s="111" t="s">
        <v>747</v>
      </c>
    </row>
    <row r="45" spans="2:8" x14ac:dyDescent="0.45">
      <c r="B45" s="113">
        <v>190</v>
      </c>
      <c r="C45" s="23">
        <v>44874</v>
      </c>
      <c r="D45" s="132">
        <v>0.63762731481256196</v>
      </c>
      <c r="E45" s="24" t="s">
        <v>52</v>
      </c>
      <c r="F45" s="25" t="s">
        <v>1073</v>
      </c>
      <c r="H45" s="12"/>
    </row>
    <row r="46" spans="2:8" x14ac:dyDescent="0.45">
      <c r="B46" s="113">
        <v>189</v>
      </c>
      <c r="C46" s="23">
        <v>44874</v>
      </c>
      <c r="D46" s="132">
        <v>0.61747685185400769</v>
      </c>
      <c r="E46" s="24" t="s">
        <v>52</v>
      </c>
      <c r="F46" s="25" t="s">
        <v>1071</v>
      </c>
      <c r="H46" s="110" t="s">
        <v>335</v>
      </c>
    </row>
    <row r="47" spans="2:8" x14ac:dyDescent="0.45">
      <c r="B47" s="113">
        <v>188</v>
      </c>
      <c r="C47" s="23">
        <v>44874</v>
      </c>
      <c r="D47" s="132">
        <v>0.59861111111240461</v>
      </c>
      <c r="E47" s="24" t="s">
        <v>52</v>
      </c>
      <c r="F47" s="25" t="s">
        <v>1069</v>
      </c>
      <c r="H47" s="12" t="s">
        <v>336</v>
      </c>
    </row>
    <row r="48" spans="2:8" ht="28.5" x14ac:dyDescent="0.45">
      <c r="B48" s="113">
        <v>187</v>
      </c>
      <c r="C48" s="23">
        <v>44874</v>
      </c>
      <c r="D48" s="132">
        <v>0.43436342592758592</v>
      </c>
      <c r="E48" s="24" t="s">
        <v>52</v>
      </c>
      <c r="F48" s="26" t="s">
        <v>1067</v>
      </c>
      <c r="H48" s="12" t="s">
        <v>337</v>
      </c>
    </row>
    <row r="49" spans="2:8" x14ac:dyDescent="0.45">
      <c r="B49" s="113">
        <v>186</v>
      </c>
      <c r="C49" s="23">
        <v>44873</v>
      </c>
      <c r="D49" s="132">
        <v>0.82164351851679385</v>
      </c>
      <c r="E49" s="24" t="s">
        <v>52</v>
      </c>
      <c r="F49" s="25" t="s">
        <v>1091</v>
      </c>
      <c r="H49" s="12"/>
    </row>
    <row r="50" spans="2:8" x14ac:dyDescent="0.45">
      <c r="B50" s="113">
        <v>185</v>
      </c>
      <c r="C50" s="23">
        <v>44873</v>
      </c>
      <c r="D50" s="132">
        <v>0.81234953703824431</v>
      </c>
      <c r="E50" s="24" t="s">
        <v>52</v>
      </c>
      <c r="F50" s="25" t="s">
        <v>1062</v>
      </c>
      <c r="H50" s="12" t="s">
        <v>848</v>
      </c>
    </row>
    <row r="51" spans="2:8" x14ac:dyDescent="0.45">
      <c r="B51" s="113">
        <v>184</v>
      </c>
      <c r="C51" s="23">
        <v>44873</v>
      </c>
      <c r="D51" s="132">
        <v>0.67521990741079208</v>
      </c>
      <c r="E51" s="24" t="s">
        <v>52</v>
      </c>
      <c r="F51" s="25" t="s">
        <v>1061</v>
      </c>
      <c r="H51" s="111" t="s">
        <v>849</v>
      </c>
    </row>
    <row r="52" spans="2:8" x14ac:dyDescent="0.45">
      <c r="B52" s="113">
        <v>183</v>
      </c>
      <c r="C52" s="23">
        <v>44873</v>
      </c>
      <c r="D52" s="132">
        <v>0.66287037036818219</v>
      </c>
      <c r="E52" s="24" t="s">
        <v>52</v>
      </c>
      <c r="F52" s="25" t="s">
        <v>1060</v>
      </c>
      <c r="H52" s="12" t="s">
        <v>847</v>
      </c>
    </row>
    <row r="53" spans="2:8" x14ac:dyDescent="0.45">
      <c r="B53" s="113">
        <v>182</v>
      </c>
      <c r="C53" s="23">
        <v>44873</v>
      </c>
      <c r="D53" s="132">
        <v>0.62999999999738066</v>
      </c>
      <c r="E53" s="24" t="s">
        <v>52</v>
      </c>
      <c r="F53" s="25" t="s">
        <v>1057</v>
      </c>
    </row>
    <row r="54" spans="2:8" x14ac:dyDescent="0.45">
      <c r="B54" s="113">
        <v>181</v>
      </c>
      <c r="C54" s="23">
        <v>44872</v>
      </c>
      <c r="D54" s="132">
        <v>0.82534722222044365</v>
      </c>
      <c r="E54" s="24" t="s">
        <v>52</v>
      </c>
      <c r="F54" s="25" t="s">
        <v>1056</v>
      </c>
    </row>
    <row r="55" spans="2:8" x14ac:dyDescent="0.45">
      <c r="B55" s="113">
        <v>180</v>
      </c>
      <c r="C55" s="23">
        <v>44872</v>
      </c>
      <c r="D55" s="132">
        <v>0.69211805555823958</v>
      </c>
      <c r="E55" s="24" t="s">
        <v>52</v>
      </c>
      <c r="F55" s="25" t="s">
        <v>1054</v>
      </c>
    </row>
    <row r="56" spans="2:8" x14ac:dyDescent="0.45">
      <c r="B56" s="113">
        <v>179</v>
      </c>
      <c r="C56" s="23">
        <v>44872</v>
      </c>
      <c r="D56" s="132">
        <v>0.46092592592322035</v>
      </c>
      <c r="E56" s="24" t="s">
        <v>52</v>
      </c>
      <c r="F56" s="25" t="s">
        <v>1053</v>
      </c>
    </row>
    <row r="57" spans="2:8" x14ac:dyDescent="0.45">
      <c r="B57" s="113">
        <v>178</v>
      </c>
      <c r="C57" s="23">
        <v>44872</v>
      </c>
      <c r="D57" s="132">
        <v>0.42384259259415558</v>
      </c>
      <c r="E57" s="24" t="s">
        <v>52</v>
      </c>
      <c r="F57" s="26" t="s">
        <v>1050</v>
      </c>
    </row>
    <row r="58" spans="2:8" x14ac:dyDescent="0.45">
      <c r="B58" s="113">
        <v>177</v>
      </c>
      <c r="C58" s="23">
        <v>44871</v>
      </c>
      <c r="D58" s="132">
        <v>0.76501157407619758</v>
      </c>
      <c r="E58" s="24" t="s">
        <v>52</v>
      </c>
      <c r="F58" s="26" t="s">
        <v>1044</v>
      </c>
    </row>
    <row r="59" spans="2:8" x14ac:dyDescent="0.45">
      <c r="B59" s="113">
        <v>176</v>
      </c>
      <c r="C59" s="23">
        <v>44871</v>
      </c>
      <c r="D59" s="132">
        <v>0.46385416666453239</v>
      </c>
      <c r="E59" s="24" t="s">
        <v>52</v>
      </c>
      <c r="F59" s="25" t="s">
        <v>1042</v>
      </c>
    </row>
    <row r="60" spans="2:8" ht="28.5" x14ac:dyDescent="0.45">
      <c r="B60" s="113">
        <v>175</v>
      </c>
      <c r="C60" s="23">
        <v>44871</v>
      </c>
      <c r="D60" s="132">
        <v>0.38188657407590654</v>
      </c>
      <c r="E60" s="24" t="s">
        <v>52</v>
      </c>
      <c r="F60" s="26" t="s">
        <v>1041</v>
      </c>
    </row>
    <row r="61" spans="2:8" ht="28.5" x14ac:dyDescent="0.45">
      <c r="B61" s="113">
        <v>174</v>
      </c>
      <c r="C61" s="23">
        <v>44871</v>
      </c>
      <c r="D61" s="132">
        <v>0.34934027777489973</v>
      </c>
      <c r="E61" s="24" t="s">
        <v>52</v>
      </c>
      <c r="F61" s="26" t="s">
        <v>1040</v>
      </c>
    </row>
    <row r="62" spans="2:8" x14ac:dyDescent="0.45">
      <c r="B62" s="113">
        <v>173</v>
      </c>
      <c r="C62" s="23">
        <v>44870</v>
      </c>
      <c r="D62" s="132">
        <v>0.38129629629838746</v>
      </c>
      <c r="E62" s="24" t="s">
        <v>52</v>
      </c>
      <c r="F62" s="25" t="s">
        <v>1039</v>
      </c>
    </row>
    <row r="63" spans="2:8" x14ac:dyDescent="0.45">
      <c r="B63" s="113">
        <v>172</v>
      </c>
      <c r="C63" s="23">
        <v>44869</v>
      </c>
      <c r="D63" s="132">
        <v>0.81792824074364034</v>
      </c>
      <c r="E63" s="24" t="s">
        <v>52</v>
      </c>
      <c r="F63" s="25" t="s">
        <v>1038</v>
      </c>
    </row>
    <row r="64" spans="2:8" x14ac:dyDescent="0.45">
      <c r="B64" s="113">
        <v>171</v>
      </c>
      <c r="C64" s="23">
        <v>44869</v>
      </c>
      <c r="D64" s="132">
        <v>0.72151620370277669</v>
      </c>
      <c r="E64" s="24" t="s">
        <v>52</v>
      </c>
      <c r="F64" s="26" t="s">
        <v>1037</v>
      </c>
    </row>
    <row r="65" spans="2:6" x14ac:dyDescent="0.45">
      <c r="B65" s="113">
        <v>170</v>
      </c>
      <c r="C65" s="23">
        <v>44868</v>
      </c>
      <c r="D65" s="132">
        <v>0.81207175926101627</v>
      </c>
      <c r="E65" s="24" t="s">
        <v>52</v>
      </c>
      <c r="F65" s="25" t="s">
        <v>1032</v>
      </c>
    </row>
    <row r="66" spans="2:6" x14ac:dyDescent="0.45">
      <c r="B66" s="113">
        <v>169</v>
      </c>
      <c r="C66" s="23">
        <v>44868</v>
      </c>
      <c r="D66" s="132">
        <v>0.79150462963298196</v>
      </c>
      <c r="E66" s="24" t="s">
        <v>52</v>
      </c>
      <c r="F66" s="25" t="s">
        <v>1031</v>
      </c>
    </row>
    <row r="67" spans="2:6" x14ac:dyDescent="0.45">
      <c r="B67" s="113">
        <v>168</v>
      </c>
      <c r="C67" s="23">
        <v>44868</v>
      </c>
      <c r="D67" s="132">
        <v>0.76744212963239988</v>
      </c>
      <c r="E67" s="24" t="s">
        <v>52</v>
      </c>
      <c r="F67" s="25" t="s">
        <v>1030</v>
      </c>
    </row>
    <row r="68" spans="2:6" x14ac:dyDescent="0.45">
      <c r="B68" s="113">
        <v>167</v>
      </c>
      <c r="C68" s="23">
        <v>44868</v>
      </c>
      <c r="D68" s="132">
        <v>0.69697916666336823</v>
      </c>
      <c r="E68" s="24" t="s">
        <v>52</v>
      </c>
      <c r="F68" s="25" t="s">
        <v>1016</v>
      </c>
    </row>
    <row r="69" spans="2:6" ht="28.5" x14ac:dyDescent="0.45">
      <c r="B69" s="113">
        <v>166</v>
      </c>
      <c r="C69" s="23">
        <v>44868</v>
      </c>
      <c r="D69" s="132">
        <v>0.60644675925868796</v>
      </c>
      <c r="E69" s="24" t="s">
        <v>52</v>
      </c>
      <c r="F69" s="26" t="s">
        <v>1015</v>
      </c>
    </row>
    <row r="70" spans="2:6" ht="28.5" x14ac:dyDescent="0.45">
      <c r="B70" s="113">
        <v>165</v>
      </c>
      <c r="C70" s="23">
        <v>44868</v>
      </c>
      <c r="D70" s="132">
        <v>0.54459490740555339</v>
      </c>
      <c r="E70" s="24" t="s">
        <v>52</v>
      </c>
      <c r="F70" s="25" t="s">
        <v>1013</v>
      </c>
    </row>
    <row r="71" spans="2:6" x14ac:dyDescent="0.45">
      <c r="B71" s="113">
        <v>164</v>
      </c>
      <c r="C71" s="23">
        <v>44868</v>
      </c>
      <c r="D71" s="132">
        <v>0.40291666666598758</v>
      </c>
      <c r="E71" s="24" t="s">
        <v>52</v>
      </c>
      <c r="F71" s="25" t="s">
        <v>58</v>
      </c>
    </row>
    <row r="72" spans="2:6" x14ac:dyDescent="0.45">
      <c r="B72" s="113">
        <v>163</v>
      </c>
      <c r="C72" s="23">
        <v>44867</v>
      </c>
      <c r="D72" s="132">
        <v>0.80884259259619284</v>
      </c>
      <c r="E72" s="24" t="s">
        <v>52</v>
      </c>
      <c r="F72" s="25" t="s">
        <v>58</v>
      </c>
    </row>
    <row r="73" spans="2:6" x14ac:dyDescent="0.45">
      <c r="B73" s="113">
        <v>162</v>
      </c>
      <c r="C73" s="23">
        <v>44867</v>
      </c>
      <c r="D73" s="132">
        <v>0.79520833333663177</v>
      </c>
      <c r="E73" s="24" t="s">
        <v>52</v>
      </c>
      <c r="F73" s="25" t="s">
        <v>990</v>
      </c>
    </row>
    <row r="74" spans="2:6" ht="28.5" x14ac:dyDescent="0.45">
      <c r="B74" s="113">
        <v>161</v>
      </c>
      <c r="C74" s="23">
        <v>44866</v>
      </c>
      <c r="D74" s="132">
        <v>0.71202546296262881</v>
      </c>
      <c r="E74" s="24" t="s">
        <v>52</v>
      </c>
      <c r="F74" s="26" t="s">
        <v>988</v>
      </c>
    </row>
    <row r="75" spans="2:6" x14ac:dyDescent="0.45">
      <c r="B75" s="113">
        <v>160</v>
      </c>
      <c r="C75" s="23">
        <v>44865</v>
      </c>
      <c r="D75" s="132">
        <v>0.69700231481692754</v>
      </c>
      <c r="E75" s="24" t="s">
        <v>52</v>
      </c>
      <c r="F75" s="25" t="s">
        <v>971</v>
      </c>
    </row>
    <row r="76" spans="2:6" x14ac:dyDescent="0.45">
      <c r="B76" s="113">
        <v>159</v>
      </c>
      <c r="C76" s="23">
        <v>44862</v>
      </c>
      <c r="D76" s="132">
        <v>0.60244212963152677</v>
      </c>
      <c r="E76" s="24" t="s">
        <v>52</v>
      </c>
      <c r="F76" s="26" t="s">
        <v>970</v>
      </c>
    </row>
    <row r="77" spans="2:6" ht="28.5" x14ac:dyDescent="0.45">
      <c r="B77" s="113">
        <v>158</v>
      </c>
      <c r="C77" s="23">
        <v>44859</v>
      </c>
      <c r="D77" s="132">
        <v>0.76282407407416031</v>
      </c>
      <c r="E77" s="24" t="s">
        <v>52</v>
      </c>
      <c r="F77" s="26" t="s">
        <v>938</v>
      </c>
    </row>
    <row r="78" spans="2:6" ht="28.5" x14ac:dyDescent="0.45">
      <c r="B78" s="113">
        <v>157</v>
      </c>
      <c r="C78" s="23">
        <v>44858</v>
      </c>
      <c r="D78" s="132">
        <v>0.40266203703504289</v>
      </c>
      <c r="E78" s="24" t="s">
        <v>52</v>
      </c>
      <c r="F78" s="26" t="s">
        <v>927</v>
      </c>
    </row>
    <row r="79" spans="2:6" x14ac:dyDescent="0.45">
      <c r="B79" s="113">
        <v>156</v>
      </c>
      <c r="C79" s="23">
        <v>44858</v>
      </c>
      <c r="D79" s="132">
        <v>0.39067129629984265</v>
      </c>
      <c r="E79" s="24" t="s">
        <v>52</v>
      </c>
      <c r="F79" s="26" t="s">
        <v>924</v>
      </c>
    </row>
    <row r="80" spans="2:6" x14ac:dyDescent="0.45">
      <c r="B80" s="113">
        <v>155</v>
      </c>
      <c r="C80" s="23">
        <v>44858</v>
      </c>
      <c r="D80" s="132">
        <v>0.37726851851766696</v>
      </c>
      <c r="E80" s="24" t="s">
        <v>52</v>
      </c>
      <c r="F80" s="25" t="s">
        <v>923</v>
      </c>
    </row>
    <row r="81" spans="2:6" x14ac:dyDescent="0.45">
      <c r="B81" s="113">
        <v>154</v>
      </c>
      <c r="C81" s="23">
        <v>44857</v>
      </c>
      <c r="D81" s="132">
        <v>0.68922453703999054</v>
      </c>
      <c r="E81" s="24" t="s">
        <v>52</v>
      </c>
      <c r="F81" s="26" t="s">
        <v>908</v>
      </c>
    </row>
    <row r="82" spans="2:6" x14ac:dyDescent="0.45">
      <c r="B82" s="113">
        <v>153</v>
      </c>
      <c r="C82" s="23">
        <v>44857</v>
      </c>
      <c r="D82" s="132">
        <v>0.66163194444379769</v>
      </c>
      <c r="E82" s="24" t="s">
        <v>52</v>
      </c>
      <c r="F82" s="26" t="s">
        <v>907</v>
      </c>
    </row>
    <row r="83" spans="2:6" x14ac:dyDescent="0.45">
      <c r="B83" s="113">
        <v>152</v>
      </c>
      <c r="C83" s="23">
        <v>44857</v>
      </c>
      <c r="D83" s="132">
        <v>0.5168634259243845</v>
      </c>
      <c r="E83" s="24" t="s">
        <v>52</v>
      </c>
      <c r="F83" s="26" t="s">
        <v>904</v>
      </c>
    </row>
    <row r="84" spans="2:6" x14ac:dyDescent="0.45">
      <c r="B84" s="113">
        <v>151</v>
      </c>
      <c r="C84" s="23">
        <v>44856</v>
      </c>
      <c r="D84" s="132">
        <v>0.76158564814977581</v>
      </c>
      <c r="E84" s="24" t="s">
        <v>52</v>
      </c>
      <c r="F84" s="25" t="s">
        <v>902</v>
      </c>
    </row>
    <row r="85" spans="2:6" x14ac:dyDescent="0.45">
      <c r="B85" s="113">
        <v>150</v>
      </c>
      <c r="C85" s="23">
        <v>44856</v>
      </c>
      <c r="D85" s="132">
        <v>0.7355787037013215</v>
      </c>
      <c r="E85" s="24" t="s">
        <v>52</v>
      </c>
      <c r="F85" s="25" t="s">
        <v>900</v>
      </c>
    </row>
    <row r="86" spans="2:6" x14ac:dyDescent="0.45">
      <c r="B86" s="113">
        <v>149</v>
      </c>
      <c r="C86" s="23">
        <v>44856</v>
      </c>
      <c r="D86" s="132">
        <v>0.42866898148349719</v>
      </c>
      <c r="E86" s="24" t="s">
        <v>52</v>
      </c>
      <c r="F86" s="25" t="s">
        <v>899</v>
      </c>
    </row>
    <row r="87" spans="2:6" x14ac:dyDescent="0.45">
      <c r="B87" s="113">
        <v>148</v>
      </c>
      <c r="C87" s="23">
        <v>44855</v>
      </c>
      <c r="D87" s="132">
        <v>0.69561342592351139</v>
      </c>
      <c r="E87" s="24" t="s">
        <v>52</v>
      </c>
      <c r="F87" s="25" t="s">
        <v>898</v>
      </c>
    </row>
    <row r="88" spans="2:6" x14ac:dyDescent="0.45">
      <c r="B88" s="113">
        <v>147</v>
      </c>
      <c r="C88" s="23">
        <v>44855</v>
      </c>
      <c r="D88" s="132">
        <v>0.69387731481401715</v>
      </c>
      <c r="E88" s="24" t="s">
        <v>52</v>
      </c>
      <c r="F88" s="25" t="s">
        <v>897</v>
      </c>
    </row>
    <row r="89" spans="2:6" ht="28.5" x14ac:dyDescent="0.45">
      <c r="B89" s="113">
        <v>146</v>
      </c>
      <c r="C89" s="23">
        <v>44855</v>
      </c>
      <c r="D89" s="132">
        <v>0.67820601852145046</v>
      </c>
      <c r="E89" s="24" t="s">
        <v>52</v>
      </c>
      <c r="F89" s="26" t="s">
        <v>1092</v>
      </c>
    </row>
    <row r="90" spans="2:6" x14ac:dyDescent="0.45">
      <c r="B90" s="113">
        <v>145</v>
      </c>
      <c r="C90" s="23">
        <v>44501</v>
      </c>
      <c r="D90" s="132">
        <v>0.67939814814599231</v>
      </c>
      <c r="E90" s="24" t="s">
        <v>52</v>
      </c>
      <c r="F90" s="25" t="s">
        <v>893</v>
      </c>
    </row>
    <row r="91" spans="2:6" x14ac:dyDescent="0.45">
      <c r="B91" s="113">
        <v>144</v>
      </c>
      <c r="C91" s="23">
        <v>44501</v>
      </c>
      <c r="D91" s="132">
        <v>0.67103009259153623</v>
      </c>
      <c r="E91" s="24" t="s">
        <v>52</v>
      </c>
      <c r="F91" s="26" t="s">
        <v>892</v>
      </c>
    </row>
    <row r="92" spans="2:6" x14ac:dyDescent="0.45">
      <c r="B92" s="113">
        <v>143</v>
      </c>
      <c r="C92" s="23">
        <v>44483</v>
      </c>
      <c r="D92" s="132">
        <v>0.71473379629605915</v>
      </c>
      <c r="E92" s="24" t="s">
        <v>52</v>
      </c>
      <c r="F92" s="26" t="s">
        <v>876</v>
      </c>
    </row>
    <row r="93" spans="2:6" ht="71.25" x14ac:dyDescent="0.45">
      <c r="B93" s="113">
        <v>142</v>
      </c>
      <c r="C93" s="23">
        <v>44483</v>
      </c>
      <c r="D93" s="132">
        <v>0.69203703703533392</v>
      </c>
      <c r="E93" s="24" t="s">
        <v>52</v>
      </c>
      <c r="F93" s="26" t="s">
        <v>875</v>
      </c>
    </row>
    <row r="94" spans="2:6" x14ac:dyDescent="0.45">
      <c r="B94" s="113">
        <v>141</v>
      </c>
      <c r="C94" s="23">
        <v>44483</v>
      </c>
      <c r="D94" s="132">
        <v>0.40446759259066312</v>
      </c>
      <c r="E94" s="24" t="s">
        <v>52</v>
      </c>
      <c r="F94" s="26" t="s">
        <v>874</v>
      </c>
    </row>
    <row r="95" spans="2:6" x14ac:dyDescent="0.45">
      <c r="B95" s="113">
        <v>140</v>
      </c>
      <c r="C95" s="23">
        <v>44483</v>
      </c>
      <c r="D95" s="132">
        <v>0.39372685184935108</v>
      </c>
      <c r="E95" s="24" t="s">
        <v>52</v>
      </c>
      <c r="F95" s="26" t="s">
        <v>873</v>
      </c>
    </row>
    <row r="96" spans="2:6" x14ac:dyDescent="0.45">
      <c r="B96" s="113">
        <v>139</v>
      </c>
      <c r="C96" s="23">
        <v>44482</v>
      </c>
      <c r="D96" s="132">
        <v>0.72026620370161254</v>
      </c>
      <c r="E96" s="24" t="s">
        <v>52</v>
      </c>
      <c r="F96" s="25" t="s">
        <v>872</v>
      </c>
    </row>
    <row r="97" spans="2:6" x14ac:dyDescent="0.45">
      <c r="B97" s="113">
        <v>138</v>
      </c>
      <c r="C97" s="23">
        <v>44482</v>
      </c>
      <c r="D97" s="132">
        <v>0.71825231481489027</v>
      </c>
      <c r="E97" s="24" t="s">
        <v>52</v>
      </c>
      <c r="F97" s="25" t="s">
        <v>871</v>
      </c>
    </row>
    <row r="98" spans="2:6" x14ac:dyDescent="0.45">
      <c r="B98" s="113">
        <v>137</v>
      </c>
      <c r="C98" s="23">
        <v>44481</v>
      </c>
      <c r="D98" s="132">
        <v>0.52592592592554865</v>
      </c>
      <c r="E98" s="24" t="s">
        <v>52</v>
      </c>
      <c r="F98" s="25" t="s">
        <v>870</v>
      </c>
    </row>
    <row r="99" spans="2:6" x14ac:dyDescent="0.45">
      <c r="B99" s="113">
        <v>136</v>
      </c>
      <c r="C99" s="23">
        <v>44480</v>
      </c>
      <c r="D99" s="132">
        <v>0.79943287037167465</v>
      </c>
      <c r="E99" s="24" t="s">
        <v>52</v>
      </c>
      <c r="F99" s="25" t="s">
        <v>869</v>
      </c>
    </row>
    <row r="100" spans="2:6" x14ac:dyDescent="0.45">
      <c r="B100" s="113">
        <v>135</v>
      </c>
      <c r="C100" s="23">
        <v>44477</v>
      </c>
      <c r="D100" s="132">
        <v>0.81211805555358296</v>
      </c>
      <c r="E100" s="24" t="s">
        <v>52</v>
      </c>
      <c r="F100" s="25" t="s">
        <v>868</v>
      </c>
    </row>
    <row r="101" spans="2:6" x14ac:dyDescent="0.45">
      <c r="B101" s="113">
        <v>134</v>
      </c>
      <c r="C101" s="23">
        <v>44477</v>
      </c>
      <c r="D101" s="132">
        <v>0.68396990740438923</v>
      </c>
      <c r="E101" s="24" t="s">
        <v>52</v>
      </c>
      <c r="F101" s="26" t="s">
        <v>850</v>
      </c>
    </row>
    <row r="102" spans="2:6" x14ac:dyDescent="0.45">
      <c r="B102" s="113">
        <v>133</v>
      </c>
      <c r="C102" s="23">
        <v>44477</v>
      </c>
      <c r="D102" s="132">
        <v>0.48748842592613073</v>
      </c>
      <c r="E102" s="24" t="s">
        <v>52</v>
      </c>
      <c r="F102" s="25" t="s">
        <v>846</v>
      </c>
    </row>
    <row r="103" spans="2:6" x14ac:dyDescent="0.45">
      <c r="B103" s="113">
        <v>132</v>
      </c>
      <c r="C103" s="23">
        <v>44477</v>
      </c>
      <c r="D103" s="132">
        <v>0.45517361110978527</v>
      </c>
      <c r="E103" s="24" t="s">
        <v>52</v>
      </c>
      <c r="F103" s="25" t="s">
        <v>845</v>
      </c>
    </row>
    <row r="104" spans="2:6" x14ac:dyDescent="0.45">
      <c r="B104" s="113">
        <v>131</v>
      </c>
      <c r="C104" s="23">
        <v>44476</v>
      </c>
      <c r="D104" s="132">
        <v>0.939976851848769</v>
      </c>
      <c r="E104" s="24" t="s">
        <v>52</v>
      </c>
      <c r="F104" s="25" t="s">
        <v>844</v>
      </c>
    </row>
    <row r="105" spans="2:6" ht="28.5" x14ac:dyDescent="0.45">
      <c r="B105" s="113">
        <v>130</v>
      </c>
      <c r="C105" s="23">
        <v>44474</v>
      </c>
      <c r="D105" s="132">
        <v>0.68423611111211358</v>
      </c>
      <c r="E105" s="24" t="s">
        <v>52</v>
      </c>
      <c r="F105" s="26" t="s">
        <v>843</v>
      </c>
    </row>
    <row r="106" spans="2:6" x14ac:dyDescent="0.45">
      <c r="B106" s="113">
        <v>129</v>
      </c>
      <c r="C106" s="23">
        <v>44473</v>
      </c>
      <c r="D106" s="132">
        <v>0.42137731481489027</v>
      </c>
      <c r="E106" s="24" t="s">
        <v>52</v>
      </c>
      <c r="F106" s="25" t="s">
        <v>840</v>
      </c>
    </row>
    <row r="107" spans="2:6" x14ac:dyDescent="0.45">
      <c r="B107" s="113">
        <v>128</v>
      </c>
      <c r="C107" s="23">
        <v>44470</v>
      </c>
      <c r="D107" s="132">
        <v>0.43607638889079681</v>
      </c>
      <c r="E107" s="24" t="s">
        <v>52</v>
      </c>
      <c r="F107" s="25" t="s">
        <v>765</v>
      </c>
    </row>
    <row r="108" spans="2:6" x14ac:dyDescent="0.45">
      <c r="B108" s="113">
        <v>127</v>
      </c>
      <c r="C108" s="23">
        <v>44469</v>
      </c>
      <c r="D108" s="132">
        <v>0.6626157407372375</v>
      </c>
      <c r="E108" s="24" t="s">
        <v>52</v>
      </c>
      <c r="F108" s="26" t="s">
        <v>657</v>
      </c>
    </row>
    <row r="109" spans="2:6" x14ac:dyDescent="0.45">
      <c r="B109" s="113">
        <v>126</v>
      </c>
      <c r="C109" s="23">
        <v>44469</v>
      </c>
      <c r="D109" s="132">
        <v>0.60223379629314877</v>
      </c>
      <c r="E109" s="24" t="s">
        <v>52</v>
      </c>
      <c r="F109" s="25" t="s">
        <v>647</v>
      </c>
    </row>
    <row r="110" spans="2:6" x14ac:dyDescent="0.45">
      <c r="B110" s="113">
        <v>125</v>
      </c>
      <c r="C110" s="23">
        <v>44469</v>
      </c>
      <c r="D110" s="132">
        <v>0.57452546296553919</v>
      </c>
      <c r="E110" s="24" t="s">
        <v>52</v>
      </c>
      <c r="F110" s="25" t="s">
        <v>647</v>
      </c>
    </row>
    <row r="111" spans="2:6" x14ac:dyDescent="0.45">
      <c r="B111" s="113">
        <v>124</v>
      </c>
      <c r="C111" s="23">
        <v>44469</v>
      </c>
      <c r="D111" s="132">
        <v>0.35587962962745223</v>
      </c>
      <c r="E111" s="24" t="s">
        <v>52</v>
      </c>
      <c r="F111" s="26" t="s">
        <v>648</v>
      </c>
    </row>
    <row r="112" spans="2:6" x14ac:dyDescent="0.45">
      <c r="B112" s="113">
        <v>123</v>
      </c>
      <c r="C112" s="23">
        <v>44469</v>
      </c>
      <c r="D112" s="132">
        <v>0.35304398147854954</v>
      </c>
      <c r="E112" s="24" t="s">
        <v>52</v>
      </c>
      <c r="F112" s="25" t="s">
        <v>1093</v>
      </c>
    </row>
    <row r="113" spans="2:6" x14ac:dyDescent="0.45">
      <c r="B113" s="113">
        <v>122</v>
      </c>
      <c r="C113" s="23">
        <v>44468</v>
      </c>
      <c r="D113" s="132">
        <v>0.81839120370568708</v>
      </c>
      <c r="E113" s="24" t="s">
        <v>52</v>
      </c>
      <c r="F113" s="25" t="s">
        <v>647</v>
      </c>
    </row>
    <row r="114" spans="2:6" x14ac:dyDescent="0.45">
      <c r="B114" s="113">
        <v>121</v>
      </c>
      <c r="C114" s="23">
        <v>44468</v>
      </c>
      <c r="D114" s="132">
        <v>0.76211805555794854</v>
      </c>
      <c r="E114" s="24" t="s">
        <v>52</v>
      </c>
      <c r="F114" s="25" t="s">
        <v>647</v>
      </c>
    </row>
    <row r="115" spans="2:6" x14ac:dyDescent="0.45">
      <c r="B115" s="113">
        <v>120</v>
      </c>
      <c r="C115" s="23">
        <v>44468</v>
      </c>
      <c r="D115" s="132">
        <v>0.70792824074305827</v>
      </c>
      <c r="E115" s="24" t="s">
        <v>52</v>
      </c>
      <c r="F115" s="25" t="s">
        <v>647</v>
      </c>
    </row>
    <row r="116" spans="2:6" x14ac:dyDescent="0.45">
      <c r="B116" s="113">
        <v>119</v>
      </c>
      <c r="C116" s="23">
        <v>44468</v>
      </c>
      <c r="D116" s="132">
        <v>0.52937499999825377</v>
      </c>
      <c r="E116" s="24" t="s">
        <v>52</v>
      </c>
      <c r="F116" s="25" t="s">
        <v>646</v>
      </c>
    </row>
    <row r="117" spans="2:6" x14ac:dyDescent="0.45">
      <c r="B117" s="113">
        <v>118</v>
      </c>
      <c r="C117" s="23">
        <v>44467</v>
      </c>
      <c r="D117" s="132">
        <v>0.83431712962919846</v>
      </c>
      <c r="E117" s="24" t="s">
        <v>52</v>
      </c>
      <c r="F117" s="25" t="s">
        <v>643</v>
      </c>
    </row>
    <row r="118" spans="2:6" x14ac:dyDescent="0.45">
      <c r="B118" s="113">
        <v>117</v>
      </c>
      <c r="C118" s="23">
        <v>44467</v>
      </c>
      <c r="D118" s="132">
        <v>0.70918981481372612</v>
      </c>
      <c r="E118" s="24" t="s">
        <v>52</v>
      </c>
      <c r="F118" s="26" t="s">
        <v>634</v>
      </c>
    </row>
    <row r="119" spans="2:6" x14ac:dyDescent="0.45">
      <c r="B119" s="113">
        <v>116</v>
      </c>
      <c r="C119" s="23">
        <v>44467</v>
      </c>
      <c r="D119" s="132">
        <v>0.47929398147971369</v>
      </c>
      <c r="E119" s="24" t="s">
        <v>52</v>
      </c>
      <c r="F119" s="25" t="s">
        <v>629</v>
      </c>
    </row>
    <row r="120" spans="2:6" x14ac:dyDescent="0.45">
      <c r="B120" s="113">
        <v>115</v>
      </c>
      <c r="C120" s="23">
        <v>44467</v>
      </c>
      <c r="D120" s="132">
        <v>0.46600694444350665</v>
      </c>
      <c r="E120" s="24" t="s">
        <v>52</v>
      </c>
      <c r="F120" s="25" t="s">
        <v>627</v>
      </c>
    </row>
    <row r="121" spans="2:6" x14ac:dyDescent="0.45">
      <c r="B121" s="113">
        <v>114</v>
      </c>
      <c r="C121" s="23">
        <v>44467</v>
      </c>
      <c r="D121" s="132">
        <v>0.42388888888672227</v>
      </c>
      <c r="E121" s="24" t="s">
        <v>52</v>
      </c>
      <c r="F121" s="25" t="s">
        <v>626</v>
      </c>
    </row>
    <row r="122" spans="2:6" x14ac:dyDescent="0.45">
      <c r="B122" s="113">
        <v>113</v>
      </c>
      <c r="C122" s="23">
        <v>44466</v>
      </c>
      <c r="D122" s="132">
        <v>0.80304398148291511</v>
      </c>
      <c r="E122" s="24" t="s">
        <v>52</v>
      </c>
      <c r="F122" s="25" t="s">
        <v>625</v>
      </c>
    </row>
    <row r="123" spans="2:6" x14ac:dyDescent="0.45">
      <c r="B123" s="113">
        <v>112</v>
      </c>
      <c r="C123" s="23">
        <v>44466</v>
      </c>
      <c r="D123" s="132">
        <v>0.78805555555300089</v>
      </c>
      <c r="E123" s="24" t="s">
        <v>52</v>
      </c>
      <c r="F123" s="25" t="s">
        <v>622</v>
      </c>
    </row>
    <row r="124" spans="2:6" x14ac:dyDescent="0.45">
      <c r="B124" s="113">
        <v>111</v>
      </c>
      <c r="C124" s="23">
        <v>44466</v>
      </c>
      <c r="D124" s="132">
        <v>0.76920138888817746</v>
      </c>
      <c r="E124" s="24" t="s">
        <v>52</v>
      </c>
      <c r="F124" s="25" t="s">
        <v>622</v>
      </c>
    </row>
    <row r="125" spans="2:6" x14ac:dyDescent="0.45">
      <c r="B125" s="113">
        <v>110</v>
      </c>
      <c r="C125" s="23">
        <v>44466</v>
      </c>
      <c r="D125" s="132">
        <v>0.729178240741021</v>
      </c>
      <c r="E125" s="24" t="s">
        <v>52</v>
      </c>
      <c r="F125" s="25" t="s">
        <v>622</v>
      </c>
    </row>
    <row r="126" spans="2:6" x14ac:dyDescent="0.45">
      <c r="B126" s="113">
        <v>109</v>
      </c>
      <c r="C126" s="23">
        <v>44464</v>
      </c>
      <c r="D126" s="132">
        <v>0.815185185187147</v>
      </c>
      <c r="E126" s="24" t="s">
        <v>52</v>
      </c>
      <c r="F126" s="25" t="s">
        <v>1094</v>
      </c>
    </row>
    <row r="127" spans="2:6" x14ac:dyDescent="0.45">
      <c r="B127" s="113">
        <v>108</v>
      </c>
      <c r="C127" s="23">
        <v>44463</v>
      </c>
      <c r="D127" s="132">
        <v>0.73194444444379769</v>
      </c>
      <c r="E127" s="24" t="s">
        <v>52</v>
      </c>
      <c r="F127" s="26" t="s">
        <v>615</v>
      </c>
    </row>
    <row r="128" spans="2:6" x14ac:dyDescent="0.45">
      <c r="B128" s="113">
        <v>107</v>
      </c>
      <c r="C128" s="23">
        <v>44463</v>
      </c>
      <c r="D128" s="132">
        <v>0.54521990740613546</v>
      </c>
      <c r="E128" s="24" t="s">
        <v>52</v>
      </c>
      <c r="F128" s="25" t="s">
        <v>612</v>
      </c>
    </row>
    <row r="129" spans="2:6" x14ac:dyDescent="0.45">
      <c r="B129" s="113">
        <v>106</v>
      </c>
      <c r="C129" s="23">
        <v>44463</v>
      </c>
      <c r="D129" s="132">
        <v>0.5326273148166365</v>
      </c>
      <c r="E129" s="24" t="s">
        <v>52</v>
      </c>
      <c r="F129" s="25" t="s">
        <v>610</v>
      </c>
    </row>
    <row r="130" spans="2:6" x14ac:dyDescent="0.45">
      <c r="B130" s="113">
        <v>105</v>
      </c>
      <c r="C130" s="23">
        <v>44463</v>
      </c>
      <c r="D130" s="132">
        <v>0.45555555555620231</v>
      </c>
      <c r="E130" s="24" t="s">
        <v>52</v>
      </c>
      <c r="F130" s="25" t="s">
        <v>609</v>
      </c>
    </row>
    <row r="131" spans="2:6" x14ac:dyDescent="0.45">
      <c r="B131" s="113">
        <v>104</v>
      </c>
      <c r="C131" s="23">
        <v>44462</v>
      </c>
      <c r="D131" s="132">
        <v>0.58405092592875008</v>
      </c>
      <c r="E131" s="24" t="s">
        <v>52</v>
      </c>
      <c r="F131" s="26" t="s">
        <v>608</v>
      </c>
    </row>
    <row r="132" spans="2:6" x14ac:dyDescent="0.45">
      <c r="B132" s="113">
        <v>103</v>
      </c>
      <c r="C132" s="23">
        <v>44462</v>
      </c>
      <c r="D132" s="132">
        <v>0.55108796296553919</v>
      </c>
      <c r="E132" s="24" t="s">
        <v>52</v>
      </c>
      <c r="F132" s="25" t="s">
        <v>607</v>
      </c>
    </row>
    <row r="133" spans="2:6" x14ac:dyDescent="0.45">
      <c r="B133" s="113">
        <v>102</v>
      </c>
      <c r="C133" s="23">
        <v>44462</v>
      </c>
      <c r="D133" s="132">
        <v>0.42077546296059154</v>
      </c>
      <c r="E133" s="24" t="s">
        <v>52</v>
      </c>
      <c r="F133" s="25" t="s">
        <v>606</v>
      </c>
    </row>
    <row r="134" spans="2:6" x14ac:dyDescent="0.45">
      <c r="B134" s="113">
        <v>101</v>
      </c>
      <c r="C134" s="23">
        <v>44461</v>
      </c>
      <c r="D134" s="132">
        <v>0.49896990740671754</v>
      </c>
      <c r="E134" s="24" t="s">
        <v>52</v>
      </c>
      <c r="F134" s="25" t="s">
        <v>605</v>
      </c>
    </row>
    <row r="135" spans="2:6" x14ac:dyDescent="0.45">
      <c r="B135" s="113">
        <v>100</v>
      </c>
      <c r="C135" s="23">
        <v>44461</v>
      </c>
      <c r="D135" s="132">
        <v>0.49760416666686069</v>
      </c>
      <c r="E135" s="24" t="s">
        <v>52</v>
      </c>
      <c r="F135" s="25" t="s">
        <v>604</v>
      </c>
    </row>
    <row r="136" spans="2:6" x14ac:dyDescent="0.45">
      <c r="B136" s="113">
        <v>99</v>
      </c>
      <c r="C136" s="23">
        <v>44460</v>
      </c>
      <c r="D136" s="132">
        <v>0.73570601851679385</v>
      </c>
      <c r="E136" s="24" t="s">
        <v>52</v>
      </c>
      <c r="F136" s="25" t="s">
        <v>595</v>
      </c>
    </row>
    <row r="137" spans="2:6" x14ac:dyDescent="0.45">
      <c r="B137" s="113">
        <v>98</v>
      </c>
      <c r="C137" s="23">
        <v>44460</v>
      </c>
      <c r="D137" s="132">
        <v>0.67214120370044839</v>
      </c>
      <c r="E137" s="24" t="s">
        <v>52</v>
      </c>
      <c r="F137" s="25" t="s">
        <v>1095</v>
      </c>
    </row>
    <row r="138" spans="2:6" x14ac:dyDescent="0.45">
      <c r="B138" s="113">
        <v>97</v>
      </c>
      <c r="C138" s="23">
        <v>44460</v>
      </c>
      <c r="D138" s="132">
        <v>0.66630787037138361</v>
      </c>
      <c r="E138" s="24" t="s">
        <v>52</v>
      </c>
      <c r="F138" s="25" t="s">
        <v>594</v>
      </c>
    </row>
    <row r="139" spans="2:6" x14ac:dyDescent="0.45">
      <c r="B139" s="113">
        <v>96</v>
      </c>
      <c r="C139" s="23">
        <v>44460</v>
      </c>
      <c r="D139" s="132">
        <v>0.64231481481692754</v>
      </c>
      <c r="E139" s="24" t="s">
        <v>52</v>
      </c>
      <c r="F139" s="25" t="s">
        <v>593</v>
      </c>
    </row>
    <row r="140" spans="2:6" x14ac:dyDescent="0.45">
      <c r="B140" s="113">
        <v>95</v>
      </c>
      <c r="C140" s="23">
        <v>44460</v>
      </c>
      <c r="D140" s="132">
        <v>0.61458333333575865</v>
      </c>
      <c r="E140" s="24" t="s">
        <v>52</v>
      </c>
      <c r="F140" s="26" t="s">
        <v>589</v>
      </c>
    </row>
    <row r="141" spans="2:6" x14ac:dyDescent="0.45">
      <c r="B141" s="113">
        <v>94</v>
      </c>
      <c r="C141" s="23">
        <v>44460</v>
      </c>
      <c r="D141" s="132">
        <v>0.59408564814657439</v>
      </c>
      <c r="E141" s="24" t="s">
        <v>52</v>
      </c>
      <c r="F141" s="25" t="s">
        <v>588</v>
      </c>
    </row>
    <row r="142" spans="2:6" x14ac:dyDescent="0.45">
      <c r="B142" s="113">
        <v>93</v>
      </c>
      <c r="C142" s="23">
        <v>44459</v>
      </c>
      <c r="D142" s="132">
        <v>0.74761574074364034</v>
      </c>
      <c r="E142" s="24" t="s">
        <v>52</v>
      </c>
      <c r="F142" s="25" t="s">
        <v>563</v>
      </c>
    </row>
    <row r="143" spans="2:6" x14ac:dyDescent="0.45">
      <c r="B143" s="113">
        <v>92</v>
      </c>
      <c r="C143" s="23">
        <v>44459</v>
      </c>
      <c r="D143" s="132">
        <v>0.71629629629751435</v>
      </c>
      <c r="E143" s="24" t="s">
        <v>52</v>
      </c>
      <c r="F143" s="25" t="s">
        <v>587</v>
      </c>
    </row>
    <row r="144" spans="2:6" x14ac:dyDescent="0.45">
      <c r="B144" s="113">
        <v>91</v>
      </c>
      <c r="C144" s="23">
        <v>44459</v>
      </c>
      <c r="D144" s="132">
        <v>0.64791666666860692</v>
      </c>
      <c r="E144" s="24" t="s">
        <v>52</v>
      </c>
      <c r="F144" s="25" t="s">
        <v>586</v>
      </c>
    </row>
    <row r="145" spans="2:6" x14ac:dyDescent="0.45">
      <c r="B145" s="113">
        <v>90</v>
      </c>
      <c r="C145" s="23">
        <v>44459</v>
      </c>
      <c r="D145" s="132">
        <v>0.64268518518656492</v>
      </c>
      <c r="E145" s="24" t="s">
        <v>52</v>
      </c>
      <c r="F145" s="25" t="s">
        <v>585</v>
      </c>
    </row>
    <row r="146" spans="2:6" x14ac:dyDescent="0.45">
      <c r="B146" s="113">
        <v>89</v>
      </c>
      <c r="C146" s="23">
        <v>44459</v>
      </c>
      <c r="D146" s="132">
        <v>0.60615740740468027</v>
      </c>
      <c r="E146" s="24" t="s">
        <v>52</v>
      </c>
      <c r="F146" s="25" t="s">
        <v>552</v>
      </c>
    </row>
    <row r="147" spans="2:6" x14ac:dyDescent="0.45">
      <c r="B147" s="113">
        <v>88</v>
      </c>
      <c r="C147" s="23">
        <v>44459</v>
      </c>
      <c r="D147" s="132">
        <v>0.43152777777868323</v>
      </c>
      <c r="E147" s="24" t="s">
        <v>52</v>
      </c>
      <c r="F147" s="25" t="s">
        <v>584</v>
      </c>
    </row>
    <row r="148" spans="2:6" x14ac:dyDescent="0.45">
      <c r="B148" s="113">
        <v>87</v>
      </c>
      <c r="C148" s="23">
        <v>44459</v>
      </c>
      <c r="D148" s="132">
        <v>0.40533564814541023</v>
      </c>
      <c r="E148" s="24" t="s">
        <v>52</v>
      </c>
      <c r="F148" s="26" t="s">
        <v>582</v>
      </c>
    </row>
    <row r="149" spans="2:6" x14ac:dyDescent="0.45">
      <c r="B149" s="113">
        <v>86</v>
      </c>
      <c r="C149" s="23">
        <v>44458</v>
      </c>
      <c r="D149" s="132">
        <v>0.80187499999738066</v>
      </c>
      <c r="E149" s="24" t="s">
        <v>52</v>
      </c>
      <c r="F149" s="26" t="s">
        <v>573</v>
      </c>
    </row>
    <row r="150" spans="2:6" x14ac:dyDescent="0.45">
      <c r="B150" s="113">
        <v>85</v>
      </c>
      <c r="C150" s="23">
        <v>44458</v>
      </c>
      <c r="D150" s="132">
        <v>0.77153935185197042</v>
      </c>
      <c r="E150" s="24" t="s">
        <v>52</v>
      </c>
      <c r="F150" s="25" t="s">
        <v>572</v>
      </c>
    </row>
    <row r="151" spans="2:6" x14ac:dyDescent="0.45">
      <c r="B151" s="113">
        <v>84</v>
      </c>
      <c r="C151" s="23">
        <v>44458</v>
      </c>
      <c r="D151" s="132">
        <v>0.690150462964084</v>
      </c>
      <c r="E151" s="24" t="s">
        <v>52</v>
      </c>
      <c r="F151" s="26" t="s">
        <v>1096</v>
      </c>
    </row>
    <row r="152" spans="2:6" x14ac:dyDescent="0.45">
      <c r="B152" s="113">
        <v>83</v>
      </c>
      <c r="C152" s="23">
        <v>44458</v>
      </c>
      <c r="D152" s="132">
        <v>0.46993055555503815</v>
      </c>
      <c r="E152" s="24" t="s">
        <v>52</v>
      </c>
      <c r="F152" s="25" t="s">
        <v>571</v>
      </c>
    </row>
    <row r="153" spans="2:6" x14ac:dyDescent="0.45">
      <c r="B153" s="113">
        <v>82</v>
      </c>
      <c r="C153" s="23">
        <v>44458</v>
      </c>
      <c r="D153" s="132">
        <v>0.42821759259095415</v>
      </c>
      <c r="E153" s="24" t="s">
        <v>52</v>
      </c>
      <c r="F153" s="25" t="s">
        <v>570</v>
      </c>
    </row>
    <row r="154" spans="2:6" x14ac:dyDescent="0.45">
      <c r="B154" s="113">
        <v>81</v>
      </c>
      <c r="C154" s="23">
        <v>44450</v>
      </c>
      <c r="D154" s="132">
        <v>0.47984953703416977</v>
      </c>
      <c r="E154" s="24" t="s">
        <v>52</v>
      </c>
      <c r="F154" s="25" t="s">
        <v>567</v>
      </c>
    </row>
    <row r="155" spans="2:6" x14ac:dyDescent="0.45">
      <c r="B155" s="113">
        <v>80</v>
      </c>
      <c r="C155" s="23">
        <v>44450</v>
      </c>
      <c r="D155" s="132">
        <v>0.40421296295971842</v>
      </c>
      <c r="E155" s="24" t="s">
        <v>52</v>
      </c>
      <c r="F155" s="25" t="s">
        <v>569</v>
      </c>
    </row>
    <row r="156" spans="2:6" x14ac:dyDescent="0.45">
      <c r="B156" s="113">
        <v>79</v>
      </c>
      <c r="C156" s="23">
        <v>44450</v>
      </c>
      <c r="D156" s="132">
        <v>0.39056712963065365</v>
      </c>
      <c r="E156" s="24" t="s">
        <v>52</v>
      </c>
      <c r="F156" s="25" t="s">
        <v>567</v>
      </c>
    </row>
    <row r="157" spans="2:6" x14ac:dyDescent="0.45">
      <c r="B157" s="113">
        <v>78</v>
      </c>
      <c r="C157" s="23">
        <v>44448</v>
      </c>
      <c r="D157" s="132">
        <v>0.52339120370015735</v>
      </c>
      <c r="E157" s="24" t="s">
        <v>52</v>
      </c>
      <c r="F157" s="25" t="s">
        <v>566</v>
      </c>
    </row>
    <row r="158" spans="2:6" x14ac:dyDescent="0.45">
      <c r="B158" s="113">
        <v>77</v>
      </c>
      <c r="C158" s="23">
        <v>44448</v>
      </c>
      <c r="D158" s="132">
        <v>0.43658564814541023</v>
      </c>
      <c r="E158" s="24" t="s">
        <v>52</v>
      </c>
      <c r="F158" s="25" t="s">
        <v>565</v>
      </c>
    </row>
    <row r="159" spans="2:6" x14ac:dyDescent="0.45">
      <c r="B159" s="113">
        <v>76</v>
      </c>
      <c r="C159" s="23">
        <v>44448</v>
      </c>
      <c r="D159" s="132">
        <v>0.37820601851854008</v>
      </c>
      <c r="E159" s="24" t="s">
        <v>52</v>
      </c>
      <c r="F159" s="25" t="s">
        <v>564</v>
      </c>
    </row>
    <row r="160" spans="2:6" x14ac:dyDescent="0.45">
      <c r="B160" s="113">
        <v>75</v>
      </c>
      <c r="C160" s="23">
        <v>44447</v>
      </c>
      <c r="D160" s="132">
        <v>0.79199074074131204</v>
      </c>
      <c r="E160" s="24" t="s">
        <v>52</v>
      </c>
      <c r="F160" s="26" t="s">
        <v>563</v>
      </c>
    </row>
    <row r="161" spans="2:6" x14ac:dyDescent="0.45">
      <c r="B161" s="113">
        <v>74</v>
      </c>
      <c r="C161" s="23">
        <v>44447</v>
      </c>
      <c r="D161" s="132">
        <v>0.38273148148437031</v>
      </c>
      <c r="E161" s="24" t="s">
        <v>52</v>
      </c>
      <c r="F161" s="25" t="s">
        <v>562</v>
      </c>
    </row>
    <row r="162" spans="2:6" x14ac:dyDescent="0.45">
      <c r="B162" s="113">
        <v>73</v>
      </c>
      <c r="C162" s="23">
        <v>44446</v>
      </c>
      <c r="D162" s="132">
        <v>0.57453703703504289</v>
      </c>
      <c r="E162" s="24" t="s">
        <v>52</v>
      </c>
      <c r="F162" s="25" t="s">
        <v>560</v>
      </c>
    </row>
    <row r="163" spans="2:6" x14ac:dyDescent="0.45">
      <c r="B163" s="113">
        <v>72</v>
      </c>
      <c r="C163" s="23">
        <v>44446</v>
      </c>
      <c r="D163" s="132">
        <v>0.474016203705105</v>
      </c>
      <c r="E163" s="24" t="s">
        <v>52</v>
      </c>
      <c r="F163" s="26" t="s">
        <v>559</v>
      </c>
    </row>
    <row r="164" spans="2:6" x14ac:dyDescent="0.45">
      <c r="B164" s="113">
        <v>71</v>
      </c>
      <c r="C164" s="23">
        <v>44445</v>
      </c>
      <c r="D164" s="132">
        <v>0.599050925928168</v>
      </c>
      <c r="E164" s="24" t="s">
        <v>52</v>
      </c>
      <c r="F164" s="25" t="s">
        <v>558</v>
      </c>
    </row>
    <row r="165" spans="2:6" x14ac:dyDescent="0.45">
      <c r="B165" s="113">
        <v>70</v>
      </c>
      <c r="C165" s="23">
        <v>44444</v>
      </c>
      <c r="D165" s="132">
        <v>0.35259259259328246</v>
      </c>
      <c r="E165" s="24" t="s">
        <v>52</v>
      </c>
      <c r="F165" s="25" t="s">
        <v>557</v>
      </c>
    </row>
    <row r="166" spans="2:6" x14ac:dyDescent="0.45">
      <c r="B166" s="113">
        <v>69</v>
      </c>
      <c r="C166" s="23">
        <v>44442</v>
      </c>
      <c r="D166" s="132">
        <v>0.38805555555882165</v>
      </c>
      <c r="E166" s="24" t="s">
        <v>52</v>
      </c>
      <c r="F166" s="25" t="s">
        <v>556</v>
      </c>
    </row>
    <row r="167" spans="2:6" x14ac:dyDescent="0.45">
      <c r="B167" s="113">
        <v>68</v>
      </c>
      <c r="C167" s="23">
        <v>44441</v>
      </c>
      <c r="D167" s="132">
        <v>0.77039351851999527</v>
      </c>
      <c r="E167" s="24" t="s">
        <v>52</v>
      </c>
      <c r="F167" s="25" t="s">
        <v>553</v>
      </c>
    </row>
    <row r="168" spans="2:6" x14ac:dyDescent="0.45">
      <c r="B168" s="113">
        <v>67</v>
      </c>
      <c r="C168" s="23">
        <v>44441</v>
      </c>
      <c r="D168" s="132">
        <v>0.73449074073869269</v>
      </c>
      <c r="E168" s="24" t="s">
        <v>52</v>
      </c>
      <c r="F168" s="25" t="s">
        <v>552</v>
      </c>
    </row>
    <row r="169" spans="2:6" x14ac:dyDescent="0.45">
      <c r="B169" s="113">
        <v>66</v>
      </c>
      <c r="C169" s="23">
        <v>44441</v>
      </c>
      <c r="D169" s="132">
        <v>0.40944444444176042</v>
      </c>
      <c r="E169" s="24" t="s">
        <v>52</v>
      </c>
      <c r="F169" s="25" t="s">
        <v>551</v>
      </c>
    </row>
    <row r="170" spans="2:6" x14ac:dyDescent="0.45">
      <c r="B170" s="113">
        <v>65</v>
      </c>
      <c r="C170" s="23">
        <v>44441</v>
      </c>
      <c r="D170" s="132">
        <v>0.39550925925868796</v>
      </c>
      <c r="E170" s="24" t="s">
        <v>52</v>
      </c>
      <c r="F170" s="25" t="s">
        <v>550</v>
      </c>
    </row>
    <row r="171" spans="2:6" x14ac:dyDescent="0.45">
      <c r="B171" s="113">
        <v>64</v>
      </c>
      <c r="C171" s="23">
        <v>44440</v>
      </c>
      <c r="D171" s="132">
        <v>0.75807870370044839</v>
      </c>
      <c r="E171" s="24" t="s">
        <v>52</v>
      </c>
      <c r="F171" s="25" t="s">
        <v>549</v>
      </c>
    </row>
    <row r="172" spans="2:6" x14ac:dyDescent="0.45">
      <c r="B172" s="113">
        <v>63</v>
      </c>
      <c r="C172" s="23">
        <v>44440</v>
      </c>
      <c r="D172" s="132">
        <v>0.69891203703446081</v>
      </c>
      <c r="E172" s="24" t="s">
        <v>52</v>
      </c>
      <c r="F172" s="25" t="s">
        <v>548</v>
      </c>
    </row>
    <row r="173" spans="2:6" x14ac:dyDescent="0.45">
      <c r="B173" s="113">
        <v>62</v>
      </c>
      <c r="C173" s="23">
        <v>44440</v>
      </c>
      <c r="D173" s="132">
        <v>0.67539351851883112</v>
      </c>
      <c r="E173" s="24" t="s">
        <v>52</v>
      </c>
      <c r="F173" s="25" t="s">
        <v>547</v>
      </c>
    </row>
    <row r="174" spans="2:6" x14ac:dyDescent="0.45">
      <c r="B174" s="113">
        <v>61</v>
      </c>
      <c r="C174" s="23">
        <v>44440</v>
      </c>
      <c r="D174" s="132">
        <v>0.64565972222044365</v>
      </c>
      <c r="E174" s="24" t="s">
        <v>52</v>
      </c>
      <c r="F174" s="25" t="s">
        <v>546</v>
      </c>
    </row>
    <row r="175" spans="2:6" x14ac:dyDescent="0.45">
      <c r="B175" s="113">
        <v>60</v>
      </c>
      <c r="C175" s="23">
        <v>44440</v>
      </c>
      <c r="D175" s="132">
        <v>0.64527777778130258</v>
      </c>
      <c r="E175" s="24" t="s">
        <v>52</v>
      </c>
      <c r="F175" s="25" t="s">
        <v>545</v>
      </c>
    </row>
    <row r="176" spans="2:6" x14ac:dyDescent="0.45">
      <c r="B176" s="113">
        <v>59</v>
      </c>
      <c r="C176" s="23">
        <v>44440</v>
      </c>
      <c r="D176" s="132">
        <v>0.44094907407270512</v>
      </c>
      <c r="E176" s="24" t="s">
        <v>52</v>
      </c>
      <c r="F176" s="25" t="s">
        <v>543</v>
      </c>
    </row>
    <row r="177" spans="2:6" x14ac:dyDescent="0.45">
      <c r="B177" s="113">
        <v>58</v>
      </c>
      <c r="C177" s="23">
        <v>44439</v>
      </c>
      <c r="D177" s="132">
        <v>0.41174768518249039</v>
      </c>
      <c r="E177" s="24" t="s">
        <v>52</v>
      </c>
      <c r="F177" s="25" t="s">
        <v>534</v>
      </c>
    </row>
    <row r="178" spans="2:6" x14ac:dyDescent="0.45">
      <c r="B178" s="113">
        <v>57</v>
      </c>
      <c r="C178" s="23">
        <v>44438</v>
      </c>
      <c r="D178" s="132">
        <v>0.81614583333430346</v>
      </c>
      <c r="E178" s="24" t="s">
        <v>52</v>
      </c>
      <c r="F178" s="25" t="s">
        <v>55</v>
      </c>
    </row>
    <row r="179" spans="2:6" x14ac:dyDescent="0.45">
      <c r="B179" s="113">
        <v>56</v>
      </c>
      <c r="C179" s="23">
        <v>44438</v>
      </c>
      <c r="D179" s="132">
        <v>0.77097222222073469</v>
      </c>
      <c r="E179" s="24" t="s">
        <v>52</v>
      </c>
      <c r="F179" s="25" t="s">
        <v>518</v>
      </c>
    </row>
    <row r="180" spans="2:6" x14ac:dyDescent="0.45">
      <c r="B180" s="113">
        <v>55</v>
      </c>
      <c r="C180" s="23">
        <v>44438</v>
      </c>
      <c r="D180" s="132">
        <v>0.5741319444423425</v>
      </c>
      <c r="E180" s="24" t="s">
        <v>52</v>
      </c>
      <c r="F180" s="25" t="s">
        <v>1097</v>
      </c>
    </row>
    <row r="181" spans="2:6" x14ac:dyDescent="0.45">
      <c r="B181" s="113">
        <v>54</v>
      </c>
      <c r="C181" s="23">
        <v>44438</v>
      </c>
      <c r="D181" s="132">
        <v>0.32952546296291985</v>
      </c>
      <c r="E181" s="24" t="s">
        <v>52</v>
      </c>
      <c r="F181" s="25" t="s">
        <v>496</v>
      </c>
    </row>
    <row r="182" spans="2:6" x14ac:dyDescent="0.45">
      <c r="B182" s="113">
        <v>53</v>
      </c>
      <c r="C182" s="23">
        <v>44436</v>
      </c>
      <c r="D182" s="132">
        <v>0.65918981481809169</v>
      </c>
      <c r="E182" s="24" t="s">
        <v>52</v>
      </c>
      <c r="F182" s="25" t="s">
        <v>364</v>
      </c>
    </row>
    <row r="183" spans="2:6" x14ac:dyDescent="0.45">
      <c r="B183" s="113">
        <v>52</v>
      </c>
      <c r="C183" s="23">
        <v>44435</v>
      </c>
      <c r="D183" s="132">
        <v>0.85357638888672227</v>
      </c>
      <c r="E183" s="24" t="s">
        <v>52</v>
      </c>
      <c r="F183" s="26" t="s">
        <v>342</v>
      </c>
    </row>
    <row r="184" spans="2:6" x14ac:dyDescent="0.45">
      <c r="B184" s="113">
        <v>51</v>
      </c>
      <c r="C184" s="23">
        <v>44434</v>
      </c>
      <c r="D184" s="132">
        <v>0.80643518518627388</v>
      </c>
      <c r="E184" s="24" t="s">
        <v>52</v>
      </c>
      <c r="F184" s="25" t="s">
        <v>334</v>
      </c>
    </row>
    <row r="185" spans="2:6" x14ac:dyDescent="0.45">
      <c r="B185" s="113">
        <v>50</v>
      </c>
      <c r="C185" s="23">
        <v>44434</v>
      </c>
      <c r="D185" s="132">
        <v>0.80153935185080627</v>
      </c>
      <c r="E185" s="24" t="s">
        <v>52</v>
      </c>
      <c r="F185" s="25" t="s">
        <v>333</v>
      </c>
    </row>
    <row r="186" spans="2:6" x14ac:dyDescent="0.45">
      <c r="B186" s="113">
        <v>49</v>
      </c>
      <c r="C186" s="23">
        <v>44434</v>
      </c>
      <c r="D186" s="132">
        <v>0.77059027777431766</v>
      </c>
      <c r="E186" s="24" t="s">
        <v>52</v>
      </c>
      <c r="F186" s="25" t="s">
        <v>332</v>
      </c>
    </row>
    <row r="187" spans="2:6" x14ac:dyDescent="0.45">
      <c r="B187" s="113">
        <v>48</v>
      </c>
      <c r="C187" s="23">
        <v>44434</v>
      </c>
      <c r="D187" s="132">
        <v>0.57442129629635019</v>
      </c>
      <c r="E187" s="24" t="s">
        <v>52</v>
      </c>
      <c r="F187" s="26" t="s">
        <v>331</v>
      </c>
    </row>
    <row r="188" spans="2:6" x14ac:dyDescent="0.45">
      <c r="B188" s="113">
        <v>47</v>
      </c>
      <c r="C188" s="23">
        <v>44434</v>
      </c>
      <c r="D188" s="132">
        <v>0.57239583333284827</v>
      </c>
      <c r="E188" s="24" t="s">
        <v>52</v>
      </c>
      <c r="F188" s="25" t="s">
        <v>1098</v>
      </c>
    </row>
    <row r="189" spans="2:6" x14ac:dyDescent="0.45">
      <c r="B189" s="113">
        <v>46</v>
      </c>
      <c r="C189" s="23">
        <v>44433</v>
      </c>
      <c r="D189" s="132">
        <v>1.0671296295186039E-2</v>
      </c>
      <c r="E189" s="24" t="s">
        <v>52</v>
      </c>
      <c r="F189" s="25" t="s">
        <v>301</v>
      </c>
    </row>
    <row r="190" spans="2:6" x14ac:dyDescent="0.45">
      <c r="B190" s="113">
        <v>45</v>
      </c>
      <c r="C190" s="23">
        <v>44432</v>
      </c>
      <c r="D190" s="132">
        <v>0.82049768518481869</v>
      </c>
      <c r="E190" s="24" t="s">
        <v>52</v>
      </c>
      <c r="F190" s="25" t="s">
        <v>293</v>
      </c>
    </row>
    <row r="191" spans="2:6" x14ac:dyDescent="0.45">
      <c r="B191" s="113">
        <v>44</v>
      </c>
      <c r="C191" s="23">
        <v>44432</v>
      </c>
      <c r="D191" s="132">
        <v>0.799525462964084</v>
      </c>
      <c r="E191" s="24" t="s">
        <v>52</v>
      </c>
      <c r="F191" s="26" t="s">
        <v>288</v>
      </c>
    </row>
    <row r="192" spans="2:6" x14ac:dyDescent="0.45">
      <c r="B192" s="113">
        <v>43</v>
      </c>
      <c r="C192" s="23">
        <v>44432</v>
      </c>
      <c r="D192" s="132">
        <v>0.43258101851824904</v>
      </c>
      <c r="E192" s="24" t="s">
        <v>52</v>
      </c>
      <c r="F192" s="25" t="s">
        <v>279</v>
      </c>
    </row>
    <row r="193" spans="2:6" x14ac:dyDescent="0.45">
      <c r="B193" s="113">
        <v>42</v>
      </c>
      <c r="C193" s="23">
        <v>44432</v>
      </c>
      <c r="D193" s="132">
        <v>0.40347222222044365</v>
      </c>
      <c r="E193" s="24" t="s">
        <v>52</v>
      </c>
      <c r="F193" s="25" t="s">
        <v>278</v>
      </c>
    </row>
    <row r="194" spans="2:6" x14ac:dyDescent="0.45">
      <c r="B194" s="113">
        <v>41</v>
      </c>
      <c r="C194" s="23">
        <v>44429</v>
      </c>
      <c r="D194" s="132">
        <v>0.79307870370394085</v>
      </c>
      <c r="E194" s="24" t="s">
        <v>52</v>
      </c>
      <c r="F194" s="25" t="s">
        <v>266</v>
      </c>
    </row>
    <row r="195" spans="2:6" x14ac:dyDescent="0.45">
      <c r="B195" s="113">
        <v>40</v>
      </c>
      <c r="C195" s="23">
        <v>44429</v>
      </c>
      <c r="D195" s="132">
        <v>0.49694444444321562</v>
      </c>
      <c r="E195" s="24" t="s">
        <v>52</v>
      </c>
      <c r="F195" s="25" t="s">
        <v>265</v>
      </c>
    </row>
    <row r="196" spans="2:6" x14ac:dyDescent="0.45">
      <c r="B196" s="113">
        <v>39</v>
      </c>
      <c r="C196" s="23">
        <v>44428</v>
      </c>
      <c r="D196" s="132">
        <v>0.52388888888526708</v>
      </c>
      <c r="E196" s="24" t="s">
        <v>52</v>
      </c>
      <c r="F196" s="25" t="s">
        <v>251</v>
      </c>
    </row>
    <row r="197" spans="2:6" x14ac:dyDescent="0.45">
      <c r="B197" s="113">
        <v>38</v>
      </c>
      <c r="C197" s="23">
        <v>44428</v>
      </c>
      <c r="D197" s="132">
        <v>0.37546296296204673</v>
      </c>
      <c r="E197" s="24" t="s">
        <v>52</v>
      </c>
      <c r="F197" s="25" t="s">
        <v>249</v>
      </c>
    </row>
    <row r="198" spans="2:6" x14ac:dyDescent="0.45">
      <c r="B198" s="113">
        <v>37</v>
      </c>
      <c r="C198" s="23">
        <v>44427</v>
      </c>
      <c r="D198" s="132">
        <v>0.80869212962716119</v>
      </c>
      <c r="E198" s="24" t="s">
        <v>52</v>
      </c>
      <c r="F198" s="25" t="s">
        <v>241</v>
      </c>
    </row>
    <row r="199" spans="2:6" x14ac:dyDescent="0.45">
      <c r="B199" s="113">
        <v>36</v>
      </c>
      <c r="C199" s="23">
        <v>44427</v>
      </c>
      <c r="D199" s="132">
        <v>0.74518518518743804</v>
      </c>
      <c r="E199" s="24" t="s">
        <v>52</v>
      </c>
      <c r="F199" s="25" t="s">
        <v>240</v>
      </c>
    </row>
    <row r="200" spans="2:6" x14ac:dyDescent="0.45">
      <c r="B200" s="113">
        <v>35</v>
      </c>
      <c r="C200" s="23">
        <v>44427</v>
      </c>
      <c r="D200" s="132">
        <v>0.51920138888817746</v>
      </c>
      <c r="E200" s="24" t="s">
        <v>52</v>
      </c>
      <c r="F200" s="25" t="s">
        <v>234</v>
      </c>
    </row>
    <row r="201" spans="2:6" x14ac:dyDescent="0.45">
      <c r="B201" s="113">
        <v>34</v>
      </c>
      <c r="C201" s="23">
        <v>44426</v>
      </c>
      <c r="D201" s="132">
        <v>0.84697916666482342</v>
      </c>
      <c r="E201" s="24" t="s">
        <v>52</v>
      </c>
      <c r="F201" s="25" t="s">
        <v>227</v>
      </c>
    </row>
    <row r="202" spans="2:6" x14ac:dyDescent="0.45">
      <c r="B202" s="113">
        <v>33</v>
      </c>
      <c r="C202" s="23">
        <v>44426</v>
      </c>
      <c r="D202" s="132">
        <v>0.84443287036992842</v>
      </c>
      <c r="E202" s="24" t="s">
        <v>52</v>
      </c>
      <c r="F202" s="25" t="s">
        <v>226</v>
      </c>
    </row>
    <row r="203" spans="2:6" x14ac:dyDescent="0.45">
      <c r="B203" s="113">
        <v>32</v>
      </c>
      <c r="C203" s="23">
        <v>44424</v>
      </c>
      <c r="D203" s="132">
        <v>0.93637731481430819</v>
      </c>
      <c r="E203" s="24" t="s">
        <v>52</v>
      </c>
      <c r="F203" s="26" t="s">
        <v>220</v>
      </c>
    </row>
    <row r="204" spans="2:6" x14ac:dyDescent="0.45">
      <c r="B204" s="113">
        <v>31</v>
      </c>
      <c r="C204" s="23">
        <v>44424</v>
      </c>
      <c r="D204" s="132">
        <v>0.49105324073752854</v>
      </c>
      <c r="E204" s="24" t="s">
        <v>52</v>
      </c>
      <c r="F204" s="25" t="s">
        <v>219</v>
      </c>
    </row>
    <row r="205" spans="2:6" x14ac:dyDescent="0.45">
      <c r="B205" s="113">
        <v>30</v>
      </c>
      <c r="C205" s="23">
        <v>44423</v>
      </c>
      <c r="D205" s="132">
        <v>0.49593750000349246</v>
      </c>
      <c r="E205" s="24" t="s">
        <v>52</v>
      </c>
      <c r="F205" s="25" t="s">
        <v>101</v>
      </c>
    </row>
    <row r="206" spans="2:6" x14ac:dyDescent="0.45">
      <c r="B206" s="113">
        <v>29</v>
      </c>
      <c r="C206" s="23">
        <v>44423</v>
      </c>
      <c r="D206" s="132">
        <v>0.437638888892252</v>
      </c>
      <c r="E206" s="24" t="s">
        <v>52</v>
      </c>
      <c r="F206" s="25" t="s">
        <v>53</v>
      </c>
    </row>
    <row r="207" spans="2:6" x14ac:dyDescent="0.45">
      <c r="B207" s="113">
        <v>28</v>
      </c>
      <c r="C207" s="23">
        <v>44423</v>
      </c>
      <c r="D207" s="132">
        <v>0.33465277777577285</v>
      </c>
      <c r="E207" s="24" t="s">
        <v>52</v>
      </c>
      <c r="F207" s="25" t="s">
        <v>54</v>
      </c>
    </row>
    <row r="208" spans="2:6" x14ac:dyDescent="0.45">
      <c r="B208" s="113">
        <v>27</v>
      </c>
      <c r="C208" s="23">
        <v>44421</v>
      </c>
      <c r="D208" s="132">
        <v>0.84150462962861639</v>
      </c>
      <c r="E208" s="24" t="s">
        <v>52</v>
      </c>
      <c r="F208" s="25" t="s">
        <v>55</v>
      </c>
    </row>
    <row r="209" spans="2:6" x14ac:dyDescent="0.45">
      <c r="B209" s="113">
        <v>26</v>
      </c>
      <c r="C209" s="23">
        <v>44421</v>
      </c>
      <c r="D209" s="132">
        <v>0.83098379629518604</v>
      </c>
      <c r="E209" s="24" t="s">
        <v>52</v>
      </c>
      <c r="F209" s="25" t="s">
        <v>56</v>
      </c>
    </row>
    <row r="210" spans="2:6" x14ac:dyDescent="0.45">
      <c r="B210" s="113">
        <v>25</v>
      </c>
      <c r="C210" s="23">
        <v>44421</v>
      </c>
      <c r="D210" s="132">
        <v>0.73097222221986158</v>
      </c>
      <c r="E210" s="24" t="s">
        <v>52</v>
      </c>
      <c r="F210" s="25" t="s">
        <v>57</v>
      </c>
    </row>
    <row r="211" spans="2:6" x14ac:dyDescent="0.45">
      <c r="B211" s="113">
        <v>24</v>
      </c>
      <c r="C211" s="23">
        <v>44421</v>
      </c>
      <c r="D211" s="132">
        <v>0.71106481481547235</v>
      </c>
      <c r="E211" s="24" t="s">
        <v>52</v>
      </c>
      <c r="F211" s="25" t="s">
        <v>58</v>
      </c>
    </row>
    <row r="212" spans="2:6" x14ac:dyDescent="0.45">
      <c r="B212" s="113">
        <v>23</v>
      </c>
      <c r="C212" s="23">
        <v>44420</v>
      </c>
      <c r="D212" s="132">
        <v>0.80428240740729962</v>
      </c>
      <c r="E212" s="24" t="s">
        <v>52</v>
      </c>
      <c r="F212" s="25" t="s">
        <v>59</v>
      </c>
    </row>
    <row r="213" spans="2:6" x14ac:dyDescent="0.45">
      <c r="B213" s="113">
        <v>22</v>
      </c>
      <c r="C213" s="23">
        <v>44420</v>
      </c>
      <c r="D213" s="132">
        <v>0.74781249999796273</v>
      </c>
      <c r="E213" s="24" t="s">
        <v>52</v>
      </c>
      <c r="F213" s="26" t="s">
        <v>60</v>
      </c>
    </row>
    <row r="214" spans="2:6" x14ac:dyDescent="0.45">
      <c r="B214" s="113">
        <v>21</v>
      </c>
      <c r="C214" s="23">
        <v>44419</v>
      </c>
      <c r="D214" s="132">
        <v>0.98854166666569654</v>
      </c>
      <c r="E214" s="24" t="s">
        <v>52</v>
      </c>
      <c r="F214" s="25" t="s">
        <v>61</v>
      </c>
    </row>
    <row r="215" spans="2:6" x14ac:dyDescent="0.45">
      <c r="B215" s="113">
        <v>20</v>
      </c>
      <c r="C215" s="23">
        <v>44419</v>
      </c>
      <c r="D215" s="132">
        <v>0.98135416666627862</v>
      </c>
      <c r="E215" s="24" t="s">
        <v>52</v>
      </c>
      <c r="F215" s="25" t="s">
        <v>62</v>
      </c>
    </row>
    <row r="216" spans="2:6" x14ac:dyDescent="0.45">
      <c r="B216" s="113">
        <v>19</v>
      </c>
      <c r="C216" s="23">
        <v>44419</v>
      </c>
      <c r="D216" s="132">
        <v>0.82271990740991896</v>
      </c>
      <c r="E216" s="24" t="s">
        <v>52</v>
      </c>
      <c r="F216" s="25" t="s">
        <v>63</v>
      </c>
    </row>
    <row r="217" spans="2:6" x14ac:dyDescent="0.45">
      <c r="B217" s="113">
        <v>18</v>
      </c>
      <c r="C217" s="23">
        <v>44419</v>
      </c>
      <c r="D217" s="132">
        <v>0.73975694444379769</v>
      </c>
      <c r="E217" s="24" t="s">
        <v>52</v>
      </c>
      <c r="F217" s="25" t="s">
        <v>64</v>
      </c>
    </row>
    <row r="218" spans="2:6" x14ac:dyDescent="0.45">
      <c r="B218" s="113">
        <v>17</v>
      </c>
      <c r="C218" s="23">
        <v>44419</v>
      </c>
      <c r="D218" s="132">
        <v>0.708356481482042</v>
      </c>
      <c r="E218" s="24" t="s">
        <v>52</v>
      </c>
      <c r="F218" s="25" t="s">
        <v>65</v>
      </c>
    </row>
    <row r="219" spans="2:6" x14ac:dyDescent="0.45">
      <c r="B219" s="113">
        <v>16</v>
      </c>
      <c r="C219" s="23">
        <v>44419</v>
      </c>
      <c r="D219" s="132">
        <v>0.51960648148087785</v>
      </c>
      <c r="E219" s="24" t="s">
        <v>52</v>
      </c>
      <c r="F219" s="25" t="s">
        <v>66</v>
      </c>
    </row>
    <row r="220" spans="2:6" x14ac:dyDescent="0.45">
      <c r="B220" s="113">
        <v>15</v>
      </c>
      <c r="C220" s="23">
        <v>44419</v>
      </c>
      <c r="D220" s="132">
        <v>0.49577546296495711</v>
      </c>
      <c r="E220" s="24" t="s">
        <v>52</v>
      </c>
      <c r="F220" s="26" t="s">
        <v>67</v>
      </c>
    </row>
    <row r="221" spans="2:6" x14ac:dyDescent="0.45">
      <c r="B221" s="113">
        <v>14</v>
      </c>
      <c r="C221" s="23">
        <v>44419</v>
      </c>
      <c r="D221" s="132">
        <v>0.49174768518423662</v>
      </c>
      <c r="E221" s="24" t="s">
        <v>52</v>
      </c>
      <c r="F221" s="25" t="s">
        <v>68</v>
      </c>
    </row>
    <row r="222" spans="2:6" x14ac:dyDescent="0.45">
      <c r="B222" s="113">
        <v>13</v>
      </c>
      <c r="C222" s="23">
        <v>44419</v>
      </c>
      <c r="D222" s="132">
        <v>0.49034722222131677</v>
      </c>
      <c r="E222" s="24" t="s">
        <v>52</v>
      </c>
      <c r="F222" s="25" t="s">
        <v>69</v>
      </c>
    </row>
    <row r="223" spans="2:6" x14ac:dyDescent="0.45">
      <c r="B223" s="113">
        <v>12</v>
      </c>
      <c r="C223" s="23">
        <v>44419</v>
      </c>
      <c r="D223" s="132">
        <v>0.48190972222073469</v>
      </c>
      <c r="E223" s="24" t="s">
        <v>52</v>
      </c>
      <c r="F223" s="25" t="s">
        <v>70</v>
      </c>
    </row>
    <row r="224" spans="2:6" x14ac:dyDescent="0.45">
      <c r="B224" s="113">
        <v>11</v>
      </c>
      <c r="C224" s="23">
        <v>44418</v>
      </c>
      <c r="D224" s="132">
        <v>0.95467592592467554</v>
      </c>
      <c r="E224" s="24" t="s">
        <v>52</v>
      </c>
      <c r="F224" s="26" t="s">
        <v>71</v>
      </c>
    </row>
    <row r="225" spans="2:6" x14ac:dyDescent="0.45">
      <c r="B225" s="113">
        <v>10</v>
      </c>
      <c r="C225" s="23">
        <v>44418</v>
      </c>
      <c r="D225" s="132">
        <v>0.73436342592322035</v>
      </c>
      <c r="E225" s="24" t="s">
        <v>52</v>
      </c>
      <c r="F225" s="26" t="s">
        <v>72</v>
      </c>
    </row>
    <row r="226" spans="2:6" x14ac:dyDescent="0.45">
      <c r="B226" s="113">
        <v>9</v>
      </c>
      <c r="C226" s="23">
        <v>44417</v>
      </c>
      <c r="D226" s="132">
        <v>0.54605324073781958</v>
      </c>
      <c r="E226" s="24" t="s">
        <v>52</v>
      </c>
      <c r="F226" s="25" t="s">
        <v>73</v>
      </c>
    </row>
    <row r="227" spans="2:6" x14ac:dyDescent="0.45">
      <c r="B227" s="113">
        <v>8</v>
      </c>
      <c r="C227" s="23">
        <v>44416</v>
      </c>
      <c r="D227" s="132">
        <v>0.54939814814861165</v>
      </c>
      <c r="E227" s="24" t="s">
        <v>52</v>
      </c>
      <c r="F227" s="25" t="s">
        <v>74</v>
      </c>
    </row>
    <row r="228" spans="2:6" x14ac:dyDescent="0.45">
      <c r="B228" s="113">
        <v>7</v>
      </c>
      <c r="C228" s="23">
        <v>44415</v>
      </c>
      <c r="D228" s="132">
        <v>0.96137731481576338</v>
      </c>
      <c r="E228" s="24" t="s">
        <v>52</v>
      </c>
      <c r="F228" s="25" t="s">
        <v>75</v>
      </c>
    </row>
    <row r="229" spans="2:6" x14ac:dyDescent="0.45">
      <c r="B229" s="113">
        <v>6</v>
      </c>
      <c r="C229" s="23">
        <v>44414</v>
      </c>
      <c r="D229" s="132">
        <v>0.66607638888672227</v>
      </c>
      <c r="E229" s="24" t="s">
        <v>52</v>
      </c>
      <c r="F229" s="26" t="s">
        <v>1099</v>
      </c>
    </row>
    <row r="230" spans="2:6" x14ac:dyDescent="0.45">
      <c r="B230" s="113">
        <v>5</v>
      </c>
      <c r="C230" s="23">
        <v>44412</v>
      </c>
      <c r="D230" s="132">
        <v>0.34912037036701804</v>
      </c>
      <c r="E230" s="24" t="s">
        <v>52</v>
      </c>
      <c r="F230" s="26" t="s">
        <v>76</v>
      </c>
    </row>
    <row r="231" spans="2:6" x14ac:dyDescent="0.45">
      <c r="B231" s="113">
        <v>4</v>
      </c>
      <c r="C231" s="23">
        <v>44411</v>
      </c>
      <c r="D231" s="132">
        <v>0.37682870370190358</v>
      </c>
      <c r="E231" s="24" t="s">
        <v>52</v>
      </c>
      <c r="F231" s="25" t="s">
        <v>77</v>
      </c>
    </row>
    <row r="232" spans="2:6" x14ac:dyDescent="0.45">
      <c r="B232" s="113">
        <v>3</v>
      </c>
      <c r="C232" s="23">
        <v>44406</v>
      </c>
      <c r="D232" s="132">
        <v>0.59842592592758592</v>
      </c>
      <c r="E232" s="24" t="s">
        <v>52</v>
      </c>
      <c r="F232" s="25" t="s">
        <v>78</v>
      </c>
    </row>
    <row r="233" spans="2:6" x14ac:dyDescent="0.45">
      <c r="B233" s="113">
        <v>2</v>
      </c>
      <c r="C233" s="23">
        <v>44406</v>
      </c>
      <c r="D233" s="132">
        <v>0.57677083333692281</v>
      </c>
      <c r="E233" s="24" t="s">
        <v>52</v>
      </c>
      <c r="F233" s="26" t="s">
        <v>1100</v>
      </c>
    </row>
    <row r="234" spans="2:6" x14ac:dyDescent="0.45">
      <c r="B234" s="27">
        <v>1</v>
      </c>
      <c r="C234" s="28">
        <v>44400</v>
      </c>
      <c r="D234" s="133">
        <v>0.58872685184906004</v>
      </c>
      <c r="E234" s="29" t="s">
        <v>52</v>
      </c>
      <c r="F234"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504825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877</v>
      </c>
    </row>
    <row r="3" spans="2:2" x14ac:dyDescent="0.45">
      <c r="B3" t="s">
        <v>878</v>
      </c>
    </row>
    <row r="4" spans="2:2" x14ac:dyDescent="0.45">
      <c r="B4" t="s">
        <v>879</v>
      </c>
    </row>
    <row r="5" spans="2:2" x14ac:dyDescent="0.45">
      <c r="B5" t="s">
        <v>880</v>
      </c>
    </row>
    <row r="6" spans="2:2" x14ac:dyDescent="0.45">
      <c r="B6" t="s">
        <v>881</v>
      </c>
    </row>
    <row r="7" spans="2:2" x14ac:dyDescent="0.45">
      <c r="B7" t="s">
        <v>882</v>
      </c>
    </row>
    <row r="8" spans="2:2" x14ac:dyDescent="0.45">
      <c r="B8" t="s">
        <v>883</v>
      </c>
    </row>
    <row r="9" spans="2:2" x14ac:dyDescent="0.45">
      <c r="B9" t="s">
        <v>884</v>
      </c>
    </row>
    <row r="10" spans="2:2" x14ac:dyDescent="0.45">
      <c r="B10" t="s">
        <v>885</v>
      </c>
    </row>
    <row r="11" spans="2:2" x14ac:dyDescent="0.45">
      <c r="B11" t="s">
        <v>886</v>
      </c>
    </row>
    <row r="12" spans="2:2" x14ac:dyDescent="0.45">
      <c r="B12" t="s">
        <v>887</v>
      </c>
    </row>
    <row r="13" spans="2:2" x14ac:dyDescent="0.45">
      <c r="B13" t="s">
        <v>888</v>
      </c>
    </row>
    <row r="14" spans="2:2" x14ac:dyDescent="0.45">
      <c r="B14" t="s">
        <v>889</v>
      </c>
    </row>
    <row r="15" spans="2:2" x14ac:dyDescent="0.45">
      <c r="B15" t="s">
        <v>890</v>
      </c>
    </row>
    <row r="16" spans="2:2" x14ac:dyDescent="0.4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2023-02-24T18:23:37Z</dcterms:modified>
</cp:coreProperties>
</file>