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1D8D956B-3F17-493B-8CAF-E6164D681DF8}" xr6:coauthVersionLast="47" xr6:coauthVersionMax="47" xr10:uidLastSave="{00000000-0000-0000-0000-000000000000}"/>
  <bookViews>
    <workbookView xWindow="32302" yWindow="-98" windowWidth="38596" windowHeight="21196" xr2:uid="{77FCC9C7-9D35-4681-82A7-05A68EE6D7BF}"/>
  </bookViews>
  <sheets>
    <sheet name="Demo" sheetId="1" r:id="rId1"/>
    <sheet name="Performance_1" sheetId="2" state="hidden" r:id="rId2"/>
    <sheet name="Col-by-col" sheetId="14" r:id="rId3"/>
    <sheet name="Test" sheetId="4" r:id="rId4"/>
    <sheet name="Sheet1" sheetId="23" r:id="rId5"/>
    <sheet name="Sheet2" sheetId="24" r:id="rId6"/>
    <sheet name="TestResults" sheetId="21" r:id="rId7"/>
    <sheet name="Performance_2" sheetId="16" state="hidden" r:id="rId8"/>
    <sheet name="Performance_3" sheetId="22" r:id="rId9"/>
    <sheet name="RegExp" sheetId="11" r:id="rId10"/>
    <sheet name="Audit" sheetId="3" r:id="rId11"/>
  </sheets>
  <functionGroups builtInGroupCount="19">
    <functionGroup name="Excel-DNA IntelliSense Host"/>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externalReferences>
    <externalReference r:id="rId12"/>
  </externalReferences>
  <definedNames>
    <definedName name="CallToCSVRead" localSheetId="3">Test!$AA$15</definedName>
    <definedName name="CaseNo" localSheetId="3">Test!$C$4</definedName>
    <definedName name="ConvertTypes" localSheetId="2">'Col-by-col'!$K$6:$L$12</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3">Test!$C$3</definedName>
    <definedName name="FileTable" localSheetId="3">Test!$B$15:$U$211</definedName>
    <definedName name="Folder" localSheetId="3">Test!$C$2</definedName>
    <definedName name="FormattedRange1" localSheetId="3">Test!$Y$15:$Y$50</definedName>
    <definedName name="FormattedRange2" localSheetId="3">Test!$AA$13:$AO$13</definedName>
    <definedName name="FormattedRange3" localSheetId="3">Test!$AA$15:$AO$50</definedName>
    <definedName name="FunctionNames" localSheetId="7">Performance_2!$E$6:$H$6</definedName>
    <definedName name="HeaderRow" localSheetId="3">Test!$AA$13</definedName>
    <definedName name="Headers" localSheetId="10">Audit!$B$5:$F$5</definedName>
    <definedName name="IncludeLargeFiles" localSheetId="3">Test!$J$3</definedName>
    <definedName name="JuliaResultsFile" localSheetId="7">Performance_2!$B$5</definedName>
    <definedName name="JuliaResultsFile" localSheetId="8">Performance_3!$B$5</definedName>
    <definedName name="NumFailed" localSheetId="3">Test!$J$5</definedName>
    <definedName name="NumPassed" localSheetId="3">Test!$J$4</definedName>
    <definedName name="NumSkipped" localSheetId="3">Test!$J$6</definedName>
    <definedName name="PasteResultsHere1" localSheetId="7">Performance_2!$E$7:$E$28</definedName>
    <definedName name="PasteResultsHere1" localSheetId="8">Performance_3!$E$7:$E$28</definedName>
    <definedName name="PasteResultsHere2" localSheetId="7">Performance_2!$E$34:$E$54</definedName>
    <definedName name="PasteResultsHere2" localSheetId="8">Performance_3!$E$34:$E$54</definedName>
    <definedName name="PasteResultsHere3" localSheetId="7">Performance_2!$E$61:$E$81</definedName>
    <definedName name="PasteResultsHere3" localSheetId="8">Performance_3!$E$61:$E$81</definedName>
    <definedName name="PasteResultsHere4" localSheetId="7">Performance_2!$E$88:$E$106</definedName>
    <definedName name="PasteResultsHere4" localSheetId="8">Performance_3!$E$88:$E$106</definedName>
    <definedName name="PasteResultsHere5" localSheetId="7">Performance_2!$E$115:$E$128</definedName>
    <definedName name="PasteResultsHere5" localSheetId="8">Performance_3!$E$115:$E$128</definedName>
    <definedName name="PasteResultsHere6" localSheetId="7">Performance_2!$E$142:$E$156</definedName>
    <definedName name="PasteResultsHere6" localSheetId="8">Performance_3!$E$142:$E$156</definedName>
    <definedName name="PasteResultsHere7" localSheetId="7">Performance_2!$E$169:$E$183</definedName>
    <definedName name="PasteResultsHere7" localSheetId="8">Performance_3!$E$169:$E$183</definedName>
    <definedName name="PutFormulasHere1" localSheetId="1">Performance_1!$E$6:$E$27</definedName>
    <definedName name="PutFormulasHere2" localSheetId="1">Performance_1!$E$33:$E$53</definedName>
    <definedName name="PutFormulasHere3" localSheetId="1">Performance_1!$E$60:$E$80</definedName>
    <definedName name="PutFormulasHere4" localSheetId="1">Performance_1!$E$87:$E$105</definedName>
    <definedName name="PutFormulasHere5" localSheetId="1">Performance_1!$E$114:$E$127</definedName>
    <definedName name="PutFormulasHere6" localSheetId="1">Performance_1!$E$141:$E$155</definedName>
    <definedName name="PutFormulasHere7" localSheetId="1">Performance_1!$E$168:$E$182</definedName>
    <definedName name="QuoteAllStrings" localSheetId="0">Demo!$C$4</definedName>
    <definedName name="RowNo" localSheetId="3">Test!$C$5</definedName>
    <definedName name="rxNoNo">RegExp!$K$11</definedName>
    <definedName name="rxNoYes">RegExp!$K$13</definedName>
    <definedName name="rxYesNo">RegExp!$K$12</definedName>
    <definedName name="rxYesYes">RegExp!$K$14</definedName>
    <definedName name="Test_Failures" localSheetId="3">Test!#REF!</definedName>
    <definedName name="TheCaseStatement" localSheetId="3">Test!$W$15</definedName>
    <definedName name="TimeStamp" localSheetId="7">Performance_2!$A$4</definedName>
    <definedName name="TimeStamp" localSheetId="8">Performance_3!$A$4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useful-for fixed-width files with delimiter padding between fields.</x14:argumentDescription>
            <x14:argumentDescription index="4">The format of dates in the file such as "Y-M-D", "M-D-Y" or "Y/M/D". Also supports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"UTF-16", "UTF-8", "UTF-8-BOM", and "ANSI", but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If FALSE (the default) the file written will be encoded UTF-8. If TRUE the file written will be encoded UTF-16 LE BOM. An error will result if this argument is FALSE but Data contains strings with characters whose code points exceed 255.</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2" i="24" l="1" a="1"/>
  <c r="I2" i="24"/>
  <c r="K2" i="24" a="1"/>
  <c r="K2" i="24"/>
  <c r="H2" i="24" a="1"/>
  <c r="H2" i="24"/>
  <c r="W14" i="4"/>
  <c r="AB88" i="22" a="1"/>
  <c r="AB88" i="22" s="1"/>
  <c r="G85" i="22"/>
  <c r="G84" i="22"/>
  <c r="N186" i="22"/>
  <c r="N159" i="22"/>
  <c r="N131" i="22"/>
  <c r="N109" i="22"/>
  <c r="N84" i="22"/>
  <c r="N57" i="22"/>
  <c r="N31" i="22"/>
  <c r="N185" i="22"/>
  <c r="N158" i="22"/>
  <c r="N130" i="22"/>
  <c r="N108" i="22"/>
  <c r="N83" i="22"/>
  <c r="N56" i="22"/>
  <c r="N30" i="22"/>
  <c r="I168" i="22" a="1"/>
  <c r="I168" i="22" s="1"/>
  <c r="A142" i="22"/>
  <c r="A142" i="22" a="1"/>
  <c r="I141" i="22" a="1"/>
  <c r="I141" i="22" s="1"/>
  <c r="B128" i="22"/>
  <c r="A128" i="22" s="1"/>
  <c r="B127" i="22"/>
  <c r="A127" i="22"/>
  <c r="B126" i="22"/>
  <c r="A126" i="22" s="1"/>
  <c r="B125" i="22"/>
  <c r="A125" i="22"/>
  <c r="B124" i="22"/>
  <c r="A124" i="22" s="1"/>
  <c r="B123" i="22"/>
  <c r="A123" i="22"/>
  <c r="B122" i="22"/>
  <c r="A122" i="22" s="1"/>
  <c r="B121" i="22"/>
  <c r="A121" i="22"/>
  <c r="B120" i="22"/>
  <c r="A120" i="22" s="1"/>
  <c r="B119" i="22"/>
  <c r="A119" i="22"/>
  <c r="B118" i="22"/>
  <c r="A118" i="22" s="1"/>
  <c r="B117" i="22"/>
  <c r="A117" i="22"/>
  <c r="B116" i="22"/>
  <c r="A116" i="22" s="1"/>
  <c r="B115" i="22"/>
  <c r="A115" i="22"/>
  <c r="I114" i="22"/>
  <c r="I114" i="22" a="1"/>
  <c r="A106" i="22"/>
  <c r="A105" i="22"/>
  <c r="A104" i="22"/>
  <c r="A103" i="22"/>
  <c r="A102" i="22"/>
  <c r="A101" i="22"/>
  <c r="A100" i="22"/>
  <c r="A99" i="22"/>
  <c r="A98" i="22"/>
  <c r="A97" i="22"/>
  <c r="A96" i="22"/>
  <c r="A95" i="22"/>
  <c r="A94" i="22"/>
  <c r="A93" i="22"/>
  <c r="A92" i="22"/>
  <c r="A91" i="22"/>
  <c r="A90" i="22"/>
  <c r="A89" i="22"/>
  <c r="A88" i="22"/>
  <c r="I87" i="22" a="1"/>
  <c r="I87" i="22" s="1"/>
  <c r="B81" i="22"/>
  <c r="A81" i="22"/>
  <c r="B80" i="22"/>
  <c r="A80" i="22" s="1"/>
  <c r="B79" i="22"/>
  <c r="A79" i="22"/>
  <c r="B78" i="22"/>
  <c r="A78" i="22"/>
  <c r="B77" i="22"/>
  <c r="A77" i="22"/>
  <c r="B76" i="22"/>
  <c r="A76" i="22" s="1"/>
  <c r="B75" i="22"/>
  <c r="A75" i="22"/>
  <c r="B74" i="22"/>
  <c r="A74" i="22"/>
  <c r="B73" i="22"/>
  <c r="A73" i="22"/>
  <c r="B72" i="22"/>
  <c r="A72" i="22" s="1"/>
  <c r="B71" i="22"/>
  <c r="A71" i="22"/>
  <c r="B70" i="22"/>
  <c r="A70" i="22"/>
  <c r="B69" i="22"/>
  <c r="A69" i="22"/>
  <c r="B68" i="22"/>
  <c r="A68" i="22" s="1"/>
  <c r="B67" i="22"/>
  <c r="A67" i="22"/>
  <c r="B66" i="22"/>
  <c r="A66" i="22"/>
  <c r="B65" i="22"/>
  <c r="A65" i="22"/>
  <c r="B64" i="22"/>
  <c r="A64" i="22" s="1"/>
  <c r="B63" i="22"/>
  <c r="A63" i="22"/>
  <c r="B62" i="22"/>
  <c r="A62" i="22"/>
  <c r="B61" i="22"/>
  <c r="A61" i="22"/>
  <c r="I60" i="22"/>
  <c r="I60" i="22" a="1"/>
  <c r="B54" i="22"/>
  <c r="A54" i="22"/>
  <c r="B53" i="22"/>
  <c r="A53" i="22"/>
  <c r="B52" i="22"/>
  <c r="A52" i="22"/>
  <c r="B51" i="22"/>
  <c r="A51" i="22" s="1"/>
  <c r="B50" i="22"/>
  <c r="A50" i="22"/>
  <c r="B49" i="22"/>
  <c r="A49" i="22"/>
  <c r="B48" i="22"/>
  <c r="A48" i="22"/>
  <c r="B47" i="22"/>
  <c r="A47" i="22" s="1"/>
  <c r="B46" i="22"/>
  <c r="A46" i="22"/>
  <c r="B45" i="22"/>
  <c r="A45" i="22"/>
  <c r="B44" i="22"/>
  <c r="A44" i="22"/>
  <c r="B43" i="22"/>
  <c r="A43" i="22" s="1"/>
  <c r="B42" i="22"/>
  <c r="A42" i="22"/>
  <c r="B41" i="22"/>
  <c r="A41" i="22"/>
  <c r="B40" i="22"/>
  <c r="A40" i="22"/>
  <c r="B39" i="22"/>
  <c r="A39" i="22" s="1"/>
  <c r="B38" i="22"/>
  <c r="A38" i="22"/>
  <c r="B37" i="22"/>
  <c r="A37" i="22"/>
  <c r="B36" i="22"/>
  <c r="A36" i="22"/>
  <c r="B35" i="22"/>
  <c r="A35" i="22" s="1"/>
  <c r="B34" i="22"/>
  <c r="A34" i="22"/>
  <c r="I33" i="22" a="1"/>
  <c r="I33" i="22" s="1"/>
  <c r="A28" i="22"/>
  <c r="A27" i="22"/>
  <c r="A26" i="22"/>
  <c r="A25" i="22"/>
  <c r="A24" i="22"/>
  <c r="A23" i="22"/>
  <c r="A22" i="22"/>
  <c r="A21" i="22"/>
  <c r="A20" i="22"/>
  <c r="A19" i="22"/>
  <c r="A18" i="22"/>
  <c r="A17" i="22"/>
  <c r="A16" i="22"/>
  <c r="A15" i="22"/>
  <c r="A14" i="22"/>
  <c r="A13" i="22"/>
  <c r="A12" i="22"/>
  <c r="A11" i="22"/>
  <c r="A10" i="22"/>
  <c r="A9" i="22"/>
  <c r="A8" i="22"/>
  <c r="A7" i="22"/>
  <c r="I6" i="22" a="1"/>
  <c r="I6" i="22" s="1"/>
  <c r="T35" i="3"/>
  <c r="T27" i="3"/>
  <c r="T25" i="3"/>
  <c r="T25" i="3" a="1"/>
  <c r="T34" i="3" s="1"/>
  <c r="I16" i="11" a="1"/>
  <c r="I16" i="11" s="1"/>
  <c r="C16" i="11" a="1"/>
  <c r="C16" i="11" s="1"/>
  <c r="K11" i="11"/>
  <c r="K6" i="11"/>
  <c r="K8" i="11" s="1"/>
  <c r="K14" i="11" s="1"/>
  <c r="I168" i="16" a="1"/>
  <c r="I168" i="16" s="1"/>
  <c r="A142" i="16" a="1"/>
  <c r="A142" i="16" s="1"/>
  <c r="I141" i="16" a="1"/>
  <c r="I141" i="16" s="1"/>
  <c r="B128" i="16"/>
  <c r="A128" i="16"/>
  <c r="B127" i="16"/>
  <c r="A127" i="16" s="1"/>
  <c r="B126" i="16"/>
  <c r="A126" i="16" s="1"/>
  <c r="B125" i="16"/>
  <c r="A125" i="16" s="1"/>
  <c r="B124" i="16"/>
  <c r="A124" i="16" s="1"/>
  <c r="B123" i="16"/>
  <c r="A123" i="16" s="1"/>
  <c r="B122" i="16"/>
  <c r="A122" i="16" s="1"/>
  <c r="B121" i="16"/>
  <c r="A121" i="16" s="1"/>
  <c r="B120" i="16"/>
  <c r="A120" i="16"/>
  <c r="B119" i="16"/>
  <c r="A119" i="16" s="1"/>
  <c r="B118" i="16"/>
  <c r="A118" i="16" s="1"/>
  <c r="B117" i="16"/>
  <c r="A117" i="16" s="1"/>
  <c r="B116" i="16"/>
  <c r="A116" i="16" s="1"/>
  <c r="B115" i="16"/>
  <c r="A115" i="16" s="1"/>
  <c r="I114" i="16" a="1"/>
  <c r="I114" i="16" s="1"/>
  <c r="A106" i="16"/>
  <c r="A105" i="16"/>
  <c r="A104" i="16"/>
  <c r="A103" i="16"/>
  <c r="A102" i="16"/>
  <c r="A101" i="16"/>
  <c r="A100" i="16"/>
  <c r="A99" i="16"/>
  <c r="A98" i="16"/>
  <c r="A97" i="16"/>
  <c r="A96" i="16"/>
  <c r="A95" i="16"/>
  <c r="A94" i="16"/>
  <c r="A93" i="16"/>
  <c r="A92" i="16"/>
  <c r="A91" i="16"/>
  <c r="A90" i="16"/>
  <c r="A89" i="16"/>
  <c r="A88" i="16"/>
  <c r="I87" i="16" a="1"/>
  <c r="I87" i="16" s="1"/>
  <c r="B81" i="16"/>
  <c r="A81" i="16"/>
  <c r="B80" i="16"/>
  <c r="A80" i="16"/>
  <c r="B79" i="16"/>
  <c r="A79" i="16"/>
  <c r="B78" i="16"/>
  <c r="A78" i="16" s="1"/>
  <c r="B77" i="16"/>
  <c r="A77" i="16"/>
  <c r="B76" i="16"/>
  <c r="A76" i="16"/>
  <c r="B75" i="16"/>
  <c r="A75" i="16"/>
  <c r="B74" i="16"/>
  <c r="A74" i="16" s="1"/>
  <c r="B73" i="16"/>
  <c r="A73" i="16"/>
  <c r="B72" i="16"/>
  <c r="A72" i="16"/>
  <c r="B71" i="16"/>
  <c r="A71" i="16"/>
  <c r="B70" i="16"/>
  <c r="A70" i="16" s="1"/>
  <c r="B69" i="16"/>
  <c r="A69" i="16"/>
  <c r="B68" i="16"/>
  <c r="A68" i="16"/>
  <c r="B67" i="16"/>
  <c r="A67" i="16"/>
  <c r="B66" i="16"/>
  <c r="A66" i="16" s="1"/>
  <c r="B65" i="16"/>
  <c r="A65" i="16"/>
  <c r="B64" i="16"/>
  <c r="A64" i="16"/>
  <c r="B63" i="16"/>
  <c r="A63" i="16"/>
  <c r="B62" i="16"/>
  <c r="A62" i="16" s="1"/>
  <c r="B61" i="16"/>
  <c r="A61" i="16"/>
  <c r="I60" i="16" a="1"/>
  <c r="I60" i="16" s="1"/>
  <c r="B54" i="16"/>
  <c r="A54" i="16" s="1"/>
  <c r="B53" i="16"/>
  <c r="A53" i="16" s="1"/>
  <c r="B52" i="16"/>
  <c r="A52" i="16" s="1"/>
  <c r="B51" i="16"/>
  <c r="A51" i="16" s="1"/>
  <c r="B50" i="16"/>
  <c r="A50" i="16" s="1"/>
  <c r="B49" i="16"/>
  <c r="A49" i="16" s="1"/>
  <c r="B48" i="16"/>
  <c r="A48" i="16" s="1"/>
  <c r="B47" i="16"/>
  <c r="A47" i="16"/>
  <c r="B46" i="16"/>
  <c r="A46" i="16" s="1"/>
  <c r="B45" i="16"/>
  <c r="A45" i="16" s="1"/>
  <c r="B44" i="16"/>
  <c r="A44" i="16" s="1"/>
  <c r="B43" i="16"/>
  <c r="A43" i="16"/>
  <c r="B42" i="16"/>
  <c r="A42" i="16" s="1"/>
  <c r="B41" i="16"/>
  <c r="A41" i="16" s="1"/>
  <c r="B40" i="16"/>
  <c r="A40" i="16" s="1"/>
  <c r="B39" i="16"/>
  <c r="A39" i="16"/>
  <c r="B38" i="16"/>
  <c r="A38" i="16" s="1"/>
  <c r="B37" i="16"/>
  <c r="A37" i="16" s="1"/>
  <c r="B36" i="16"/>
  <c r="A36" i="16" s="1"/>
  <c r="B35" i="16"/>
  <c r="A35" i="16"/>
  <c r="B34" i="16"/>
  <c r="A34" i="16" s="1"/>
  <c r="I33" i="16" a="1"/>
  <c r="I33" i="16" s="1"/>
  <c r="A28" i="16"/>
  <c r="A27" i="16"/>
  <c r="A26" i="16"/>
  <c r="A25" i="16"/>
  <c r="A24" i="16"/>
  <c r="A23" i="16"/>
  <c r="A22" i="16"/>
  <c r="A21" i="16"/>
  <c r="A20" i="16"/>
  <c r="A19" i="16"/>
  <c r="A18" i="16"/>
  <c r="A17" i="16"/>
  <c r="A16" i="16"/>
  <c r="A15" i="16"/>
  <c r="A14" i="16"/>
  <c r="A13" i="16"/>
  <c r="A12" i="16"/>
  <c r="A11" i="16"/>
  <c r="A10" i="16"/>
  <c r="A9" i="16"/>
  <c r="A8" i="16"/>
  <c r="A7" i="16"/>
  <c r="I6" i="16" a="1"/>
  <c r="I6" i="16" s="1"/>
  <c r="F75" i="4"/>
  <c r="D118" i="4"/>
  <c r="D116" i="4" s="1"/>
  <c r="D119" i="4"/>
  <c r="D117" i="4" s="1"/>
  <c r="D120" i="4"/>
  <c r="D121" i="4"/>
  <c r="F206" i="4"/>
  <c r="X15" i="4" a="1"/>
  <c r="X56" i="4" s="1"/>
  <c r="U8" i="4"/>
  <c r="T8" i="4"/>
  <c r="S8" i="4"/>
  <c r="R8" i="4"/>
  <c r="Q8" i="4"/>
  <c r="P8" i="4"/>
  <c r="O8" i="4"/>
  <c r="N8" i="4"/>
  <c r="M8" i="4"/>
  <c r="L8" i="4"/>
  <c r="K8" i="4"/>
  <c r="J8" i="4"/>
  <c r="I8" i="4"/>
  <c r="H8" i="4"/>
  <c r="G8" i="4"/>
  <c r="F8" i="4"/>
  <c r="E8" i="4"/>
  <c r="D8" i="4"/>
  <c r="C8" i="4"/>
  <c r="B8" i="4"/>
  <c r="C5" i="4"/>
  <c r="B17" i="14" a="1"/>
  <c r="B17" i="14" s="1"/>
  <c r="B15" i="14" a="1"/>
  <c r="B15" i="14" s="1"/>
  <c r="B14" i="14" a="1"/>
  <c r="B14" i="14" s="1"/>
  <c r="B13" i="14" a="1"/>
  <c r="B13" i="14" s="1"/>
  <c r="B11" i="14" a="1"/>
  <c r="B11" i="14" s="1"/>
  <c r="I10" i="14"/>
  <c r="H10" i="14"/>
  <c r="G10" i="14"/>
  <c r="F10" i="14"/>
  <c r="E10" i="14"/>
  <c r="D10" i="14"/>
  <c r="C10" i="14"/>
  <c r="B10" i="14" s="1" a="1"/>
  <c r="B10" i="14" s="1"/>
  <c r="B9" i="14" a="1"/>
  <c r="B9" i="14" s="1"/>
  <c r="B7" i="14" a="1"/>
  <c r="B7" i="14" s="1"/>
  <c r="A141" i="2" a="1"/>
  <c r="A141" i="2" s="1"/>
  <c r="B127" i="2"/>
  <c r="A127" i="2"/>
  <c r="B126" i="2"/>
  <c r="A126" i="2"/>
  <c r="B125" i="2"/>
  <c r="A125" i="2"/>
  <c r="B124" i="2"/>
  <c r="A124" i="2" s="1"/>
  <c r="B123" i="2"/>
  <c r="A123" i="2"/>
  <c r="B122" i="2"/>
  <c r="A122" i="2"/>
  <c r="B121" i="2"/>
  <c r="A121" i="2"/>
  <c r="B120" i="2"/>
  <c r="A120" i="2" s="1"/>
  <c r="B119" i="2"/>
  <c r="A119" i="2"/>
  <c r="B118" i="2"/>
  <c r="A118" i="2"/>
  <c r="B117" i="2"/>
  <c r="A117" i="2"/>
  <c r="B116" i="2"/>
  <c r="A116" i="2" s="1"/>
  <c r="B115" i="2"/>
  <c r="A115" i="2"/>
  <c r="B114" i="2"/>
  <c r="A114" i="2"/>
  <c r="A105" i="2"/>
  <c r="A104" i="2"/>
  <c r="A103" i="2"/>
  <c r="A102" i="2"/>
  <c r="A101" i="2"/>
  <c r="A100" i="2"/>
  <c r="A99" i="2"/>
  <c r="A98" i="2"/>
  <c r="A97" i="2"/>
  <c r="A96" i="2"/>
  <c r="A95" i="2"/>
  <c r="A94" i="2"/>
  <c r="A93" i="2"/>
  <c r="A92" i="2"/>
  <c r="A91" i="2"/>
  <c r="A90" i="2"/>
  <c r="A89" i="2"/>
  <c r="A88" i="2"/>
  <c r="A87" i="2"/>
  <c r="B80" i="2"/>
  <c r="A80" i="2" s="1"/>
  <c r="B79" i="2"/>
  <c r="A79" i="2"/>
  <c r="B78" i="2"/>
  <c r="A78" i="2" s="1"/>
  <c r="B77" i="2"/>
  <c r="A77" i="2" s="1"/>
  <c r="B76" i="2"/>
  <c r="A76" i="2" s="1"/>
  <c r="B75" i="2"/>
  <c r="A75" i="2" s="1"/>
  <c r="B74" i="2"/>
  <c r="A74" i="2" s="1"/>
  <c r="B73" i="2"/>
  <c r="A73" i="2" s="1"/>
  <c r="B72" i="2"/>
  <c r="A72" i="2" s="1"/>
  <c r="B71" i="2"/>
  <c r="A71" i="2"/>
  <c r="B70" i="2"/>
  <c r="A70" i="2" s="1"/>
  <c r="B69" i="2"/>
  <c r="A69" i="2" s="1"/>
  <c r="B68" i="2"/>
  <c r="A68" i="2" s="1"/>
  <c r="B67" i="2"/>
  <c r="A67" i="2"/>
  <c r="B66" i="2"/>
  <c r="A66" i="2" s="1"/>
  <c r="B65" i="2"/>
  <c r="A65" i="2" s="1"/>
  <c r="B64" i="2"/>
  <c r="A64" i="2" s="1"/>
  <c r="B63" i="2"/>
  <c r="A63" i="2"/>
  <c r="B62" i="2"/>
  <c r="A62" i="2" s="1"/>
  <c r="B61" i="2"/>
  <c r="A61" i="2" s="1"/>
  <c r="B60" i="2"/>
  <c r="A60" i="2" s="1"/>
  <c r="B53" i="2"/>
  <c r="A53" i="2"/>
  <c r="B52" i="2"/>
  <c r="A52" i="2" s="1"/>
  <c r="B51" i="2"/>
  <c r="A51" i="2" s="1"/>
  <c r="B50" i="2"/>
  <c r="A50" i="2" s="1"/>
  <c r="B49" i="2"/>
  <c r="A49" i="2" s="1"/>
  <c r="B48" i="2"/>
  <c r="A48" i="2" s="1"/>
  <c r="B47" i="2"/>
  <c r="A47" i="2" s="1"/>
  <c r="B46" i="2"/>
  <c r="A46" i="2" s="1"/>
  <c r="B45" i="2"/>
  <c r="A45" i="2"/>
  <c r="B44" i="2"/>
  <c r="A44" i="2" s="1"/>
  <c r="B43" i="2"/>
  <c r="A43" i="2" s="1"/>
  <c r="B42" i="2"/>
  <c r="A42" i="2" s="1"/>
  <c r="B41" i="2"/>
  <c r="A41" i="2"/>
  <c r="B40" i="2"/>
  <c r="A40" i="2" s="1"/>
  <c r="B39" i="2"/>
  <c r="A39" i="2" s="1"/>
  <c r="B38" i="2"/>
  <c r="A38" i="2" s="1"/>
  <c r="B37" i="2"/>
  <c r="A37" i="2" s="1"/>
  <c r="B36" i="2"/>
  <c r="A36" i="2" s="1"/>
  <c r="B35" i="2"/>
  <c r="A35" i="2" s="1"/>
  <c r="B34" i="2"/>
  <c r="A34" i="2" s="1"/>
  <c r="B33" i="2"/>
  <c r="A33" i="2"/>
  <c r="A27" i="2"/>
  <c r="A26" i="2"/>
  <c r="A25" i="2"/>
  <c r="A24" i="2"/>
  <c r="A23" i="2"/>
  <c r="A22" i="2"/>
  <c r="A21" i="2"/>
  <c r="A20" i="2"/>
  <c r="A19" i="2"/>
  <c r="A18" i="2"/>
  <c r="A17" i="2"/>
  <c r="A16" i="2"/>
  <c r="A15" i="2"/>
  <c r="A14" i="2"/>
  <c r="A13" i="2"/>
  <c r="A12" i="2"/>
  <c r="A11" i="2"/>
  <c r="A10" i="2"/>
  <c r="A9" i="2"/>
  <c r="A8" i="2"/>
  <c r="A7" i="2"/>
  <c r="A6" i="2"/>
  <c r="B13" i="1" a="1"/>
  <c r="B4" i="14" a="1"/>
  <c r="H17" i="11" a="1"/>
  <c r="I40" i="3" a="1"/>
  <c r="B17" i="11" a="1"/>
  <c r="C2" i="4" a="1"/>
  <c r="V8" i="4" a="1"/>
  <c r="L4" i="23" a="1"/>
  <c r="L4" i="23" l="1"/>
  <c r="M4" i="23" a="1"/>
  <c r="M4" i="23" s="1"/>
  <c r="N4" i="23" s="1" a="1"/>
  <c r="I40" i="3"/>
  <c r="T33" i="3"/>
  <c r="B13" i="1"/>
  <c r="C2" i="4"/>
  <c r="C3" i="4" a="1"/>
  <c r="C3" i="4" s="1"/>
  <c r="B17" i="11"/>
  <c r="H17" i="11"/>
  <c r="V8" i="4"/>
  <c r="B4" i="14"/>
  <c r="X22" i="4"/>
  <c r="X38" i="4"/>
  <c r="X15" i="4"/>
  <c r="X31" i="4"/>
  <c r="X39" i="4"/>
  <c r="X55" i="4"/>
  <c r="X17" i="4"/>
  <c r="X25" i="4"/>
  <c r="X33" i="4"/>
  <c r="X41" i="4"/>
  <c r="X49" i="4"/>
  <c r="X57" i="4"/>
  <c r="K9" i="11"/>
  <c r="K13" i="11" s="1"/>
  <c r="X54" i="4"/>
  <c r="X18" i="4"/>
  <c r="X26" i="4"/>
  <c r="X34" i="4"/>
  <c r="X42" i="4"/>
  <c r="X50" i="4"/>
  <c r="X58" i="4"/>
  <c r="T28" i="3"/>
  <c r="T36" i="3"/>
  <c r="X46" i="4"/>
  <c r="X19" i="4"/>
  <c r="X27" i="4"/>
  <c r="X35" i="4"/>
  <c r="X43" i="4"/>
  <c r="X51" i="4"/>
  <c r="X59" i="4"/>
  <c r="K12" i="11"/>
  <c r="T29" i="3"/>
  <c r="T37" i="3"/>
  <c r="T30" i="3"/>
  <c r="T38" i="3"/>
  <c r="X20" i="4"/>
  <c r="X28" i="4"/>
  <c r="X36" i="4"/>
  <c r="X44" i="4"/>
  <c r="X52" i="4"/>
  <c r="X60" i="4"/>
  <c r="X21" i="4"/>
  <c r="X29" i="4"/>
  <c r="X37" i="4"/>
  <c r="X45" i="4"/>
  <c r="X53" i="4"/>
  <c r="T31" i="3"/>
  <c r="T39" i="3"/>
  <c r="T32" i="3"/>
  <c r="T40" i="3"/>
  <c r="X30" i="4"/>
  <c r="X23" i="4"/>
  <c r="X47" i="4"/>
  <c r="X16" i="4"/>
  <c r="X24" i="4"/>
  <c r="X32" i="4"/>
  <c r="X40" i="4"/>
  <c r="X48" i="4"/>
  <c r="T26" i="3"/>
  <c r="AA13" i="4" a="1"/>
  <c r="K17" i="11" a="1"/>
  <c r="D17" i="11" a="1"/>
  <c r="N6" i="14" a="1"/>
  <c r="C17" i="11" a="1"/>
  <c r="L17" i="11" a="1"/>
  <c r="J17" i="11" a="1"/>
  <c r="F17" i="11" a="1"/>
  <c r="I17" i="11" a="1"/>
  <c r="E13" i="1" a="1"/>
  <c r="E17" i="11" a="1"/>
  <c r="Y15" i="4" a="1"/>
  <c r="AA15" i="4" a="1"/>
  <c r="B119" i="4" a="1"/>
  <c r="O181" i="23" a="1"/>
  <c r="O181" i="23" l="1"/>
  <c r="N4" i="23"/>
  <c r="AA13" i="4"/>
  <c r="E13" i="1"/>
  <c r="Y15" i="4"/>
  <c r="AA15" i="4"/>
  <c r="I17" i="11"/>
  <c r="F17" i="11"/>
  <c r="B119" i="4"/>
  <c r="J17" i="11"/>
  <c r="K17" i="11"/>
  <c r="L17" i="11"/>
  <c r="C17" i="11"/>
  <c r="N6" i="14"/>
  <c r="D17" i="11"/>
  <c r="E17" i="11"/>
  <c r="W15" i="4" a="1"/>
  <c r="G13" i="1" a="1"/>
  <c r="J13" i="1" a="1"/>
  <c r="Z15" i="4" a="1"/>
  <c r="B35" i="4" a="1"/>
  <c r="B172" i="4" a="1"/>
  <c r="B159" i="4" a="1"/>
  <c r="B133" i="4" a="1"/>
  <c r="B19" i="4" a="1"/>
  <c r="B202" i="4" a="1"/>
  <c r="B140" i="4" a="1"/>
  <c r="B182" i="4" a="1"/>
  <c r="B108" i="4" a="1"/>
  <c r="B165" i="4" a="1"/>
  <c r="B139" i="4" a="1"/>
  <c r="B47" i="4" a="1"/>
  <c r="B103" i="4" a="1"/>
  <c r="B141" i="4" a="1"/>
  <c r="B142" i="4" a="1"/>
  <c r="B153" i="4" a="1"/>
  <c r="B81" i="4" a="1"/>
  <c r="B53" i="4" a="1"/>
  <c r="B123" i="4" a="1"/>
  <c r="B32" i="4" a="1"/>
  <c r="B180" i="4" a="1"/>
  <c r="B196" i="4" a="1"/>
  <c r="B110" i="4" a="1"/>
  <c r="B79" i="4" a="1"/>
  <c r="B195" i="4" a="1"/>
  <c r="B171" i="4" a="1"/>
  <c r="B156" i="4" a="1"/>
  <c r="B206" i="4" a="1"/>
  <c r="B76" i="4" a="1"/>
  <c r="B186" i="4" a="1"/>
  <c r="B136" i="4" a="1"/>
  <c r="B46" i="4" a="1"/>
  <c r="B169" i="4" a="1"/>
  <c r="B135" i="4" a="1"/>
  <c r="B150" i="4" a="1"/>
  <c r="B131" i="4" a="1"/>
  <c r="B71" i="4" a="1"/>
  <c r="B92" i="4" a="1"/>
  <c r="B43" i="4" a="1"/>
  <c r="B173" i="4" a="1"/>
  <c r="B73" i="4" a="1"/>
  <c r="B154" i="4" a="1"/>
  <c r="B78" i="4" a="1"/>
  <c r="B170" i="4" a="1"/>
  <c r="B99" i="4" a="1"/>
  <c r="B89" i="4" a="1"/>
  <c r="B39" i="4" a="1"/>
  <c r="B208" i="4" a="1"/>
  <c r="B61" i="4" a="1"/>
  <c r="B95" i="4" a="1"/>
  <c r="B41" i="4" a="1"/>
  <c r="B59" i="4" a="1"/>
  <c r="B42" i="4" a="1"/>
  <c r="B188" i="4" a="1"/>
  <c r="B63" i="4" a="1"/>
  <c r="B34" i="4" a="1"/>
  <c r="B17" i="4" a="1"/>
  <c r="B158" i="4" a="1"/>
  <c r="B181" i="4" a="1"/>
  <c r="B126" i="4" a="1"/>
  <c r="B162" i="4" a="1"/>
  <c r="B64" i="4" a="1"/>
  <c r="B190" i="4" a="1"/>
  <c r="B129" i="4" a="1"/>
  <c r="B137" i="4" a="1"/>
  <c r="B33" i="4" a="1"/>
  <c r="B197" i="4" a="1"/>
  <c r="B86" i="4" a="1"/>
  <c r="B21" i="4" a="1"/>
  <c r="B124" i="4" a="1"/>
  <c r="B27" i="4" a="1"/>
  <c r="B94" i="4" a="1"/>
  <c r="B26" i="4" a="1"/>
  <c r="B56" i="4" a="1"/>
  <c r="B121" i="4" a="1"/>
  <c r="B85" i="4" a="1"/>
  <c r="B114" i="4" a="1"/>
  <c r="B145" i="4" a="1"/>
  <c r="B138" i="4" a="1"/>
  <c r="B93" i="4" a="1"/>
  <c r="B160" i="4" a="1"/>
  <c r="B50" i="4" a="1"/>
  <c r="B118" i="4" a="1"/>
  <c r="B36" i="4" a="1"/>
  <c r="B70" i="4" a="1"/>
  <c r="B134" i="4" a="1"/>
  <c r="B58" i="4" a="1"/>
  <c r="B74" i="4" a="1"/>
  <c r="B146" i="4" a="1"/>
  <c r="B147" i="4" a="1"/>
  <c r="B125" i="4" a="1"/>
  <c r="B209" i="4" a="1"/>
  <c r="B30" i="4" a="1"/>
  <c r="B128" i="4" a="1"/>
  <c r="B111" i="4" a="1"/>
  <c r="B75" i="4" a="1"/>
  <c r="B37" i="4" a="1"/>
  <c r="B184" i="4" a="1"/>
  <c r="B18" i="4" a="1"/>
  <c r="B117" i="4" a="1"/>
  <c r="B48" i="4" a="1"/>
  <c r="B51" i="4" a="1"/>
  <c r="B157" i="4" a="1"/>
  <c r="B116" i="4" a="1"/>
  <c r="B148" i="4" a="1"/>
  <c r="B29" i="4" a="1"/>
  <c r="B120" i="4" a="1"/>
  <c r="B88" i="4" a="1"/>
  <c r="B54" i="4" a="1"/>
  <c r="B104" i="4" a="1"/>
  <c r="B96" i="4" a="1"/>
  <c r="B28" i="4" a="1"/>
  <c r="B193" i="4" a="1"/>
  <c r="B57" i="4" a="1"/>
  <c r="B67" i="4" a="1"/>
  <c r="B204" i="4" a="1"/>
  <c r="B177" i="4" a="1"/>
  <c r="B72" i="4" a="1"/>
  <c r="B20" i="4" a="1"/>
  <c r="B15" i="4" a="1"/>
  <c r="B25" i="4" a="1"/>
  <c r="B183" i="4" a="1"/>
  <c r="B189" i="4" a="1"/>
  <c r="B113" i="4" a="1"/>
  <c r="B52" i="4" a="1"/>
  <c r="B87" i="4" a="1"/>
  <c r="B149" i="4" a="1"/>
  <c r="B23" i="4" a="1"/>
  <c r="B49" i="4" a="1"/>
  <c r="B84" i="4" a="1"/>
  <c r="B38" i="4" a="1"/>
  <c r="B60" i="4" a="1"/>
  <c r="B55" i="4" a="1"/>
  <c r="B77" i="4" a="1"/>
  <c r="B143" i="4" a="1"/>
  <c r="B107" i="4" a="1"/>
  <c r="B90" i="4" a="1"/>
  <c r="B69" i="4" a="1"/>
  <c r="B201" i="4" a="1"/>
  <c r="B187" i="4" a="1"/>
  <c r="B101" i="4" a="1"/>
  <c r="B109" i="4" a="1"/>
  <c r="B164" i="4" a="1"/>
  <c r="B151" i="4" a="1"/>
  <c r="B62" i="4" a="1"/>
  <c r="B194" i="4" a="1"/>
  <c r="B40" i="4" a="1"/>
  <c r="B105" i="4" a="1"/>
  <c r="B152" i="4" a="1"/>
  <c r="B199" i="4" a="1"/>
  <c r="B16" i="4" a="1"/>
  <c r="B102" i="4" a="1"/>
  <c r="B132" i="4" a="1"/>
  <c r="B24" i="4" a="1"/>
  <c r="B80" i="4" a="1"/>
  <c r="B100" i="4" a="1"/>
  <c r="B175" i="4" a="1"/>
  <c r="B210" i="4" a="1"/>
  <c r="B203" i="4" a="1"/>
  <c r="B44" i="4" a="1"/>
  <c r="B91" i="4" a="1"/>
  <c r="B163" i="4" a="1"/>
  <c r="B31" i="4" a="1"/>
  <c r="B82" i="4" a="1"/>
  <c r="B205" i="4" a="1"/>
  <c r="B191" i="4" a="1"/>
  <c r="B174" i="4" a="1"/>
  <c r="B115" i="4" a="1"/>
  <c r="B68" i="4" a="1"/>
  <c r="B168" i="4" a="1"/>
  <c r="B155" i="4" a="1"/>
  <c r="B179" i="4" a="1"/>
  <c r="B198" i="4" a="1"/>
  <c r="B22" i="4" a="1"/>
  <c r="B178" i="4" a="1"/>
  <c r="B207" i="4" a="1"/>
  <c r="B161" i="4" a="1"/>
  <c r="B97" i="4" a="1"/>
  <c r="B185" i="4" a="1"/>
  <c r="B66" i="4" a="1"/>
  <c r="B166" i="4" a="1"/>
  <c r="B176" i="4" a="1"/>
  <c r="B122" i="4" a="1"/>
  <c r="B127" i="4" a="1"/>
  <c r="B200" i="4" a="1"/>
  <c r="B98" i="4" a="1"/>
  <c r="B83" i="4" a="1"/>
  <c r="B45" i="4" a="1"/>
  <c r="B167" i="4" a="1"/>
  <c r="B144" i="4" a="1"/>
  <c r="B112" i="4" a="1"/>
  <c r="B106" i="4" a="1"/>
  <c r="B65" i="4" a="1"/>
  <c r="B130" i="4" a="1"/>
  <c r="O4" i="23" a="1"/>
  <c r="O55" i="23" a="1"/>
  <c r="O107" i="23" a="1"/>
  <c r="O156" i="23" a="1"/>
  <c r="O31" i="23" a="1"/>
  <c r="O162" i="23" a="1"/>
  <c r="O128" i="23" a="1"/>
  <c r="O54" i="23" a="1"/>
  <c r="O56" i="23" a="1"/>
  <c r="O30" i="23" a="1"/>
  <c r="O79" i="23" a="1"/>
  <c r="O132" i="23" a="1"/>
  <c r="O74" i="23" a="1"/>
  <c r="O72" i="23" a="1"/>
  <c r="O141" i="23" a="1"/>
  <c r="O103" i="23" a="1"/>
  <c r="O15" i="23" a="1"/>
  <c r="O87" i="23" a="1"/>
  <c r="O140" i="23" a="1"/>
  <c r="O150" i="23" a="1"/>
  <c r="O146" i="23" a="1"/>
  <c r="O44" i="23" a="1"/>
  <c r="O117" i="23" a="1"/>
  <c r="O149" i="23" a="1"/>
  <c r="O145" i="23" a="1"/>
  <c r="O27" i="23" a="1"/>
  <c r="O6" i="23" a="1"/>
  <c r="O11" i="23" a="1"/>
  <c r="O139" i="23" a="1"/>
  <c r="O23" i="23" a="1"/>
  <c r="O25" i="23" a="1"/>
  <c r="O111" i="23" a="1"/>
  <c r="O160" i="23" a="1"/>
  <c r="O47" i="23" a="1"/>
  <c r="O5" i="23" a="1"/>
  <c r="O75" i="23" a="1"/>
  <c r="O115" i="23" a="1"/>
  <c r="O164" i="23" a="1"/>
  <c r="O170" i="23" a="1"/>
  <c r="O104" i="23" a="1"/>
  <c r="O173" i="23" a="1"/>
  <c r="O39" i="23" a="1"/>
  <c r="O123" i="23" a="1"/>
  <c r="O172" i="23" a="1"/>
  <c r="O9" i="23" a="1"/>
  <c r="O178" i="23" a="1"/>
  <c r="O80" i="23" a="1"/>
  <c r="O19" i="23" a="1"/>
  <c r="O114" i="23" a="1"/>
  <c r="O17" i="23" a="1"/>
  <c r="O120" i="23" a="1"/>
  <c r="O171" i="23" a="1"/>
  <c r="O33" i="23" a="1"/>
  <c r="O58" i="23" a="1"/>
  <c r="O143" i="23" a="1"/>
  <c r="O8" i="23" a="1"/>
  <c r="O163" i="23" a="1"/>
  <c r="O125" i="23" a="1"/>
  <c r="O34" i="23" a="1"/>
  <c r="O147" i="23" a="1"/>
  <c r="O16" i="23" a="1"/>
  <c r="O83" i="23" a="1"/>
  <c r="O136" i="23" a="1"/>
  <c r="O86" i="23" a="1"/>
  <c r="O88" i="23" a="1"/>
  <c r="O42" i="23" a="1"/>
  <c r="O155" i="23" a="1"/>
  <c r="O36" i="23" a="1"/>
  <c r="O57" i="23" a="1"/>
  <c r="O35" i="23" a="1"/>
  <c r="O112" i="23" a="1"/>
  <c r="O110" i="23" a="1"/>
  <c r="O71" i="23" a="1"/>
  <c r="O13" i="23" a="1"/>
  <c r="O176" i="23" a="1"/>
  <c r="O133" i="23" a="1"/>
  <c r="O166" i="23" a="1"/>
  <c r="O63" i="23" a="1"/>
  <c r="O106" i="23" a="1"/>
  <c r="O82" i="23" a="1"/>
  <c r="O138" i="23" a="1"/>
  <c r="O85" i="23" a="1"/>
  <c r="O99" i="23" a="1"/>
  <c r="O29" i="23" a="1"/>
  <c r="O43" i="23" a="1"/>
  <c r="O65" i="23" a="1"/>
  <c r="O135" i="23" a="1"/>
  <c r="O175" i="23" a="1"/>
  <c r="O37" i="23" a="1"/>
  <c r="O116" i="23" a="1"/>
  <c r="O94" i="23" a="1"/>
  <c r="O70" i="23" a="1"/>
  <c r="O179" i="23" a="1"/>
  <c r="O41" i="23" a="1"/>
  <c r="O119" i="23" a="1"/>
  <c r="O168" i="23" a="1"/>
  <c r="O131" i="23" a="1"/>
  <c r="O61" i="23" a="1"/>
  <c r="O78" i="23" a="1"/>
  <c r="O7" i="23" a="1"/>
  <c r="O49" i="23" a="1"/>
  <c r="O154" i="23" a="1"/>
  <c r="O91" i="23" a="1"/>
  <c r="O144" i="23" a="1"/>
  <c r="O157" i="23" a="1"/>
  <c r="O81" i="23" a="1"/>
  <c r="O127" i="23" a="1"/>
  <c r="O18" i="23" a="1"/>
  <c r="O10" i="23" a="1"/>
  <c r="O68" i="23" a="1"/>
  <c r="O77" i="23" a="1"/>
  <c r="O174" i="23" a="1"/>
  <c r="O53" i="23" a="1"/>
  <c r="O177" i="23" a="1"/>
  <c r="O48" i="23" a="1"/>
  <c r="O93" i="23" a="1"/>
  <c r="O12" i="23" a="1"/>
  <c r="O97" i="23" a="1"/>
  <c r="O152" i="23" a="1"/>
  <c r="O51" i="23" a="1"/>
  <c r="O69" i="23" a="1"/>
  <c r="O89" i="23" a="1"/>
  <c r="O158" i="23" a="1"/>
  <c r="O102" i="23" a="1"/>
  <c r="O59" i="23" a="1"/>
  <c r="O73" i="23" a="1"/>
  <c r="O151" i="23" a="1"/>
  <c r="O24" i="23" a="1"/>
  <c r="O84" i="23" a="1"/>
  <c r="O180" i="23" a="1"/>
  <c r="O62" i="23" a="1"/>
  <c r="O60" i="23" a="1"/>
  <c r="O129" i="23" a="1"/>
  <c r="O22" i="23" a="1"/>
  <c r="O20" i="23" a="1"/>
  <c r="O101" i="23" a="1"/>
  <c r="O14" i="23" a="1"/>
  <c r="O26" i="23" a="1"/>
  <c r="O134" i="23" a="1"/>
  <c r="O28" i="23" a="1"/>
  <c r="O105" i="23" a="1"/>
  <c r="O21" i="23" a="1"/>
  <c r="O45" i="23" a="1"/>
  <c r="O148" i="23" a="1"/>
  <c r="O38" i="23" a="1"/>
  <c r="O142" i="23" a="1"/>
  <c r="O40" i="23" a="1"/>
  <c r="O113" i="23" a="1"/>
  <c r="O46" i="23" a="1"/>
  <c r="O159" i="23" a="1"/>
  <c r="O52" i="23" a="1"/>
  <c r="O121" i="23" a="1"/>
  <c r="O126" i="23" a="1"/>
  <c r="O92" i="23" a="1"/>
  <c r="O161" i="23" a="1"/>
  <c r="O64" i="23" a="1"/>
  <c r="O66" i="23" a="1"/>
  <c r="O137" i="23" a="1"/>
  <c r="O153" i="23" a="1"/>
  <c r="O76" i="23" a="1"/>
  <c r="O90" i="23" a="1"/>
  <c r="O95" i="23" a="1"/>
  <c r="O122" i="23" a="1"/>
  <c r="O67" i="23" a="1"/>
  <c r="O124" i="23" a="1"/>
  <c r="O118" i="23" a="1"/>
  <c r="O98" i="23" a="1"/>
  <c r="O96" i="23" a="1"/>
  <c r="O165" i="23" a="1"/>
  <c r="O167" i="23" a="1"/>
  <c r="O130" i="23" a="1"/>
  <c r="O50" i="23" a="1"/>
  <c r="O100" i="23" a="1"/>
  <c r="O169" i="23" a="1"/>
  <c r="O32" i="23" a="1"/>
  <c r="O109" i="23" a="1"/>
  <c r="O108" i="23" a="1"/>
  <c r="O4" i="23" l="1"/>
  <c r="O108" i="23"/>
  <c r="O109" i="23"/>
  <c r="O32" i="23"/>
  <c r="O169" i="23"/>
  <c r="O100" i="23"/>
  <c r="O50" i="23"/>
  <c r="O130" i="23"/>
  <c r="O167" i="23"/>
  <c r="O165" i="23"/>
  <c r="O96" i="23"/>
  <c r="O98" i="23"/>
  <c r="O118" i="23"/>
  <c r="O124" i="23"/>
  <c r="O67" i="23"/>
  <c r="O122" i="23"/>
  <c r="O95" i="23"/>
  <c r="O90" i="23"/>
  <c r="O76" i="23"/>
  <c r="O153" i="23"/>
  <c r="O137" i="23"/>
  <c r="O66" i="23"/>
  <c r="O64" i="23"/>
  <c r="O161" i="23"/>
  <c r="O92" i="23"/>
  <c r="O126" i="23"/>
  <c r="O121" i="23"/>
  <c r="O52" i="23"/>
  <c r="O159" i="23"/>
  <c r="O46" i="23"/>
  <c r="O113" i="23"/>
  <c r="O40" i="23"/>
  <c r="O142" i="23"/>
  <c r="O38" i="23"/>
  <c r="O148" i="23"/>
  <c r="O45" i="23"/>
  <c r="O21" i="23"/>
  <c r="O105" i="23"/>
  <c r="O28" i="23"/>
  <c r="O134" i="23"/>
  <c r="O26" i="23"/>
  <c r="O14" i="23"/>
  <c r="O101" i="23"/>
  <c r="O20" i="23"/>
  <c r="O22" i="23"/>
  <c r="O129" i="23"/>
  <c r="O60" i="23"/>
  <c r="O62" i="23"/>
  <c r="O180" i="23"/>
  <c r="O84" i="23"/>
  <c r="O24" i="23"/>
  <c r="O151" i="23"/>
  <c r="O73" i="23"/>
  <c r="O59" i="23"/>
  <c r="O102" i="23"/>
  <c r="O158" i="23"/>
  <c r="O89" i="23"/>
  <c r="O69" i="23"/>
  <c r="O51" i="23"/>
  <c r="O152" i="23"/>
  <c r="O97" i="23"/>
  <c r="O12" i="23"/>
  <c r="O93" i="23"/>
  <c r="O48" i="23"/>
  <c r="O177" i="23"/>
  <c r="O53" i="23"/>
  <c r="O174" i="23"/>
  <c r="O77" i="23"/>
  <c r="O68" i="23"/>
  <c r="O10" i="23"/>
  <c r="O18" i="23"/>
  <c r="O127" i="23"/>
  <c r="O81" i="23"/>
  <c r="O157" i="23"/>
  <c r="O144" i="23"/>
  <c r="O91" i="23"/>
  <c r="O154" i="23"/>
  <c r="O49" i="23"/>
  <c r="O7" i="23"/>
  <c r="O78" i="23"/>
  <c r="O61" i="23"/>
  <c r="O131" i="23"/>
  <c r="O168" i="23"/>
  <c r="O119" i="23"/>
  <c r="O41" i="23"/>
  <c r="O179" i="23"/>
  <c r="O70" i="23"/>
  <c r="O94" i="23"/>
  <c r="O116" i="23"/>
  <c r="O37" i="23"/>
  <c r="O175" i="23"/>
  <c r="O135" i="23"/>
  <c r="O65" i="23"/>
  <c r="O43" i="23"/>
  <c r="O29" i="23"/>
  <c r="O99" i="23"/>
  <c r="O85" i="23"/>
  <c r="O138" i="23"/>
  <c r="O82" i="23"/>
  <c r="O106" i="23"/>
  <c r="O63" i="23"/>
  <c r="O166" i="23"/>
  <c r="O133" i="23"/>
  <c r="O176" i="23"/>
  <c r="O13" i="23"/>
  <c r="O71" i="23"/>
  <c r="O110" i="23"/>
  <c r="O112" i="23"/>
  <c r="O35" i="23"/>
  <c r="O57" i="23"/>
  <c r="O36" i="23"/>
  <c r="O155" i="23"/>
  <c r="O42" i="23"/>
  <c r="O88" i="23"/>
  <c r="O86" i="23"/>
  <c r="O136" i="23"/>
  <c r="O83" i="23"/>
  <c r="O16" i="23"/>
  <c r="O147" i="23"/>
  <c r="O34" i="23"/>
  <c r="O125" i="23"/>
  <c r="O163" i="23"/>
  <c r="O8" i="23"/>
  <c r="O143" i="23"/>
  <c r="O58" i="23"/>
  <c r="O33" i="23"/>
  <c r="O171" i="23"/>
  <c r="O120" i="23"/>
  <c r="O17" i="23"/>
  <c r="O114" i="23"/>
  <c r="O19" i="23"/>
  <c r="O80" i="23"/>
  <c r="O178" i="23"/>
  <c r="O9" i="23"/>
  <c r="O172" i="23"/>
  <c r="O123" i="23"/>
  <c r="O39" i="23"/>
  <c r="O173" i="23"/>
  <c r="O104" i="23"/>
  <c r="O170" i="23"/>
  <c r="O164" i="23"/>
  <c r="O115" i="23"/>
  <c r="O75" i="23"/>
  <c r="O5" i="23"/>
  <c r="O47" i="23"/>
  <c r="O160" i="23"/>
  <c r="O111" i="23"/>
  <c r="O25" i="23"/>
  <c r="O23" i="23"/>
  <c r="O139" i="23"/>
  <c r="O11" i="23"/>
  <c r="O6" i="23"/>
  <c r="O27" i="23"/>
  <c r="O145" i="23"/>
  <c r="O149" i="23"/>
  <c r="O117" i="23"/>
  <c r="O44" i="23"/>
  <c r="O146" i="23"/>
  <c r="O150" i="23"/>
  <c r="O140" i="23"/>
  <c r="O87" i="23"/>
  <c r="O15" i="23"/>
  <c r="O103" i="23"/>
  <c r="O141" i="23"/>
  <c r="O72" i="23"/>
  <c r="O74" i="23"/>
  <c r="O132" i="23"/>
  <c r="O79" i="23"/>
  <c r="O30" i="23"/>
  <c r="O56" i="23"/>
  <c r="O54" i="23"/>
  <c r="O128" i="23"/>
  <c r="O162" i="23"/>
  <c r="O31" i="23"/>
  <c r="O156" i="23"/>
  <c r="O107" i="23"/>
  <c r="O55" i="23"/>
  <c r="W15" i="4"/>
  <c r="Z15" i="4"/>
  <c r="J13" i="1"/>
  <c r="B45" i="4"/>
  <c r="B175" i="4"/>
  <c r="B156" i="4"/>
  <c r="B137" i="4"/>
  <c r="B30" i="4"/>
  <c r="B190" i="4"/>
  <c r="B163" i="4"/>
  <c r="B196" i="4"/>
  <c r="B83" i="4"/>
  <c r="B100" i="4"/>
  <c r="B18" i="4"/>
  <c r="B15" i="4"/>
  <c r="B209" i="4"/>
  <c r="B64" i="4"/>
  <c r="B65" i="4"/>
  <c r="B210" i="4"/>
  <c r="B98" i="4"/>
  <c r="B80" i="4"/>
  <c r="B31" i="4"/>
  <c r="B128" i="4"/>
  <c r="B125" i="4"/>
  <c r="B162" i="4"/>
  <c r="B195" i="4"/>
  <c r="B167" i="4"/>
  <c r="B200" i="4"/>
  <c r="B24" i="4"/>
  <c r="B21" i="4"/>
  <c r="B20" i="4"/>
  <c r="B147" i="4"/>
  <c r="B126" i="4"/>
  <c r="B91" i="4"/>
  <c r="B180" i="4"/>
  <c r="B127" i="4"/>
  <c r="B132" i="4"/>
  <c r="B130" i="4"/>
  <c r="B129" i="4"/>
  <c r="B146" i="4"/>
  <c r="B181" i="4"/>
  <c r="B106" i="4"/>
  <c r="B32" i="4"/>
  <c r="B122" i="4"/>
  <c r="B102" i="4"/>
  <c r="B113" i="4"/>
  <c r="B72" i="4"/>
  <c r="B74" i="4"/>
  <c r="B158" i="4"/>
  <c r="B79" i="4"/>
  <c r="B123" i="4"/>
  <c r="B176" i="4"/>
  <c r="B16" i="4"/>
  <c r="B60" i="4"/>
  <c r="B177" i="4"/>
  <c r="B58" i="4"/>
  <c r="B17" i="4"/>
  <c r="B44" i="4"/>
  <c r="B53" i="4"/>
  <c r="B166" i="4"/>
  <c r="B199" i="4"/>
  <c r="B171" i="4"/>
  <c r="B204" i="4"/>
  <c r="B134" i="4"/>
  <c r="B34" i="4"/>
  <c r="B112" i="4"/>
  <c r="B81" i="4"/>
  <c r="B66" i="4"/>
  <c r="B152" i="4"/>
  <c r="B184" i="4"/>
  <c r="B67" i="4"/>
  <c r="B70" i="4"/>
  <c r="B63" i="4"/>
  <c r="B110" i="4"/>
  <c r="B153" i="4"/>
  <c r="B185" i="4"/>
  <c r="B105" i="4"/>
  <c r="B86" i="4"/>
  <c r="B57" i="4"/>
  <c r="B36" i="4"/>
  <c r="B188" i="4"/>
  <c r="B203" i="4"/>
  <c r="B142" i="4"/>
  <c r="B97" i="4"/>
  <c r="B40" i="4"/>
  <c r="B189" i="4"/>
  <c r="B193" i="4"/>
  <c r="B118" i="4"/>
  <c r="B42" i="4"/>
  <c r="B144" i="4"/>
  <c r="B141" i="4"/>
  <c r="B161" i="4"/>
  <c r="B194" i="4"/>
  <c r="B37" i="4"/>
  <c r="B28" i="4"/>
  <c r="B50" i="4"/>
  <c r="B59" i="4"/>
  <c r="B103" i="4"/>
  <c r="B207" i="4"/>
  <c r="B62" i="4"/>
  <c r="B38" i="4"/>
  <c r="B96" i="4"/>
  <c r="B160" i="4"/>
  <c r="B41" i="4"/>
  <c r="B43" i="4"/>
  <c r="B47" i="4"/>
  <c r="B178" i="4"/>
  <c r="B151" i="4"/>
  <c r="B183" i="4"/>
  <c r="B104" i="4"/>
  <c r="B93" i="4"/>
  <c r="B95" i="4"/>
  <c r="B92" i="4"/>
  <c r="B139" i="4"/>
  <c r="B22" i="4"/>
  <c r="B164" i="4"/>
  <c r="B197" i="4"/>
  <c r="B54" i="4"/>
  <c r="B138" i="4"/>
  <c r="B61" i="4"/>
  <c r="B71" i="4"/>
  <c r="B165" i="4"/>
  <c r="B198" i="4"/>
  <c r="B109" i="4"/>
  <c r="B75" i="4"/>
  <c r="B88" i="4"/>
  <c r="B145" i="4"/>
  <c r="B208" i="4"/>
  <c r="B131" i="4"/>
  <c r="B108" i="4"/>
  <c r="B179" i="4"/>
  <c r="B101" i="4"/>
  <c r="B84" i="4"/>
  <c r="B120" i="4"/>
  <c r="B114" i="4"/>
  <c r="B39" i="4"/>
  <c r="B150" i="4"/>
  <c r="B182" i="4"/>
  <c r="B155" i="4"/>
  <c r="B187" i="4"/>
  <c r="B25" i="4"/>
  <c r="B29" i="4"/>
  <c r="B85" i="4"/>
  <c r="B89" i="4"/>
  <c r="B135" i="4"/>
  <c r="B140" i="4"/>
  <c r="B168" i="4"/>
  <c r="B201" i="4"/>
  <c r="B33" i="4"/>
  <c r="B148" i="4"/>
  <c r="B121" i="4"/>
  <c r="B99" i="4"/>
  <c r="B169" i="4"/>
  <c r="B202" i="4"/>
  <c r="B68" i="4"/>
  <c r="B69" i="4"/>
  <c r="B111" i="4"/>
  <c r="B116" i="4"/>
  <c r="B56" i="4"/>
  <c r="B170" i="4"/>
  <c r="B46" i="4"/>
  <c r="B19" i="4"/>
  <c r="B115" i="4"/>
  <c r="B90" i="4"/>
  <c r="B49" i="4"/>
  <c r="B157" i="4"/>
  <c r="B26" i="4"/>
  <c r="B78" i="4"/>
  <c r="B136" i="4"/>
  <c r="B133" i="4"/>
  <c r="B174" i="4"/>
  <c r="B107" i="4"/>
  <c r="B23" i="4"/>
  <c r="B51" i="4"/>
  <c r="B94" i="4"/>
  <c r="B154" i="4"/>
  <c r="B186" i="4"/>
  <c r="B159" i="4"/>
  <c r="B191" i="4"/>
  <c r="B143" i="4"/>
  <c r="B149" i="4"/>
  <c r="B48" i="4"/>
  <c r="B27" i="4"/>
  <c r="B73" i="4"/>
  <c r="B76" i="4"/>
  <c r="B172" i="4"/>
  <c r="B205" i="4"/>
  <c r="B77" i="4"/>
  <c r="B87" i="4"/>
  <c r="B117" i="4"/>
  <c r="B124" i="4"/>
  <c r="B173" i="4"/>
  <c r="B206" i="4"/>
  <c r="B35" i="4"/>
  <c r="B82" i="4"/>
  <c r="B55" i="4"/>
  <c r="B52" i="4"/>
  <c r="AA14" i="4"/>
  <c r="G13" i="1"/>
  <c r="M13" i="1" a="1"/>
  <c r="O189" i="23" a="1"/>
  <c r="O189" i="23" l="1"/>
  <c r="M13" i="1"/>
  <c r="M11" i="1" s="1"/>
  <c r="P189" i="23" a="1"/>
  <c r="P189" i="23" l="1"/>
  <c r="Q189" i="23" s="1" a="1"/>
  <c r="Q189" i="2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<sst xmlns="http://schemas.openxmlformats.org/spreadsheetml/2006/main" count="3520" uniqueCount="1610">
  <si>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</si>
  <si>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</si>
  <si>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</si>
  <si>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</si>
  <si>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</si>
  <si>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</si>
  <si>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</si>
  <si>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</si>
  <si>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</si>
  <si>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</si>
  <si>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One column of 1-char fields.</t>
  </si>
  <si>
    <t>Field Length</t>
  </si>
  <si>
    <t>Each Field Contains</t>
  </si>
  <si>
    <t>Num Rows</t>
  </si>
  <si>
    <t>Num Cols</t>
  </si>
  <si>
    <t>CSVRead</t>
  </si>
  <si>
    <t>CSVRead_sdkn104</t>
  </si>
  <si>
    <t>CSVRead_ws_garcia</t>
  </si>
  <si>
    <t>NCalls
CSVRead</t>
  </si>
  <si>
    <t>NCalls
CSVRead_sdkn104</t>
  </si>
  <si>
    <t>NCalls
CSVRead_ws_garcia</t>
  </si>
  <si>
    <t>File</t>
  </si>
  <si>
    <t>Size</t>
  </si>
  <si>
    <t>x</t>
  </si>
  <si>
    <t>C:\Temp\CSVTest\CompareAgainstAlternatives\Windows_0001_x_001_Strings_length_1_Ascii_NotRagged.csv</t>
  </si>
  <si>
    <t>C:\Temp\CSVTest\CompareAgainstAlternatives\Windows_0002_x_001_Strings_length_1_Ascii_NotRagged.csv</t>
  </si>
  <si>
    <t>C:\Temp\CSVTest\CompareAgainstAlternatives\Windows_0004_x_001_Strings_length_1_Ascii_NotRagged.csv</t>
  </si>
  <si>
    <t>C:\Temp\CSVTest\CompareAgainstAlternatives\Windows_0008_x_001_Strings_length_1_Ascii_NotRagged.csv</t>
  </si>
  <si>
    <t>C:\Temp\CSVTest\CompareAgainstAlternatives\Windows_0016_x_001_Strings_length_1_Ascii_NotRagged.csv</t>
  </si>
  <si>
    <t>C:\Temp\CSVTest\CompareAgainstAlternatives\Windows_0032_x_001_Strings_length_1_Ascii_NotRagged.csv</t>
  </si>
  <si>
    <t>C:\Temp\CSVTest\CompareAgainstAlternatives\Windows_0064_x_001_Strings_length_1_Ascii_NotRagged.csv</t>
  </si>
  <si>
    <t>C:\Temp\CSVTest\CompareAgainstAlternatives\Windows_0128_x_001_Strings_length_1_Ascii_NotRagged.csv</t>
  </si>
  <si>
    <t>C:\Temp\CSVTest\CompareAgainstAlternatives\Windows_0256_x_001_Strings_length_1_Ascii_NotRagged.csv</t>
  </si>
  <si>
    <t>C:\Temp\CSVTest\CompareAgainstAlternatives\Windows_0512_x_001_Strings_length_1_Ascii_NotRagged.csv</t>
  </si>
  <si>
    <t>C:\Temp\CSVTest\CompareAgainstAlternatives\Windows_1024_x_001_Strings_length_1_Ascii_NotRagged.csv</t>
  </si>
  <si>
    <t>C:\Temp\CSVTest\CompareAgainstAlternatives\Windows_2048_x_001_Strings_length_1_Ascii_NotRagged.csv</t>
  </si>
  <si>
    <t>C:\Temp\CSVTest\CompareAgainstAlternatives\Windows_4096_x_001_Strings_length_1_Ascii_NotRagged.csv</t>
  </si>
  <si>
    <t>C:\Temp\CSVTest\CompareAgainstAlternatives\Windows_8192_x_001_Strings_length_1_Ascii_NotRagged.csv</t>
  </si>
  <si>
    <t>C:\Temp\CSVTest\CompareAgainstAlternatives\Windows_16384_x_001_Strings_length_1_Ascii_NotRagged.csv</t>
  </si>
  <si>
    <t>C:\Temp\CSVTest\CompareAgainstAlternatives\Windows_32768_x_001_Strings_length_1_Ascii_NotRagged.csv</t>
  </si>
  <si>
    <t>C:\Temp\CSVTest\CompareAgainstAlternatives\Windows_65536_x_001_Strings_length_1_Ascii_NotRagged.csv</t>
  </si>
  <si>
    <t>C:\Temp\CSVTest\CompareAgainstAlternatives\Windows_131072_x_001_Strings_length_1_Ascii_NotRagged.csv</t>
  </si>
  <si>
    <t>C:\Temp\CSVTest\CompareAgainstAlternatives\Windows_262144_x_001_Strings_length_1_Ascii_NotRagged.csv</t>
  </si>
  <si>
    <t>C:\Temp\CSVTest\CompareAgainstAlternatives\Windows_524288_x_001_Strings_length_1_Ascii_NotRagged.csv</t>
  </si>
  <si>
    <t>C:\Temp\CSVTest\CompareAgainstAlternatives\Windows_1048576_x_001_Strings_length_1_Ascii_NotRagged.csv</t>
  </si>
  <si>
    <t>C:\Temp\CSVTest\CompareAgainstAlternatives\Windows_2097152_x_001_Strings_length_1_Ascii_NotRagged.csv</t>
  </si>
  <si>
    <t>One column of 32-char fields.</t>
  </si>
  <si>
    <t>C:\Temp\CSVTest\CompareAgainstAlternatives\Windows_0001_x_001_Strings_length_32_Ascii_NotRagged.csv</t>
  </si>
  <si>
    <t>C:\Temp\CSVTest\CompareAgainstAlternatives\Windows_0002_x_001_Strings_length_32_Ascii_NotRagged.csv</t>
  </si>
  <si>
    <t>C:\Temp\CSVTest\CompareAgainstAlternatives\Windows_0004_x_001_Strings_length_32_Ascii_NotRagged.csv</t>
  </si>
  <si>
    <t>C:\Temp\CSVTest\CompareAgainstAlternatives\Windows_0008_x_001_Strings_length_32_Ascii_NotRagged.csv</t>
  </si>
  <si>
    <t>C:\Temp\CSVTest\CompareAgainstAlternatives\Windows_0016_x_001_Strings_length_32_Ascii_NotRagged.csv</t>
  </si>
  <si>
    <t>C:\Temp\CSVTest\CompareAgainstAlternatives\Windows_0032_x_001_Strings_length_32_Ascii_NotRagged.csv</t>
  </si>
  <si>
    <t>C:\Temp\CSVTest\CompareAgainstAlternatives\Windows_0064_x_001_Strings_length_32_Ascii_NotRagged.csv</t>
  </si>
  <si>
    <t>C:\Temp\CSVTest\CompareAgainstAlternatives\Windows_0128_x_001_Strings_length_32_Ascii_NotRagged.csv</t>
  </si>
  <si>
    <t>C:\Temp\CSVTest\CompareAgainstAlternatives\Windows_0256_x_001_Strings_length_32_Ascii_NotRagged.csv</t>
  </si>
  <si>
    <t>C:\Temp\CSVTest\CompareAgainstAlternatives\Windows_0512_x_001_Strings_length_32_Ascii_NotRagged.csv</t>
  </si>
  <si>
    <t>C:\Temp\CSVTest\CompareAgainstAlternatives\Windows_1024_x_001_Strings_length_32_Ascii_NotRagged.csv</t>
  </si>
  <si>
    <t>C:\Temp\CSVTest\CompareAgainstAlternatives\Windows_2048_x_001_Strings_length_32_Ascii_NotRagged.csv</t>
  </si>
  <si>
    <t>C:\Temp\CSVTest\CompareAgainstAlternatives\Windows_4096_x_001_Strings_length_32_Ascii_NotRagged.csv</t>
  </si>
  <si>
    <t>C:\Temp\CSVTest\CompareAgainstAlternatives\Windows_8192_x_001_Strings_length_32_Ascii_NotRagged.csv</t>
  </si>
  <si>
    <t>C:\Temp\CSVTest\CompareAgainstAlternatives\Windows_16384_x_001_Strings_length_32_Ascii_NotRagged.csv</t>
  </si>
  <si>
    <t>C:\Temp\CSVTest\CompareAgainstAlternatives\Windows_32768_x_001_Strings_length_32_Ascii_NotRagged.csv</t>
  </si>
  <si>
    <t>C:\Temp\CSVTest\CompareAgainstAlternatives\Windows_65536_x_001_Strings_length_32_Ascii_NotRagged.csv</t>
  </si>
  <si>
    <t>C:\Temp\CSVTest\CompareAgainstAlternatives\Windows_131072_x_001_Strings_length_32_Ascii_NotRagged.csv</t>
  </si>
  <si>
    <t>C:\Temp\CSVTest\CompareAgainstAlternatives\Windows_262144_x_001_Strings_length_32_Ascii_NotRagged.csv</t>
  </si>
  <si>
    <t>C:\Temp\CSVTest\CompareAgainstAlternatives\Windows_524288_x_001_Strings_length_32_Ascii_NotRagged.csv</t>
  </si>
  <si>
    <t>C:\Temp\CSVTest\CompareAgainstAlternatives\Windows_1048576_x_001_Strings_length_32_Ascii_NotRagged.csv</t>
  </si>
  <si>
    <t>One column of 20-char fields with embedded breaks.</t>
  </si>
  <si>
    <t>C:\Temp\CSVTest\CompareAgainstAlternatives\Windows_0001_x_001_Strings_length_20_Ascii_NotRagged.csv</t>
  </si>
  <si>
    <t>C:\Temp\CSVTest\CompareAgainstAlternatives\Windows_0002_x_001_Strings_length_20_Ascii_NotRagged.csv</t>
  </si>
  <si>
    <t>C:\Temp\CSVTest\CompareAgainstAlternatives\Windows_0004_x_001_Strings_length_20_Ascii_NotRagged.csv</t>
  </si>
  <si>
    <t>C:\Temp\CSVTest\CompareAgainstAlternatives\Windows_0008_x_001_Strings_length_20_Ascii_NotRagged.csv</t>
  </si>
  <si>
    <t>C:\Temp\CSVTest\CompareAgainstAlternatives\Windows_0016_x_001_Strings_length_20_Ascii_NotRagged.csv</t>
  </si>
  <si>
    <t>C:\Temp\CSVTest\CompareAgainstAlternatives\Windows_0032_x_001_Strings_length_20_Ascii_NotRagged.csv</t>
  </si>
  <si>
    <t>C:\Temp\CSVTest\CompareAgainstAlternatives\Windows_0064_x_001_Strings_length_20_Ascii_NotRagged.csv</t>
  </si>
  <si>
    <t>C:\Temp\CSVTest\CompareAgainstAlternatives\Windows_0128_x_001_Strings_length_20_Ascii_NotRagged.csv</t>
  </si>
  <si>
    <t>C:\Temp\CSVTest\CompareAgainstAlternatives\Windows_0256_x_001_Strings_length_20_Ascii_NotRagged.csv</t>
  </si>
  <si>
    <t>C:\Temp\CSVTest\CompareAgainstAlternatives\Windows_0512_x_001_Strings_length_20_Ascii_NotRagged.csv</t>
  </si>
  <si>
    <t>C:\Temp\CSVTest\CompareAgainstAlternatives\Windows_1024_x_001_Strings_length_20_Ascii_NotRagged.csv</t>
  </si>
  <si>
    <t>C:\Temp\CSVTest\CompareAgainstAlternatives\Windows_2048_x_001_Strings_length_20_Ascii_NotRagged.csv</t>
  </si>
  <si>
    <t>C:\Temp\CSVTest\CompareAgainstAlternatives\Windows_4096_x_001_Strings_length_20_Ascii_NotRagged.csv</t>
  </si>
  <si>
    <t>C:\Temp\CSVTest\CompareAgainstAlternatives\Windows_8192_x_001_Strings_length_20_Ascii_NotRagged.csv</t>
  </si>
  <si>
    <t>C:\Temp\CSVTest\CompareAgainstAlternatives\Windows_16384_x_001_Strings_length_20_Ascii_NotRagged.csv</t>
  </si>
  <si>
    <t>C:\Temp\CSVTest\CompareAgainstAlternatives\Windows_32768_x_001_Strings_length_20_Ascii_NotRagged.csv</t>
  </si>
  <si>
    <t>C:\Temp\CSVTest\CompareAgainstAlternatives\Windows_65536_x_001_Strings_length_20_Ascii_NotRagged.csv</t>
  </si>
  <si>
    <t>C:\Temp\CSVTest\CompareAgainstAlternatives\Windows_131072_x_001_Strings_length_20_Ascii_NotRagged.csv</t>
  </si>
  <si>
    <t>C:\Temp\CSVTest\CompareAgainstAlternatives\Windows_262144_x_001_Strings_length_20_Ascii_NotRagged.csv</t>
  </si>
  <si>
    <t>C:\Temp\CSVTest\CompareAgainstAlternatives\Windows_524288_x_001_Strings_length_20_Ascii_NotRagged.csv</t>
  </si>
  <si>
    <t>C:\Temp\CSVTest\CompareAgainstAlternatives\Windows_1048576_x_001_Strings_length_20_Ascii_NotRagged.csv</t>
  </si>
  <si>
    <t>10 columns of 17-char numeric fields (no quotes).</t>
  </si>
  <si>
    <t>C:\Temp\CSVTest\CompareAgainstAlternatives\Windows_0001_x_010_Doubles_Ascii_NotRagged.csv</t>
  </si>
  <si>
    <t>C:\Temp\CSVTest\CompareAgainstAlternatives\Windows_0002_x_010_Doubles_Ascii_NotRagged.csv</t>
  </si>
  <si>
    <t>C:\Temp\CSVTest\CompareAgainstAlternatives\Windows_0004_x_010_Doubles_Ascii_NotRagged.csv</t>
  </si>
  <si>
    <t>C:\Temp\CSVTest\CompareAgainstAlternatives\Windows_0008_x_010_Doubles_Ascii_NotRagged.csv</t>
  </si>
  <si>
    <t>C:\Temp\CSVTest\CompareAgainstAlternatives\Windows_0016_x_010_Doubles_Ascii_NotRagged.csv</t>
  </si>
  <si>
    <t>C:\Temp\CSVTest\CompareAgainstAlternatives\Windows_0032_x_010_Doubles_Ascii_NotRagged.csv</t>
  </si>
  <si>
    <t>C:\Temp\CSVTest\CompareAgainstAlternatives\Windows_0064_x_010_Doubles_Ascii_NotRagged.csv</t>
  </si>
  <si>
    <t>C:\Temp\CSVTest\CompareAgainstAlternatives\Windows_0128_x_010_Doubles_Ascii_NotRagged.csv</t>
  </si>
  <si>
    <t>C:\Temp\CSVTest\CompareAgainstAlternatives\Windows_0256_x_010_Doubles_Ascii_NotRagged.csv</t>
  </si>
  <si>
    <t>C:\Temp\CSVTest\CompareAgainstAlternatives\Windows_0512_x_010_Doubles_Ascii_NotRagged.csv</t>
  </si>
  <si>
    <t>C:\Temp\CSVTest\CompareAgainstAlternatives\Windows_1024_x_010_Doubles_Ascii_NotRagged.csv</t>
  </si>
  <si>
    <t>C:\Temp\CSVTest\CompareAgainstAlternatives\Windows_2048_x_010_Doubles_Ascii_NotRagged.csv</t>
  </si>
  <si>
    <t>C:\Temp\CSVTest\CompareAgainstAlternatives\Windows_4096_x_010_Doubles_Ascii_NotRagged.csv</t>
  </si>
  <si>
    <t>C:\Temp\CSVTest\CompareAgainstAlternatives\Windows_8192_x_010_Doubles_Ascii_NotRagged.csv</t>
  </si>
  <si>
    <t>C:\Temp\CSVTest\CompareAgainstAlternatives\Windows_16384_x_010_Doubles_Ascii_NotRagged.csv</t>
  </si>
  <si>
    <t>C:\Temp\CSVTest\CompareAgainstAlternatives\Windows_32768_x_010_Doubles_Ascii_NotRagged.csv</t>
  </si>
  <si>
    <t>C:\Temp\CSVTest\CompareAgainstAlternatives\Windows_65536_x_010_Doubles_Ascii_NotRagged.csv</t>
  </si>
  <si>
    <t>C:\Temp\CSVTest\CompareAgainstAlternatives\Windows_131072_x_010_Doubles_Ascii_NotRagged.csv</t>
  </si>
  <si>
    <t>C:\Temp\CSVTest\CompareAgainstAlternatives\Windows_262144_x_010_Doubles_Ascii_NotRagged.csv</t>
  </si>
  <si>
    <t>C:\Temp\CSVTest\CompareAgainstAlternatives\Windows_0008_x_001_Strings_length_16_Ascii_NotRagged.csv</t>
  </si>
  <si>
    <t>C:\Temp\CSVTest\CompareAgainstAlternatives\Windows_0008_x_002_Strings_length_16_Ascii_NotRagged.csv</t>
  </si>
  <si>
    <t>C:\Temp\CSVTest\CompareAgainstAlternatives\Windows_0008_x_004_Strings_length_16_Ascii_NotRagged.csv</t>
  </si>
  <si>
    <t>C:\Temp\CSVTest\CompareAgainstAlternatives\Windows_0008_x_008_Strings_length_16_Ascii_NotRagged.csv</t>
  </si>
  <si>
    <t>C:\Temp\CSVTest\CompareAgainstAlternatives\Windows_0008_x_016_Strings_length_16_Ascii_NotRagged.csv</t>
  </si>
  <si>
    <t>C:\Temp\CSVTest\CompareAgainstAlternatives\Windows_0008_x_032_Strings_length_16_Ascii_NotRagged.csv</t>
  </si>
  <si>
    <t>C:\Temp\CSVTest\CompareAgainstAlternatives\Windows_0008_x_064_Strings_length_16_Ascii_NotRagged.csv</t>
  </si>
  <si>
    <t>C:\Temp\CSVTest\CompareAgainstAlternatives\Windows_0008_x_128_Strings_length_16_Ascii_NotRagged.csv</t>
  </si>
  <si>
    <t>C:\Temp\CSVTest\CompareAgainstAlternatives\Windows_0008_x_256_Strings_length_16_Ascii_NotRagged.csv</t>
  </si>
  <si>
    <t>C:\Temp\CSVTest\CompareAgainstAlternatives\Windows_0008_x_512_Strings_length_16_Ascii_NotRagged.csv</t>
  </si>
  <si>
    <t>C:\Temp\CSVTest\CompareAgainstAlternatives\Windows_0008_x_1024_Strings_length_16_Ascii_NotRagged.csv</t>
  </si>
  <si>
    <t>C:\Temp\CSVTest\CompareAgainstAlternatives\Windows_0008_x_2048_Strings_length_16_Ascii_NotRagged.csv</t>
  </si>
  <si>
    <t>C:\Temp\CSVTest\CompareAgainstAlternatives\Windows_0008_x_4096_Strings_length_16_Ascii_NotRagged.csv</t>
  </si>
  <si>
    <t>C:\Temp\CSVTest\CompareAgainstAlternatives\Windows_0008_x_8192_Strings_length_16_Ascii_NotRagged.csv</t>
  </si>
  <si>
    <t>1024 rows, 8 columns. Fields not quoted.</t>
  </si>
  <si>
    <t>C:\Temp\CSVTest\CompareAgainstAlternatives\Windows_1024_x_008_Strings_length_1_Ascii_NotRagged.csv</t>
  </si>
  <si>
    <t>xx</t>
  </si>
  <si>
    <t>C:\Temp\CSVTest\CompareAgainstAlternatives\Windows_1024_x_008_Strings_length_2_Ascii_NotRagged.csv</t>
  </si>
  <si>
    <t>xxxx</t>
  </si>
  <si>
    <t>C:\Temp\CSVTest\CompareAgainstAlternatives\Windows_1024_x_008_Strings_length_4_Ascii_NotRagged.csv</t>
  </si>
  <si>
    <t>xxxxxxxx</t>
  </si>
  <si>
    <t>C:\Temp\CSVTest\CompareAgainstAlternatives\Windows_1024_x_008_Strings_length_8_Ascii_NotRagged.csv</t>
  </si>
  <si>
    <t>xxxxxxxxxxxxxxxx</t>
  </si>
  <si>
    <t>C:\Temp\CSVTest\CompareAgainstAlternatives\Windows_1024_x_008_Strings_length_16_Ascii_NotRagged.csv</t>
  </si>
  <si>
    <t>xxxxxxxxxxxxxxxxxxxxxxxxxxxxxxxx</t>
  </si>
  <si>
    <t>C:\Temp\CSVTest\CompareAgainstAlternatives\Windows_1024_x_008_Strings_length_32_Ascii_NotRagged.csv</t>
  </si>
  <si>
    <t>xxxxxxxxxxxxxxxxxxxxxxxxxxxxxxxxxxxxxxxxxxxxxxxxxxxxxxxxxxxxxxxx</t>
  </si>
  <si>
    <t>C:\Temp\CSVTest\CompareAgainstAlternatives\Windows_1024_x_008_Strings_length_64_Ascii_NotRagged.csv</t>
  </si>
  <si>
    <t>xxxxxxxxxxxxxxxxxxxxxxxxxxxxxxxxxxxxxxxxxxxxxxxxxxxxxxxxxxxxxxxxxxxxxxxxxxxxxxxxxxxxxxxxxxxxxxxxxxxxxxxxxxxxxxxxxxxxxxxxxxxxxxxx</t>
  </si>
  <si>
    <t>C:\Temp\CSVTest\CompareAgainstAlternatives\Windows_1024_x_008_Strings_length_128_Ascii_NotRagged.csv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</si>
  <si>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</si>
  <si>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C:\Temp\CSVTest\CompareAgainstAlternatives\Windows_1024_x_008_Strings_length_256_Ascii_NotRagged.csv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</si>
  <si>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</si>
  <si>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C:\Temp\CSVTest\CompareAgainstAlternatives\Windows_1024_x_008_Strings_length_512_Ascii_NotRagged.csv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</si>
  <si>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</si>
  <si>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C:\Temp\CSVTest\CompareAgainstAlternatives\Windows_1024_x_008_Strings_length_1024_Ascii_NotRagged.csv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</si>
  <si>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</si>
  <si>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C:\Temp\CSVTest\CompareAgainstAlternatives\Windows_1024_x_008_Strings_length_2048_Ascii_NotRagged.csv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</si>
  <si>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</si>
  <si>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C:\Temp\CSVTest\CompareAgainstAlternatives\Windows_1024_x_008_Strings_length_4096_Ascii_NotRagged.csv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</si>
  <si>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</si>
  <si>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C:\Temp\CSVTest\CompareAgainstAlternatives\Windows_1024_x_008_Strings_length_8192_Ascii_NotRagged.csv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</si>
  <si>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</si>
  <si>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C:\Temp\CSVTest\CompareAgainstAlternatives\Windows_1024_x_008_Strings_length_16384_Ascii_NotRagged.csv</t>
  </si>
  <si>
    <t>1024 rows, 8 columns. Fields quoted.</t>
  </si>
  <si>
    <t>"x"</t>
  </si>
  <si>
    <t>C:\Temp\CSVTest\CompareAgainstAlternatives\Windows_1024_x_008_Strings_length_3_Ascii_NotRagged.csv</t>
  </si>
  <si>
    <t>"xx"</t>
  </si>
  <si>
    <t>"xxxx"</t>
  </si>
  <si>
    <t>C:\Temp\CSVTest\CompareAgainstAlternatives\Windows_1024_x_008_Strings_length_6_Ascii_NotRagged.csv</t>
  </si>
  <si>
    <t>"xxxxxxxx"</t>
  </si>
  <si>
    <t>C:\Temp\CSVTest\CompareAgainstAlternatives\Windows_1024_x_008_Strings_length_10_Ascii_NotRagged.csv</t>
  </si>
  <si>
    <t>"xxxxxxxxxxxxxxxx"</t>
  </si>
  <si>
    <t>C:\Temp\CSVTest\CompareAgainstAlternatives\Windows_1024_x_008_Strings_length_18_Ascii_NotRagged.csv</t>
  </si>
  <si>
    <t>"xxxxxxxxxxxxxxxxxxxxxxxxxxxxxxxx"</t>
  </si>
  <si>
    <t>C:\Temp\CSVTest\CompareAgainstAlternatives\Windows_1024_x_008_Strings_length_34_Ascii_NotRagged.csv</t>
  </si>
  <si>
    <t>"xxxxxxxxxxxxxxxxxxxxxxxxxxxxxxxxxxxxxxxxxxxxxxxxxxxxxxxxxxxxxxxx"</t>
  </si>
  <si>
    <t>C:\Temp\CSVTest\CompareAgainstAlternatives\Windows_1024_x_008_Strings_length_66_Ascii_NotRagged.csv</t>
  </si>
  <si>
    <t>"xxxxxxxxxxxxxxxxxxxxxxxxxxxxxxxxxxxxxxxxxxxxxxxxxxxxxxxxxxxxxxxxxxxxxxxxxxxxxxxxxxxxxxxxxxxxxxxxxxxxxxxxxxxxxxxxxxxxxxxxxxxxxxxx"</t>
  </si>
  <si>
    <t>C:\Temp\CSVTest\CompareAgainstAlternatives\Windows_1024_x_008_Strings_length_130_Ascii_NotRagged.csv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</si>
  <si>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</si>
  <si>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C:\Temp\CSVTest\CompareAgainstAlternatives\Windows_1024_x_008_Strings_length_258_Ascii_NotRagged.csv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</si>
  <si>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</si>
  <si>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C:\Temp\CSVTest\CompareAgainstAlternatives\Windows_1024_x_008_Strings_length_514_Ascii_NotRagged.csv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</si>
  <si>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</si>
  <si>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C:\Temp\CSVTest\CompareAgainstAlternatives\Windows_1024_x_008_Strings_length_1026_Ascii_NotRagged.csv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</si>
  <si>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</si>
  <si>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C:\Temp\CSVTest\CompareAgainstAlternatives\Windows_1024_x_008_Strings_length_2050_Ascii_NotRagged.csv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</si>
  <si>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</si>
  <si>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C:\Temp\CSVTest\CompareAgainstAlternatives\Windows_1024_x_008_Strings_length_4098_Ascii_NotRagged.csv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</si>
  <si>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</si>
  <si>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C:\Temp\CSVTest\CompareAgainstAlternatives\Windows_1024_x_008_Strings_length_8194_Ascii_NotRagged.csv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</si>
  <si>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</si>
  <si>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C:\Temp\CSVTest\CompareAgainstAlternatives\Windows_1024_x_008_Strings_length_16386_Ascii_NotRagged.csv</t>
  </si>
  <si>
    <t>Audit</t>
  </si>
  <si>
    <t>TODO</t>
  </si>
  <si>
    <t>Alternatives to test against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</si>
  <si>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</si>
  <si>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</si>
  <si>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</si>
  <si>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</si>
  <si>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</si>
  <si>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</si>
  <si>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</si>
  <si>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</si>
  <si>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</si>
  <si>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</si>
  <si>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</si>
  <si>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</si>
  <si>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</si>
  <si>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</si>
  <si>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</si>
  <si>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</si>
  <si>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</si>
  <si>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</si>
  <si>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</si>
  <si>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</si>
  <si>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</si>
  <si>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</si>
  <si>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</si>
  <si>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</si>
  <si>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</si>
  <si>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</si>
  <si>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</si>
  <si>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</si>
  <si>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</si>
  <si>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</si>
  <si>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</si>
  <si>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</si>
  <si>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</si>
  <si>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</si>
  <si>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</si>
  <si>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</si>
  <si>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</si>
  <si>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</si>
  <si>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</si>
  <si>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</si>
  <si>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</si>
  <si>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</si>
  <si>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</si>
  <si>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</si>
  <si>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</si>
  <si>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</si>
  <si>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</si>
  <si>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</si>
  <si>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</si>
  <si>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</si>
  <si>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</si>
  <si>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</si>
  <si>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</si>
  <si>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</si>
  <si>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Colnames have no special meaning in my world</t>
  </si>
  <si>
    <t>I don't support mixed date formats</t>
  </si>
  <si>
    <t>::</t>
  </si>
  <si>
    <t>Not sure what this is designed to test!</t>
  </si>
  <si>
    <t>I think file has no BOM</t>
  </si>
  <si>
    <t>CSVRead Fails, but then so does Notepad++!</t>
  </si>
  <si>
    <t>Not sure what this is testing? Notepad++ thinks it's a UTF8 file</t>
  </si>
  <si>
    <t>File is tab delimited but with leading and trailing spaces</t>
  </si>
  <si>
    <t>File is UTF8, I don't think OpenAsTextStream handles well.</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</si>
  <si>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</si>
  <si>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</si>
  <si>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</si>
  <si>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</si>
  <si>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</si>
  <si>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transposed_emtpy.csv</t>
  </si>
  <si>
    <t>test_one_row_of_data.cscv</t>
  </si>
  <si>
    <t>test_one_row_of_data.csv</t>
  </si>
  <si>
    <t>transposed_1row.csv</t>
  </si>
  <si>
    <t>test_empty_file_newlines.csv</t>
  </si>
  <si>
    <t>test_single_column.csv</t>
  </si>
  <si>
    <t>dash_as_null.csv</t>
  </si>
  <si>
    <t>plus_as_null.csv</t>
  </si>
  <si>
    <t>transposed_noheader.csv</t>
  </si>
  <si>
    <t>comma_decimal.csv</t>
  </si>
  <si>
    <t>transposed_extra_newline.csv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</si>
  <si>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</si>
  <si>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</si>
  <si>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</si>
  <si>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</si>
  <si>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</si>
  <si>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</si>
  <si>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</si>
  <si>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</si>
  <si>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</si>
  <si>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</si>
  <si>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</si>
  <si>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</si>
  <si>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</si>
  <si>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</si>
  <si>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transposed.csv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</si>
  <si>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</si>
  <si>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</si>
  <si>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</si>
  <si>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</si>
  <si>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</si>
  <si>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</si>
  <si>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</si>
  <si>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</si>
  <si>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</si>
  <si>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</si>
  <si>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</si>
  <si>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</si>
  <si>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</si>
  <si>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</si>
  <si>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</si>
  <si>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</si>
  <si>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</si>
  <si>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</si>
  <si>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</si>
  <si>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</si>
  <si>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</si>
  <si>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</si>
  <si>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</si>
  <si>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</si>
  <si>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</si>
  <si>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</si>
  <si>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</si>
  <si>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test_duplicate_columnnames.csv</t>
  </si>
  <si>
    <t>issue_198_part2.csv</t>
  </si>
  <si>
    <t>test_mixed_date_formats.csv</t>
  </si>
  <si>
    <t>test_multiple_missing.csv</t>
  </si>
  <si>
    <t>test_openclosequotes.csv</t>
  </si>
  <si>
    <t>test_basic.csv.gz</t>
  </si>
  <si>
    <t>test_header_range.csv</t>
  </si>
  <si>
    <t>test_string_delimiters.csv</t>
  </si>
  <si>
    <t>bools.csv</t>
  </si>
  <si>
    <t>boolext.csv</t>
  </si>
  <si>
    <t>test_header_int_list.csv</t>
  </si>
  <si>
    <t>test_datetimes.csv</t>
  </si>
  <si>
    <t>test_comment_first_row.csv</t>
  </si>
  <si>
    <t>issue_207.csv</t>
  </si>
  <si>
    <t>test_comments_multiple.csv</t>
  </si>
  <si>
    <t>test_utf16.csv</t>
  </si>
  <si>
    <t>test_utf16_be.csv</t>
  </si>
  <si>
    <t>test_utf16_le.csv</t>
  </si>
  <si>
    <t>test_bad_datetime.csv</t>
  </si>
  <si>
    <t>test_types.csv</t>
  </si>
  <si>
    <t>test_508.csv</t>
  </si>
  <si>
    <t>escaped_pooled.csv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</si>
  <si>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</si>
  <si>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</si>
  <si>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</si>
  <si>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</si>
  <si>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</si>
  <si>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</si>
  <si>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</si>
  <si>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</si>
  <si>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</si>
  <si>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</si>
  <si>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</si>
  <si>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</si>
  <si>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</si>
  <si>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</si>
  <si>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</si>
  <si>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</si>
  <si>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</si>
  <si>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</si>
  <si>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</si>
  <si>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select.csv</t>
  </si>
  <si>
    <t>latest (1).csv</t>
  </si>
  <si>
    <t>fecal_samples.csv</t>
  </si>
  <si>
    <t>big_types.csv</t>
  </si>
  <si>
    <t>GSM2230757_human1_umifm_counts.csv</t>
  </si>
  <si>
    <t>promotions.csv</t>
  </si>
  <si>
    <t>precompile.csv</t>
  </si>
  <si>
    <t>heat_flux.dat</t>
  </si>
  <si>
    <t>norwegian_data.csv</t>
  </si>
  <si>
    <t>table_test.txt</t>
  </si>
  <si>
    <t>SacramentocrimeJanuary2006.csv</t>
  </si>
  <si>
    <t>randoms.csv.gz</t>
  </si>
  <si>
    <t>FL_insurance_sample.csv</t>
  </si>
  <si>
    <t>Fielding.csv</t>
  </si>
  <si>
    <t>pandas_zeros.csv</t>
  </si>
  <si>
    <t>Too many columns to fit on the sheet, otherwise OK</t>
  </si>
  <si>
    <t>OK, but not really a sensible test for CSVRead as I don't try to determine a type per column, so type promotion doesn't apply</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</si>
  <si>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</si>
  <si>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</si>
  <si>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</si>
  <si>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</si>
  <si>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</si>
  <si>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</si>
  <si>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</si>
  <si>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</si>
  <si>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</si>
  <si>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</si>
  <si>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</si>
  <si>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</si>
  <si>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</si>
  <si>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</si>
  <si>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</si>
  <si>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</si>
  <si>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</si>
  <si>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</si>
  <si>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</si>
  <si>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</si>
  <si>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</si>
  <si>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</si>
  <si>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</si>
  <si>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</si>
  <si>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</si>
  <si>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</si>
  <si>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</si>
  <si>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</si>
  <si>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</si>
  <si>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</si>
  <si>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OK but maybe some of the accented characters not coming through correctly?</t>
  </si>
  <si>
    <t>{"}</t>
  </si>
  <si>
    <t>test_strange_delimiter.csv</t>
  </si>
  <si>
    <t>test_ignoring_repeated_multicharacter_delimiter.csv</t>
  </si>
  <si>
    <t>Delim</t>
  </si>
  <si>
    <t>RowNo</t>
  </si>
  <si>
    <t>CaseNo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</si>
  <si>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</si>
  <si>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</si>
  <si>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</si>
  <si>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</si>
  <si>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</si>
  <si>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</si>
  <si>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</si>
  <si>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</si>
  <si>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</si>
  <si>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</si>
  <si>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</si>
  <si>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</si>
  <si>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</si>
  <si>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</si>
  <si>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</si>
  <si>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</si>
  <si>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</si>
  <si>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</si>
  <si>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</si>
  <si>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</si>
  <si>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</si>
  <si>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</si>
  <si>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</si>
  <si>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</si>
  <si>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</si>
  <si>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</si>
  <si>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</si>
  <si>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</si>
  <si>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</si>
  <si>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</si>
  <si>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</si>
  <si>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</si>
  <si>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</si>
  <si>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</si>
  <si>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</si>
  <si>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</si>
  <si>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8 rows of 16-char fields (no quotes).</t>
  </si>
  <si>
    <t>No line numbers or CStr(Erl) calls in modCSVReadWrite</t>
  </si>
  <si>
    <t>No line numbers in other modules.</t>
  </si>
  <si>
    <t>No links to other workbooks</t>
  </si>
  <si>
    <t>NULL</t>
  </si>
  <si>
    <t>T,TRUE,true</t>
  </si>
  <si>
    <t>F,FALSE,false</t>
  </si>
  <si>
    <t>++</t>
  </si>
  <si>
    <t>NULL,NA,\N</t>
  </si>
  <si>
    <t>-</t>
  </si>
  <si>
    <t>C:\Projects\VBA-CSV\testfiles\test_good_ISO8601.csv</t>
  </si>
  <si>
    <t>C:\Projects\VBA-CSV\testfiles\test_bad_ISO8601.csv</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</si>
  <si>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</si>
  <si>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</si>
  <si>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</si>
  <si>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</si>
  <si>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</si>
  <si>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</si>
  <si>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</si>
  <si>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</si>
  <si>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</si>
  <si>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</si>
  <si>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</si>
  <si>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</si>
  <si>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</si>
  <si>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</si>
  <si>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</si>
  <si>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</si>
  <si>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</si>
  <si>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</si>
  <si>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</si>
  <si>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</si>
  <si>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</si>
  <si>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</si>
  <si>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</si>
  <si>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</si>
  <si>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</si>
  <si>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</si>
  <si>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Dates are "bad" because microsends, not milliseconds?</t>
  </si>
  <si>
    <t>Added more tests.</t>
  </si>
  <si>
    <t>Stop having fns start with 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</si>
  <si>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</si>
  <si>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</si>
  <si>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</si>
  <si>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</si>
  <si>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</si>
  <si>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</si>
  <si>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</si>
  <si>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</si>
  <si>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</si>
  <si>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</si>
  <si>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</si>
  <si>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</si>
  <si>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</si>
  <si>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</si>
  <si>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</si>
  <si>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</si>
  <si>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</si>
  <si>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</si>
  <si>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</si>
  <si>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</si>
  <si>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</si>
  <si>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File is UTF8 and accented characters are different from Notepad++'s rendering.</t>
  </si>
  <si>
    <t>Tests lines stating with delimiters when IgnoreRepeated = true, This would be a candidate for column-by-column ConvertTypes</t>
  </si>
  <si>
    <t>File has mac line endings</t>
  </si>
  <si>
    <t>100,000 rows x 50 cols</t>
  </si>
  <si>
    <t>File is UTF-8 BOM, handled correctly.</t>
  </si>
  <si>
    <t>Last Field in file is neither ISO8601 (no T present) nor handled correctly by Y-M-D as Y-M-D does not handle part seconds.</t>
  </si>
  <si>
    <t>Test not really relevant as we don't try to have all elements of a column having the same type.</t>
  </si>
  <si>
    <t>Line 5113 of the file has "escaped row with new lines in it"</t>
  </si>
  <si>
    <t>Not sure what's being tested for on this one</t>
  </si>
  <si>
    <t>Has a datetime field and date field with no date separator - that latter I would have to provide col by col DateFormat</t>
  </si>
  <si>
    <t>\N</t>
  </si>
  <si>
    <t>Test that the 17th column, last but one row comes back as missing.</t>
  </si>
  <si>
    <t>Not really relevant, we are casting all numbers to doubles.</t>
  </si>
  <si>
    <t>36635 x 18</t>
  </si>
  <si>
    <t>Julia file, not used</t>
  </si>
  <si>
    <t>Test on 32 bit</t>
  </si>
  <si>
    <t>Test with different international settings</t>
  </si>
  <si>
    <t>Got rid of RetainQuotes option for ConvertTypes. ConvertTypes TRUE is now NDB rather than NDBE as previously.</t>
  </si>
  <si>
    <t>Refactoring</t>
  </si>
  <si>
    <t>Can CastToDate be optimised?</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</si>
  <si>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</si>
  <si>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</si>
  <si>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</si>
  <si>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</si>
  <si>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</si>
  <si>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</si>
  <si>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</si>
  <si>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</si>
  <si>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</si>
  <si>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</si>
  <si>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</si>
  <si>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</si>
  <si>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</si>
  <si>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</si>
  <si>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</si>
  <si>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</si>
  <si>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</si>
  <si>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</si>
  <si>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</si>
  <si>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</si>
  <si>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</si>
  <si>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</si>
  <si>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</si>
  <si>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</si>
  <si>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</si>
  <si>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</si>
  <si>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</si>
  <si>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</si>
  <si>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</si>
  <si>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</si>
  <si>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</si>
  <si>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</si>
  <si>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CSVRead
v0.1</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</si>
  <si>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</si>
  <si>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</si>
  <si>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</si>
  <si>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</si>
  <si>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</si>
  <si>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</si>
  <si>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</si>
  <si>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</si>
  <si>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</si>
  <si>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</si>
  <si>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</si>
  <si>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</si>
  <si>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</si>
  <si>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</si>
  <si>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</si>
  <si>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</si>
  <si>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</si>
  <si>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</si>
  <si>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</si>
  <si>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</si>
  <si>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</si>
  <si>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</si>
  <si>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</si>
  <si>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</si>
  <si>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</si>
  <si>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</si>
  <si>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</si>
  <si>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</si>
  <si>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</si>
  <si>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</si>
  <si>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</si>
  <si>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</si>
  <si>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</si>
  <si>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</si>
  <si>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</si>
  <si>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</si>
  <si>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</si>
  <si>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</si>
  <si>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</si>
  <si>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</si>
  <si>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</si>
  <si>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</si>
  <si>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</si>
  <si>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</si>
  <si>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</si>
  <si>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</si>
  <si>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</si>
  <si>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</si>
  <si>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</si>
  <si>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</si>
  <si>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</si>
  <si>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</si>
  <si>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</si>
  <si>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</si>
  <si>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</si>
  <si>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</si>
  <si>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</si>
  <si>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</si>
  <si>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</si>
  <si>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</si>
  <si>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</si>
  <si>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</si>
  <si>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</si>
  <si>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</si>
  <si>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</si>
  <si>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</si>
  <si>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</si>
  <si>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</si>
  <si>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</si>
  <si>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</si>
  <si>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</si>
  <si>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</si>
  <si>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</si>
  <si>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</si>
  <si>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</si>
  <si>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</si>
  <si>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</si>
  <si>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</si>
  <si>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</si>
  <si>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</si>
  <si>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</si>
  <si>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</si>
  <si>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</si>
  <si>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</si>
  <si>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</si>
  <si>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</si>
  <si>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</si>
  <si>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</si>
  <si>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</si>
  <si>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</si>
  <si>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</si>
  <si>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</si>
  <si>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</si>
  <si>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</si>
  <si>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</si>
  <si>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</si>
  <si>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</si>
  <si>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</si>
  <si>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</si>
  <si>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</si>
  <si>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</si>
  <si>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</si>
  <si>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</si>
  <si>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</si>
  <si>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</si>
  <si>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</si>
  <si>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</si>
  <si>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</si>
  <si>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</si>
  <si>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</si>
  <si>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</si>
  <si>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</si>
  <si>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</si>
  <si>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</si>
  <si>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</si>
  <si>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</si>
  <si>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</si>
  <si>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</si>
  <si>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</si>
  <si>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</si>
  <si>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</si>
  <si>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</si>
  <si>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</si>
  <si>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</si>
  <si>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</si>
  <si>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</si>
  <si>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</si>
  <si>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</si>
  <si>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</si>
  <si>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</si>
  <si>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This data generated 4-Aug-2021 18:20</t>
  </si>
  <si>
    <t>Parse Time v Num Rows. Log Scales.
One column of 1-char fields.</t>
  </si>
  <si>
    <t>Reworked performance testing to include comparison with Julia.</t>
  </si>
  <si>
    <t>improve type conversion of header row.</t>
  </si>
  <si>
    <t>test performance of type conversion.</t>
  </si>
  <si>
    <t>Debug CSVRead using this code after parsing stage</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</si>
  <si>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</si>
  <si>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</si>
  <si>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</si>
  <si>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</si>
  <si>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</si>
  <si>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</si>
  <si>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</si>
  <si>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</si>
  <si>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</si>
  <si>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</si>
  <si>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</si>
  <si>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</si>
  <si>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</si>
  <si>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</si>
  <si>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Useful for debugging, TODO remove this block in due course</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</si>
  <si>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</si>
  <si>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</si>
  <si>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</si>
  <si>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</si>
  <si>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</si>
  <si>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</si>
  <si>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</si>
  <si>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</si>
  <si>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</si>
  <si>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</si>
  <si>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</si>
  <si>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</si>
  <si>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CSVRead does not support transpose</t>
  </si>
  <si>
    <t>CSVRead does not support different leading and trailing quote chars</t>
  </si>
  <si>
    <t>CSVRead does not support zipped input</t>
  </si>
  <si>
    <t>CSVRead does not support headerrange</t>
  </si>
  <si>
    <t>CSVRead does not handle zipped files</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</si>
  <si>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</si>
  <si>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</si>
  <si>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</si>
  <si>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</si>
  <si>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</si>
  <si>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</si>
  <si>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</si>
  <si>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</si>
  <si>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</si>
  <si>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</si>
  <si>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</si>
  <si>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</si>
  <si>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All tests passed.</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</si>
  <si>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</si>
  <si>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</si>
  <si>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</si>
  <si>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</si>
  <si>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</si>
  <si>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</si>
  <si>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</si>
  <si>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</si>
  <si>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</si>
  <si>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</si>
  <si>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</si>
  <si>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</si>
  <si>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</si>
  <si>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</si>
  <si>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This data generated 31-August-2021 09:29:18</t>
  </si>
  <si>
    <t>Workbook now more "portable" i.e. folder locations all relative to the path of the workbook itself.</t>
  </si>
  <si>
    <t>C:\Projects\VBA-CSV\workbooks\VBA-CSV.xlsm</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</si>
  <si>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</si>
  <si>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</si>
  <si>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</si>
  <si>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</si>
  <si>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</si>
  <si>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</si>
  <si>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</si>
  <si>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</si>
  <si>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</si>
  <si>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</si>
  <si>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Sub RunTests(IncludeLargeFiles As Boolean, ByRef NumPassed As Long, ByRef NumFailed As Long, ByRef NumSkipped As Long, ByRef Failures() As String)</t>
  </si>
  <si>
    <t xml:space="preserve">    Dim Expected As Variant</t>
  </si>
  <si>
    <t xml:space="preserve">    Dim FileName As String</t>
  </si>
  <si>
    <t xml:space="preserve">    Dim Folder As String</t>
  </si>
  <si>
    <t xml:space="preserve">    Dim i As Long</t>
  </si>
  <si>
    <t xml:space="preserve">    Dim k As Long</t>
  </si>
  <si>
    <t xml:space="preserve">    Dim m As Long</t>
  </si>
  <si>
    <t xml:space="preserve">    Dim Observed As Variant</t>
  </si>
  <si>
    <t xml:space="preserve">    Dim TestDescription As String</t>
  </si>
  <si>
    <t xml:space="preserve">    Dim TestRes As Variant</t>
  </si>
  <si>
    <t xml:space="preserve">    Dim WhatDiffers As String</t>
  </si>
  <si>
    <t xml:space="preserve">    On Error GoTo ErrHandler</t>
  </si>
  <si>
    <t xml:space="preserve">    Folder = ThisWorkbook.path</t>
  </si>
  <si>
    <t xml:space="preserve">    Folder = Left(Folder, InStrRev(Folder, "\")) + "testfiles\"</t>
  </si>
  <si>
    <t xml:space="preserve">    If Not FolderExists(Folder) Then Throw "Cannot find folder: '" + Folder + "'"</t>
  </si>
  <si>
    <t xml:space="preserve">    For i = 1 To 400</t>
  </si>
  <si>
    <t xml:space="preserve">        TestRes = Empty</t>
  </si>
  <si>
    <t xml:space="preserve">        Observed = Empty</t>
  </si>
  <si>
    <t xml:space="preserve">        Select Case i</t>
  </si>
  <si>
    <t xml:space="preserve">            Case 1</t>
  </si>
  <si>
    <t xml:space="preserve">            Case 2</t>
  </si>
  <si>
    <t xml:space="preserve">                TestDescription = "test empty file newlines"</t>
  </si>
  <si>
    <t xml:space="preserve">                FileName = "test_empty_file_newlines.csv"</t>
  </si>
  <si>
    <t xml:space="preserve">                Expected = HStack(Array(Empty, Empty, Empty, Empty, Empty, Empty, Empty, Empty, Empty, Empty))</t>
  </si>
  <si>
    <t xml:space="preserve">                TestRes = TestCSVRead(i, TestDescription, Expected, Folder + FileName, Observed, WhatDiffers, ConvertTypes:="N", ShowMissingsAs:=Empty, IgnoreEmptyLines:=False)</t>
  </si>
  <si>
    <t xml:space="preserve">            Case 3</t>
  </si>
  <si>
    <t xml:space="preserve">                TestDescription = "test single column"</t>
  </si>
  <si>
    <t xml:space="preserve">                FileName = "test_single_column.csv"</t>
  </si>
  <si>
    <t xml:space="preserve">                Expected = HStack(Array("col1", 1#, 2#, 3#))</t>
  </si>
  <si>
    <t xml:space="preserve">                TestRes = TestCSVRead(i, TestDescription, Expected, Folder + FileName, Observed, WhatDiffers, ConvertTypes:="N", ShowMissingsAs:=Empty)</t>
  </si>
  <si>
    <t xml:space="preserve">            Case 4</t>
  </si>
  <si>
    <t xml:space="preserve">                TestDescription = "comma decimal"</t>
  </si>
  <si>
    <t xml:space="preserve">                FileName = "comma_decimal.csv"</t>
  </si>
  <si>
    <t xml:space="preserve">                Expected = HStack(Array("x", 3.14, 1#), Array("y", 1#, 1#))</t>
  </si>
  <si>
    <t xml:space="preserve">                TestRes = TestCSVRead(i, TestDescription, Expected, Folder + FileName, Observed, WhatDiffers, ConvertTypes:="N", ShowMissingsAs:=Empty, DecimalSeparator:=",")</t>
  </si>
  <si>
    <t xml:space="preserve">            Case 5</t>
  </si>
  <si>
    <t xml:space="preserve">                TestDescription = "test missing last column"</t>
  </si>
  <si>
    <t xml:space="preserve">                FileName = "test_missing_last_column.csv"</t>
  </si>
  <si>
    <t xml:space="preserve">                Expected = Expected005()</t>
  </si>
  <si>
    <t xml:space="preserve">            Case 6</t>
  </si>
  <si>
    <t xml:space="preserve">                TestDescription = "initial spaces when ignore repeated"</t>
  </si>
  <si>
    <t xml:space="preserve">                FileName = "test_issue_326.wsv"</t>
  </si>
  <si>
    <t xml:space="preserve">                Expected = HStack(Array("A", 1#, 11#), Array("B", 2#, 22#))</t>
  </si>
  <si>
    <t xml:space="preserve">                TestRes = TestCSVRead(i, TestDescription, Expected, Folder + FileName, Observed, WhatDiffers, ConvertTypes:=True, Delimiter:=" ", IgnoreRepeated:=True, ShowMissingsAs:=Empty)</t>
  </si>
  <si>
    <t xml:space="preserve">            Case 7</t>
  </si>
  <si>
    <t xml:space="preserve">                TestDescription = "test not enough columns"</t>
  </si>
  <si>
    <t xml:space="preserve">                FileName = "test_not_enough_columns.csv"</t>
  </si>
  <si>
    <t xml:space="preserve">                Expected = Expected007()</t>
  </si>
  <si>
    <t xml:space="preserve">                TestRes = TestCSVRead(i, TestDescription, Expected, Folder + FileName, Observed, WhatDiffers, ConvertTypes:=True, ShowMissingsAs:=Empty)</t>
  </si>
  <si>
    <t xml:space="preserve">            Case 8</t>
  </si>
  <si>
    <t xml:space="preserve">                TestDescription = "test comments1"</t>
  </si>
  <si>
    <t xml:space="preserve">                FileName = "test_comments1.csv"</t>
  </si>
  <si>
    <t xml:space="preserve">                Expected = HStack(Array("a", 1#, 7#), Array("b", 2#, 8#), Array("c", 3#, 9#))</t>
  </si>
  <si>
    <t xml:space="preserve">                TestRes = TestCSVRead(i, TestDescription, Expected, Folder + FileName, Observed, WhatDiffers, ConvertTypes:=True, Comment:="#", ShowMissingsAs:=Empty)</t>
  </si>
  <si>
    <t xml:space="preserve">            Case 9</t>
  </si>
  <si>
    <t xml:space="preserve">                TestDescription = "test comments multichar"</t>
  </si>
  <si>
    <t xml:space="preserve">                FileName = "test_comments_multichar.csv"</t>
  </si>
  <si>
    <t xml:space="preserve">                TestRes = TestCSVRead(i, TestDescription, Expected, Folder + FileName, Observed, WhatDiffers, ConvertTypes:=True, Comment:="//")</t>
  </si>
  <si>
    <t xml:space="preserve">            Case 10</t>
  </si>
  <si>
    <t xml:space="preserve">                TestDescription = "test correct trailing missings"</t>
  </si>
  <si>
    <t xml:space="preserve">                FileName = "test_correct_trailing_missings.csv"</t>
  </si>
  <si>
    <t xml:space="preserve">                Expected = Expected010()</t>
  </si>
  <si>
    <t xml:space="preserve">            Case 11</t>
  </si>
  <si>
    <t xml:space="preserve">                TestDescription = "test not enough columns2"</t>
  </si>
  <si>
    <t xml:space="preserve">                FileName = "test_not_enough_columns2.csv"</t>
  </si>
  <si>
    <t xml:space="preserve">                Expected = Expected011()</t>
  </si>
  <si>
    <t xml:space="preserve">            Case 12</t>
  </si>
  <si>
    <t xml:space="preserve">                TestDescription = "test tab null empty.txt"</t>
  </si>
  <si>
    <t xml:space="preserve">                FileName = "test_tab_null_empty.txt"</t>
  </si>
  <si>
    <t xml:space="preserve">                Expected = Expected012()</t>
  </si>
  <si>
    <t xml:space="preserve">            Case 13</t>
  </si>
  <si>
    <t xml:space="preserve">                TestDescription = "test basic"</t>
  </si>
  <si>
    <t xml:space="preserve">                FileName = "test_basic.csv"</t>
  </si>
  <si>
    <t xml:space="preserve">                Expected = HStack(Array("col1", 1#, 4#, 7#), Array("col2", 2#, 5#, 8#), Array("col3", 3#, 6#, 9#))</t>
  </si>
  <si>
    <t xml:space="preserve">            Case 14</t>
  </si>
  <si>
    <t xml:space="preserve">                TestDescription = "test basic pipe"</t>
  </si>
  <si>
    <t xml:space="preserve">                FileName = "test_basic_pipe.csv"</t>
  </si>
  <si>
    <t xml:space="preserve">            Case 15</t>
  </si>
  <si>
    <t xml:space="preserve">                TestDescription = "test mac line endings"</t>
  </si>
  <si>
    <t xml:space="preserve">                FileName = "test_mac_line_endings.csv"</t>
  </si>
  <si>
    <t xml:space="preserve">            Case 16</t>
  </si>
  <si>
    <t xml:space="preserve">                TestDescription = "test newline line endings"</t>
  </si>
  <si>
    <t xml:space="preserve">                FileName = "test_newline_line_endings.csv"</t>
  </si>
  <si>
    <t xml:space="preserve">            Case 17</t>
  </si>
  <si>
    <t xml:space="preserve">                TestDescription = "test delim.tsv"</t>
  </si>
  <si>
    <t xml:space="preserve">                FileName = "test_delim.tsv"</t>
  </si>
  <si>
    <t xml:space="preserve">            Case 18</t>
  </si>
  <si>
    <t xml:space="preserve">                TestDescription = "test delim.wsv"</t>
  </si>
  <si>
    <t xml:space="preserve">                FileName = "test_delim.wsv"</t>
  </si>
  <si>
    <t xml:space="preserve">                TestRes = TestCSVRead(i, TestDescription, Expected, Folder + FileName, Observed, WhatDiffers, ConvertTypes:=True, Delimiter:=" ", ShowMissingsAs:=Empty)</t>
  </si>
  <si>
    <t xml:space="preserve">            Case 19</t>
  </si>
  <si>
    <t xml:space="preserve">                TestDescription = "test tab null string.txt"</t>
  </si>
  <si>
    <t xml:space="preserve">                FileName = "test_tab_null_string.txt"</t>
  </si>
  <si>
    <t xml:space="preserve">                Expected = Expected019()</t>
  </si>
  <si>
    <t xml:space="preserve">                TestRes = TestCSVRead(i, TestDescription, Expected, Folder + FileName, Observed, WhatDiffers, _</t>
  </si>
  <si>
    <t xml:space="preserve">                    ConvertTypes:=True, _</t>
  </si>
  <si>
    <t xml:space="preserve">                    MissingStrings:="NULL", _</t>
  </si>
  <si>
    <t xml:space="preserve">                    ShowMissingsAs:=Empty)</t>
  </si>
  <si>
    <t xml:space="preserve">            Case 20</t>
  </si>
  <si>
    <t xml:space="preserve">                TestDescription = "test crlf line endings"</t>
  </si>
  <si>
    <t xml:space="preserve">                FileName = "test_crlf_line_endings.csv"</t>
  </si>
  <si>
    <t xml:space="preserve">            Case 21</t>
  </si>
  <si>
    <t xml:space="preserve">                TestDescription = "test header on row 4"</t>
  </si>
  <si>
    <t xml:space="preserve">                FileName = "test_header_on_row_4.csv"</t>
  </si>
  <si>
    <t xml:space="preserve">                    SkipToRow:=4, _</t>
  </si>
  <si>
    <t xml:space="preserve">                    ShowMissingsAs:=Empty, _</t>
  </si>
  <si>
    <t xml:space="preserve">                    IgnoreEmptyLines:=False)</t>
  </si>
  <si>
    <t xml:space="preserve">            Case 22</t>
  </si>
  <si>
    <t xml:space="preserve">                TestDescription = "test missing last field"</t>
  </si>
  <si>
    <t xml:space="preserve">                FileName = "test_missing_last_field.csv"</t>
  </si>
  <si>
    <t xml:space="preserve">                Expected = HStack(Array("col1", 1#, 4#), Array("col2", 2#, 5#), Array("col3", 3#, Empty))</t>
  </si>
  <si>
    <t xml:space="preserve">            Case 23</t>
  </si>
  <si>
    <t xml:space="preserve">                TestDescription = "test no header"</t>
  </si>
  <si>
    <t xml:space="preserve">                FileName = "test_no_header.csv"</t>
  </si>
  <si>
    <t xml:space="preserve">                Expected = HStack(Array(1#, 4#, 7#), Array(2#, 5#, 8#), Array(3#, 6#, 9#))</t>
  </si>
  <si>
    <t xml:space="preserve">            Case 24</t>
  </si>
  <si>
    <t xml:space="preserve">                TestDescription = "test dates"</t>
  </si>
  <si>
    <t xml:space="preserve">                FileName = "test_dates.csv"</t>
  </si>
  <si>
    <t xml:space="preserve">                Expected = HStack(Array("col1", CDate("2015-Jan-01"), CDate("2015-Jan-02"), CDate("2015-Jan-03")))</t>
  </si>
  <si>
    <t xml:space="preserve">                TestRes = TestCSVRead(i, TestDescription, Expected, Folder + FileName, Observed, WhatDiffers, ConvertTypes:=True, DateFormat:="Y-M-D", _</t>
  </si>
  <si>
    <t xml:space="preserve">            Case 25</t>
  </si>
  <si>
    <t xml:space="preserve">                TestDescription = "test excel date formats"</t>
  </si>
  <si>
    <t xml:space="preserve">                FileName = "test_excel_date_formats.csv"</t>
  </si>
  <si>
    <t xml:space="preserve">                Expected = HStack(Array("col1", CDate("2015-Jan-01"), CDate("2015-Feb-01"), CDate("2015-Mar-01")))</t>
  </si>
  <si>
    <t xml:space="preserve">                TestRes = TestCSVRead(i, TestDescription, Expected, Folder + FileName, Observed, WhatDiffers, ConvertTypes:=True, DateFormat:="D/M/Y", ShowMissingsAs:=Empty)</t>
  </si>
  <si>
    <t xml:space="preserve">            Case 26</t>
  </si>
  <si>
    <t xml:space="preserve">                TestDescription = "test repeated delimiters"</t>
  </si>
  <si>
    <t xml:space="preserve">                FileName = "test_repeated_delimiters.csv"</t>
  </si>
  <si>
    <t xml:space="preserve">                Expected = Expected026()</t>
  </si>
  <si>
    <t xml:space="preserve">            Case 27</t>
  </si>
  <si>
    <t xml:space="preserve">                TestDescription = "test simple quoted"</t>
  </si>
  <si>
    <t xml:space="preserve">                FileName = "test_simple_quoted.csv"</t>
  </si>
  <si>
    <t xml:space="preserve">                Expected = HStack(Array("col1", "quoted field 1"), Array("col2", "quoted field 2"))</t>
  </si>
  <si>
    <t xml:space="preserve">                TestRes = TestCSVRead(i, TestDescription, Expected, Folder + FileName, Observed, WhatDiffers, ShowMissingsAs:=Empty)</t>
  </si>
  <si>
    <t xml:space="preserve">            Case 28</t>
  </si>
  <si>
    <t xml:space="preserve">                TestDescription = "test footer missing"</t>
  </si>
  <si>
    <t xml:space="preserve">                FileName = "test_footer_missing.csv"</t>
  </si>
  <si>
    <t xml:space="preserve">                Expected = Expected028()</t>
  </si>
  <si>
    <t xml:space="preserve">            Case 29</t>
  </si>
  <si>
    <t xml:space="preserve">                TestDescription = "test quoted delim and newline"</t>
  </si>
  <si>
    <t xml:space="preserve">                FileName = "test_quoted_delim_and_newline.csv"</t>
  </si>
  <si>
    <t xml:space="preserve">                Expected = HStack(Array("col1", "quoted ,field 1"), Array("col2", "quoted" + vbLf + " field 2"))</t>
  </si>
  <si>
    <t xml:space="preserve">            Case 30</t>
  </si>
  <si>
    <t xml:space="preserve">                TestDescription = "test missing value"</t>
  </si>
  <si>
    <t xml:space="preserve">                FileName = "test_missing_value.csv"</t>
  </si>
  <si>
    <t xml:space="preserve">                Expected = HStack(Array("col1", 1#, 4#, 7#), Array("col2", 2#, Empty, 8#), Array("col3", 3#, 6#, 9#))</t>
  </si>
  <si>
    <t xml:space="preserve">            Case 31</t>
  </si>
  <si>
    <t xml:space="preserve">                TestDescription = "test truestrings"</t>
  </si>
  <si>
    <t xml:space="preserve">                FileName = "test_truestrings.csv"</t>
  </si>
  <si>
    <t xml:space="preserve">                Expected = Expected031()</t>
  </si>
  <si>
    <t xml:space="preserve">                    TrueStrings:=HStack("T", "TRUE", "true"), _</t>
  </si>
  <si>
    <t xml:space="preserve">                    FalseStrings:=HStack("F", "FALSE", "false"), _</t>
  </si>
  <si>
    <t xml:space="preserve">            Case 32</t>
  </si>
  <si>
    <t xml:space="preserve">                TestDescription = "test floats"</t>
  </si>
  <si>
    <t xml:space="preserve">                FileName = "test_floats.csv"</t>
  </si>
  <si>
    <t xml:space="preserve">            Case 33</t>
  </si>
  <si>
    <t xml:space="preserve">                TestDescription = "test utf8"</t>
  </si>
  <si>
    <t xml:space="preserve">                FileName = "test_utf8.csv"</t>
  </si>
  <si>
    <t xml:space="preserve">            Case 34</t>
  </si>
  <si>
    <t xml:space="preserve">                TestDescription = "test windows"</t>
  </si>
  <si>
    <t xml:space="preserve">                FileName = "test_windows.csv"</t>
  </si>
  <si>
    <t xml:space="preserve">            Case 35</t>
  </si>
  <si>
    <t xml:space="preserve">                TestDescription = "test missing value NULL"</t>
  </si>
  <si>
    <t xml:space="preserve">                FileName = "test_missing_value_NULL.csv"</t>
  </si>
  <si>
    <t xml:space="preserve">            Case 36</t>
  </si>
  <si>
    <t xml:space="preserve">                'Note we must pass "Q" option to treat quoted numbers as numbers</t>
  </si>
  <si>
    <t xml:space="preserve">                TestDescription = "test quoted numbers"</t>
  </si>
  <si>
    <t xml:space="preserve">                FileName = "test_quoted_numbers.csv"</t>
  </si>
  <si>
    <t xml:space="preserve">                Expected = Expected036()</t>
  </si>
  <si>
    <t xml:space="preserve">                TestRes = TestCSVRead(i, TestDescription, Expected, Folder + FileName, Observed, WhatDiffers, ConvertTypes:="NQ", ShowMissingsAs:=Empty)</t>
  </si>
  <si>
    <t xml:space="preserve">            Case 37</t>
  </si>
  <si>
    <t xml:space="preserve">                'We don't support SkipFooter</t>
  </si>
  <si>
    <t xml:space="preserve">                TestDescription = "test 2 footer rows"</t>
  </si>
  <si>
    <t xml:space="preserve">                FileName = "test_2_footer_rows.csv"</t>
  </si>
  <si>
    <t xml:space="preserve">                Expected = Expected037()</t>
  </si>
  <si>
    <t xml:space="preserve">                    IgnoreEmptyLines:=True)</t>
  </si>
  <si>
    <t xml:space="preserve">            Case 38</t>
  </si>
  <si>
    <t xml:space="preserve">                TestDescription = "test utf8 with BOM"</t>
  </si>
  <si>
    <t xml:space="preserve">                FileName = "test_utf8_with_BOM.csv"</t>
  </si>
  <si>
    <t xml:space="preserve">            Case 39</t>
  </si>
  <si>
    <t xml:space="preserve">                'We don't distinguish between different types of number, so this test a bit moot</t>
  </si>
  <si>
    <t xml:space="preserve">                TestDescription = "types override"</t>
  </si>
  <si>
    <t xml:space="preserve">                FileName = "types_override.csv"</t>
  </si>
  <si>
    <t xml:space="preserve">                Expected = Expected039()</t>
  </si>
  <si>
    <t xml:space="preserve">            Case 40</t>
  </si>
  <si>
    <t xml:space="preserve">                TestDescription = "issue 198 part2"</t>
  </si>
  <si>
    <t xml:space="preserve">                FileName = "issue_198_part2.csv"</t>
  </si>
  <si>
    <t xml:space="preserve">                Expected = Expected040()</t>
  </si>
  <si>
    <t xml:space="preserve">                    MissingStrings:="++", _</t>
  </si>
  <si>
    <t xml:space="preserve">                    DecimalSeparator:=",")</t>
  </si>
  <si>
    <t xml:space="preserve">            Case 41</t>
  </si>
  <si>
    <t xml:space="preserve">                'Not sure how julia handles this, could not find in https://github.com/JuliaData/CSV.jl/blob/main/test/testfiles.jl</t>
  </si>
  <si>
    <t xml:space="preserve">                TestDescription = "test mixed date formats"</t>
  </si>
  <si>
    <t xml:space="preserve">                FileName = "test_mixed_date_formats.csv"</t>
  </si>
  <si>
    <t xml:space="preserve">                Expected = HStack(Array("col1", "01/01/2015", "01/02/2015", "01/03/2015", CDate("2015-Jan-02"), CDate("2015-Jan-03")))</t>
  </si>
  <si>
    <t xml:space="preserve">            Case 42</t>
  </si>
  <si>
    <t xml:space="preserve">                TestDescription = "test multiple missing"</t>
  </si>
  <si>
    <t xml:space="preserve">                FileName = "test_multiple_missing.csv"</t>
  </si>
  <si>
    <t xml:space="preserve">                Expected = Expected042()</t>
  </si>
  <si>
    <t xml:space="preserve">                    MissingStrings:=HStack("NULL", "NA", "\N"), _</t>
  </si>
  <si>
    <t xml:space="preserve">            Case 43</t>
  </si>
  <si>
    <t xml:space="preserve">                TestDescription = "test string delimiters"</t>
  </si>
  <si>
    <t xml:space="preserve">                FileName = "test_string_delimiters.csv"</t>
  </si>
  <si>
    <t xml:space="preserve">                Expected = Expected043()</t>
  </si>
  <si>
    <t xml:space="preserve">                TestRes = TestCSVRead(i, TestDescription, Expected, Folder + FileName, Observed, WhatDiffers, ConvertTypes:=True, Delimiter:="::", ShowMissingsAs:=Empty)</t>
  </si>
  <si>
    <t xml:space="preserve">            Case 44</t>
  </si>
  <si>
    <t xml:space="preserve">                TestDescription = "bools"</t>
  </si>
  <si>
    <t xml:space="preserve">                FileName = "bools.csv"</t>
  </si>
  <si>
    <t xml:space="preserve">                Expected = Expected044()</t>
  </si>
  <si>
    <t xml:space="preserve">            Case 45</t>
  </si>
  <si>
    <t xml:space="preserve">                TestDescription = "boolext"</t>
  </si>
  <si>
    <t xml:space="preserve">                FileName = "boolext.csv"</t>
  </si>
  <si>
    <t xml:space="preserve">                Expected = Expected045()</t>
  </si>
  <si>
    <t xml:space="preserve">            Case 46</t>
  </si>
  <si>
    <t xml:space="preserve">                TestDescription = "test comment first row"</t>
  </si>
  <si>
    <t xml:space="preserve">                FileName = "test_comment_first_row.csv"</t>
  </si>
  <si>
    <t xml:space="preserve">            Case 47</t>
  </si>
  <si>
    <t xml:space="preserve">                'NB this parses differently from how parsed by CSV.jl, we put col5, row one as number, they as string thanks to the presence of not-parsable-to-number in the cell below (the culprit is the comma in "2,773.9000")</t>
  </si>
  <si>
    <t xml:space="preserve">                TestDescription = "issue 207"</t>
  </si>
  <si>
    <t xml:space="preserve">                FileName = "issue_207.csv"</t>
  </si>
  <si>
    <t xml:space="preserve">                Expected = Expected047()</t>
  </si>
  <si>
    <t xml:space="preserve">            Case 48</t>
  </si>
  <si>
    <t xml:space="preserve">                TestDescription = "test comments multiple"</t>
  </si>
  <si>
    <t xml:space="preserve">                FileName = "test_comments_multiple.csv"</t>
  </si>
  <si>
    <t xml:space="preserve">                Expected = Expected048()</t>
  </si>
  <si>
    <t xml:space="preserve">            Case 49</t>
  </si>
  <si>
    <t xml:space="preserve">                'NotePad++ identifies the encoding of this file as UTF-16 Little Endian. There is no BOM, so we have to explicitly pass Encoding as "UTF-16"</t>
  </si>
  <si>
    <t xml:space="preserve">                TestDescription = "test utf16"</t>
  </si>
  <si>
    <t xml:space="preserve">                FileName = "test_utf16.csv"</t>
  </si>
  <si>
    <t xml:space="preserve">                TestRes = TestCSVRead(i, TestDescription, Expected, Folder + FileName, Observed, WhatDiffers, ConvertTypes:=True, ShowMissingsAs:=Empty, Encoding:="UTF-16")</t>
  </si>
  <si>
    <t xml:space="preserve">            Case 50</t>
  </si>
  <si>
    <t xml:space="preserve">                'NotePad++ identifies the encoding of this file as UTF-16 Little Endian. There is no BOM, so we have to explicitly explicitly pass Encoding as "UTF-16"</t>
  </si>
  <si>
    <t xml:space="preserve">                TestDescription = "test utf16 le"</t>
  </si>
  <si>
    <t xml:space="preserve">                FileName = "test_utf16_le.csv"</t>
  </si>
  <si>
    <t xml:space="preserve">            Case 51</t>
  </si>
  <si>
    <t xml:space="preserve">                TestDescription = "test types"</t>
  </si>
  <si>
    <t xml:space="preserve">                FileName = "test_types.csv"</t>
  </si>
  <si>
    <t xml:space="preserve">                Expected = Expected051()</t>
  </si>
  <si>
    <t xml:space="preserve">                    DateFormat:="ISO", _</t>
  </si>
  <si>
    <t xml:space="preserve">            Case 52</t>
  </si>
  <si>
    <t xml:space="preserve">                TestDescription = "test 508"</t>
  </si>
  <si>
    <t xml:space="preserve">                FileName = "test_508.csv"</t>
  </si>
  <si>
    <t xml:space="preserve">                Expected = Expected052()</t>
  </si>
  <si>
    <t xml:space="preserve">            Case 53</t>
  </si>
  <si>
    <t xml:space="preserve">                TestDescription = "issue 198"</t>
  </si>
  <si>
    <t xml:space="preserve">                FileName = "issue_198.csv"</t>
  </si>
  <si>
    <t xml:space="preserve">                Expected = Expected053()</t>
  </si>
  <si>
    <t xml:space="preserve">                    DateFormat:="D/M/Y", _</t>
  </si>
  <si>
    <t xml:space="preserve">                    MissingStrings:="-", _</t>
  </si>
  <si>
    <t xml:space="preserve">            Case 54</t>
  </si>
  <si>
    <t xml:space="preserve">                TestDescription = "error comment.txt"</t>
  </si>
  <si>
    <t xml:space="preserve">                FileName = "error_comment.txt"</t>
  </si>
  <si>
    <t xml:space="preserve">                Expected = Expected054()</t>
  </si>
  <si>
    <t xml:space="preserve">                TestRes = TestCSVRead(i, TestDescription, Expected, Folder + FileName, Observed, WhatDiffers, ConvertTypes:="N", Comment:="#", ShowMissingsAs:=Empty)</t>
  </si>
  <si>
    <t xml:space="preserve">            Case 55</t>
  </si>
  <si>
    <t xml:space="preserve">                TestDescription = "bug555.txt"</t>
  </si>
  <si>
    <t xml:space="preserve">                FileName = "bug555.txt"</t>
  </si>
  <si>
    <t xml:space="preserve">                Expected = Expected055()</t>
  </si>
  <si>
    <t xml:space="preserve">            Case 56</t>
  </si>
  <si>
    <t xml:space="preserve">                TestDescription = "precompile small"</t>
  </si>
  <si>
    <t xml:space="preserve">                FileName = "precompile_small.csv"</t>
  </si>
  <si>
    <t xml:space="preserve">                Expected = Expected056()</t>
  </si>
  <si>
    <t xml:space="preserve">            Case 57</t>
  </si>
  <si>
    <t xml:space="preserve">                TestDescription = "stocks"</t>
  </si>
  <si>
    <t xml:space="preserve">                FileName = "stocks.csv"</t>
  </si>
  <si>
    <t xml:space="preserve">                Expected = Expected057()</t>
  </si>
  <si>
    <t xml:space="preserve">                    ConvertTypes:="T", _</t>
  </si>
  <si>
    <t xml:space="preserve">            Case 58</t>
  </si>
  <si>
    <t xml:space="preserve">                'Tests handling of lines that start with a delimiter when IgnoreRepeated = true</t>
  </si>
  <si>
    <t xml:space="preserve">                TestDescription = "test repeated delim 371"</t>
  </si>
  <si>
    <t xml:space="preserve">                FileName = "test_repeated_delim_371.csv"</t>
  </si>
  <si>
    <t xml:space="preserve">                Expected = Expected058()</t>
  </si>
  <si>
    <t xml:space="preserve">                TestRes = TestCSVRead(i, TestDescription, Expected, Folder + FileName, Observed, WhatDiffers, Delimiter:=" ", IgnoreRepeated:=True, ShowMissingsAs:=Empty)</t>
  </si>
  <si>
    <t xml:space="preserve">            Case 59</t>
  </si>
  <si>
    <t xml:space="preserve">                TestDescription = "TechCrunchcontinentalUSA"</t>
  </si>
  <si>
    <t xml:space="preserve">                FileName = "TechCrunchcontinentalUSA.csv"</t>
  </si>
  <si>
    <t xml:space="preserve">                Expected = Expected059()</t>
  </si>
  <si>
    <t xml:space="preserve">                    ConvertTypes:="ND", _</t>
  </si>
  <si>
    <t xml:space="preserve">                    DateFormat:="D-M-Y", _</t>
  </si>
  <si>
    <t xml:space="preserve">                    NumRows:=3, _</t>
  </si>
  <si>
    <t xml:space="preserve">            Case 60</t>
  </si>
  <si>
    <t xml:space="preserve">                TestDescription = "issue 120"</t>
  </si>
  <si>
    <t xml:space="preserve">                FileName = "issue_120.csv"</t>
  </si>
  <si>
    <t xml:space="preserve">                Expected = Expected060()</t>
  </si>
  <si>
    <t xml:space="preserve">            Case 61</t>
  </si>
  <si>
    <t xml:space="preserve">                'Tests trimming fields</t>
  </si>
  <si>
    <t xml:space="preserve">                TestDescription = "census.txt"</t>
  </si>
  <si>
    <t xml:space="preserve">                FileName = "census.txt"</t>
  </si>
  <si>
    <t xml:space="preserve">                Expected = Expected061()</t>
  </si>
  <si>
    <t xml:space="preserve">                TestRes = TestCSVRead(i, TestDescription, Expected, Folder + FileName, Observed, WhatDiffers, ConvertTypes:="NT", Delimiter:=vbTab, ShowMissingsAs:=Empty)</t>
  </si>
  <si>
    <t xml:space="preserve">            Case 62</t>
  </si>
  <si>
    <t xml:space="preserve">                TestDescription = "double quote quotechar and escapechar"</t>
  </si>
  <si>
    <t xml:space="preserve">                FileName = "double_quote_quotechar_and_escapechar.csv"</t>
  </si>
  <si>
    <t xml:space="preserve">                Expected = Expected062()</t>
  </si>
  <si>
    <t xml:space="preserve">            Case 63</t>
  </si>
  <si>
    <t xml:space="preserve">                TestDescription = "baseball"</t>
  </si>
  <si>
    <t xml:space="preserve">                FileName = "baseball.csv"</t>
  </si>
  <si>
    <t xml:space="preserve">                Expected = Expected063()</t>
  </si>
  <si>
    <t xml:space="preserve">            Case 64</t>
  </si>
  <si>
    <t xml:space="preserve">                TestDescription = "test converttypes arg"</t>
  </si>
  <si>
    <t xml:space="preserve">                FileName = "test_converttypes_arg.csv"</t>
  </si>
  <si>
    <t xml:space="preserve">                Expected = Expected064()</t>
  </si>
  <si>
    <t xml:space="preserve">                    DateFormat:="Y-M-D", _</t>
  </si>
  <si>
    <t xml:space="preserve">            Case 65</t>
  </si>
  <si>
    <t xml:space="preserve">                Expected = Expected065()</t>
  </si>
  <si>
    <t xml:space="preserve">            Case 66</t>
  </si>
  <si>
    <t xml:space="preserve">                Expected = Expected066()</t>
  </si>
  <si>
    <t xml:space="preserve">            Case 67</t>
  </si>
  <si>
    <t xml:space="preserve">                Expected = Expected067()</t>
  </si>
  <si>
    <t xml:space="preserve">                TestRes = TestCSVRead(i, TestDescription, Expected, Folder + FileName, Observed, WhatDiffers, ConvertTypes:="D", DateFormat:="Y-M-D", ShowMissingsAs:=Empty)</t>
  </si>
  <si>
    <t xml:space="preserve">            Case 68</t>
  </si>
  <si>
    <t xml:space="preserve">                Expected = Expected068()</t>
  </si>
  <si>
    <t xml:space="preserve">                TestRes = TestCSVRead(i, TestDescription, Expected, Folder + FileName, Observed, WhatDiffers, ConvertTypes:="B", ShowMissingsAs:=Empty)</t>
  </si>
  <si>
    <t xml:space="preserve">            Case 69</t>
  </si>
  <si>
    <t xml:space="preserve">                Expected = Expected069()</t>
  </si>
  <si>
    <t xml:space="preserve">                TestRes = TestCSVRead(i, TestDescription, Expected, Folder + FileName, Observed, WhatDiffers, ConvertTypes:="E", ShowMissingsAs:=Empty)</t>
  </si>
  <si>
    <t xml:space="preserve">            Case 70</t>
  </si>
  <si>
    <t xml:space="preserve">                Expected = Expected070()</t>
  </si>
  <si>
    <t xml:space="preserve">            Case 71</t>
  </si>
  <si>
    <t xml:space="preserve">                Expected = Expected071()</t>
  </si>
  <si>
    <t xml:space="preserve">                    ConvertTypes:="DQ", _</t>
  </si>
  <si>
    <t xml:space="preserve">            Case 72</t>
  </si>
  <si>
    <t xml:space="preserve">                Expected = Expected072()</t>
  </si>
  <si>
    <t xml:space="preserve">                TestRes = TestCSVRead(i, TestDescription, Expected, Folder + FileName, Observed, WhatDiffers, ConvertTypes:="BQ", ShowMissingsAs:=Empty)</t>
  </si>
  <si>
    <t xml:space="preserve">            Case 73</t>
  </si>
  <si>
    <t xml:space="preserve">                Expected = Expected073()</t>
  </si>
  <si>
    <t xml:space="preserve">                TestRes = TestCSVRead(i, TestDescription, Expected, Folder + FileName, Observed, WhatDiffers, ConvertTypes:="EQ", ShowMissingsAs:=Empty)</t>
  </si>
  <si>
    <t xml:space="preserve">            Case 74</t>
  </si>
  <si>
    <t xml:space="preserve">                Expected = Expected074()</t>
  </si>
  <si>
    <t xml:space="preserve">                TestRes = TestCSVRead(i, TestDescription, Expected, Folder + FileName, Observed, WhatDiffers, ConvertTypes:="NDBE", DateFormat:="Y-M-D", ShowMissingsAs:=Empty)</t>
  </si>
  <si>
    <t xml:space="preserve">            Case 75</t>
  </si>
  <si>
    <t xml:space="preserve">                Expected = Expected075()</t>
  </si>
  <si>
    <t xml:space="preserve">                    ConvertTypes:="NDBEQ", _</t>
  </si>
  <si>
    <t xml:space="preserve">            Case 76</t>
  </si>
  <si>
    <t xml:space="preserve">                TestDescription = "latest (1)"</t>
  </si>
  <si>
    <t xml:space="preserve">                FileName = "latest (1).csv"</t>
  </si>
  <si>
    <t xml:space="preserve">                Expected = Empty</t>
  </si>
  <si>
    <t xml:space="preserve">                    MissingStrings:="\N", _</t>
  </si>
  <si>
    <t xml:space="preserve">                    NumRowsExpected:=1000, _</t>
  </si>
  <si>
    <t xml:space="preserve">                    NumColsExpected:=25)</t>
  </si>
  <si>
    <t xml:space="preserve">                If TestRes Then</t>
  </si>
  <si>
    <t xml:space="preserve">                    'Same test as here:</t>
  </si>
  <si>
    <t xml:space="preserve">                    'https://github.com/JuliaData/CSV.jl/blob/953636a363525e3027d690b8a30448d115249bf9/test/testfiles.jl#L317</t>
  </si>
  <si>
    <t xml:space="preserve">                    TestRes = IsEmpty(Observed(sNRows(Observed) - 2, 17))</t>
  </si>
  <si>
    <t xml:space="preserve">                    If Not TestRes Then WhatDiffers = "Case 76 latest (1) FAILED, Test was that element in 17th col, last but 2 row should be empty"</t>
  </si>
  <si>
    <t xml:space="preserve">                End If</t>
  </si>
  <si>
    <t xml:space="preserve">            Case 77</t>
  </si>
  <si>
    <t xml:space="preserve">                TestDescription = "int64 overflow"</t>
  </si>
  <si>
    <t xml:space="preserve">                FileName = "int64_overflow.csv"</t>
  </si>
  <si>
    <t xml:space="preserve">                Expected = HStack(Array("col1", 1#, 2#, 3#, 9.22337203685478E+18))</t>
  </si>
  <si>
    <t xml:space="preserve">                    RelTol:=0.000000000000001)</t>
  </si>
  <si>
    <t xml:space="preserve">            Case 78</t>
  </si>
  <si>
    <t xml:space="preserve">                TestDescription = "FL insurance sample"</t>
  </si>
  <si>
    <t xml:space="preserve">                FileName = "FL_insurance_sample.csv"</t>
  </si>
  <si>
    <t xml:space="preserve">                Expected = Expected078()</t>
  </si>
  <si>
    <t xml:space="preserve">                    ConvertTypes:="N", _</t>
  </si>
  <si>
    <t xml:space="preserve">                    NumRows:=2, _</t>
  </si>
  <si>
    <t xml:space="preserve">            Case 79</t>
  </si>
  <si>
    <t xml:space="preserve">                If IncludeLargeFiles Then</t>
  </si>
  <si>
    <t xml:space="preserve">                    TestDescription = "FL insurance sample"</t>
  </si>
  <si>
    <t xml:space="preserve">                    FileName = "FL_insurance_sample.csv"</t>
  </si>
  <si>
    <t xml:space="preserve">                    Expected = Empty</t>
  </si>
  <si>
    <t xml:space="preserve">                    TestRes = TestCSVRead(i, TestDescription, Expected, Folder + FileName, Observed, WhatDiffers, _</t>
  </si>
  <si>
    <t xml:space="preserve">                        ConvertTypes:="N", _</t>
  </si>
  <si>
    <t xml:space="preserve">                        ShowMissingsAs:=Empty, _</t>
  </si>
  <si>
    <t xml:space="preserve">                        NumRowsExpected:=36635, _</t>
  </si>
  <si>
    <t xml:space="preserve">                        NumColsExpected:=18)</t>
  </si>
  <si>
    <t xml:space="preserve">                Else</t>
  </si>
  <si>
    <t xml:space="preserve">                    NumSkipped = NumSkipped + 1</t>
  </si>
  <si>
    <t xml:space="preserve">            Case 80</t>
  </si>
  <si>
    <t xml:space="preserve">                TestDescription = "test float in int column"</t>
  </si>
  <si>
    <t xml:space="preserve">                FileName = "test_float_in_int_column.csv"</t>
  </si>
  <si>
    <t xml:space="preserve">                Expected = HStack(Array("col1", 1#, 4#, 7#), Array("col2", 2#, 5.4, 8#), Array("col3", 3#, 6#, 9#))</t>
  </si>
  <si>
    <t xml:space="preserve">            Case 81</t>
  </si>
  <si>
    <t xml:space="preserve">                TestDescription = "test skip args"</t>
  </si>
  <si>
    <t xml:space="preserve">                FileName = "test_skip_args.csv"</t>
  </si>
  <si>
    <t xml:space="preserve">                Expected = HStack(Array("3,3", "4,3", "5,3", "6,3", "7,3", "8,3", "9,3", "10,3", Empty, Empty))</t>
  </si>
  <si>
    <t xml:space="preserve">                TestRes = TestCSVRead(i, TestDescription, Expected, Folder + FileName, Observed, WhatDiffers, SkipToRow:=3, SkipToCol:=3, NumRows:=10, NumCols:=1, ShowMissingsAs:=Empty)</t>
  </si>
  <si>
    <t xml:space="preserve">            Case 82</t>
  </si>
  <si>
    <t xml:space="preserve">                Expected = HStack("6,5", "6,6", "6,7", "6,8", "6,9", "6,10", Empty, Empty)</t>
  </si>
  <si>
    <t xml:space="preserve">                TestRes = TestCSVRead(i, TestDescription, Expected, Folder + FileName, Observed, WhatDiffers, SkipToRow:=6, SkipToCol:=5, NumRows:=1, NumCols:=8, ShowMissingsAs:=Empty)</t>
  </si>
  <si>
    <t xml:space="preserve">            Case 83</t>
  </si>
  <si>
    <t xml:space="preserve">                Expected = Expected083()</t>
  </si>
  <si>
    <t xml:space="preserve">                TestRes = TestCSVRead(i, TestDescription, Expected, Folder + FileName, Observed, WhatDiffers, SkipToRow:=8, SkipToCol:=8, NumRows:=4, NumCols:=4, ShowMissingsAs:=Empty)</t>
  </si>
  <si>
    <t xml:space="preserve">            Case 84</t>
  </si>
  <si>
    <t xml:space="preserve">                TestDescription = "test skip args with comments"</t>
  </si>
  <si>
    <t xml:space="preserve">                FileName = "test_skip_args_with_comments.csv"</t>
  </si>
  <si>
    <t xml:space="preserve">                TestRes = TestCSVRead(i, TestDescription, Expected, Folder + FileName, Observed, WhatDiffers, Comment:="#", SkipToRow:=3, SkipToCol:=3, NumRows:=10, NumCols:=1, ShowMissingsAs:=Empty)</t>
  </si>
  <si>
    <t xml:space="preserve">            Case 85</t>
  </si>
  <si>
    <t xml:space="preserve">                TestRes = TestCSVRead(i, TestDescription, Expected, Folder + FileName, Observed, WhatDiffers, Comment:="#", SkipToRow:=6, SkipToCol:=5, NumRows:=1, NumCols:=8, ShowMissingsAs:=Empty)</t>
  </si>
  <si>
    <t xml:space="preserve">            Case 86</t>
  </si>
  <si>
    <t xml:space="preserve">                Expected = Expected086()</t>
  </si>
  <si>
    <t xml:space="preserve">                TestRes = TestCSVRead(i, TestDescription, Expected, Folder + FileName, Observed, WhatDiffers, Comment:="#", SkipToRow:=8, SkipToCol:=8, NumRows:=4, NumCols:=4, ShowMissingsAs:=Empty)</t>
  </si>
  <si>
    <t xml:space="preserve">            Case 87</t>
  </si>
  <si>
    <t xml:space="preserve">                TestDescription = "test triangular"</t>
  </si>
  <si>
    <t xml:space="preserve">                FileName = "test_triangular.csv"</t>
  </si>
  <si>
    <t xml:space="preserve">                Expected = Expected087()</t>
  </si>
  <si>
    <t xml:space="preserve">            Case 88</t>
  </si>
  <si>
    <t xml:space="preserve">                TestDescription = "test strange delimiter"</t>
  </si>
  <si>
    <t xml:space="preserve">                FileName = "test_strange_delimiter.csv"</t>
  </si>
  <si>
    <t xml:space="preserve">                Expected = Expected088()</t>
  </si>
  <si>
    <t xml:space="preserve">                    Delimiter:="{""}", _</t>
  </si>
  <si>
    <t xml:space="preserve">            Case 89</t>
  </si>
  <si>
    <t xml:space="preserve">                TestDescription = "test ignoring repeated multicharacter delimiter"</t>
  </si>
  <si>
    <t xml:space="preserve">                FileName = "test_ignoring_repeated_multicharacter_delimiter.csv"</t>
  </si>
  <si>
    <t xml:space="preserve">                Expected = Expected089()</t>
  </si>
  <si>
    <t xml:space="preserve">                    Delimiter:="Delim", _</t>
  </si>
  <si>
    <t xml:space="preserve">                    IgnoreRepeated:=True, _</t>
  </si>
  <si>
    <t xml:space="preserve">            Case 90</t>
  </si>
  <si>
    <t xml:space="preserve">                TestDescription = "test empty file"</t>
  </si>
  <si>
    <t xml:space="preserve">                FileName = "test_empty_file.csv"</t>
  </si>
  <si>
    <t xml:space="preserve">                Expected = "#CSVRead: #InferDelimiter: File is empty!!"</t>
  </si>
  <si>
    <t xml:space="preserve">            Case 91</t>
  </si>
  <si>
    <t xml:space="preserve">                TestDescription = "table test.txt"</t>
  </si>
  <si>
    <t xml:space="preserve">                FileName = "table_test.txt"</t>
  </si>
  <si>
    <t xml:space="preserve">                Expected = Expected091()</t>
  </si>
  <si>
    <t xml:space="preserve">                    NumRows:=1, _</t>
  </si>
  <si>
    <t xml:space="preserve">            Case 92</t>
  </si>
  <si>
    <t xml:space="preserve">                    TestDescription = "pandas zeros"</t>
  </si>
  <si>
    <t xml:space="preserve">                    FileName = "pandas_zeros.csv"</t>
  </si>
  <si>
    <t xml:space="preserve">                    Observed = Empty</t>
  </si>
  <si>
    <t xml:space="preserve">                        NumRowsExpected:=100001, _</t>
  </si>
  <si>
    <t xml:space="preserve">                        NumColsExpected:=50)</t>
  </si>
  <si>
    <t xml:space="preserve">                    If TestRes Then</t>
  </si>
  <si>
    <t xml:space="preserve">                        Dim Total As Double</t>
  </si>
  <si>
    <t xml:space="preserve">                        For k = 1 To 50</t>
  </si>
  <si>
    <t xml:space="preserve">                            For m = 1 To 100001</t>
  </si>
  <si>
    <t xml:space="preserve">                                Total = Total + Observed(m, k)</t>
  </si>
  <si>
    <t xml:space="preserve">                            Next</t>
  </si>
  <si>
    <t xml:space="preserve">                        Next</t>
  </si>
  <si>
    <t xml:space="preserve">                        If Total &lt;&gt; 2499772 Then</t>
  </si>
  <si>
    <t xml:space="preserve">                            TestRes = False</t>
  </si>
  <si>
    <t xml:space="preserve">                            WhatDiffers = "Case 92 pandas zeros FAILED, Test was that sum of elements be 2,499,772, but instead its " + Format(Total, "###,###")</t>
  </si>
  <si>
    <t xml:space="preserve">                        End If</t>
  </si>
  <si>
    <t xml:space="preserve">                    End If</t>
  </si>
  <si>
    <t xml:space="preserve">            Case 93</t>
  </si>
  <si>
    <t xml:space="preserve">                TestDescription = "heat flux.dat"</t>
  </si>
  <si>
    <t xml:space="preserve">                FileName = "heat_flux.dat"</t>
  </si>
  <si>
    <t xml:space="preserve">                Expected = Expected093()</t>
  </si>
  <si>
    <t xml:space="preserve">                    Delimiter:=" ", _</t>
  </si>
  <si>
    <t xml:space="preserve">            Case 94</t>
  </si>
  <si>
    <t xml:space="preserve">                'UTF-8 BOM, and streamed</t>
  </si>
  <si>
    <t xml:space="preserve">                TestDescription = "fecal samples"</t>
  </si>
  <si>
    <t xml:space="preserve">                FileName = "fecal_samples.csv"</t>
  </si>
  <si>
    <t xml:space="preserve">                Expected = Expected094()</t>
  </si>
  <si>
    <t xml:space="preserve">            Case 95</t>
  </si>
  <si>
    <t xml:space="preserve">                TestDescription = "test d-m-y with time"</t>
  </si>
  <si>
    <t xml:space="preserve">                FileName = "test_d-m-y_with_time.csv"</t>
  </si>
  <si>
    <t xml:space="preserve">                Expected = Expected095_96_97()</t>
  </si>
  <si>
    <t xml:space="preserve">                    ConvertTypes:="D", _</t>
  </si>
  <si>
    <t xml:space="preserve">                    Delimiter:=",", _</t>
  </si>
  <si>
    <t xml:space="preserve">            Case 96</t>
  </si>
  <si>
    <t xml:space="preserve">                TestDescription = "test m-d-y with time"</t>
  </si>
  <si>
    <t xml:space="preserve">                FileName = "test_m-d-y_with_time.csv"</t>
  </si>
  <si>
    <t xml:space="preserve">                    DateFormat:="M-D-Y", _</t>
  </si>
  <si>
    <t xml:space="preserve">            Case 97</t>
  </si>
  <si>
    <t xml:space="preserve">                TestDescription = "test y-m-d with time"</t>
  </si>
  <si>
    <t xml:space="preserve">                FileName = "test_y-m-d_with_time.csv"</t>
  </si>
  <si>
    <t xml:space="preserve">            Case 98</t>
  </si>
  <si>
    <t xml:space="preserve">                TestDescription = "attenu"</t>
  </si>
  <si>
    <t xml:space="preserve">                FileName = "attenu.csv"</t>
  </si>
  <si>
    <t xml:space="preserve">                Expected = Expected098()</t>
  </si>
  <si>
    <t xml:space="preserve">                    NumRows:=10, _</t>
  </si>
  <si>
    <t xml:space="preserve">            Case 99</t>
  </si>
  <si>
    <t xml:space="preserve">                'We test that the first column converts (via CSVRead) to the same date as the third column (via CDate) _</t>
  </si>
  <si>
    <t xml:space="preserve">                 to within a very small (10 microsecond) tolerance to cope with floating point inaccuracies</t>
  </si>
  <si>
    <t xml:space="preserve">                TestDescription = "test good ISO8601 with DateFormat = ISO"</t>
  </si>
  <si>
    <t xml:space="preserve">                FileName = "test_good_ISO8601.csv"</t>
  </si>
  <si>
    <t xml:space="preserve">                Expected = CSVRead(Folder + FileName, ConvertTypes:="N", SkipToRow:=2, NumCols:=1, SkipToCol:=3)</t>
  </si>
  <si>
    <t xml:space="preserve">                For k = 1 To sNRows(Expected)</t>
  </si>
  <si>
    <t xml:space="preserve">                    If VarType(Expected(k, 1)) = vbDouble Then</t>
  </si>
  <si>
    <t xml:space="preserve">                        Expected(k, 1) = CDate(Expected(k, 1))</t>
  </si>
  <si>
    <t xml:space="preserve">                Next k</t>
  </si>
  <si>
    <t xml:space="preserve">                    SkipToRow:=2, _</t>
  </si>
  <si>
    <t xml:space="preserve">                    NumCols:=1, _</t>
  </si>
  <si>
    <t xml:space="preserve">                    AbsTol:=0.01 / 24 / 60 / 60 / 1000) '10 microsecond tolerance</t>
  </si>
  <si>
    <t xml:space="preserve">            Case 100</t>
  </si>
  <si>
    <t xml:space="preserve">                'We test that the first column converts (via CSVRead) to the same date as the fourth column (via CDate) _</t>
  </si>
  <si>
    <t xml:space="preserve">                TestDescription = "test good ISO8601 with DateFormat = ISOZ"</t>
  </si>
  <si>
    <t xml:space="preserve">                Expected = CSVRead(Folder + FileName, ConvertTypes:="N", SkipToRow:=2, NumCols:=1, SkipToCol:=4)</t>
  </si>
  <si>
    <t xml:space="preserve">                    DateFormat:="ISOZ", _</t>
  </si>
  <si>
    <t xml:space="preserve">            Case 101</t>
  </si>
  <si>
    <t xml:space="preserve">                'Test that parsing strings that almost but not correct ISO8601 does not convert to dates</t>
  </si>
  <si>
    <t xml:space="preserve">                TestDescription = "test bad ISO8601"</t>
  </si>
  <si>
    <t xml:space="preserve">                FileName = "test_bad_ISO8601.csv"</t>
  </si>
  <si>
    <t xml:space="preserve">                Expected = CSVRead(Folder + FileName, False, ",", SkipToRow:=2, SkipToCol:=2)</t>
  </si>
  <si>
    <t xml:space="preserve">                    SkipToCol:=2, _</t>
  </si>
  <si>
    <t xml:space="preserve">            Case 102</t>
  </si>
  <si>
    <t xml:space="preserve">                'We test that the first column converts (via CSVRead) to the same date as the second column (via CDate) _</t>
  </si>
  <si>
    <t xml:space="preserve">                TestDescription = "test good Y-M-D"</t>
  </si>
  <si>
    <t xml:space="preserve">                FileName = "test_good_Y-M-D.csv"</t>
  </si>
  <si>
    <t xml:space="preserve">                Expected = CSVRead(Folder + FileName, ConvertTypes:="N", SkipToRow:=2, NumCols:=1, SkipToCol:=2)</t>
  </si>
  <si>
    <t xml:space="preserve">                    Expected(k, 1) = CDate(Expected(k, 1))</t>
  </si>
  <si>
    <t xml:space="preserve">            Case 103</t>
  </si>
  <si>
    <t xml:space="preserve">                'Test that parsing strings that almost but not correct Y-M-D does not convert to dates</t>
  </si>
  <si>
    <t xml:space="preserve">                TestDescription = "test bad Y-M-D"</t>
  </si>
  <si>
    <t xml:space="preserve">                FileName = "test_bad_Y-M-D.csv"</t>
  </si>
  <si>
    <t xml:space="preserve">            Case 104</t>
  </si>
  <si>
    <t xml:space="preserve">                TestDescription = "test good D-M-Y"</t>
  </si>
  <si>
    <t xml:space="preserve">                FileName = "test_good_D-M-Y.csv"</t>
  </si>
  <si>
    <t xml:space="preserve">            Case 105</t>
  </si>
  <si>
    <t xml:space="preserve">                'Test that parsing strings that almost but not correct D-M-Y does not convert to dates</t>
  </si>
  <si>
    <t xml:space="preserve">                TestDescription = "test bad D-M-Y"</t>
  </si>
  <si>
    <t xml:space="preserve">                FileName = "test_bad_D-M-Y.csv"</t>
  </si>
  <si>
    <t xml:space="preserve">            Case 106</t>
  </si>
  <si>
    <t xml:space="preserve">                TestDescription = "test good M-D-Y"</t>
  </si>
  <si>
    <t xml:space="preserve">                FileName = "test_good_M-D-Y.csv"</t>
  </si>
  <si>
    <t xml:space="preserve">                    </t>
  </si>
  <si>
    <t xml:space="preserve">            Case 107</t>
  </si>
  <si>
    <t xml:space="preserve">                'Test that parsing strings that almost but not correct M-D-Y does not convert to dates</t>
  </si>
  <si>
    <t xml:space="preserve">                TestDescription = "test bad M-D-Y"</t>
  </si>
  <si>
    <t xml:space="preserve">                FileName = "test_bad_M-D-Y.csv"</t>
  </si>
  <si>
    <t xml:space="preserve">            Case 108</t>
  </si>
  <si>
    <t xml:space="preserve">                TestDescription = "ampm"</t>
  </si>
  <si>
    <t xml:space="preserve">                FileName = "ampm.csv"</t>
  </si>
  <si>
    <t xml:space="preserve">                Expected = Expected108()</t>
  </si>
  <si>
    <t xml:space="preserve">                    DateFormat:="M/D/Y", _</t>
  </si>
  <si>
    <t xml:space="preserve">            Case 109</t>
  </si>
  <si>
    <t xml:space="preserve">                TestDescription = "time"</t>
  </si>
  <si>
    <t xml:space="preserve">                FileName = "time.csv"</t>
  </si>
  <si>
    <t xml:space="preserve">                Expected = HStack(Array("time", CDate("00:00:00"), CDate("00:10:00")), Array("value", 1#, 2#))</t>
  </si>
  <si>
    <t xml:space="preserve">            Case 111</t>
  </si>
  <si>
    <t xml:space="preserve">                TestDescription = "dash as null"</t>
  </si>
  <si>
    <t xml:space="preserve">                FileName = "dash_as_null.csv"</t>
  </si>
  <si>
    <t xml:space="preserve">                Expected = HStack(Array("x", 1#, Empty), Array("y", 2#, 4#))</t>
  </si>
  <si>
    <t xml:space="preserve">            Case 112</t>
  </si>
  <si>
    <t xml:space="preserve">                'Different from Julia equivalent in that elements of first column have different type whereas Julia parses col 1 to be all strings</t>
  </si>
  <si>
    <t xml:space="preserve">                TestDescription = "test null only column"</t>
  </si>
  <si>
    <t xml:space="preserve">                FileName = "test_null_only_column.csv"</t>
  </si>
  <si>
    <t xml:space="preserve">                Expected = HStack(Array("col1", 123#, "abc", "123abc"), Array("col2", Empty, Empty, Empty))</t>
  </si>
  <si>
    <t xml:space="preserve">                    MissingStrings:="NA", _</t>
  </si>
  <si>
    <t xml:space="preserve">            Case 113</t>
  </si>
  <si>
    <t xml:space="preserve">                TestDescription = "test one row of data"</t>
  </si>
  <si>
    <t xml:space="preserve">                FileName = "test_one_row_of_data.csv"</t>
  </si>
  <si>
    <t xml:space="preserve">                Expected = HStack(1#, 2#, 3#)</t>
  </si>
  <si>
    <t xml:space="preserve">            Case 114</t>
  </si>
  <si>
    <t xml:space="preserve">                TestDescription = "plus as null"</t>
  </si>
  <si>
    <t xml:space="preserve">                FileName = "plus_as_null.csv"</t>
  </si>
  <si>
    <t xml:space="preserve">                Expected = HStack(Array("x", 1#, Empty), Array("y", CDate("1900-Jan-01"), CDate("1900-Jan-03")))</t>
  </si>
  <si>
    <t xml:space="preserve">                    MissingStrings:="+", _</t>
  </si>
  <si>
    <t xml:space="preserve">            Case 115</t>
  </si>
  <si>
    <t xml:space="preserve">                TestDescription = "categorical"</t>
  </si>
  <si>
    <t xml:space="preserve">                FileName = "categorical.csv"</t>
  </si>
  <si>
    <t xml:space="preserve">                Expected = HStack(Array("cat", "a", "a", "a", "b", "b", "b", "b", "b", "b", "b", "c", "c", "c", "c", "a"))</t>
  </si>
  <si>
    <t xml:space="preserve">            Case 116</t>
  </si>
  <si>
    <t xml:space="preserve">                TestDescription = "test file issue 154"</t>
  </si>
  <si>
    <t xml:space="preserve">                FileName = "test_file_issue_154.csv"</t>
  </si>
  <si>
    <t xml:space="preserve">                Expected = Expected116()</t>
  </si>
  <si>
    <t xml:space="preserve">            Case 117</t>
  </si>
  <si>
    <t xml:space="preserve">                TestDescription = "test int sentinel"</t>
  </si>
  <si>
    <t xml:space="preserve">                FileName = "test_int_sentinel.csv"</t>
  </si>
  <si>
    <t xml:space="preserve">                Expected = Expected117()</t>
  </si>
  <si>
    <t xml:space="preserve">                    NumRows:=20, _</t>
  </si>
  <si>
    <t xml:space="preserve">            Case 118</t>
  </si>
  <si>
    <t xml:space="preserve">                TestDescription = "escape row starts"</t>
  </si>
  <si>
    <t xml:space="preserve">                FileName = "escape_row_starts.csv"</t>
  </si>
  <si>
    <t xml:space="preserve">                Expected = Expected118()</t>
  </si>
  <si>
    <t xml:space="preserve">                    SkipToRow:=5112, _</t>
  </si>
  <si>
    <t xml:space="preserve">            Case 119</t>
  </si>
  <si>
    <t xml:space="preserve">                TestDescription = "Sacramentorealestatetransactions"</t>
  </si>
  <si>
    <t xml:space="preserve">                FileName = "Sacramentorealestatetransactions.csv"</t>
  </si>
  <si>
    <t xml:space="preserve">                    NumRowsExpected:=986, _</t>
  </si>
  <si>
    <t xml:space="preserve">                    NumColsExpected:=12)</t>
  </si>
  <si>
    <t xml:space="preserve">            Case 120</t>
  </si>
  <si>
    <t xml:space="preserve">                TestDescription = "log001 vehicle status flags 0.txt"</t>
  </si>
  <si>
    <t xml:space="preserve">                FileName = "log001_vehicle_status_flags_0.txt"</t>
  </si>
  <si>
    <t xml:space="preserve">                    NumRowsExpected:=282, _</t>
  </si>
  <si>
    <t xml:space="preserve">                    NumColsExpected:=31)</t>
  </si>
  <si>
    <t xml:space="preserve">            Case 121</t>
  </si>
  <si>
    <t xml:space="preserve">                TestDescription = "SalesJan2009"</t>
  </si>
  <si>
    <t xml:space="preserve">                FileName = "SalesJan2009.csv"</t>
  </si>
  <si>
    <t xml:space="preserve">                Expected = Expected121()</t>
  </si>
  <si>
    <t xml:space="preserve">            Case 122</t>
  </si>
  <si>
    <t xml:space="preserve">                TestDescription = "GSM2230757 human1 umifm counts"</t>
  </si>
  <si>
    <t xml:space="preserve">                FileName = "GSM2230757_human1_umifm_counts.csv"</t>
  </si>
  <si>
    <t xml:space="preserve">                    NumRowsExpected:=4, _</t>
  </si>
  <si>
    <t xml:space="preserve">                    NumColsExpected:=20128)</t>
  </si>
  <si>
    <t xml:space="preserve">            Case 123</t>
  </si>
  <si>
    <t xml:space="preserve">                TestDescription = "SacramentocrimeJanuary2006"</t>
  </si>
  <si>
    <t xml:space="preserve">                FileName = "SacramentocrimeJanuary2006.csv"</t>
  </si>
  <si>
    <t xml:space="preserve">                Expected = Expected123()</t>
  </si>
  <si>
    <t xml:space="preserve">                    SkipToRow:=7580, _</t>
  </si>
  <si>
    <t xml:space="preserve">            Case 125</t>
  </si>
  <si>
    <t xml:space="preserve">                TestDescription = "test padding"</t>
  </si>
  <si>
    <t xml:space="preserve">                FileName = "test_padding.csv"</t>
  </si>
  <si>
    <t xml:space="preserve">                Expected = Expected125()</t>
  </si>
  <si>
    <t xml:space="preserve">                    NumRows:=5, _</t>
  </si>
  <si>
    <t xml:space="preserve">                    NumCols:=4, _</t>
  </si>
  <si>
    <t xml:space="preserve">            Case 126</t>
  </si>
  <si>
    <t xml:space="preserve">                TestDescription = "test not delimited"</t>
  </si>
  <si>
    <t xml:space="preserve">                FileName = "test_not_delimited.csv"</t>
  </si>
  <si>
    <t xml:space="preserve">                Expected = HStack(Array("col1,col2,col3", "1,2,3", "4,5,6", "7,8,9"))</t>
  </si>
  <si>
    <t xml:space="preserve">                    Delimiter:="False", _</t>
  </si>
  <si>
    <t xml:space="preserve">            Case 127</t>
  </si>
  <si>
    <t xml:space="preserve">                TestDescription = "test string first argument"</t>
  </si>
  <si>
    <t xml:space="preserve">                FileName = "col1,col2,col3" &amp; vbLf &amp; "1,2,3" &amp; vbLf &amp; "4,5,6" &amp; vbLf &amp; "7,8,9"</t>
  </si>
  <si>
    <t xml:space="preserve">                Expected = Expected127()</t>
  </si>
  <si>
    <t xml:space="preserve">                TestRes = TestCSVRead(i, TestDescription, Expected, FileName, Observed, WhatDiffers, _</t>
  </si>
  <si>
    <t xml:space="preserve">            Case 128</t>
  </si>
  <si>
    <t xml:space="preserve">                    TestDescription = "Fielding"</t>
  </si>
  <si>
    <t xml:space="preserve">                    FileName = "Fielding.csv"</t>
  </si>
  <si>
    <t xml:space="preserve">                        NumRowsExpected:=167939, _</t>
  </si>
  <si>
    <t xml:space="preserve">            Case 129</t>
  </si>
  <si>
    <t xml:space="preserve">                TestDescription = "precompile"</t>
  </si>
  <si>
    <t xml:space="preserve">                FileName = "precompile.csv"</t>
  </si>
  <si>
    <t xml:space="preserve">                Expected = Expected129()</t>
  </si>
  <si>
    <t xml:space="preserve">            Case 130</t>
  </si>
  <si>
    <t xml:space="preserve">                    NumRowsExpected:=5002, _</t>
  </si>
  <si>
    <t xml:space="preserve">                    NumColsExpected:=8)</t>
  </si>
  <si>
    <t xml:space="preserve">            Case 131</t>
  </si>
  <si>
    <t xml:space="preserve">                TestDescription = "big types"</t>
  </si>
  <si>
    <t xml:space="preserve">                FileName = "big_types.csv"</t>
  </si>
  <si>
    <t xml:space="preserve">                Expected = Expected131()</t>
  </si>
  <si>
    <t xml:space="preserve">            Case 132</t>
  </si>
  <si>
    <t xml:space="preserve">                TestDescription = "test headers"</t>
  </si>
  <si>
    <t xml:space="preserve">                FileName = "test_headers.csv"</t>
  </si>
  <si>
    <t xml:space="preserve">                Expected = Expected132()</t>
  </si>
  <si>
    <t xml:space="preserve">                    NumCols:=2, _</t>
  </si>
  <si>
    <t xml:space="preserve">                    HeaderRowNum:=1#, _</t>
  </si>
  <si>
    <t xml:space="preserve">                    ExpectedHeaderRow:=HStack("Col2", "Col3"))</t>
  </si>
  <si>
    <t xml:space="preserve">            Case 133</t>
  </si>
  <si>
    <t xml:space="preserve">                TestDescription = "test ragged headers"</t>
  </si>
  <si>
    <t xml:space="preserve">                FileName = "test_ragged_headers.csv"</t>
  </si>
  <si>
    <t xml:space="preserve">                Expected = Expected133()</t>
  </si>
  <si>
    <t xml:space="preserve">                    IgnoreEmptyLines:=False, _</t>
  </si>
  <si>
    <t xml:space="preserve">                    ExpectedHeaderRow:=HStack("Col1", "Col2", "Col3", "Col4", "Col5", "Col6", "Col7", "Col8", "Col9", "Col10"))</t>
  </si>
  <si>
    <t xml:space="preserve">            Case 134</t>
  </si>
  <si>
    <t xml:space="preserve">                Expected = Expected134()</t>
  </si>
  <si>
    <t xml:space="preserve">                    SkipToRow:=5, _</t>
  </si>
  <si>
    <t xml:space="preserve">                    HeaderRowNum:=4#, _</t>
  </si>
  <si>
    <t xml:space="preserve">                    ExpectedHeaderRow:=HStack("col1", "col2", "col3"))</t>
  </si>
  <si>
    <t xml:space="preserve">            Case 135</t>
  </si>
  <si>
    <t xml:space="preserve">                TestDescription = "test bad inputs"</t>
  </si>
  <si>
    <t xml:space="preserve">                FileName = "test_bad_inputs.csv"</t>
  </si>
  <si>
    <t xml:space="preserve">                Expected = "#CSVRead: Delimiter character must be passed as a string, FALSE for no delimiter. Omit to guess from file contents!"</t>
  </si>
  <si>
    <t xml:space="preserve">                    Delimiter:=1, _</t>
  </si>
  <si>
    <t xml:space="preserve">            Case 136</t>
  </si>
  <si>
    <t xml:space="preserve">                Expected = "#CSVRead: Delimiter must have at least one character and cannot start with a double quote, line feed or carriage return!"</t>
  </si>
  <si>
    <t xml:space="preserve">                    Delimiter:="""bad", _</t>
  </si>
  <si>
    <t xml:space="preserve">            Case 137</t>
  </si>
  <si>
    <t xml:space="preserve">                Expected = "#CSVRead: NumCols must be positive to read a given number of columns, or zero or omitted to read all columns from SkipToCol to the maximum column encountered.!"</t>
  </si>
  <si>
    <t xml:space="preserve">                    NumCols:=-1, _</t>
  </si>
  <si>
    <t xml:space="preserve">            Case 138</t>
  </si>
  <si>
    <t xml:space="preserve">                Expected = "#CSVRead: NumRows must be positive to read a given number of rows, or zero or omitted to read all rows from SkipToRow to the end of the file.!"</t>
  </si>
  <si>
    <t xml:space="preserve">                    NumRows:=-1, _</t>
  </si>
  <si>
    <t xml:space="preserve">            Case 139</t>
  </si>
  <si>
    <t xml:space="preserve">                Expected = "#CSVRead: DecimalSeparator must be a single character!"</t>
  </si>
  <si>
    <t xml:space="preserve">                    DecimalSeparator:="bad")</t>
  </si>
  <si>
    <t xml:space="preserve">            Case 140</t>
  </si>
  <si>
    <t xml:space="preserve">                Expected = "#CSVRead: DecimalSeparator must not be equal to the first character of Delimiter or to a line-feed or carriage-return!"</t>
  </si>
  <si>
    <t xml:space="preserve">            Case 141</t>
  </si>
  <si>
    <t xml:space="preserve">                Expected = "#CSVRead: SkipToCol must be at least 1.!"</t>
  </si>
  <si>
    <t xml:space="preserve">                    SkipToCol:=-1, _</t>
  </si>
  <si>
    <t xml:space="preserve">            Case 142</t>
  </si>
  <si>
    <t xml:space="preserve">                Expected = "#CSVRead: HeaderRowNum must be greater than or equal to zero and less than or equal to SkipToRow!"</t>
  </si>
  <si>
    <t xml:space="preserve">                    SkipToRow:=-1, _</t>
  </si>
  <si>
    <t xml:space="preserve">            Case 143</t>
  </si>
  <si>
    <t xml:space="preserve">                Expected = "#CSVRead: Comment must not contain double-quote, line feed or carriage return!"</t>
  </si>
  <si>
    <t xml:space="preserve">                    Comment:="bad""", _</t>
  </si>
  <si>
    <t xml:space="preserve">            Case 144</t>
  </si>
  <si>
    <t xml:space="preserve">                    HeaderRowNum:=-1#)</t>
  </si>
  <si>
    <t xml:space="preserve">            Case 145</t>
  </si>
  <si>
    <t xml:space="preserve">                Expected = "#CSVRead: #ParseEncoding: Encoding argument can usually be omitted, but otherwise Encoding be either ""UTF-16"", ""UTF-8"", ""UTF-8-BOM"" or ""ANSI"".!!"</t>
  </si>
  <si>
    <t xml:space="preserve">                    Encoding:="BAD")</t>
  </si>
  <si>
    <t xml:space="preserve">            Case 146</t>
  </si>
  <si>
    <t xml:space="preserve">                Expected = "#CSVRead: #ParseConvertTypes: #OneDArrayToTwoDArray: If ConvertTypes is given as a 1-dimensional array, each element must be a 1-dimensional array with two elements!!!"</t>
  </si>
  <si>
    <t xml:space="preserve">                    ConvertTypes:=Array(Array(1, "N", "BAD")))</t>
  </si>
  <si>
    <t xml:space="preserve">                Expected = "#CSVRead: #ParseConvertTypes: #ParseCTString: ConvertTypes must be Boolean or string with allowed letters NDBETQ. ""N"" show numbers as numbers, ""D"" show dates as dates, ""B"" show Booleans as Booleans, ""E"" show Excel errors as errors, ""T"" to trim leading and trailing spaces from fields, ""Q"" rules NDBE apply even to quoted fields, TRUE = ""NDB"" (convert unquoted numbers, dates and Booleans), FALSE = no conversion Found unrecognised character 'A'!!!"</t>
  </si>
  <si>
    <t xml:space="preserve">                    ConvertTypes:="BAD", _</t>
  </si>
  <si>
    <t xml:space="preserve">            Case 147</t>
  </si>
  <si>
    <t xml:space="preserve">                Expected = "#CSVRead: #ParseConvertTypes: ConvertTypes is ambiguous, it can be interpreted as two rows, or as two columns!!"</t>
  </si>
  <si>
    <t xml:space="preserve">                    ConvertTypes:=Array(Array(1, "D"), Array("B", "N")), _</t>
  </si>
  <si>
    <t xml:space="preserve">            Case 148</t>
  </si>
  <si>
    <t xml:space="preserve">                Expected = "#CSVRead: #ParseConvertTypes: Column identifiers in the left column (or top row) of ConvertTypes must be strings or non-negative whole numbers but ConvertTypes(1,1) is of type Boolean!!"</t>
  </si>
  <si>
    <t xml:space="preserve">                    ConvertTypes:=Array(Array(True, "D"), Array("B", "N"), Array(1, "D")), _</t>
  </si>
  <si>
    <t xml:space="preserve">            Case 149</t>
  </si>
  <si>
    <t xml:space="preserve">                Expected = "#CSVRead: #ParseConvertTypes: #ParseCTString: ConvertTypes is incorrect, ""Q"" indicates that conversion should apply even to quoted fields, but none of ""N"", ""D"", ""B"" or ""E"" are present to indicate which type conversion to apply!!!"</t>
  </si>
  <si>
    <t xml:space="preserve">                    ConvertTypes:="Q", _</t>
  </si>
  <si>
    <t xml:space="preserve">            Case 150</t>
  </si>
  <si>
    <t xml:space="preserve">                    Delimiter:="""", _</t>
  </si>
  <si>
    <t xml:space="preserve">            Case 151</t>
  </si>
  <si>
    <t xml:space="preserve">                Expected = "#CSVRead: #MakeSentinels: #AddKeysToDict: #AddKeyToDict: TrueStrings must be omitted or provided as string or an array of strings that represent Boolean value True but '2' is of type Double!!!!"</t>
  </si>
  <si>
    <t xml:space="preserve">                    ConvertTypes:="B", _</t>
  </si>
  <si>
    <t xml:space="preserve">                    TrueStrings:=2#, _</t>
  </si>
  <si>
    <t xml:space="preserve">            Case 152</t>
  </si>
  <si>
    <t xml:space="preserve">                Expected = "#CSVRead: #MakeSentinels: TrueStrings has been provided, but type conversion for Booleans is not switched on for any column!!"</t>
  </si>
  <si>
    <t xml:space="preserve">                    TrueStrings:="Bad", _</t>
  </si>
  <si>
    <t xml:space="preserve">            Case 153</t>
  </si>
  <si>
    <t xml:space="preserve">                Expected = "#CSVRead: #MakeSentinels: FalseStrings has been provided, but type conversion for Booleans is not switched on for any column!!"</t>
  </si>
  <si>
    <t xml:space="preserve">                    FalseStrings:="Bad", _</t>
  </si>
  <si>
    <t xml:space="preserve">            Case 154</t>
  </si>
  <si>
    <t xml:space="preserve">                TestDescription = "test ragged headers, take 2"</t>
  </si>
  <si>
    <t xml:space="preserve">                Expected = HStack(Array(0#, "15"), Array(0#, Empty))</t>
  </si>
  <si>
    <t xml:space="preserve">                    SkipToCol:=5, _</t>
  </si>
  <si>
    <t xml:space="preserve">                    ExpectedHeaderRow:=HStack("Col5", "Col6"))</t>
  </si>
  <si>
    <t xml:space="preserve">            Case 155</t>
  </si>
  <si>
    <t xml:space="preserve">                TestDescription = "test column-by-column"</t>
  </si>
  <si>
    <t xml:space="preserve">                FileName = "test_column-by-column.csv"</t>
  </si>
  <si>
    <t xml:space="preserve">                Expected = Expected155()</t>
  </si>
  <si>
    <t xml:space="preserve">                    ConvertTypes:=HStack(Array(0#, "Col B", "Col C", "Col D", "Col E", "Col F", "Col G"), Array(True, "N", "D", "BE", "NQ", "DQ", "BEQ")), _</t>
  </si>
  <si>
    <t xml:space="preserve">                    ExpectedHeaderRow:=HStack("Type", "Col A", "Col B", "Col C", "Col D", "Col E", "Col F", "Col G"))</t>
  </si>
  <si>
    <t xml:space="preserve">            Case 156</t>
  </si>
  <si>
    <t xml:space="preserve">                TestDescription = "test not delimited.txt"</t>
  </si>
  <si>
    <t xml:space="preserve">                FileName = "test_not_delimited.txt"</t>
  </si>
  <si>
    <t xml:space="preserve">                Expected = Expected156()</t>
  </si>
  <si>
    <t xml:space="preserve">                    Delimiter:=False, _</t>
  </si>
  <si>
    <t xml:space="preserve">            Case 157</t>
  </si>
  <si>
    <t xml:space="preserve">                    Delimiter:=99#, _</t>
  </si>
  <si>
    <t xml:space="preserve">            Case 158</t>
  </si>
  <si>
    <t xml:space="preserve">                Expected = "#CSVRead: SkipToCol (4) exceeds the number of columns in the file (3)!"</t>
  </si>
  <si>
    <t xml:space="preserve">                    SkipToCol:=4, _</t>
  </si>
  <si>
    <t xml:space="preserve">            Case 159</t>
  </si>
  <si>
    <t xml:space="preserve">                TestDescription = "test too few headers"</t>
  </si>
  <si>
    <t xml:space="preserve">                FileName = "test_too_few_headers.csv"</t>
  </si>
  <si>
    <t xml:space="preserve">                Expected = Expected159()</t>
  </si>
  <si>
    <t xml:space="preserve">                    ExpectedHeaderRow:=HStack("Col1", "Col2", "Col3", "Col4", "Col5", "", "", "", "", ""))</t>
  </si>
  <si>
    <t xml:space="preserve">            Case 160</t>
  </si>
  <si>
    <t xml:space="preserve">                Expected = "#CSVRead: #ParseConvertTypes: #ParseCTString: ConvertTypes must be Boolean or string with allowed letters NDBETQ. ""N"" show numbers as numbers, ""D"" show dates as dates, ""B"" show Booleans as Booleans, ""E"" show Excel errors as errors, ""T"" to trim leading and trailing spaces from fields, ""Q"" rules NDBE apply even to quoted fields, TRUE = ""NDB"" (convert unquoted numbers, dates and Booleans), FALSE = no conversion Found unrecognised character 'X'!!!"</t>
  </si>
  <si>
    <t xml:space="preserve">                    ConvertTypes:="XYZ", _</t>
  </si>
  <si>
    <t xml:space="preserve">            Case 161</t>
  </si>
  <si>
    <t xml:space="preserve">                TestDescription = "test quoted headers"</t>
  </si>
  <si>
    <t xml:space="preserve">                FileName = "test_quoted_headers.csv"</t>
  </si>
  <si>
    <t xml:space="preserve">                Expected = Expected161()</t>
  </si>
  <si>
    <t xml:space="preserve">            Case 162</t>
  </si>
  <si>
    <t xml:space="preserve">                Expected = "#CSVRead: #ParseDateFormat: DateFormat not valid should be one of 'ISO', 'ISOZ', 'M-D-Y', 'D-M-Y', 'Y-M-D', 'M/D/Y', 'D/M/Y' or 'Y/M/D'. Omit to use the default date format on this PC which is ""M/D/Y""!!"</t>
  </si>
  <si>
    <t xml:space="preserve">                    DateFormat:="BAD", _</t>
  </si>
  <si>
    <t xml:space="preserve">            Case 163</t>
  </si>
  <si>
    <t xml:space="preserve">                    DateFormat:="Y-M/D", _</t>
  </si>
  <si>
    <t xml:space="preserve">            Case 164</t>
  </si>
  <si>
    <t xml:space="preserve">                    ConvertTypes:=Array(1.5, "N"), _</t>
  </si>
  <si>
    <t xml:space="preserve">            Case 165</t>
  </si>
  <si>
    <t xml:space="preserve">                Expected = "#CSVRead: #ParseConvertTypes: Column identifiers in the left column (or top row) of ConvertTypes must be strings or non-negative whole numbers but ConvertTypes(1,1) is 1.5!!"</t>
  </si>
  <si>
    <t xml:space="preserve">                    ConvertTypes:=HStack(Array(1.5, 2#), Array("N", "N")), _</t>
  </si>
  <si>
    <t xml:space="preserve">            Case 166</t>
  </si>
  <si>
    <t xml:space="preserve">                Expected = HStack(Array("Use:", "]add CSV#main", "=#"))</t>
  </si>
  <si>
    <t xml:space="preserve">                    SkipToRow:=3, _</t>
  </si>
  <si>
    <t xml:space="preserve">            Case 167</t>
  </si>
  <si>
    <t xml:space="preserve">                TestDescription = "test dateformat"</t>
  </si>
  <si>
    <t xml:space="preserve">                FileName = "test_dateformat.csv"</t>
  </si>
  <si>
    <t xml:space="preserve">                Expected = Expected167()</t>
  </si>
  <si>
    <t xml:space="preserve">                    DateFormat:="YYYY-MM-DD", _</t>
  </si>
  <si>
    <t xml:space="preserve">            Case 168</t>
  </si>
  <si>
    <t xml:space="preserve">                Expected = HStack(Array("Col1", "1", "4", "7"), Array("Col2", 2#, 5#, 8#), Array("Col3", "3", "6", "9"))</t>
  </si>
  <si>
    <t xml:space="preserve">                    ConvertTypes:=HStack(Array(1#, False), Array(2#, True), Array(3#, False)), _</t>
  </si>
  <si>
    <t xml:space="preserve">            Case 169</t>
  </si>
  <si>
    <t xml:space="preserve">                Expected = "#CSVRead: #ParseConvertTypes: ConvertTypes is contradictory. Column 2 is specified to be converted using two different conversion rules: B and N!!"</t>
  </si>
  <si>
    <t xml:space="preserve">                    ConvertTypes:=HStack(Array(1#, "NB"), Array(1#, "BN"), Array(2#, "N"), Array(2#, "B")), _</t>
  </si>
  <si>
    <t xml:space="preserve">            Case 170</t>
  </si>
  <si>
    <t xml:space="preserve">                TestDescription = "download airline safety"</t>
  </si>
  <si>
    <t xml:space="preserve">                FileName = "https://raw.githubusercontent.com/fivethirtyeight/data/master/airline-safety/airline-safety.csv"</t>
  </si>
  <si>
    <t xml:space="preserve">                Expected = Expected170()</t>
  </si>
  <si>
    <t xml:space="preserve">                    ExpectedHeaderRow:=HStack( _</t>
  </si>
  <si>
    <t xml:space="preserve">                    "airline", _</t>
  </si>
  <si>
    <t xml:space="preserve">                    "avail_seat_km_per_week", _</t>
  </si>
  <si>
    <t xml:space="preserve">                    "incidents_85_99", _</t>
  </si>
  <si>
    <t xml:space="preserve">                    "fatal_accidents_85_99", _</t>
  </si>
  <si>
    <t xml:space="preserve">                    "fatalities_85_99", _</t>
  </si>
  <si>
    <t xml:space="preserve">                    "incidents_00_14", _</t>
  </si>
  <si>
    <t xml:space="preserve">                    "fatal_accidents_00_14", _</t>
  </si>
  <si>
    <t xml:space="preserve">                    "fatalities_00_14"))</t>
  </si>
  <si>
    <t xml:space="preserve">            Case 171</t>
  </si>
  <si>
    <t xml:space="preserve">                Expected = Expected171()</t>
  </si>
  <si>
    <t xml:space="preserve">                    ConvertTypes:=HStack( _</t>
  </si>
  <si>
    <t xml:space="preserve">                    Array(0#, False), _</t>
  </si>
  <si>
    <t xml:space="preserve">                    Array(2#, "N"), _</t>
  </si>
  <si>
    <t xml:space="preserve">                    Array(3#, "B"), _</t>
  </si>
  <si>
    <t xml:space="preserve">                    Array(4#, "D"), _</t>
  </si>
  <si>
    <t xml:space="preserve">                    Array(5#, "E"), _</t>
  </si>
  <si>
    <t xml:space="preserve">                    Array(6#, "NQ"), _</t>
  </si>
  <si>
    <t xml:space="preserve">                    Array(7#, "BQ"), _</t>
  </si>
  <si>
    <t xml:space="preserve">                    Array(8#, "EQ")), _</t>
  </si>
  <si>
    <t xml:space="preserve">            Case 172</t>
  </si>
  <si>
    <t xml:space="preserve">                Expected = "#CSVRead: #ParseConvertTypes: Column identifiers in the left column (or top row) of ConvertTypes must be strings or non-negative whole numbers but ConvertTypes(1,1) is -2!!"</t>
  </si>
  <si>
    <t xml:space="preserve">                    Array(-2#, False), _</t>
  </si>
  <si>
    <t xml:space="preserve">            Case 173</t>
  </si>
  <si>
    <t xml:space="preserve">                Expected = "#CSVRead: #ParseConvertTypes: Type Conversion given in bottom row (or right column) of ConvertTypes must be Booleans or strings containing letters NDBETQ but ConvertTypes(2,2) is string ""XX""!!"</t>
  </si>
  <si>
    <t xml:space="preserve">                    ConvertTypes:=HStack(Array(0#, False), Array(2#, "XX"), Array(3#, "B"), Array(4#, "D")), _</t>
  </si>
  <si>
    <t xml:space="preserve">            Case 174</t>
  </si>
  <si>
    <t xml:space="preserve">                Expected = "#CSVRead: #ParseConvertTypes: Type Conversion given in bottom row (or right column) of ConvertTypes must be Booleans or strings containing letters NDBETQ but ConvertTypes(2,1) is of type Error!!"</t>
  </si>
  <si>
    <t xml:space="preserve">                    ConvertTypes:=HStack(Array(3#, CVErr(2007)), Array(4#, "D"), Array(5#, "E")), _</t>
  </si>
  <si>
    <t xml:space="preserve">            Case 175</t>
  </si>
  <si>
    <t xml:space="preserve">                Expected = "#CSVRead: #ParseConvertTypes: ConvertTypes specifies columns by their header (instead of by number), but HeaderRowNum has not been specified!!"</t>
  </si>
  <si>
    <t xml:space="preserve">                    ConvertTypes:=HStack(Array("Col A", "N"), Array("Col B", "N"), Array("Col C", "N")), _</t>
  </si>
  <si>
    <t xml:space="preserve">            Case 176</t>
  </si>
  <si>
    <t xml:space="preserve">                TestDescription = "test various time formats"</t>
  </si>
  <si>
    <t xml:space="preserve">                FileName = "test_various_time_formats.csv"</t>
  </si>
  <si>
    <t xml:space="preserve">                Expected = CSVRead(Folder + FileName, ConvertTypes:="N", SkipToRow:=2, SkipToCol:=2, NumCols:=1)</t>
  </si>
  <si>
    <t xml:space="preserve">                    SkipToCol:=1, _</t>
  </si>
  <si>
    <t xml:space="preserve">                    AbsTol:=0.000000000000001, _</t>
  </si>
  <si>
    <t xml:space="preserve">            Case 177</t>
  </si>
  <si>
    <t xml:space="preserve">                TestDescription = "test y-m-d dates with fractional seconds"</t>
  </si>
  <si>
    <t xml:space="preserve">                FileName = "test_y-m-d_dates_with_fractional_seconds.csv"</t>
  </si>
  <si>
    <t xml:space="preserve">                    AbsTol:=0.0000000001, _</t>
  </si>
  <si>
    <t xml:space="preserve">            Case 178</t>
  </si>
  <si>
    <t xml:space="preserve">                TestDescription = "Used as example in README.md"</t>
  </si>
  <si>
    <t xml:space="preserve">                FileName = "https://vincentarelbundock.github.io/Rdatasets/csv/carData/TitanicSurvival.csv"</t>
  </si>
  <si>
    <t xml:space="preserve">                Expected = Expected178()</t>
  </si>
  <si>
    <t xml:space="preserve">                    NumRows:=17, _</t>
  </si>
  <si>
    <t xml:space="preserve">                    ExpectedHeaderRow:=HStack("", "survived", "sex", "age", "passengerClass"))</t>
  </si>
  <si>
    <t xml:space="preserve">        End Select</t>
  </si>
  <si>
    <t xml:space="preserve">        </t>
  </si>
  <si>
    <t xml:space="preserve">        If Not IsEmpty(TestRes) Then</t>
  </si>
  <si>
    <t xml:space="preserve">            If TestRes Then</t>
  </si>
  <si>
    <t xml:space="preserve">                NumPassed = NumPassed + 1</t>
  </si>
  <si>
    <t xml:space="preserve">            Else</t>
  </si>
  <si>
    <t xml:space="preserve">                NumFailed = NumFailed + 1</t>
  </si>
  <si>
    <t xml:space="preserve">                ReDim Preserve Failures(1 To NumFailed)</t>
  </si>
  <si>
    <t xml:space="preserve">                Failures(NumFailed) = WhatDiffers</t>
  </si>
  <si>
    <t xml:space="preserve">            End If</t>
  </si>
  <si>
    <t xml:space="preserve">        End If</t>
  </si>
  <si>
    <t xml:space="preserve">    Next i</t>
  </si>
  <si>
    <t xml:space="preserve">    Exit Sub</t>
  </si>
  <si>
    <t>ErrHandler:</t>
  </si>
  <si>
    <t xml:space="preserve">    Throw "#RunTests (line " &amp; CStr(Erl) + "): " &amp; Err.Description &amp; "!"</t>
  </si>
  <si>
    <t>End Sub</t>
  </si>
  <si>
    <t>Sub PasteFailures(NumFailures As Long, Optional Failures)</t>
  </si>
  <si>
    <t xml:space="preserve">        With shTestResults</t>
  </si>
  <si>
    <t xml:space="preserve">        .Unprotect</t>
  </si>
  <si>
    <t xml:space="preserve">        .UsedRange.EntireColumn.Delete</t>
  </si>
  <si>
    <t xml:space="preserve">        With .Cells(1, 1)</t>
  </si>
  <si>
    <t xml:space="preserve">            .value = "Test Results"</t>
  </si>
  <si>
    <t xml:space="preserve">            .Font.Size = 22</t>
  </si>
  <si>
    <t xml:space="preserve">        End With</t>
  </si>
  <si>
    <t xml:space="preserve">        If NumFailures &gt; 0 Then</t>
  </si>
  <si>
    <t xml:space="preserve">            With .Cells(3, 1).Resize(NumFailures)</t>
  </si>
  <si>
    <t xml:space="preserve">                .value = Transpose(Failures)</t>
  </si>
  <si>
    <t xml:space="preserve">            End With</t>
  </si>
  <si>
    <t xml:space="preserve">            .Cells(3, 1).value = "All tests passed."</t>
  </si>
  <si>
    <t xml:space="preserve">    .Protect , , True</t>
  </si>
  <si>
    <t xml:space="preserve">    End With</t>
  </si>
  <si>
    <t xml:space="preserve">    Throw "#PasteFailures (line " &amp; CStr(Erl) + "): " &amp; Err.Description &amp; "!"</t>
  </si>
  <si>
    <t xml:space="preserve">    Throw "#Case1 (line " &amp; CStr(Erl) + "): " &amp; Err.Description &amp; "!"</t>
  </si>
  <si>
    <t xml:space="preserve">                TestDescription = "test_one_row_of_data.csv"</t>
  </si>
  <si>
    <t xml:space="preserve">                TestRes = TestCSVRead(i, TestDescription, Expected, Folder + FileName, Observed, WhatDiffers, ConvertTypes:="N")</t>
  </si>
  <si>
    <t xml:space="preserve">            Case 110</t>
  </si>
  <si>
    <t xml:space="preserve">            Case 124</t>
  </si>
  <si>
    <t xml:space="preserve">            Case 179</t>
  </si>
  <si>
    <t xml:space="preserve">             Call Case1(i, Folder, TestRes, WhatDiffers)</t>
  </si>
  <si>
    <t xml:space="preserve">    If TestRes Then</t>
  </si>
  <si>
    <t xml:space="preserve">        NumPassed = NumPassed + 1</t>
  </si>
  <si>
    <t xml:space="preserve">    Else</t>
  </si>
  <si>
    <t xml:space="preserve">        NumFailed = NumFailed + 1</t>
  </si>
  <si>
    <t xml:space="preserve">    End If</t>
  </si>
  <si>
    <t xml:space="preserve">        ReDim Preserve Failures(LBound(Failures) To UBound(Failures) + 1)</t>
  </si>
  <si>
    <t xml:space="preserve">        Failures(UBound(Failures)) = WhatDiffers</t>
  </si>
  <si>
    <t>Sub Case1(i As Long, Folder As String, ByRef NumPassed As Long, ByRef NumFailed As Long, ByRef Failures() As String)</t>
  </si>
  <si>
    <t xml:space="preserve">    Dim TestDescription As String, FileName As String, Expected, Observed, TestRes As Variant, WhatDiffers As String</t>
  </si>
  <si>
    <t>Changes to compile on 32bit.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</si>
</sst>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dd\-mmm\-yyyy"/>
    <numFmt numFmtId="165" formatCode="yyyy\-mm\-dd"/>
    <numFmt numFmtId="166" formatCode="yyyy\-mm\-dd\Thh:mm:ss"/>
    <numFmt numFmtId="167" formatCode="#,##0;[Red]\-#,##0"/>
    <numFmt numFmtId="168" formatCode="hh:mm"/>
    <numFmt numFmtId="169" formatCode="dd\-mmm\-yyyy\ hh:mm:ss"/>
  </numFmts>
  <fonts count="16" x14ac:knownFonts="1">
    <font>
      <sz val="11"/>
      <color theme="1"/>
      <name val="Calibri"/>
      <family val="2"/>
      <scheme val="minor"/>
    </font>
    <font>
      <sz val="11"/>
      <color rgb="FFFF0000"/>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4">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s>
  <cellStyleXfs count="2">
    <xf numFmtId="0" fontId="0" fillId="0" borderId="0"/>
    <xf numFmtId="0" fontId="6" fillId="0" borderId="0" applyNumberFormat="0" applyFill="0" applyBorder="0" applyAlignment="0" applyProtection="0"/>
  </cellStyleXfs>
  <cellXfs count="93">
    <xf numFmtId="0" fontId="0" fillId="0" borderId="0" xfId="0"/>
    <xf numFmtId="0" fontId="3" fillId="0" borderId="0" xfId="0" quotePrefix="1" applyFont="1" applyAlignment="1">
      <alignment horizontal="left"/>
    </xf>
    <xf numFmtId="0" fontId="4" fillId="0" borderId="0" xfId="0" quotePrefix="1" applyFont="1" applyAlignment="1">
      <alignment horizontal="left"/>
    </xf>
    <xf numFmtId="0" fontId="4" fillId="0" borderId="0" xfId="0" applyFont="1"/>
    <xf numFmtId="0" fontId="0" fillId="2" borderId="0" xfId="0" quotePrefix="1" applyFill="1" applyAlignment="1">
      <alignment horizontal="left"/>
    </xf>
    <xf numFmtId="0" fontId="5" fillId="0" borderId="0" xfId="0" applyFont="1" applyAlignment="1" applyProtection="1">
      <alignment horizontal="left"/>
      <protection locked="0"/>
    </xf>
    <xf numFmtId="0" fontId="0" fillId="3" borderId="0" xfId="0" applyFill="1"/>
    <xf numFmtId="0" fontId="5" fillId="0" borderId="0" xfId="0" quotePrefix="1" applyFont="1" applyAlignment="1" applyProtection="1">
      <alignment horizontal="left"/>
      <protection locked="0"/>
    </xf>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0" fillId="0" borderId="1" xfId="0" applyBorder="1" applyAlignment="1">
      <alignment horizontal="center"/>
    </xf>
    <xf numFmtId="0" fontId="3" fillId="0" borderId="0" xfId="0" applyFont="1"/>
    <xf numFmtId="38" fontId="0" fillId="0" borderId="0" xfId="0" applyNumberFormat="1"/>
    <xf numFmtId="0" fontId="0" fillId="0" borderId="0" xfId="0" applyAlignment="1">
      <alignment vertical="center"/>
    </xf>
    <xf numFmtId="0" fontId="0" fillId="0" borderId="0" xfId="0" quotePrefix="1" applyAlignment="1">
      <alignment horizontal="left" vertical="center" wrapText="1"/>
    </xf>
    <xf numFmtId="40" fontId="0" fillId="0" borderId="0" xfId="0" applyNumberFormat="1"/>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2" fillId="0" borderId="0" xfId="0" applyFont="1"/>
    <xf numFmtId="0" fontId="6"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7" fillId="7" borderId="6" xfId="0" applyNumberFormat="1" applyFont="1" applyFill="1" applyBorder="1" applyAlignment="1">
      <alignment horizontal="left" vertical="center"/>
    </xf>
    <xf numFmtId="0" fontId="7" fillId="7" borderId="6" xfId="0" applyFont="1" applyFill="1" applyBorder="1" applyAlignment="1">
      <alignment horizontal="left" vertical="center"/>
    </xf>
    <xf numFmtId="0" fontId="7" fillId="7" borderId="7" xfId="0" applyFont="1" applyFill="1" applyBorder="1" applyAlignment="1">
      <alignment horizontal="left" vertical="center" wrapText="1"/>
    </xf>
    <xf numFmtId="0" fontId="7" fillId="7" borderId="7" xfId="0" quotePrefix="1" applyFont="1" applyFill="1" applyBorder="1" applyAlignment="1">
      <alignment horizontal="left" vertical="center" wrapText="1"/>
    </xf>
    <xf numFmtId="38" fontId="7" fillId="7" borderId="8" xfId="0" applyNumberFormat="1" applyFont="1" applyFill="1" applyBorder="1" applyAlignment="1">
      <alignment horizontal="center" vertical="center"/>
    </xf>
    <xf numFmtId="164" fontId="7" fillId="7" borderId="9" xfId="0" applyNumberFormat="1" applyFont="1" applyFill="1" applyBorder="1" applyAlignment="1">
      <alignment horizontal="left" vertical="center"/>
    </xf>
    <xf numFmtId="0" fontId="7" fillId="7" borderId="9" xfId="0" applyFont="1" applyFill="1" applyBorder="1" applyAlignment="1">
      <alignment horizontal="left" vertical="center"/>
    </xf>
    <xf numFmtId="0" fontId="7"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1" fillId="0" borderId="1" xfId="0" applyFont="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1" xfId="0" quotePrefix="1" applyBorder="1" applyAlignment="1">
      <alignment horizontal="center" vertical="center"/>
    </xf>
    <xf numFmtId="0" fontId="0" fillId="0" borderId="13" xfId="0" quotePrefix="1" applyBorder="1" applyAlignment="1">
      <alignment horizontal="left" vertical="center"/>
    </xf>
    <xf numFmtId="38" fontId="0" fillId="0" borderId="1" xfId="0" applyNumberFormat="1" applyBorder="1" applyAlignment="1">
      <alignment horizontal="center" vertical="center"/>
    </xf>
    <xf numFmtId="0" fontId="0" fillId="0" borderId="1" xfId="0" applyBorder="1" applyAlignment="1">
      <alignment horizontal="left"/>
    </xf>
    <xf numFmtId="0" fontId="0" fillId="0" borderId="13" xfId="0" applyBorder="1" applyAlignment="1">
      <alignment horizontal="left" vertical="center"/>
    </xf>
    <xf numFmtId="0" fontId="7" fillId="0" borderId="13" xfId="0" applyFont="1" applyBorder="1" applyAlignment="1">
      <alignment horizontal="left" vertical="center"/>
    </xf>
    <xf numFmtId="0" fontId="0" fillId="0" borderId="12" xfId="0" applyBorder="1" applyAlignment="1">
      <alignment horizontal="left" vertical="center"/>
    </xf>
    <xf numFmtId="0" fontId="0" fillId="0" borderId="0" xfId="0" applyFont="1"/>
    <xf numFmtId="0" fontId="0" fillId="0" borderId="0" xfId="0" applyNumberFormat="1"/>
    <xf numFmtId="0" fontId="6"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38" fontId="0" fillId="0" borderId="11" xfId="0" applyNumberFormat="1" applyBorder="1" applyAlignment="1">
      <alignment horizontal="center" vertical="center"/>
    </xf>
    <xf numFmtId="0" fontId="5" fillId="0" borderId="0" xfId="0" quotePrefix="1" applyFont="1" applyProtection="1">
      <protection locked="0"/>
    </xf>
    <xf numFmtId="166" fontId="0" fillId="0" borderId="0" xfId="0" applyNumberFormat="1"/>
    <xf numFmtId="38" fontId="7" fillId="7" borderId="5" xfId="0" applyNumberFormat="1" applyFont="1" applyFill="1" applyBorder="1" applyAlignment="1">
      <alignment horizontal="center" vertical="center"/>
    </xf>
    <xf numFmtId="0" fontId="5" fillId="0" borderId="0" xfId="0" applyFont="1" applyProtection="1">
      <protection locked="0"/>
    </xf>
    <xf numFmtId="38" fontId="11" fillId="0" borderId="1" xfId="0" applyNumberFormat="1" applyFont="1" applyBorder="1" applyAlignment="1">
      <alignment horizontal="center" vertical="center"/>
    </xf>
    <xf numFmtId="38" fontId="11" fillId="0" borderId="1" xfId="0" applyNumberFormat="1" applyFont="1" applyBorder="1" applyAlignment="1">
      <alignment horizontal="center" vertical="center"/>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167" fontId="7"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7" fillId="7" borderId="6" xfId="0" applyNumberFormat="1" applyFont="1" applyFill="1" applyBorder="1" applyAlignment="1">
      <alignment horizontal="left" vertical="center"/>
    </xf>
    <xf numFmtId="168" fontId="7" fillId="7" borderId="9" xfId="0" applyNumberFormat="1" applyFont="1" applyFill="1" applyBorder="1" applyAlignment="1">
      <alignment horizontal="left" vertical="center"/>
    </xf>
    <xf numFmtId="0" fontId="0" fillId="0" borderId="1" xfId="0" applyBorder="1" applyAlignment="1">
      <alignment horizontal="center" wrapText="1"/>
    </xf>
    <xf numFmtId="165" fontId="0" fillId="0" borderId="1" xfId="0" applyNumberFormat="1" applyBorder="1" applyAlignment="1">
      <alignment horizontal="center" vertical="center"/>
    </xf>
    <xf numFmtId="0" fontId="0" fillId="0" borderId="1" xfId="0" applyNumberFormat="1" applyBorder="1" applyAlignment="1">
      <alignment horizontal="center" wrapText="1"/>
    </xf>
    <xf numFmtId="166" fontId="0" fillId="0" borderId="1" xfId="0" applyNumberFormat="1" applyBorder="1" applyAlignment="1">
      <alignment horizontal="center" wrapText="1"/>
    </xf>
    <xf numFmtId="0" fontId="0" fillId="9" borderId="0" xfId="0" quotePrefix="1" applyFill="1" applyAlignment="1">
      <alignment horizontal="left"/>
    </xf>
    <xf numFmtId="0" fontId="0" fillId="4" borderId="0" xfId="0" quotePrefix="1" applyFont="1" applyFill="1" applyAlignment="1">
      <alignment horizontal="left"/>
    </xf>
    <xf numFmtId="0" fontId="14" fillId="0" borderId="0" xfId="0" applyFont="1"/>
    <xf numFmtId="0" fontId="0" fillId="0" borderId="1" xfId="0" applyNumberFormat="1" applyBorder="1" applyAlignment="1"/>
    <xf numFmtId="0" fontId="0" fillId="0" borderId="0" xfId="0" quotePrefix="1"/>
    <xf numFmtId="167"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169" fontId="0" fillId="0" borderId="0" xfId="0" applyNumberFormat="1"/>
    <xf numFmtId="0" fontId="6" fillId="0" borderId="1" xfId="1" applyBorder="1" applyAlignment="1">
      <alignment horizontal="left" vertical="center"/>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10" fillId="8" borderId="1" xfId="0" applyFont="1" applyFill="1" applyBorder="1" applyAlignment="1">
      <alignment horizontal="center" textRotation="90"/>
    </xf>
  </cellXfs>
  <cellStyles count="2">
    <cellStyle name="Hyperlink" xfId="1" builtinId="8"/>
    <cellStyle name="Normal" xfId="0" builtinId="0"/>
  </cellStyles>
  <dxfs count="203">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outline="0">
        <left style="thin">
          <color theme="0" tint="-0.24994659260841701"/>
        </left>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left"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numFmt numFmtId="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vertical/>
        <horizontal/>
      </border>
    </dxf>
    <dxf>
      <font>
        <b val="0"/>
        <i val="0"/>
        <strike val="0"/>
        <outline val="0"/>
        <shadow val="0"/>
        <u val="none"/>
        <vertAlign val="baseline"/>
        <sz val="11"/>
        <color theme="0" tint="-0.24994659260841701"/>
        <name val="Calibri"/>
        <family val="2"/>
        <scheme val="minor"/>
      </font>
      <numFmt numFmtId="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border>
    </dxf>
    <dxf>
      <border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Performance_1!$K$31</c:f>
          <c:strCache>
            <c:ptCount val="1"/>
            <c:pt idx="0">
              <c:v>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Performance_1!$E$32</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Performance_1!$C$33:$C$53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Performance_1!$E$33:$E$53</c:f>
              <c:numCache>
                <c:formatCode>General</c:formatCode>
                <c:ptCount val="21"/>
                <c:pt idx="0">
                  <c:v>1.34479874129294E-4</c:v>
                </c:pt>
                <c:pt idx="1">
                  <c:v>1.4183739645978871E-4</c:v>
                </c:pt>
                <c:pt idx="2">
                  <c:v>1.494449249805769E-4</c:v>
                </c:pt>
                <c:pt idx="3">
                  <c:v>1.6171222509704975E-4</c:v>
                </c:pt>
                <c:pt idx="4">
                  <c:v>2.0189477913267227E-4</c:v>
                </c:pt>
                <c:pt idx="5">
                  <c:v>2.413951385536163E-4</c:v>
                </c:pt>
                <c:pt idx="6">
                  <c:v>3.5599028905026244E-4</c:v>
                </c:pt>
                <c:pt idx="7">
                  <c:v>5.4607597466429841E-4</c:v>
                </c:pt>
                <c:pt idx="8">
                  <c:v>1.0993258298530621E-3</c:v>
                </c:pt>
                <c:pt idx="9">
                  <c:v>1.7651133074481529E-3</c:v>
                </c:pt>
                <c:pt idx="10">
                  <c:v>3.6095994227991839E-3</c:v>
                </c:pt>
                <c:pt idx="11">
                  <c:v>6.6196644179904573E-3</c:v>
                </c:pt>
                <c:pt idx="12">
                  <c:v>1.2783892346941666E-2</c:v>
                </c:pt>
                <c:pt idx="13">
                  <c:v>2.7055212432438764E-2</c:v>
                </c:pt>
                <c:pt idx="14">
                  <c:v>5.6172302222229416E-2</c:v>
                </c:pt>
                <c:pt idx="15">
                  <c:v>0.1080429361702161</c:v>
                </c:pt>
                <c:pt idx="16">
                  <c:v>0.21789429999997714</c:v>
                </c:pt>
                <c:pt idx="17">
                  <c:v>0.42822090833336307</c:v>
                </c:pt>
                <c:pt idx="18">
                  <c:v>0.86779139999998733</c:v>
                </c:pt>
                <c:pt idx="19">
                  <c:v>1.7959464333331805</c:v>
                </c:pt>
                <c:pt idx="20">
                  <c:v>3.582008549999955</c:v>
                </c:pt>
              </c:numCache>
            </c:numRef>
          </c:yVal>
          <c:smooth val="0"/>
          <c:extLst>
            <c:ext xmlns:c16="http://schemas.microsoft.com/office/drawing/2014/chart" uri="{C3380CC4-5D6E-409C-BE32-E72D297353CC}">
              <c16:uniqueId val="{00000000-A582-4F3D-B2F3-656DDDF7C727}"/>
            </c:ext>
          </c:extLst>
        </c:ser>
        <c:ser>
          <c:idx val="1"/>
          <c:order val="1"/>
          <c:tx>
            <c:strRef>
              <c:f>Performance_1!$F$32</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Performance_1!$C$33:$C$53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Performance_1!$F$33:$F$53</c:f>
              <c:numCache>
                <c:formatCode>General</c:formatCode>
                <c:ptCount val="21"/>
                <c:pt idx="0">
                  <c:v>1.3239526293493193E-4</c:v>
                </c:pt>
                <c:pt idx="1">
                  <c:v>1.3560162991890296E-4</c:v>
                </c:pt>
                <c:pt idx="2">
                  <c:v>1.4331502479289084E-4</c:v>
                </c:pt>
                <c:pt idx="3">
                  <c:v>1.619906761265919E-4</c:v>
                </c:pt>
                <c:pt idx="4">
                  <c:v>1.8643100298283477E-4</c:v>
                </c:pt>
                <c:pt idx="5">
                  <c:v>2.3752324355138786E-4</c:v>
                </c:pt>
                <c:pt idx="6">
                  <c:v>3.2940519138286811E-4</c:v>
                </c:pt>
                <c:pt idx="7">
                  <c:v>5.2124734702384029E-4</c:v>
                </c:pt>
                <c:pt idx="8">
                  <c:v>8.9574706198481649E-4</c:v>
                </c:pt>
                <c:pt idx="9">
                  <c:v>1.6841131020543982E-3</c:v>
                </c:pt>
                <c:pt idx="10">
                  <c:v>3.3403356045416653E-3</c:v>
                </c:pt>
                <c:pt idx="11">
                  <c:v>6.4426679536677776E-3</c:v>
                </c:pt>
                <c:pt idx="12">
                  <c:v>1.2523153749998527E-2</c:v>
                </c:pt>
                <c:pt idx="13">
                  <c:v>2.6463665079361855E-2</c:v>
                </c:pt>
                <c:pt idx="14">
                  <c:v>5.0571818181821861E-2</c:v>
                </c:pt>
                <c:pt idx="15">
                  <c:v>0.10883963404256142</c:v>
                </c:pt>
                <c:pt idx="16">
                  <c:v>0.20836787500002174</c:v>
                </c:pt>
                <c:pt idx="17">
                  <c:v>0.41175323076920622</c:v>
                </c:pt>
                <c:pt idx="18">
                  <c:v>0.8477728499998799</c:v>
                </c:pt>
                <c:pt idx="19">
                  <c:v>1.8226661000001816</c:v>
                </c:pt>
                <c:pt idx="20">
                  <c:v>3.4363585999999486</c:v>
                </c:pt>
              </c:numCache>
            </c:numRef>
          </c:yVal>
          <c:smooth val="0"/>
          <c:extLst>
            <c:ext xmlns:c16="http://schemas.microsoft.com/office/drawing/2014/chart" uri="{C3380CC4-5D6E-409C-BE32-E72D297353CC}">
              <c16:uniqueId val="{00000001-A582-4F3D-B2F3-656DDDF7C727}"/>
            </c:ext>
          </c:extLst>
        </c:ser>
        <c:ser>
          <c:idx val="2"/>
          <c:order val="2"/>
          <c:tx>
            <c:strRef>
              <c:f>Performance_1!$G$32</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Performance_1!$C$33:$C$53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Performance_1!$G$33:$G$53</c:f>
              <c:numCache>
                <c:formatCode>General</c:formatCode>
                <c:ptCount val="21"/>
                <c:pt idx="0">
                  <c:v>2.0403903304768351E-3</c:v>
                </c:pt>
                <c:pt idx="1">
                  <c:v>2.0671608515911172E-3</c:v>
                </c:pt>
                <c:pt idx="2">
                  <c:v>2.0889627401837886E-3</c:v>
                </c:pt>
                <c:pt idx="3">
                  <c:v>2.1437495499359743E-3</c:v>
                </c:pt>
                <c:pt idx="4">
                  <c:v>2.1701710069442649E-3</c:v>
                </c:pt>
                <c:pt idx="5">
                  <c:v>2.2608000904157507E-3</c:v>
                </c:pt>
                <c:pt idx="6">
                  <c:v>2.4749920336468671E-3</c:v>
                </c:pt>
                <c:pt idx="7">
                  <c:v>2.8558099942885542E-3</c:v>
                </c:pt>
                <c:pt idx="8">
                  <c:v>3.6949522895118789E-3</c:v>
                </c:pt>
                <c:pt idx="9">
                  <c:v>5.2559193277317692E-3</c:v>
                </c:pt>
                <c:pt idx="10">
                  <c:v>8.641772711571901E-3</c:v>
                </c:pt>
                <c:pt idx="11">
                  <c:v>1.5512091950461162E-2</c:v>
                </c:pt>
                <c:pt idx="12">
                  <c:v>3.0566157926819514E-2</c:v>
                </c:pt>
                <c:pt idx="13">
                  <c:v>5.0198493000007144E-2</c:v>
                </c:pt>
                <c:pt idx="14">
                  <c:v>9.6531917307682027E-2</c:v>
                </c:pt>
                <c:pt idx="15">
                  <c:v>0.18798502962959496</c:v>
                </c:pt>
                <c:pt idx="16">
                  <c:v>0.3881295384615861</c:v>
                </c:pt>
                <c:pt idx="17">
                  <c:v>0.75083692857151618</c:v>
                </c:pt>
                <c:pt idx="18">
                  <c:v>1.5137419750003573</c:v>
                </c:pt>
                <c:pt idx="19">
                  <c:v>2.8933888500005196</c:v>
                </c:pt>
                <c:pt idx="20">
                  <c:v>5.8959924000009778</c:v>
                </c:pt>
              </c:numCache>
            </c:numRef>
          </c:yVal>
          <c:smooth val="0"/>
          <c:extLst>
            <c:ext xmlns:c16="http://schemas.microsoft.com/office/drawing/2014/chart" uri="{C3380CC4-5D6E-409C-BE32-E72D297353CC}">
              <c16:uniqueId val="{00000002-A582-4F3D-B2F3-656DDDF7C727}"/>
            </c:ext>
          </c:extLst>
        </c:ser>
        <c:dLbls>
          <c:showLegendKey val="0"/>
          <c:showVal val="0"/>
          <c:showCatName val="0"/>
          <c:showSerName val="0"/>
          <c:showPercent val="0"/>
          <c:showBubbleSize val="0"/>
        </c:dLbls>
        <c:axId val="380563711"/>
        <c:axId val="380565791"/>
      </c:scatterChart>
      <c:valAx>
        <c:axId val="380563711"/>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565791"/>
        <c:crosses val="autoZero"/>
        <c:crossBetween val="midCat"/>
      </c:valAx>
      <c:valAx>
        <c:axId val="38056579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5637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Performance_1!$K$58</c:f>
          <c:strCache>
            <c:ptCount val="1"/>
            <c:pt idx="0">
              <c:v>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Performance_1!$E$59</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Performance_1!$C$60:$C$80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Performance_1!$E$60:$E$80</c:f>
              <c:numCache>
                <c:formatCode>General</c:formatCode>
                <c:ptCount val="21"/>
                <c:pt idx="0">
                  <c:v>1.3567349812775112E-4</c:v>
                </c:pt>
                <c:pt idx="1">
                  <c:v>1.3225410638238616E-4</c:v>
                </c:pt>
                <c:pt idx="2">
                  <c:v>1.3949159157486467E-4</c:v>
                </c:pt>
                <c:pt idx="3">
                  <c:v>1.7221753117033228E-4</c:v>
                </c:pt>
                <c:pt idx="4">
                  <c:v>1.8136480467190202E-4</c:v>
                </c:pt>
                <c:pt idx="5">
                  <c:v>2.1690347041472587E-4</c:v>
                </c:pt>
                <c:pt idx="6">
                  <c:v>3.0753628759459334E-4</c:v>
                </c:pt>
                <c:pt idx="7">
                  <c:v>4.7192518168947672E-4</c:v>
                </c:pt>
                <c:pt idx="8">
                  <c:v>8.5133971739877223E-4</c:v>
                </c:pt>
                <c:pt idx="9">
                  <c:v>1.5580145794395484E-3</c:v>
                </c:pt>
                <c:pt idx="10">
                  <c:v>2.9377303760288248E-3</c:v>
                </c:pt>
                <c:pt idx="11">
                  <c:v>6.0274114457833233E-3</c:v>
                </c:pt>
                <c:pt idx="12">
                  <c:v>1.1897668408548568E-2</c:v>
                </c:pt>
                <c:pt idx="13">
                  <c:v>2.4520391219514905E-2</c:v>
                </c:pt>
                <c:pt idx="14">
                  <c:v>4.9144540196079216E-2</c:v>
                </c:pt>
                <c:pt idx="15">
                  <c:v>9.8250663461525473E-2</c:v>
                </c:pt>
                <c:pt idx="16">
                  <c:v>0.18622684444441498</c:v>
                </c:pt>
                <c:pt idx="17">
                  <c:v>0.37313579285702353</c:v>
                </c:pt>
                <c:pt idx="18">
                  <c:v>0.75582249999985962</c:v>
                </c:pt>
                <c:pt idx="19">
                  <c:v>1.4738968249998834</c:v>
                </c:pt>
                <c:pt idx="20">
                  <c:v>3.044153599999845</c:v>
                </c:pt>
              </c:numCache>
            </c:numRef>
          </c:yVal>
          <c:smooth val="0"/>
          <c:extLst>
            <c:ext xmlns:c16="http://schemas.microsoft.com/office/drawing/2014/chart" uri="{C3380CC4-5D6E-409C-BE32-E72D297353CC}">
              <c16:uniqueId val="{00000000-7A6A-4931-B7F9-DA9AF54D33A1}"/>
            </c:ext>
          </c:extLst>
        </c:ser>
        <c:ser>
          <c:idx val="1"/>
          <c:order val="1"/>
          <c:tx>
            <c:strRef>
              <c:f>Performance_1!$F$59</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Performance_1!$C$60:$C$80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Performance_1!$F$60:$F$80</c:f>
              <c:numCache>
                <c:formatCode>General</c:formatCode>
                <c:ptCount val="21"/>
                <c:pt idx="0">
                  <c:v>1.3170781813871631E-4</c:v>
                </c:pt>
                <c:pt idx="1">
                  <c:v>1.3077067608213924E-4</c:v>
                </c:pt>
                <c:pt idx="2">
                  <c:v>1.3916558768685533E-4</c:v>
                </c:pt>
                <c:pt idx="3">
                  <c:v>1.9038297985759768E-4</c:v>
                </c:pt>
                <c:pt idx="4">
                  <c:v>1.8695294447563797E-4</c:v>
                </c:pt>
                <c:pt idx="5">
                  <c:v>2.4684732424956412E-4</c:v>
                </c:pt>
                <c:pt idx="6">
                  <c:v>3.5893744885506535E-4</c:v>
                </c:pt>
                <c:pt idx="7">
                  <c:v>6.4075115325486686E-4</c:v>
                </c:pt>
                <c:pt idx="8">
                  <c:v>1.0669829528483189E-3</c:v>
                </c:pt>
                <c:pt idx="9">
                  <c:v>2.0273659910822733E-3</c:v>
                </c:pt>
                <c:pt idx="10">
                  <c:v>3.9924034317649817E-3</c:v>
                </c:pt>
                <c:pt idx="11">
                  <c:v>7.977871451356134E-3</c:v>
                </c:pt>
                <c:pt idx="12">
                  <c:v>1.7183045205481355E-2</c:v>
                </c:pt>
                <c:pt idx="13">
                  <c:v>3.929657265625508E-2</c:v>
                </c:pt>
                <c:pt idx="14">
                  <c:v>6.6956312000014201E-2</c:v>
                </c:pt>
                <c:pt idx="15">
                  <c:v>0.12941028205130303</c:v>
                </c:pt>
                <c:pt idx="16">
                  <c:v>0.24686819523811296</c:v>
                </c:pt>
                <c:pt idx="17">
                  <c:v>0.51129760999992868</c:v>
                </c:pt>
                <c:pt idx="18">
                  <c:v>1.0205561999999191</c:v>
                </c:pt>
                <c:pt idx="19">
                  <c:v>1.9751824999996945</c:v>
                </c:pt>
                <c:pt idx="20">
                  <c:v>4.3303928499999529</c:v>
                </c:pt>
              </c:numCache>
            </c:numRef>
          </c:yVal>
          <c:smooth val="0"/>
          <c:extLst>
            <c:ext xmlns:c16="http://schemas.microsoft.com/office/drawing/2014/chart" uri="{C3380CC4-5D6E-409C-BE32-E72D297353CC}">
              <c16:uniqueId val="{00000001-7A6A-4931-B7F9-DA9AF54D33A1}"/>
            </c:ext>
          </c:extLst>
        </c:ser>
        <c:ser>
          <c:idx val="2"/>
          <c:order val="2"/>
          <c:tx>
            <c:strRef>
              <c:f>Performance_1!$G$59</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Performance_1!$C$60:$C$80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Performance_1!$G$60:$G$80</c:f>
              <c:numCache>
                <c:formatCode>General</c:formatCode>
                <c:ptCount val="21"/>
                <c:pt idx="0">
                  <c:v>2.1205321882948533E-3</c:v>
                </c:pt>
                <c:pt idx="1">
                  <c:v>2.1399235772357511E-3</c:v>
                </c:pt>
                <c:pt idx="2">
                  <c:v>2.2125548230090002E-3</c:v>
                </c:pt>
                <c:pt idx="3">
                  <c:v>2.4365383341457764E-3</c:v>
                </c:pt>
                <c:pt idx="4">
                  <c:v>2.7876381270908641E-3</c:v>
                </c:pt>
                <c:pt idx="5">
                  <c:v>3.4859562369333442E-3</c:v>
                </c:pt>
                <c:pt idx="6">
                  <c:v>4.9010044074429392E-3</c:v>
                </c:pt>
                <c:pt idx="7">
                  <c:v>7.7835065318822318E-3</c:v>
                </c:pt>
                <c:pt idx="8">
                  <c:v>1.3360757866665759E-2</c:v>
                </c:pt>
                <c:pt idx="9">
                  <c:v>2.465726600984915E-2</c:v>
                </c:pt>
                <c:pt idx="10">
                  <c:v>4.7666095238084724E-2</c:v>
                </c:pt>
                <c:pt idx="11">
                  <c:v>9.0674260714260005E-2</c:v>
                </c:pt>
                <c:pt idx="12">
                  <c:v>0.17943677857140625</c:v>
                </c:pt>
                <c:pt idx="13">
                  <c:v>0.36980856428570924</c:v>
                </c:pt>
                <c:pt idx="14">
                  <c:v>0.68389747499986697</c:v>
                </c:pt>
                <c:pt idx="15">
                  <c:v>1.3799760750002861</c:v>
                </c:pt>
                <c:pt idx="16">
                  <c:v>2.6827184499998111</c:v>
                </c:pt>
                <c:pt idx="17">
                  <c:v>5.3784223999991809</c:v>
                </c:pt>
                <c:pt idx="18">
                  <c:v>10.586581199999273</c:v>
                </c:pt>
                <c:pt idx="19">
                  <c:v>21.460097799999858</c:v>
                </c:pt>
                <c:pt idx="20">
                  <c:v>45.975075800000923</c:v>
                </c:pt>
              </c:numCache>
            </c:numRef>
          </c:yVal>
          <c:smooth val="0"/>
          <c:extLst>
            <c:ext xmlns:c16="http://schemas.microsoft.com/office/drawing/2014/chart" uri="{C3380CC4-5D6E-409C-BE32-E72D297353CC}">
              <c16:uniqueId val="{00000002-7A6A-4931-B7F9-DA9AF54D33A1}"/>
            </c:ext>
          </c:extLst>
        </c:ser>
        <c:dLbls>
          <c:showLegendKey val="0"/>
          <c:showVal val="0"/>
          <c:showCatName val="0"/>
          <c:showSerName val="0"/>
          <c:showPercent val="0"/>
          <c:showBubbleSize val="0"/>
        </c:dLbls>
        <c:axId val="912126815"/>
        <c:axId val="912119743"/>
      </c:scatterChart>
      <c:valAx>
        <c:axId val="912126815"/>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19743"/>
        <c:crosses val="autoZero"/>
        <c:crossBetween val="midCat"/>
      </c:valAx>
      <c:valAx>
        <c:axId val="91211974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268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Performance_1!$K$85</c:f>
          <c:strCache>
            <c:ptCount val="1"/>
            <c:pt idx="0">
              <c:v>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Performance_1!$E$86</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Performance_1!$C$87:$C$105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Performance_1!$E$87:$E$105</c:f>
              <c:numCache>
                <c:formatCode>General</c:formatCode>
                <c:ptCount val="19"/>
                <c:pt idx="0">
                  <c:v>1.4908748285526142E-4</c:v>
                </c:pt>
                <c:pt idx="1">
                  <c:v>1.716066101520495E-4</c:v>
                </c:pt>
                <c:pt idx="2">
                  <c:v>2.1159209936095759E-4</c:v>
                </c:pt>
                <c:pt idx="3">
                  <c:v>2.9114004891115486E-4</c:v>
                </c:pt>
                <c:pt idx="4">
                  <c:v>4.4315184791271126E-4</c:v>
                </c:pt>
                <c:pt idx="5">
                  <c:v>7.8184856160086165E-4</c:v>
                </c:pt>
                <c:pt idx="6">
                  <c:v>1.3699836712326593E-3</c:v>
                </c:pt>
                <c:pt idx="7">
                  <c:v>2.7140311448727548E-3</c:v>
                </c:pt>
                <c:pt idx="8">
                  <c:v>5.4469502178651008E-3</c:v>
                </c:pt>
                <c:pt idx="9">
                  <c:v>1.16097552204179E-2</c:v>
                </c:pt>
                <c:pt idx="10">
                  <c:v>2.3379114953271388E-2</c:v>
                </c:pt>
                <c:pt idx="11">
                  <c:v>4.2608741525435694E-2</c:v>
                </c:pt>
                <c:pt idx="12">
                  <c:v>8.7385989655182322E-2</c:v>
                </c:pt>
                <c:pt idx="13">
                  <c:v>0.19905589999997084</c:v>
                </c:pt>
                <c:pt idx="14">
                  <c:v>0.36150306428563844</c:v>
                </c:pt>
                <c:pt idx="15">
                  <c:v>0.75963551428581666</c:v>
                </c:pt>
                <c:pt idx="16">
                  <c:v>1.456787175000045</c:v>
                </c:pt>
                <c:pt idx="17">
                  <c:v>2.9693039999992834</c:v>
                </c:pt>
                <c:pt idx="18">
                  <c:v>6.0965317000009236</c:v>
                </c:pt>
              </c:numCache>
            </c:numRef>
          </c:yVal>
          <c:smooth val="0"/>
          <c:extLst>
            <c:ext xmlns:c16="http://schemas.microsoft.com/office/drawing/2014/chart" uri="{C3380CC4-5D6E-409C-BE32-E72D297353CC}">
              <c16:uniqueId val="{00000000-7922-4083-9799-8D30999E016E}"/>
            </c:ext>
          </c:extLst>
        </c:ser>
        <c:ser>
          <c:idx val="1"/>
          <c:order val="1"/>
          <c:tx>
            <c:strRef>
              <c:f>Performance_1!$F$86</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Performance_1!$C$87:$C$105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Performance_1!$F$87:$F$105</c:f>
              <c:numCache>
                <c:formatCode>General</c:formatCode>
                <c:ptCount val="19"/>
                <c:pt idx="0">
                  <c:v>1.4728784906324128E-4</c:v>
                </c:pt>
                <c:pt idx="1">
                  <c:v>1.7214758478225641E-4</c:v>
                </c:pt>
                <c:pt idx="2">
                  <c:v>2.0275161185675589E-4</c:v>
                </c:pt>
                <c:pt idx="3">
                  <c:v>2.8029233701441937E-4</c:v>
                </c:pt>
                <c:pt idx="4">
                  <c:v>4.447645258851006E-4</c:v>
                </c:pt>
                <c:pt idx="5">
                  <c:v>7.591890980869091E-4</c:v>
                </c:pt>
                <c:pt idx="6">
                  <c:v>1.3565876831253055E-3</c:v>
                </c:pt>
                <c:pt idx="7">
                  <c:v>2.7553950413222424E-3</c:v>
                </c:pt>
                <c:pt idx="8">
                  <c:v>5.3792437634402508E-3</c:v>
                </c:pt>
                <c:pt idx="9">
                  <c:v>1.0368268737058567E-2</c:v>
                </c:pt>
                <c:pt idx="10">
                  <c:v>2.1248462711864088E-2</c:v>
                </c:pt>
                <c:pt idx="11">
                  <c:v>4.1864097499986506E-2</c:v>
                </c:pt>
                <c:pt idx="12">
                  <c:v>9.0400624999996834E-2</c:v>
                </c:pt>
                <c:pt idx="13">
                  <c:v>0.17310248620686189</c:v>
                </c:pt>
                <c:pt idx="14">
                  <c:v>0.3449957066666684</c:v>
                </c:pt>
                <c:pt idx="15">
                  <c:v>0.70787203750001026</c:v>
                </c:pt>
                <c:pt idx="16">
                  <c:v>1.4634674750000158</c:v>
                </c:pt>
                <c:pt idx="17">
                  <c:v>2.8707864999996673</c:v>
                </c:pt>
                <c:pt idx="18">
                  <c:v>6.1190550000010262</c:v>
                </c:pt>
              </c:numCache>
            </c:numRef>
          </c:yVal>
          <c:smooth val="0"/>
          <c:extLst>
            <c:ext xmlns:c16="http://schemas.microsoft.com/office/drawing/2014/chart" uri="{C3380CC4-5D6E-409C-BE32-E72D297353CC}">
              <c16:uniqueId val="{00000001-7922-4083-9799-8D30999E016E}"/>
            </c:ext>
          </c:extLst>
        </c:ser>
        <c:ser>
          <c:idx val="2"/>
          <c:order val="2"/>
          <c:tx>
            <c:strRef>
              <c:f>Performance_1!$G$86</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Performance_1!$C$87:$C$105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Performance_1!$G$87:$G$105</c:f>
              <c:numCache>
                <c:formatCode>General</c:formatCode>
                <c:ptCount val="19"/>
                <c:pt idx="0">
                  <c:v>2.2751768425840783E-3</c:v>
                </c:pt>
                <c:pt idx="1">
                  <c:v>2.1500276870164048E-3</c:v>
                </c:pt>
                <c:pt idx="2">
                  <c:v>2.2272576391978893E-3</c:v>
                </c:pt>
                <c:pt idx="3">
                  <c:v>2.3697644549761144E-3</c:v>
                </c:pt>
                <c:pt idx="4">
                  <c:v>2.6333427066884884E-3</c:v>
                </c:pt>
                <c:pt idx="5">
                  <c:v>3.3135860172295488E-3</c:v>
                </c:pt>
                <c:pt idx="6">
                  <c:v>4.5541735883411448E-3</c:v>
                </c:pt>
                <c:pt idx="7">
                  <c:v>7.027487780901078E-3</c:v>
                </c:pt>
                <c:pt idx="8">
                  <c:v>1.2420081141438461E-2</c:v>
                </c:pt>
                <c:pt idx="9">
                  <c:v>2.3272099999997218E-2</c:v>
                </c:pt>
                <c:pt idx="10">
                  <c:v>4.2885149572658779E-2</c:v>
                </c:pt>
                <c:pt idx="11">
                  <c:v>7.7602578461525046E-2</c:v>
                </c:pt>
                <c:pt idx="12">
                  <c:v>0.15297396666667765</c:v>
                </c:pt>
                <c:pt idx="13">
                  <c:v>0.30184307058816023</c:v>
                </c:pt>
                <c:pt idx="14">
                  <c:v>0.63830669999993006</c:v>
                </c:pt>
                <c:pt idx="15">
                  <c:v>1.281009350000204</c:v>
                </c:pt>
                <c:pt idx="16">
                  <c:v>2.3865486666666889</c:v>
                </c:pt>
                <c:pt idx="17">
                  <c:v>5.1312687000008737</c:v>
                </c:pt>
                <c:pt idx="18">
                  <c:v>10.362777500000448</c:v>
                </c:pt>
              </c:numCache>
            </c:numRef>
          </c:yVal>
          <c:smooth val="0"/>
          <c:extLst>
            <c:ext xmlns:c16="http://schemas.microsoft.com/office/drawing/2014/chart" uri="{C3380CC4-5D6E-409C-BE32-E72D297353CC}">
              <c16:uniqueId val="{00000002-7922-4083-9799-8D30999E016E}"/>
            </c:ext>
          </c:extLst>
        </c:ser>
        <c:dLbls>
          <c:showLegendKey val="0"/>
          <c:showVal val="0"/>
          <c:showCatName val="0"/>
          <c:showSerName val="0"/>
          <c:showPercent val="0"/>
          <c:showBubbleSize val="0"/>
        </c:dLbls>
        <c:axId val="912125151"/>
        <c:axId val="912114335"/>
      </c:scatterChart>
      <c:valAx>
        <c:axId val="912125151"/>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14335"/>
        <c:crosses val="autoZero"/>
        <c:crossBetween val="midCat"/>
      </c:valAx>
      <c:valAx>
        <c:axId val="91211433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25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Performance_1!$K$112</c:f>
          <c:strCache>
            <c:ptCount val="1"/>
            <c:pt idx="0">
              <c:v>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Performance_1!$E$113</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Performance_1!$D$114:$D$127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Performance_1!$E$114:$E$127</c:f>
              <c:numCache>
                <c:formatCode>General</c:formatCode>
                <c:ptCount val="14"/>
                <c:pt idx="0">
                  <c:v>1.4573020022734889E-4</c:v>
                </c:pt>
                <c:pt idx="1">
                  <c:v>1.6701056147505055E-4</c:v>
                </c:pt>
                <c:pt idx="2">
                  <c:v>1.9822696241673961E-4</c:v>
                </c:pt>
                <c:pt idx="3">
                  <c:v>3.7782687018287974E-4</c:v>
                </c:pt>
                <c:pt idx="4">
                  <c:v>3.9033631537868836E-4</c:v>
                </c:pt>
                <c:pt idx="5">
                  <c:v>6.8188388108559456E-4</c:v>
                </c:pt>
                <c:pt idx="6">
                  <c:v>1.1489073759190995E-3</c:v>
                </c:pt>
                <c:pt idx="7">
                  <c:v>2.1573956859359399E-3</c:v>
                </c:pt>
                <c:pt idx="8">
                  <c:v>4.3243195332763025E-3</c:v>
                </c:pt>
                <c:pt idx="9">
                  <c:v>8.0859657512127037E-3</c:v>
                </c:pt>
                <c:pt idx="10">
                  <c:v>1.674072976588847E-2</c:v>
                </c:pt>
                <c:pt idx="11">
                  <c:v>3.3222623178806206E-2</c:v>
                </c:pt>
                <c:pt idx="12">
                  <c:v>6.6979869333323824E-2</c:v>
                </c:pt>
                <c:pt idx="13">
                  <c:v>0.13736128648648643</c:v>
                </c:pt>
              </c:numCache>
            </c:numRef>
          </c:yVal>
          <c:smooth val="0"/>
          <c:extLst>
            <c:ext xmlns:c16="http://schemas.microsoft.com/office/drawing/2014/chart" uri="{C3380CC4-5D6E-409C-BE32-E72D297353CC}">
              <c16:uniqueId val="{00000000-CAD0-488C-8CC0-4EEB4AA462BF}"/>
            </c:ext>
          </c:extLst>
        </c:ser>
        <c:ser>
          <c:idx val="1"/>
          <c:order val="1"/>
          <c:tx>
            <c:strRef>
              <c:f>Performance_1!$F$113</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Performance_1!$D$114:$D$127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Performance_1!$F$114:$F$127</c:f>
              <c:numCache>
                <c:formatCode>General</c:formatCode>
                <c:ptCount val="14"/>
                <c:pt idx="0">
                  <c:v>1.4187597820846661E-4</c:v>
                </c:pt>
                <c:pt idx="1">
                  <c:v>1.6037493665198115E-4</c:v>
                </c:pt>
                <c:pt idx="2">
                  <c:v>1.8787608777333709E-4</c:v>
                </c:pt>
                <c:pt idx="3">
                  <c:v>3.1016623658581329E-4</c:v>
                </c:pt>
                <c:pt idx="4">
                  <c:v>3.8011823019610977E-4</c:v>
                </c:pt>
                <c:pt idx="5">
                  <c:v>6.378927924481526E-4</c:v>
                </c:pt>
                <c:pt idx="6">
                  <c:v>1.1395088195079361E-3</c:v>
                </c:pt>
                <c:pt idx="7">
                  <c:v>2.1160725042304361E-3</c:v>
                </c:pt>
                <c:pt idx="8">
                  <c:v>4.1303000825769435E-3</c:v>
                </c:pt>
                <c:pt idx="9">
                  <c:v>7.8943682965301135E-3</c:v>
                </c:pt>
                <c:pt idx="10">
                  <c:v>1.5669506562500147E-2</c:v>
                </c:pt>
                <c:pt idx="11">
                  <c:v>3.1313824999995174E-2</c:v>
                </c:pt>
                <c:pt idx="12">
                  <c:v>6.7954608108118777E-2</c:v>
                </c:pt>
                <c:pt idx="13">
                  <c:v>0.13063880512821086</c:v>
                </c:pt>
              </c:numCache>
            </c:numRef>
          </c:yVal>
          <c:smooth val="0"/>
          <c:extLst>
            <c:ext xmlns:c16="http://schemas.microsoft.com/office/drawing/2014/chart" uri="{C3380CC4-5D6E-409C-BE32-E72D297353CC}">
              <c16:uniqueId val="{00000001-CAD0-488C-8CC0-4EEB4AA462BF}"/>
            </c:ext>
          </c:extLst>
        </c:ser>
        <c:ser>
          <c:idx val="2"/>
          <c:order val="2"/>
          <c:tx>
            <c:strRef>
              <c:f>Performance_1!$G$113</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Performance_1!$D$114:$D$127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Performance_1!$G$114:$G$127</c:f>
              <c:numCache>
                <c:formatCode>General</c:formatCode>
                <c:ptCount val="14"/>
                <c:pt idx="0">
                  <c:v>2.0586885137915192E-3</c:v>
                </c:pt>
                <c:pt idx="1">
                  <c:v>2.0618650721652811E-3</c:v>
                </c:pt>
                <c:pt idx="2">
                  <c:v>2.066795289256559E-3</c:v>
                </c:pt>
                <c:pt idx="3">
                  <c:v>2.2343689901694439E-3</c:v>
                </c:pt>
                <c:pt idx="4">
                  <c:v>2.6368918292046118E-3</c:v>
                </c:pt>
                <c:pt idx="5">
                  <c:v>3.7947398330796587E-3</c:v>
                </c:pt>
                <c:pt idx="6">
                  <c:v>7.9031323854674759E-3</c:v>
                </c:pt>
                <c:pt idx="7">
                  <c:v>2.2487971748875266E-2</c:v>
                </c:pt>
                <c:pt idx="8">
                  <c:v>7.9334281249998639E-2</c:v>
                </c:pt>
                <c:pt idx="9">
                  <c:v>0.29469721176471519</c:v>
                </c:pt>
                <c:pt idx="10">
                  <c:v>1.0933015000002342</c:v>
                </c:pt>
                <c:pt idx="11">
                  <c:v>4.0480279499997778</c:v>
                </c:pt>
                <c:pt idx="12">
                  <c:v>16.529796200000419</c:v>
                </c:pt>
                <c:pt idx="13">
                  <c:v>63.28988599999866</c:v>
                </c:pt>
              </c:numCache>
            </c:numRef>
          </c:yVal>
          <c:smooth val="0"/>
          <c:extLst>
            <c:ext xmlns:c16="http://schemas.microsoft.com/office/drawing/2014/chart" uri="{C3380CC4-5D6E-409C-BE32-E72D297353CC}">
              <c16:uniqueId val="{00000002-CAD0-488C-8CC0-4EEB4AA462BF}"/>
            </c:ext>
          </c:extLst>
        </c:ser>
        <c:dLbls>
          <c:showLegendKey val="0"/>
          <c:showVal val="0"/>
          <c:showCatName val="0"/>
          <c:showSerName val="0"/>
          <c:showPercent val="0"/>
          <c:showBubbleSize val="0"/>
        </c:dLbls>
        <c:axId val="912140959"/>
        <c:axId val="912142207"/>
      </c:scatterChart>
      <c:valAx>
        <c:axId val="912140959"/>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42207"/>
        <c:crosses val="autoZero"/>
        <c:crossBetween val="midCat"/>
      </c:valAx>
      <c:valAx>
        <c:axId val="91214220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409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Performance_1!$K$139</c:f>
          <c:strCache>
            <c:ptCount val="1"/>
            <c:pt idx="0">
              <c:v>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Performance_1!$E$140</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Performance_1!$A$141:$A$155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Performance_1!$E$141:$E$155</c:f>
              <c:numCache>
                <c:formatCode>General</c:formatCode>
                <c:ptCount val="15"/>
                <c:pt idx="0">
                  <c:v>9.1886755963293473E-3</c:v>
                </c:pt>
                <c:pt idx="1">
                  <c:v>1.0247036809816678E-2</c:v>
                </c:pt>
                <c:pt idx="2">
                  <c:v>1.1837764622639026E-2</c:v>
                </c:pt>
                <c:pt idx="3">
                  <c:v>1.2954919430052107E-2</c:v>
                </c:pt>
                <c:pt idx="4">
                  <c:v>1.6040917891371988E-2</c:v>
                </c:pt>
                <c:pt idx="5">
                  <c:v>2.4064823076925607E-2</c:v>
                </c:pt>
                <c:pt idx="6">
                  <c:v>3.909713643410806E-2</c:v>
                </c:pt>
                <c:pt idx="7">
                  <c:v>6.8527932876711259E-2</c:v>
                </c:pt>
                <c:pt idx="8">
                  <c:v>0.12943471538463386</c:v>
                </c:pt>
                <c:pt idx="9">
                  <c:v>0.25547054999997271</c:v>
                </c:pt>
                <c:pt idx="10">
                  <c:v>0.51128527999990181</c:v>
                </c:pt>
                <c:pt idx="11">
                  <c:v>0.98530250000021624</c:v>
                </c:pt>
                <c:pt idx="12">
                  <c:v>1.9293865666671384</c:v>
                </c:pt>
                <c:pt idx="13">
                  <c:v>4.2776761000004626</c:v>
                </c:pt>
                <c:pt idx="14">
                  <c:v>8.4546872999999323</c:v>
                </c:pt>
              </c:numCache>
            </c:numRef>
          </c:yVal>
          <c:smooth val="0"/>
          <c:extLst>
            <c:ext xmlns:c16="http://schemas.microsoft.com/office/drawing/2014/chart" uri="{C3380CC4-5D6E-409C-BE32-E72D297353CC}">
              <c16:uniqueId val="{00000000-A7E2-4B94-925A-4169BCE10509}"/>
            </c:ext>
          </c:extLst>
        </c:ser>
        <c:ser>
          <c:idx val="1"/>
          <c:order val="1"/>
          <c:tx>
            <c:strRef>
              <c:f>Performance_1!$F$140</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Performance_1!$A$141:$A$155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Performance_1!$F$141:$F$155</c:f>
              <c:numCache>
                <c:formatCode>General</c:formatCode>
                <c:ptCount val="15"/>
                <c:pt idx="0">
                  <c:v>1.0550611603374884E-2</c:v>
                </c:pt>
                <c:pt idx="1">
                  <c:v>9.7153322330113152E-3</c:v>
                </c:pt>
                <c:pt idx="2">
                  <c:v>1.1505235402297727E-2</c:v>
                </c:pt>
                <c:pt idx="3">
                  <c:v>1.2973464766841004E-2</c:v>
                </c:pt>
                <c:pt idx="4">
                  <c:v>1.5989127476039141E-2</c:v>
                </c:pt>
                <c:pt idx="5">
                  <c:v>2.3891418095237375E-2</c:v>
                </c:pt>
                <c:pt idx="6">
                  <c:v>3.7652818045119475E-2</c:v>
                </c:pt>
                <c:pt idx="7">
                  <c:v>6.7095161333345463E-2</c:v>
                </c:pt>
                <c:pt idx="8">
                  <c:v>0.12067578333331073</c:v>
                </c:pt>
                <c:pt idx="9">
                  <c:v>0.22876205454543774</c:v>
                </c:pt>
                <c:pt idx="10">
                  <c:v>0.44841162500006249</c:v>
                </c:pt>
                <c:pt idx="11">
                  <c:v>0.8878271166668128</c:v>
                </c:pt>
                <c:pt idx="12">
                  <c:v>1.7982287000001331</c:v>
                </c:pt>
                <c:pt idx="13">
                  <c:v>3.7155519500001901</c:v>
                </c:pt>
                <c:pt idx="14">
                  <c:v>7.8420533999997133</c:v>
                </c:pt>
              </c:numCache>
            </c:numRef>
          </c:yVal>
          <c:smooth val="0"/>
          <c:extLst>
            <c:ext xmlns:c16="http://schemas.microsoft.com/office/drawing/2014/chart" uri="{C3380CC4-5D6E-409C-BE32-E72D297353CC}">
              <c16:uniqueId val="{00000001-A7E2-4B94-925A-4169BCE10509}"/>
            </c:ext>
          </c:extLst>
        </c:ser>
        <c:ser>
          <c:idx val="2"/>
          <c:order val="2"/>
          <c:tx>
            <c:strRef>
              <c:f>Performance_1!$G$140</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Performance_1!$A$141:$A$155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Performance_1!$G$141:$G$155</c:f>
              <c:numCache>
                <c:formatCode>General</c:formatCode>
                <c:ptCount val="15"/>
                <c:pt idx="0">
                  <c:v>3.1076334782607452E-2</c:v>
                </c:pt>
                <c:pt idx="1">
                  <c:v>2.8119816292131505E-2</c:v>
                </c:pt>
                <c:pt idx="2">
                  <c:v>2.9976407784423047E-2</c:v>
                </c:pt>
                <c:pt idx="3">
                  <c:v>2.9248878362570969E-2</c:v>
                </c:pt>
                <c:pt idx="4">
                  <c:v>3.1679584177220048E-2</c:v>
                </c:pt>
                <c:pt idx="5">
                  <c:v>3.214446217949584E-2</c:v>
                </c:pt>
                <c:pt idx="6">
                  <c:v>3.328897152317685E-2</c:v>
                </c:pt>
                <c:pt idx="7">
                  <c:v>4.1202611475410614E-2</c:v>
                </c:pt>
                <c:pt idx="8">
                  <c:v>4.8883220388357518E-2</c:v>
                </c:pt>
                <c:pt idx="9">
                  <c:v>8.2865080327866936E-2</c:v>
                </c:pt>
                <c:pt idx="10">
                  <c:v>0.19417215769233456</c:v>
                </c:pt>
                <c:pt idx="11">
                  <c:v>0.58207654444453916</c:v>
                </c:pt>
                <c:pt idx="12">
                  <c:v>2.159546833333176</c:v>
                </c:pt>
                <c:pt idx="13">
                  <c:v>9.0872770999994827</c:v>
                </c:pt>
                <c:pt idx="14">
                  <c:v>53.35228669999924</c:v>
                </c:pt>
              </c:numCache>
            </c:numRef>
          </c:yVal>
          <c:smooth val="0"/>
          <c:extLst>
            <c:ext xmlns:c16="http://schemas.microsoft.com/office/drawing/2014/chart" uri="{C3380CC4-5D6E-409C-BE32-E72D297353CC}">
              <c16:uniqueId val="{00000002-A7E2-4B94-925A-4169BCE10509}"/>
            </c:ext>
          </c:extLst>
        </c:ser>
        <c:dLbls>
          <c:showLegendKey val="0"/>
          <c:showVal val="0"/>
          <c:showCatName val="0"/>
          <c:showSerName val="0"/>
          <c:showPercent val="0"/>
          <c:showBubbleSize val="0"/>
        </c:dLbls>
        <c:axId val="912117247"/>
        <c:axId val="912115583"/>
      </c:scatterChart>
      <c:valAx>
        <c:axId val="912117247"/>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15583"/>
        <c:crosses val="autoZero"/>
        <c:crossBetween val="midCat"/>
      </c:valAx>
      <c:valAx>
        <c:axId val="91211558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1724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Performance_1!$K$166</c:f>
          <c:strCache>
            <c:ptCount val="1"/>
            <c:pt idx="0">
              <c:v>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Performance_1!$E$167</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Performance_1!$A$168:$A$182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Performance_1!$E$168:$E$182</c:f>
              <c:numCache>
                <c:formatCode>General</c:formatCode>
                <c:ptCount val="15"/>
                <c:pt idx="0">
                  <c:v>1.2717566497462593E-2</c:v>
                </c:pt>
                <c:pt idx="1">
                  <c:v>1.3023545572915888E-2</c:v>
                </c:pt>
                <c:pt idx="2">
                  <c:v>1.4103126197179836E-2</c:v>
                </c:pt>
                <c:pt idx="3">
                  <c:v>1.6223575404533324E-2</c:v>
                </c:pt>
                <c:pt idx="4">
                  <c:v>1.9577109374999679E-2</c:v>
                </c:pt>
                <c:pt idx="5">
                  <c:v>2.7268639130437332E-2</c:v>
                </c:pt>
                <c:pt idx="6">
                  <c:v>4.119479180327125E-2</c:v>
                </c:pt>
                <c:pt idx="7">
                  <c:v>7.354379558824696E-2</c:v>
                </c:pt>
                <c:pt idx="8">
                  <c:v>0.12945027948714993</c:v>
                </c:pt>
                <c:pt idx="9">
                  <c:v>0.24719157142862969</c:v>
                </c:pt>
                <c:pt idx="10">
                  <c:v>0.50626344000011159</c:v>
                </c:pt>
                <c:pt idx="11">
                  <c:v>0.9819684000000658</c:v>
                </c:pt>
                <c:pt idx="12">
                  <c:v>1.9549785666670989</c:v>
                </c:pt>
                <c:pt idx="13">
                  <c:v>4.2433115999992879</c:v>
                </c:pt>
                <c:pt idx="14">
                  <c:v>8.7412566000002698</c:v>
                </c:pt>
              </c:numCache>
            </c:numRef>
          </c:yVal>
          <c:smooth val="0"/>
          <c:extLst>
            <c:ext xmlns:c16="http://schemas.microsoft.com/office/drawing/2014/chart" uri="{C3380CC4-5D6E-409C-BE32-E72D297353CC}">
              <c16:uniqueId val="{00000000-9812-45A4-BCBA-62A99EA0407D}"/>
            </c:ext>
          </c:extLst>
        </c:ser>
        <c:ser>
          <c:idx val="1"/>
          <c:order val="1"/>
          <c:tx>
            <c:strRef>
              <c:f>Performance_1!$F$167</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Performance_1!$A$168:$A$182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Performance_1!$F$168:$F$182</c:f>
              <c:numCache>
                <c:formatCode>General</c:formatCode>
                <c:ptCount val="15"/>
                <c:pt idx="0">
                  <c:v>1.8777289138577114E-2</c:v>
                </c:pt>
                <c:pt idx="1">
                  <c:v>1.8812364419478426E-2</c:v>
                </c:pt>
                <c:pt idx="2">
                  <c:v>1.7642682746477924E-2</c:v>
                </c:pt>
                <c:pt idx="3">
                  <c:v>2.0175442338709656E-2</c:v>
                </c:pt>
                <c:pt idx="4">
                  <c:v>2.3062459446998727E-2</c:v>
                </c:pt>
                <c:pt idx="5">
                  <c:v>3.0730895705513874E-2</c:v>
                </c:pt>
                <c:pt idx="6">
                  <c:v>4.4471384070796142E-2</c:v>
                </c:pt>
                <c:pt idx="7">
                  <c:v>7.4068232352949376E-2</c:v>
                </c:pt>
                <c:pt idx="8">
                  <c:v>0.130125584615365</c:v>
                </c:pt>
                <c:pt idx="9">
                  <c:v>0.23753377727271899</c:v>
                </c:pt>
                <c:pt idx="10">
                  <c:v>0.45456238181809155</c:v>
                </c:pt>
                <c:pt idx="11">
                  <c:v>0.87966298333321902</c:v>
                </c:pt>
                <c:pt idx="12">
                  <c:v>1.7441486999996414</c:v>
                </c:pt>
                <c:pt idx="13">
                  <c:v>3.8600196500001402</c:v>
                </c:pt>
                <c:pt idx="14">
                  <c:v>8.021360900000218</c:v>
                </c:pt>
              </c:numCache>
            </c:numRef>
          </c:yVal>
          <c:smooth val="0"/>
          <c:extLst>
            <c:ext xmlns:c16="http://schemas.microsoft.com/office/drawing/2014/chart" uri="{C3380CC4-5D6E-409C-BE32-E72D297353CC}">
              <c16:uniqueId val="{00000001-9812-45A4-BCBA-62A99EA0407D}"/>
            </c:ext>
          </c:extLst>
        </c:ser>
        <c:ser>
          <c:idx val="2"/>
          <c:order val="2"/>
          <c:tx>
            <c:strRef>
              <c:f>Performance_1!$G$167</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Performance_1!$A$168:$A$182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Performance_1!$G$168:$G$182</c:f>
              <c:numCache>
                <c:formatCode>General</c:formatCode>
                <c:ptCount val="15"/>
                <c:pt idx="0">
                  <c:v>3.6633002189787107E-2</c:v>
                </c:pt>
                <c:pt idx="1">
                  <c:v>3.7049154814815632E-2</c:v>
                </c:pt>
                <c:pt idx="2">
                  <c:v>3.6183048201433955E-2</c:v>
                </c:pt>
                <c:pt idx="3">
                  <c:v>3.9453239370081654E-2</c:v>
                </c:pt>
                <c:pt idx="4">
                  <c:v>4.0353445967749361E-2</c:v>
                </c:pt>
                <c:pt idx="5">
                  <c:v>3.9715022222221057E-2</c:v>
                </c:pt>
                <c:pt idx="6">
                  <c:v>4.0342499999995549E-2</c:v>
                </c:pt>
                <c:pt idx="7">
                  <c:v>4.9613728712873777E-2</c:v>
                </c:pt>
                <c:pt idx="8">
                  <c:v>5.6333715730350661E-2</c:v>
                </c:pt>
                <c:pt idx="9">
                  <c:v>8.3807956666684433E-2</c:v>
                </c:pt>
                <c:pt idx="10">
                  <c:v>0.18886797037042993</c:v>
                </c:pt>
                <c:pt idx="11">
                  <c:v>0.59742733333344711</c:v>
                </c:pt>
                <c:pt idx="12">
                  <c:v>2.0770916666666985</c:v>
                </c:pt>
                <c:pt idx="13">
                  <c:v>9.3040644000011525</c:v>
                </c:pt>
                <c:pt idx="14">
                  <c:v>53.964022800000748</c:v>
                </c:pt>
              </c:numCache>
            </c:numRef>
          </c:yVal>
          <c:smooth val="0"/>
          <c:extLst>
            <c:ext xmlns:c16="http://schemas.microsoft.com/office/drawing/2014/chart" uri="{C3380CC4-5D6E-409C-BE32-E72D297353CC}">
              <c16:uniqueId val="{00000002-9812-45A4-BCBA-62A99EA0407D}"/>
            </c:ext>
          </c:extLst>
        </c:ser>
        <c:dLbls>
          <c:showLegendKey val="0"/>
          <c:showVal val="0"/>
          <c:showCatName val="0"/>
          <c:showSerName val="0"/>
          <c:showPercent val="0"/>
          <c:showBubbleSize val="0"/>
        </c:dLbls>
        <c:axId val="912150527"/>
        <c:axId val="912140543"/>
      </c:scatterChart>
      <c:valAx>
        <c:axId val="912150527"/>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40543"/>
        <c:crosses val="autoZero"/>
        <c:crossBetween val="midCat"/>
      </c:valAx>
      <c:valAx>
        <c:axId val="91214054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50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Performance_1!$K$4</c:f>
          <c:strCache>
            <c:ptCount val="1"/>
            <c:pt idx="0">
              <c:v>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Performance_1!$E$5</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Performance_1!$C$6:$C$27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Performance_1!$E$6:$E$27</c:f>
              <c:numCache>
                <c:formatCode>General</c:formatCode>
                <c:ptCount val="22"/>
                <c:pt idx="0">
                  <c:v>1.2643180438956866E-4</c:v>
                </c:pt>
                <c:pt idx="1">
                  <c:v>1.4797941045904668E-4</c:v>
                </c:pt>
                <c:pt idx="2">
                  <c:v>1.292141616704593E-4</c:v>
                </c:pt>
                <c:pt idx="3">
                  <c:v>1.3715430656137051E-4</c:v>
                </c:pt>
                <c:pt idx="4">
                  <c:v>1.4700231081318508E-4</c:v>
                </c:pt>
                <c:pt idx="5">
                  <c:v>1.6461627707910469E-4</c:v>
                </c:pt>
                <c:pt idx="6">
                  <c:v>2.1162555974095501E-4</c:v>
                </c:pt>
                <c:pt idx="7">
                  <c:v>2.8521796817065567E-4</c:v>
                </c:pt>
                <c:pt idx="8">
                  <c:v>4.4585392777531113E-4</c:v>
                </c:pt>
                <c:pt idx="9">
                  <c:v>7.5756594455389363E-4</c:v>
                </c:pt>
                <c:pt idx="10">
                  <c:v>1.4202277193978592E-3</c:v>
                </c:pt>
                <c:pt idx="11">
                  <c:v>2.8257352542366038E-3</c:v>
                </c:pt>
                <c:pt idx="12">
                  <c:v>5.492938748627392E-3</c:v>
                </c:pt>
                <c:pt idx="13">
                  <c:v>1.1117214666668991E-2</c:v>
                </c:pt>
                <c:pt idx="14">
                  <c:v>2.2051429074895268E-2</c:v>
                </c:pt>
                <c:pt idx="15">
                  <c:v>4.4927449107149187E-2</c:v>
                </c:pt>
                <c:pt idx="16">
                  <c:v>0.10542577291668447</c:v>
                </c:pt>
                <c:pt idx="17">
                  <c:v>0.17805527931033857</c:v>
                </c:pt>
                <c:pt idx="18">
                  <c:v>0.36705025000005015</c:v>
                </c:pt>
                <c:pt idx="19">
                  <c:v>0.75120355714300657</c:v>
                </c:pt>
                <c:pt idx="20">
                  <c:v>1.4548350499999287</c:v>
                </c:pt>
                <c:pt idx="21">
                  <c:v>2.977490599999328</c:v>
                </c:pt>
              </c:numCache>
            </c:numRef>
          </c:yVal>
          <c:smooth val="0"/>
          <c:extLst>
            <c:ext xmlns:c16="http://schemas.microsoft.com/office/drawing/2014/chart" uri="{C3380CC4-5D6E-409C-BE32-E72D297353CC}">
              <c16:uniqueId val="{00000000-7996-4000-BC8E-0874A6877373}"/>
            </c:ext>
          </c:extLst>
        </c:ser>
        <c:ser>
          <c:idx val="1"/>
          <c:order val="1"/>
          <c:tx>
            <c:strRef>
              <c:f>Performance_1!$F$5</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Performance_1!$C$6:$C$27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Performance_1!$F$6:$F$27</c:f>
              <c:numCache>
                <c:formatCode>General</c:formatCode>
                <c:ptCount val="22"/>
                <c:pt idx="0">
                  <c:v>1.1968546329319686E-4</c:v>
                </c:pt>
                <c:pt idx="1">
                  <c:v>1.2625614221143511E-4</c:v>
                </c:pt>
                <c:pt idx="2">
                  <c:v>1.2471045569053014E-4</c:v>
                </c:pt>
                <c:pt idx="3">
                  <c:v>1.3015298175285137E-4</c:v>
                </c:pt>
                <c:pt idx="4">
                  <c:v>1.4004114665022588E-4</c:v>
                </c:pt>
                <c:pt idx="5">
                  <c:v>1.5876684342552464E-4</c:v>
                </c:pt>
                <c:pt idx="6">
                  <c:v>1.9906098415477263E-4</c:v>
                </c:pt>
                <c:pt idx="7">
                  <c:v>2.8026636959805896E-4</c:v>
                </c:pt>
                <c:pt idx="8">
                  <c:v>4.4391376065339665E-4</c:v>
                </c:pt>
                <c:pt idx="9">
                  <c:v>7.8470524168252893E-4</c:v>
                </c:pt>
                <c:pt idx="10">
                  <c:v>1.450245011600919E-3</c:v>
                </c:pt>
                <c:pt idx="11">
                  <c:v>3.0353459951451777E-3</c:v>
                </c:pt>
                <c:pt idx="12">
                  <c:v>5.5376767441871928E-3</c:v>
                </c:pt>
                <c:pt idx="13">
                  <c:v>1.0839643506494814E-2</c:v>
                </c:pt>
                <c:pt idx="14">
                  <c:v>2.1504316309013165E-2</c:v>
                </c:pt>
                <c:pt idx="15">
                  <c:v>4.3666169565229847E-2</c:v>
                </c:pt>
                <c:pt idx="16">
                  <c:v>0.10038517058823274</c:v>
                </c:pt>
                <c:pt idx="17">
                  <c:v>0.17777406551719871</c:v>
                </c:pt>
                <c:pt idx="18">
                  <c:v>0.34604212666660411</c:v>
                </c:pt>
                <c:pt idx="19">
                  <c:v>0.74830622857137186</c:v>
                </c:pt>
                <c:pt idx="20">
                  <c:v>1.4545715249996647</c:v>
                </c:pt>
                <c:pt idx="21">
                  <c:v>3.0704576999996789</c:v>
                </c:pt>
              </c:numCache>
            </c:numRef>
          </c:yVal>
          <c:smooth val="0"/>
          <c:extLst>
            <c:ext xmlns:c16="http://schemas.microsoft.com/office/drawing/2014/chart" uri="{C3380CC4-5D6E-409C-BE32-E72D297353CC}">
              <c16:uniqueId val="{00000001-7996-4000-BC8E-0874A6877373}"/>
            </c:ext>
          </c:extLst>
        </c:ser>
        <c:ser>
          <c:idx val="2"/>
          <c:order val="2"/>
          <c:tx>
            <c:strRef>
              <c:f>Performance_1!$G$5</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Performance_1!$C$6:$C$27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Performance_1!$G$6:$G$27</c:f>
              <c:numCache>
                <c:formatCode>General</c:formatCode>
                <c:ptCount val="22"/>
                <c:pt idx="0">
                  <c:v>1.6876894026323923E-3</c:v>
                </c:pt>
                <c:pt idx="1">
                  <c:v>1.8431641725024123E-3</c:v>
                </c:pt>
                <c:pt idx="2">
                  <c:v>1.8424781503317443E-3</c:v>
                </c:pt>
                <c:pt idx="3">
                  <c:v>1.8824117049306499E-3</c:v>
                </c:pt>
                <c:pt idx="4">
                  <c:v>1.9195820345489028E-3</c:v>
                </c:pt>
                <c:pt idx="5">
                  <c:v>1.9947821300360445E-3</c:v>
                </c:pt>
                <c:pt idx="6">
                  <c:v>2.1753947803391212E-3</c:v>
                </c:pt>
                <c:pt idx="7">
                  <c:v>2.4698897283950052E-3</c:v>
                </c:pt>
                <c:pt idx="8">
                  <c:v>3.1271550343968655E-3</c:v>
                </c:pt>
                <c:pt idx="9">
                  <c:v>4.3505461739123744E-3</c:v>
                </c:pt>
                <c:pt idx="10">
                  <c:v>6.9350496532593316E-3</c:v>
                </c:pt>
                <c:pt idx="11">
                  <c:v>1.2143817475726324E-2</c:v>
                </c:pt>
                <c:pt idx="12">
                  <c:v>2.5072455500003345E-2</c:v>
                </c:pt>
                <c:pt idx="13">
                  <c:v>4.6924121495330581E-2</c:v>
                </c:pt>
                <c:pt idx="14">
                  <c:v>8.8240175438585811E-2</c:v>
                </c:pt>
                <c:pt idx="15">
                  <c:v>0.16928570000000037</c:v>
                </c:pt>
                <c:pt idx="16">
                  <c:v>0.33775663999998262</c:v>
                </c:pt>
                <c:pt idx="17">
                  <c:v>0.65007098750015757</c:v>
                </c:pt>
                <c:pt idx="18">
                  <c:v>1.3880589749996943</c:v>
                </c:pt>
                <c:pt idx="19">
                  <c:v>2.5181865499998821</c:v>
                </c:pt>
                <c:pt idx="20">
                  <c:v>4.9294864499997857</c:v>
                </c:pt>
                <c:pt idx="21">
                  <c:v>10.497115999998641</c:v>
                </c:pt>
              </c:numCache>
            </c:numRef>
          </c:yVal>
          <c:smooth val="0"/>
          <c:extLst>
            <c:ext xmlns:c16="http://schemas.microsoft.com/office/drawing/2014/chart" uri="{C3380CC4-5D6E-409C-BE32-E72D297353CC}">
              <c16:uniqueId val="{00000002-7996-4000-BC8E-0874A6877373}"/>
            </c:ext>
          </c:extLst>
        </c:ser>
        <c:dLbls>
          <c:showLegendKey val="0"/>
          <c:showVal val="0"/>
          <c:showCatName val="0"/>
          <c:showSerName val="0"/>
          <c:showPercent val="0"/>
          <c:showBubbleSize val="0"/>
        </c:dLbls>
        <c:axId val="2040590063"/>
        <c:axId val="2040593391"/>
      </c:scatterChart>
      <c:valAx>
        <c:axId val="2040590063"/>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0593391"/>
        <c:crosses val="autoZero"/>
        <c:crossBetween val="midCat"/>
      </c:valAx>
      <c:valAx>
        <c:axId val="204059339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05900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Performance_2!$M$5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Performance_2!$E$6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Performance_2!$E$7:$E$28</c:f>
              <c:numCache>
                <c:formatCode>General</c:formatCode>
                <c:ptCount val="22"/>
                <c:pt idx="0">
                  <c:v>1.7825166304226208E-4</c:v>
                </c:pt>
                <c:pt idx="1">
                  <c:v>1.8254043881440433E-4</c:v>
                </c:pt>
                <c:pt idx="2">
                  <c:v>1.8588506264173129E-4</c:v>
                </c:pt>
                <c:pt idx="3">
                  <c:v>1.9030784045038511E-4</c:v>
                </c:pt>
                <c:pt idx="4">
                  <c:v>1.9929791542110852E-4</c:v>
                </c:pt>
                <c:pt idx="5">
                  <c:v>2.1894354337270461E-4</c:v>
                </c:pt>
                <c:pt idx="6">
                  <c:v>2.6006724227580315E-4</c:v>
                </c:pt>
                <c:pt idx="7">
                  <c:v>3.3526593133937006E-4</c:v>
                </c:pt>
                <c:pt idx="8">
                  <c:v>5.0900883460624742E-4</c:v>
                </c:pt>
                <c:pt idx="9">
                  <c:v>7.7740873756064238E-4</c:v>
                </c:pt>
                <c:pt idx="10">
                  <c:v>1.4508019727319053E-3</c:v>
                </c:pt>
                <c:pt idx="11">
                  <c:v>2.6886004298747241E-3</c:v>
                </c:pt>
                <c:pt idx="12">
                  <c:v>5.8054944315541418E-3</c:v>
                </c:pt>
                <c:pt idx="13">
                  <c:v>1.1242335280887469E-2</c:v>
                </c:pt>
                <c:pt idx="14">
                  <c:v>2.2051960352443094E-2</c:v>
                </c:pt>
                <c:pt idx="15">
                  <c:v>5.384306236553902E-2</c:v>
                </c:pt>
                <c:pt idx="16">
                  <c:v>9.1190247272871519E-2</c:v>
                </c:pt>
                <c:pt idx="17">
                  <c:v>0.20995422499981942</c:v>
                </c:pt>
                <c:pt idx="18">
                  <c:v>0.42913101666757331</c:v>
                </c:pt>
                <c:pt idx="19">
                  <c:v>0.71466515714252765</c:v>
                </c:pt>
                <c:pt idx="20">
                  <c:v>1.4652737500000512</c:v>
                </c:pt>
                <c:pt idx="21">
                  <c:v>3.0300176499949885</c:v>
                </c:pt>
              </c:numCache>
            </c:numRef>
          </c:yVal>
          <c:smooth val="0"/>
          <c:extLst>
            <c:ext xmlns:c16="http://schemas.microsoft.com/office/drawing/2014/chart" uri="{C3380CC4-5D6E-409C-BE32-E72D297353CC}">
              <c16:uniqueId val="{00000000-82C5-48D0-A867-CA39FEA170F7}"/>
            </c:ext>
          </c:extLst>
        </c:ser>
        <c:ser>
          <c:idx val="1"/>
          <c:order val="1"/>
          <c:tx>
            <c:strRef>
              <c:f>Performance_2!$F$6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Performance_2!$F$7:$F$28</c:f>
              <c:numCache>
                <c:formatCode>General</c:formatCode>
                <c:ptCount val="22"/>
                <c:pt idx="0">
                  <c:v>1.2021113622172519E-4</c:v>
                </c:pt>
                <c:pt idx="1">
                  <c:v>1.2565180810719179E-4</c:v>
                </c:pt>
                <c:pt idx="2">
                  <c:v>1.2519460914405279E-4</c:v>
                </c:pt>
                <c:pt idx="3">
                  <c:v>1.3225346628926708E-4</c:v>
                </c:pt>
                <c:pt idx="4">
                  <c:v>1.4035775319998093E-4</c:v>
                </c:pt>
                <c:pt idx="5">
                  <c:v>1.5718750078560836E-4</c:v>
                </c:pt>
                <c:pt idx="6">
                  <c:v>1.9840885679091422E-4</c:v>
                </c:pt>
                <c:pt idx="7">
                  <c:v>2.7365132990384082E-4</c:v>
                </c:pt>
                <c:pt idx="8">
                  <c:v>4.2718030756103912E-4</c:v>
                </c:pt>
                <c:pt idx="9">
                  <c:v>7.4787343703142095E-4</c:v>
                </c:pt>
                <c:pt idx="10">
                  <c:v>1.3602662132760008E-3</c:v>
                </c:pt>
                <c:pt idx="11">
                  <c:v>2.6847111647884886E-3</c:v>
                </c:pt>
                <c:pt idx="12">
                  <c:v>5.6276131608489115E-3</c:v>
                </c:pt>
                <c:pt idx="13">
                  <c:v>1.0882035434769932E-2</c:v>
                </c:pt>
                <c:pt idx="14">
                  <c:v>2.4177900483088842E-2</c:v>
                </c:pt>
                <c:pt idx="15">
                  <c:v>4.728155094349893E-2</c:v>
                </c:pt>
                <c:pt idx="16">
                  <c:v>0.10562462083332018</c:v>
                </c:pt>
                <c:pt idx="17">
                  <c:v>0.19457485185207421</c:v>
                </c:pt>
                <c:pt idx="18">
                  <c:v>0.39071728461511579</c:v>
                </c:pt>
                <c:pt idx="19">
                  <c:v>0.75763624285588904</c:v>
                </c:pt>
                <c:pt idx="20">
                  <c:v>1.7331325999984983</c:v>
                </c:pt>
                <c:pt idx="21">
                  <c:v>3.392128399995272</c:v>
                </c:pt>
              </c:numCache>
            </c:numRef>
          </c:yVal>
          <c:smooth val="0"/>
          <c:extLst>
            <c:ext xmlns:c16="http://schemas.microsoft.com/office/drawing/2014/chart" uri="{C3380CC4-5D6E-409C-BE32-E72D297353CC}">
              <c16:uniqueId val="{00000001-82C5-48D0-A867-CA39FEA170F7}"/>
            </c:ext>
          </c:extLst>
        </c:ser>
        <c:ser>
          <c:idx val="2"/>
          <c:order val="2"/>
          <c:tx>
            <c:strRef>
              <c:f>Performance_2!$G$6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Performance_2!$G$7:$G$28</c:f>
              <c:numCache>
                <c:formatCode>General</c:formatCode>
                <c:ptCount val="22"/>
                <c:pt idx="0">
                  <c:v>2.4137875482605855E-3</c:v>
                </c:pt>
                <c:pt idx="1">
                  <c:v>2.6159411610865105E-3</c:v>
                </c:pt>
                <c:pt idx="2">
                  <c:v>2.5487596839941086E-3</c:v>
                </c:pt>
                <c:pt idx="3">
                  <c:v>2.6089885237410054E-3</c:v>
                </c:pt>
                <c:pt idx="4">
                  <c:v>2.5406933434975309E-3</c:v>
                </c:pt>
                <c:pt idx="5">
                  <c:v>2.6291367507842787E-3</c:v>
                </c:pt>
                <c:pt idx="6">
                  <c:v>2.7860935376052328E-3</c:v>
                </c:pt>
                <c:pt idx="7">
                  <c:v>3.1430363293588198E-3</c:v>
                </c:pt>
                <c:pt idx="8">
                  <c:v>3.6651780952391601E-3</c:v>
                </c:pt>
                <c:pt idx="9">
                  <c:v>5.1038947959141856E-3</c:v>
                </c:pt>
                <c:pt idx="10">
                  <c:v>7.5326442771059309E-3</c:v>
                </c:pt>
                <c:pt idx="11">
                  <c:v>1.2581493216084115E-2</c:v>
                </c:pt>
                <c:pt idx="12">
                  <c:v>2.3629852830194035E-2</c:v>
                </c:pt>
                <c:pt idx="13">
                  <c:v>4.433100265479107E-2</c:v>
                </c:pt>
                <c:pt idx="14">
                  <c:v>8.4400764999979103E-2</c:v>
                </c:pt>
                <c:pt idx="15">
                  <c:v>0.18272163571392802</c:v>
                </c:pt>
                <c:pt idx="16">
                  <c:v>0.34921748666674829</c:v>
                </c:pt>
                <c:pt idx="17">
                  <c:v>0.6981236749998061</c:v>
                </c:pt>
                <c:pt idx="18">
                  <c:v>1.2405721200018889</c:v>
                </c:pt>
                <c:pt idx="19">
                  <c:v>2.6955672999974922</c:v>
                </c:pt>
                <c:pt idx="20">
                  <c:v>5.3613421500049299</c:v>
                </c:pt>
                <c:pt idx="21">
                  <c:v>10.664455199992517</c:v>
                </c:pt>
              </c:numCache>
            </c:numRef>
          </c:yVal>
          <c:smooth val="0"/>
          <c:extLst>
            <c:ext xmlns:c16="http://schemas.microsoft.com/office/drawing/2014/chart" uri="{C3380CC4-5D6E-409C-BE32-E72D297353CC}">
              <c16:uniqueId val="{00000002-82C5-48D0-A867-CA39FEA170F7}"/>
            </c:ext>
          </c:extLst>
        </c:ser>
        <c:ser>
          <c:idx val="3"/>
          <c:order val="3"/>
          <c:tx>
            <c:strRef>
              <c:f>Performance_2!$H$6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82C5-48D0-A867-CA39FEA170F7}"/>
            </c:ext>
          </c:extLst>
        </c:ser>
        <c:dLbls>
          <c:showLegendKey val="0"/>
          <c:showVal val="0"/>
          <c:showCatName val="0"/>
          <c:showSerName val="0"/>
          <c:showPercent val="0"/>
          <c:showBubbleSize val="0"/>
        </c:dLbls>
        <c:axId val="1286098576"/>
        <c:axId val="1286093168"/>
      </c:scatterChart>
      <c:valAx>
        <c:axId val="12860985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093168"/>
        <c:crosses val="autoZero"/>
        <c:crossBetween val="midCat"/>
      </c:valAx>
      <c:valAx>
        <c:axId val="128609316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0985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Performance_2!$M$32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Performance_2!$E$33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Performance_2!$E$34:$E$54</c:f>
              <c:numCache>
                <c:formatCode>General</c:formatCode>
                <c:ptCount val="21"/>
                <c:pt idx="0">
                  <c:v>1.9182948014552338E-4</c:v>
                </c:pt>
                <c:pt idx="1">
                  <c:v>1.9308927371747218E-4</c:v>
                </c:pt>
                <c:pt idx="2">
                  <c:v>2.0722945954904372E-4</c:v>
                </c:pt>
                <c:pt idx="3">
                  <c:v>2.1592429502967285E-4</c:v>
                </c:pt>
                <c:pt idx="4">
                  <c:v>2.3853964028460413E-4</c:v>
                </c:pt>
                <c:pt idx="5">
                  <c:v>2.9229884251181538E-4</c:v>
                </c:pt>
                <c:pt idx="6">
                  <c:v>3.8541055958032455E-4</c:v>
                </c:pt>
                <c:pt idx="7">
                  <c:v>5.7018705815250191E-4</c:v>
                </c:pt>
                <c:pt idx="8">
                  <c:v>9.6418492093992435E-4</c:v>
                </c:pt>
                <c:pt idx="9">
                  <c:v>1.7187008247408725E-3</c:v>
                </c:pt>
                <c:pt idx="10">
                  <c:v>3.2684004575119115E-3</c:v>
                </c:pt>
                <c:pt idx="11">
                  <c:v>6.4640130490813347E-3</c:v>
                </c:pt>
                <c:pt idx="12">
                  <c:v>1.3552663143633343E-2</c:v>
                </c:pt>
                <c:pt idx="13">
                  <c:v>2.6439413684190522E-2</c:v>
                </c:pt>
                <c:pt idx="14">
                  <c:v>5.2480843750042062E-2</c:v>
                </c:pt>
                <c:pt idx="15">
                  <c:v>0.10752704680836611</c:v>
                </c:pt>
                <c:pt idx="16">
                  <c:v>0.22232559130466339</c:v>
                </c:pt>
                <c:pt idx="17">
                  <c:v>0.45519489090921444</c:v>
                </c:pt>
                <c:pt idx="18">
                  <c:v>0.8694475666658642</c:v>
                </c:pt>
                <c:pt idx="19">
                  <c:v>1.8097039666705921</c:v>
                </c:pt>
                <c:pt idx="20">
                  <c:v>3.6026096999994479</c:v>
                </c:pt>
              </c:numCache>
            </c:numRef>
          </c:yVal>
          <c:smooth val="0"/>
          <c:extLst>
            <c:ext xmlns:c16="http://schemas.microsoft.com/office/drawing/2014/chart" uri="{C3380CC4-5D6E-409C-BE32-E72D297353CC}">
              <c16:uniqueId val="{00000000-01DC-4EDF-97ED-01436CE8B7E9}"/>
            </c:ext>
          </c:extLst>
        </c:ser>
        <c:ser>
          <c:idx val="1"/>
          <c:order val="1"/>
          <c:tx>
            <c:strRef>
              <c:f>Performance_2!$F$33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Performance_2!$F$34:$F$54</c:f>
              <c:numCache>
                <c:formatCode>General</c:formatCode>
                <c:ptCount val="21"/>
                <c:pt idx="0">
                  <c:v>1.2760900390483267E-4</c:v>
                </c:pt>
                <c:pt idx="1">
                  <c:v>1.3174709106213622E-4</c:v>
                </c:pt>
                <c:pt idx="2">
                  <c:v>1.3998305103749537E-4</c:v>
                </c:pt>
                <c:pt idx="3">
                  <c:v>1.5146803186824758E-4</c:v>
                </c:pt>
                <c:pt idx="4">
                  <c:v>1.7605011618940068E-4</c:v>
                </c:pt>
                <c:pt idx="5">
                  <c:v>2.256310951673509E-4</c:v>
                </c:pt>
                <c:pt idx="6">
                  <c:v>3.1652629613200149E-4</c:v>
                </c:pt>
                <c:pt idx="7">
                  <c:v>5.0299015189733914E-4</c:v>
                </c:pt>
                <c:pt idx="8">
                  <c:v>8.8936520811063163E-4</c:v>
                </c:pt>
                <c:pt idx="9">
                  <c:v>1.6674887962655946E-3</c:v>
                </c:pt>
                <c:pt idx="10">
                  <c:v>3.2331603749199307E-3</c:v>
                </c:pt>
                <c:pt idx="11">
                  <c:v>6.4272446015493281E-3</c:v>
                </c:pt>
                <c:pt idx="12">
                  <c:v>1.29244780361662E-2</c:v>
                </c:pt>
                <c:pt idx="13">
                  <c:v>2.7156889189201457E-2</c:v>
                </c:pt>
                <c:pt idx="14">
                  <c:v>5.32247723404385E-2</c:v>
                </c:pt>
                <c:pt idx="15">
                  <c:v>0.11205619111133273</c:v>
                </c:pt>
                <c:pt idx="16">
                  <c:v>0.20395857199968304</c:v>
                </c:pt>
                <c:pt idx="17">
                  <c:v>0.44357764166731312</c:v>
                </c:pt>
                <c:pt idx="18">
                  <c:v>0.85204649999892956</c:v>
                </c:pt>
                <c:pt idx="19">
                  <c:v>1.6747168250003597</c:v>
                </c:pt>
                <c:pt idx="20">
                  <c:v>3.3939983000018401</c:v>
                </c:pt>
              </c:numCache>
            </c:numRef>
          </c:yVal>
          <c:smooth val="0"/>
          <c:extLst>
            <c:ext xmlns:c16="http://schemas.microsoft.com/office/drawing/2014/chart" uri="{C3380CC4-5D6E-409C-BE32-E72D297353CC}">
              <c16:uniqueId val="{00000001-01DC-4EDF-97ED-01436CE8B7E9}"/>
            </c:ext>
          </c:extLst>
        </c:ser>
        <c:ser>
          <c:idx val="2"/>
          <c:order val="2"/>
          <c:tx>
            <c:strRef>
              <c:f>Performance_2!$G$33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Performance_2!$G$34:$G$54</c:f>
              <c:numCache>
                <c:formatCode>General</c:formatCode>
                <c:ptCount val="21"/>
                <c:pt idx="0">
                  <c:v>2.9985688249393517E-3</c:v>
                </c:pt>
                <c:pt idx="1">
                  <c:v>2.5797489943215623E-3</c:v>
                </c:pt>
                <c:pt idx="2">
                  <c:v>2.7544487885451806E-3</c:v>
                </c:pt>
                <c:pt idx="3">
                  <c:v>2.6439978329871631E-3</c:v>
                </c:pt>
                <c:pt idx="4">
                  <c:v>3.1655094303839836E-3</c:v>
                </c:pt>
                <c:pt idx="5">
                  <c:v>2.8571615428580636E-3</c:v>
                </c:pt>
                <c:pt idx="6">
                  <c:v>3.1031988833758089E-3</c:v>
                </c:pt>
                <c:pt idx="7">
                  <c:v>3.4754178596181889E-3</c:v>
                </c:pt>
                <c:pt idx="8">
                  <c:v>4.3111851724147686E-3</c:v>
                </c:pt>
                <c:pt idx="9">
                  <c:v>6.0039541416566445E-3</c:v>
                </c:pt>
                <c:pt idx="10">
                  <c:v>9.6003917466416493E-3</c:v>
                </c:pt>
                <c:pt idx="11">
                  <c:v>1.6108350482319372E-2</c:v>
                </c:pt>
                <c:pt idx="12">
                  <c:v>3.0811925766849605E-2</c:v>
                </c:pt>
                <c:pt idx="13">
                  <c:v>5.0880858585864039E-2</c:v>
                </c:pt>
                <c:pt idx="14">
                  <c:v>0.10325959999986202</c:v>
                </c:pt>
                <c:pt idx="15">
                  <c:v>0.2046126239997102</c:v>
                </c:pt>
                <c:pt idx="16">
                  <c:v>0.37880259285676793</c:v>
                </c:pt>
                <c:pt idx="17">
                  <c:v>0.73575400000014013</c:v>
                </c:pt>
                <c:pt idx="18">
                  <c:v>1.3921698999984073</c:v>
                </c:pt>
                <c:pt idx="19">
                  <c:v>2.7329019000026165</c:v>
                </c:pt>
                <c:pt idx="20">
                  <c:v>5.3755577999982052</c:v>
                </c:pt>
              </c:numCache>
            </c:numRef>
          </c:yVal>
          <c:smooth val="0"/>
          <c:extLst>
            <c:ext xmlns:c16="http://schemas.microsoft.com/office/drawing/2014/chart" uri="{C3380CC4-5D6E-409C-BE32-E72D297353CC}">
              <c16:uniqueId val="{00000002-01DC-4EDF-97ED-01436CE8B7E9}"/>
            </c:ext>
          </c:extLst>
        </c:ser>
        <c:ser>
          <c:idx val="3"/>
          <c:order val="3"/>
          <c:tx>
            <c:strRef>
              <c:f>Performance_2!$H$33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01DC-4EDF-97ED-01436CE8B7E9}"/>
            </c:ext>
          </c:extLst>
        </c:ser>
        <c:dLbls>
          <c:showLegendKey val="0"/>
          <c:showVal val="0"/>
          <c:showCatName val="0"/>
          <c:showSerName val="0"/>
          <c:showPercent val="0"/>
          <c:showBubbleSize val="0"/>
        </c:dLbls>
        <c:axId val="795290880"/>
        <c:axId val="795292960"/>
      </c:scatterChart>
      <c:valAx>
        <c:axId val="7952908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92960"/>
        <c:crosses val="autoZero"/>
        <c:crossBetween val="midCat"/>
      </c:valAx>
      <c:valAx>
        <c:axId val="7952929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908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Performance_2!$M$59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Performance_2!$E$60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Performance_2!$E$61:$E$81</c:f>
              <c:numCache>
                <c:formatCode>General</c:formatCode>
                <c:ptCount val="21"/>
                <c:pt idx="0">
                  <c:v>2.0244862741914922E-4</c:v>
                </c:pt>
                <c:pt idx="1">
                  <c:v>1.9928465125557156E-4</c:v>
                </c:pt>
                <c:pt idx="2">
                  <c:v>2.1181304329390247E-4</c:v>
                </c:pt>
                <c:pt idx="3">
                  <c:v>2.2426063419462295E-4</c:v>
                </c:pt>
                <c:pt idx="4">
                  <c:v>2.7207434976637566E-4</c:v>
                </c:pt>
                <c:pt idx="5">
                  <c:v>3.5134921649871076E-4</c:v>
                </c:pt>
                <c:pt idx="6">
                  <c:v>4.7322997350044348E-4</c:v>
                </c:pt>
                <c:pt idx="7">
                  <c:v>7.746503640602521E-4</c:v>
                </c:pt>
                <c:pt idx="8">
                  <c:v>1.3697028485339089E-3</c:v>
                </c:pt>
                <c:pt idx="9">
                  <c:v>2.5299184623148578E-3</c:v>
                </c:pt>
                <c:pt idx="10">
                  <c:v>5.0252205823286553E-3</c:v>
                </c:pt>
                <c:pt idx="11">
                  <c:v>9.9033110890892513E-3</c:v>
                </c:pt>
                <c:pt idx="12">
                  <c:v>2.0019838800013533E-2</c:v>
                </c:pt>
                <c:pt idx="13">
                  <c:v>3.5514561702160441E-2</c:v>
                </c:pt>
                <c:pt idx="14">
                  <c:v>7.4085911764782131E-2</c:v>
                </c:pt>
                <c:pt idx="15">
                  <c:v>0.15853903437482586</c:v>
                </c:pt>
                <c:pt idx="16">
                  <c:v>0.30818634705878245</c:v>
                </c:pt>
                <c:pt idx="17">
                  <c:v>0.62820731250030803</c:v>
                </c:pt>
                <c:pt idx="18">
                  <c:v>1.1941440599999624</c:v>
                </c:pt>
                <c:pt idx="19">
                  <c:v>2.6974948499992024</c:v>
                </c:pt>
                <c:pt idx="20">
                  <c:v>5.2263193999970099</c:v>
                </c:pt>
              </c:numCache>
            </c:numRef>
          </c:yVal>
          <c:smooth val="0"/>
          <c:extLst>
            <c:ext xmlns:c16="http://schemas.microsoft.com/office/drawing/2014/chart" uri="{C3380CC4-5D6E-409C-BE32-E72D297353CC}">
              <c16:uniqueId val="{00000000-0DD0-4BAF-B8D8-0C809578D484}"/>
            </c:ext>
          </c:extLst>
        </c:ser>
        <c:ser>
          <c:idx val="1"/>
          <c:order val="1"/>
          <c:tx>
            <c:strRef>
              <c:f>Performance_2!$F$60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Performance_2!$F$61:$F$81</c:f>
              <c:numCache>
                <c:formatCode>General</c:formatCode>
                <c:ptCount val="21"/>
                <c:pt idx="0">
                  <c:v>1.3690905780241837E-4</c:v>
                </c:pt>
                <c:pt idx="1">
                  <c:v>1.4190598552577024E-4</c:v>
                </c:pt>
                <c:pt idx="2">
                  <c:v>1.4979840019182901E-4</c:v>
                </c:pt>
                <c:pt idx="3">
                  <c:v>1.7462316476893461E-4</c:v>
                </c:pt>
                <c:pt idx="4">
                  <c:v>2.1660434933325291E-4</c:v>
                </c:pt>
                <c:pt idx="5">
                  <c:v>2.9276184788306887E-4</c:v>
                </c:pt>
                <c:pt idx="6">
                  <c:v>4.6516386640655565E-4</c:v>
                </c:pt>
                <c:pt idx="7">
                  <c:v>7.6926156923246502E-4</c:v>
                </c:pt>
                <c:pt idx="8">
                  <c:v>1.4354992824319635E-3</c:v>
                </c:pt>
                <c:pt idx="9">
                  <c:v>2.8402249858048806E-3</c:v>
                </c:pt>
                <c:pt idx="10">
                  <c:v>5.6961735763107341E-3</c:v>
                </c:pt>
                <c:pt idx="11">
                  <c:v>1.0696755341887495E-2</c:v>
                </c:pt>
                <c:pt idx="12">
                  <c:v>2.1841196506551069E-2</c:v>
                </c:pt>
                <c:pt idx="13">
                  <c:v>4.2096745378108882E-2</c:v>
                </c:pt>
                <c:pt idx="14">
                  <c:v>9.1219878181635239E-2</c:v>
                </c:pt>
                <c:pt idx="15">
                  <c:v>0.16944249999990765</c:v>
                </c:pt>
                <c:pt idx="16">
                  <c:v>0.33349430625003151</c:v>
                </c:pt>
                <c:pt idx="17">
                  <c:v>0.69426177500099584</c:v>
                </c:pt>
                <c:pt idx="18">
                  <c:v>1.3213401499997417</c:v>
                </c:pt>
                <c:pt idx="19">
                  <c:v>3.0613693999985117</c:v>
                </c:pt>
                <c:pt idx="20">
                  <c:v>5.5903821000101743</c:v>
                </c:pt>
              </c:numCache>
            </c:numRef>
          </c:yVal>
          <c:smooth val="0"/>
          <c:extLst>
            <c:ext xmlns:c16="http://schemas.microsoft.com/office/drawing/2014/chart" uri="{C3380CC4-5D6E-409C-BE32-E72D297353CC}">
              <c16:uniqueId val="{00000001-0DD0-4BAF-B8D8-0C809578D484}"/>
            </c:ext>
          </c:extLst>
        </c:ser>
        <c:ser>
          <c:idx val="2"/>
          <c:order val="2"/>
          <c:tx>
            <c:strRef>
              <c:f>Performance_2!$G$60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Performance_2!$G$61:$G$81</c:f>
              <c:numCache>
                <c:formatCode>General</c:formatCode>
                <c:ptCount val="21"/>
                <c:pt idx="0">
                  <c:v>2.8429202956192891E-3</c:v>
                </c:pt>
                <c:pt idx="1">
                  <c:v>2.90226279744066E-3</c:v>
                </c:pt>
                <c:pt idx="2">
                  <c:v>3.2350304657191263E-3</c:v>
                </c:pt>
                <c:pt idx="3">
                  <c:v>3.2186463964018136E-3</c:v>
                </c:pt>
                <c:pt idx="4">
                  <c:v>3.4499608275805728E-3</c:v>
                </c:pt>
                <c:pt idx="5">
                  <c:v>4.2691772184388337E-3</c:v>
                </c:pt>
                <c:pt idx="6">
                  <c:v>6.0192326113163346E-3</c:v>
                </c:pt>
                <c:pt idx="7">
                  <c:v>9.4919349146161697E-3</c:v>
                </c:pt>
                <c:pt idx="8">
                  <c:v>1.7036155102018988E-2</c:v>
                </c:pt>
                <c:pt idx="9">
                  <c:v>2.9887224999973632E-2</c:v>
                </c:pt>
                <c:pt idx="10">
                  <c:v>5.6038191111131001E-2</c:v>
                </c:pt>
                <c:pt idx="11">
                  <c:v>0.10328604285729982</c:v>
                </c:pt>
                <c:pt idx="12">
                  <c:v>0.20242177599982825</c:v>
                </c:pt>
                <c:pt idx="13">
                  <c:v>0.40062185384606264</c:v>
                </c:pt>
                <c:pt idx="14">
                  <c:v>0.79099648571614778</c:v>
                </c:pt>
                <c:pt idx="15">
                  <c:v>1.5009664250028436</c:v>
                </c:pt>
                <c:pt idx="16">
                  <c:v>2.9242617499985499</c:v>
                </c:pt>
                <c:pt idx="17">
                  <c:v>6.0862780000024941</c:v>
                </c:pt>
                <c:pt idx="18">
                  <c:v>12.365972500003409</c:v>
                </c:pt>
                <c:pt idx="19">
                  <c:v>26.033402900007786</c:v>
                </c:pt>
                <c:pt idx="20">
                  <c:v>55.774275699994178</c:v>
                </c:pt>
              </c:numCache>
            </c:numRef>
          </c:yVal>
          <c:smooth val="0"/>
          <c:extLst>
            <c:ext xmlns:c16="http://schemas.microsoft.com/office/drawing/2014/chart" uri="{C3380CC4-5D6E-409C-BE32-E72D297353CC}">
              <c16:uniqueId val="{00000002-0DD0-4BAF-B8D8-0C809578D484}"/>
            </c:ext>
          </c:extLst>
        </c:ser>
        <c:ser>
          <c:idx val="3"/>
          <c:order val="3"/>
          <c:tx>
            <c:strRef>
              <c:f>Performance_2!$H$60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0DD0-4BAF-B8D8-0C809578D484}"/>
            </c:ext>
          </c:extLst>
        </c:ser>
        <c:dLbls>
          <c:showLegendKey val="0"/>
          <c:showVal val="0"/>
          <c:showCatName val="0"/>
          <c:showSerName val="0"/>
          <c:showPercent val="0"/>
          <c:showBubbleSize val="0"/>
        </c:dLbls>
        <c:axId val="795278400"/>
        <c:axId val="795276736"/>
      </c:scatterChart>
      <c:valAx>
        <c:axId val="79527840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76736"/>
        <c:crosses val="autoZero"/>
        <c:crossBetween val="midCat"/>
      </c:valAx>
      <c:valAx>
        <c:axId val="7952767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784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Performance_2!$M$86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Performance_2!$E$87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Performance_2!$E$88:$E$106</c:f>
              <c:numCache>
                <c:formatCode>General</c:formatCode>
                <c:ptCount val="19"/>
                <c:pt idx="0">
                  <c:v>2.0765196644382107E-4</c:v>
                </c:pt>
                <c:pt idx="1">
                  <c:v>2.3058720715717185E-4</c:v>
                </c:pt>
                <c:pt idx="2">
                  <c:v>2.7154695340500127E-4</c:v>
                </c:pt>
                <c:pt idx="3">
                  <c:v>3.4786869087316254E-4</c:v>
                </c:pt>
                <c:pt idx="4">
                  <c:v>5.2282730029215812E-4</c:v>
                </c:pt>
                <c:pt idx="5">
                  <c:v>8.225340845549289E-4</c:v>
                </c:pt>
                <c:pt idx="6">
                  <c:v>1.4616594389252121E-3</c:v>
                </c:pt>
                <c:pt idx="7">
                  <c:v>2.6592150451879106E-3</c:v>
                </c:pt>
                <c:pt idx="8">
                  <c:v>5.3788662365648983E-3</c:v>
                </c:pt>
                <c:pt idx="9">
                  <c:v>1.1322684615382416E-2</c:v>
                </c:pt>
                <c:pt idx="10">
                  <c:v>2.1288756170171372E-2</c:v>
                </c:pt>
                <c:pt idx="11">
                  <c:v>4.4028511403507366E-2</c:v>
                </c:pt>
                <c:pt idx="12">
                  <c:v>8.8496570175425809E-2</c:v>
                </c:pt>
                <c:pt idx="13">
                  <c:v>0.18051135172397059</c:v>
                </c:pt>
                <c:pt idx="14">
                  <c:v>0.37439970000039985</c:v>
                </c:pt>
                <c:pt idx="15">
                  <c:v>0.75612782857206184</c:v>
                </c:pt>
                <c:pt idx="16">
                  <c:v>1.5795238250029797</c:v>
                </c:pt>
                <c:pt idx="17">
                  <c:v>3.1921819499984849</c:v>
                </c:pt>
                <c:pt idx="18">
                  <c:v>6.6548141999955988</c:v>
                </c:pt>
              </c:numCache>
            </c:numRef>
          </c:yVal>
          <c:smooth val="0"/>
          <c:extLst>
            <c:ext xmlns:c16="http://schemas.microsoft.com/office/drawing/2014/chart" uri="{C3380CC4-5D6E-409C-BE32-E72D297353CC}">
              <c16:uniqueId val="{00000000-B625-4705-A6D4-86597EA2649E}"/>
            </c:ext>
          </c:extLst>
        </c:ser>
        <c:ser>
          <c:idx val="1"/>
          <c:order val="1"/>
          <c:tx>
            <c:strRef>
              <c:f>Performance_2!$F$87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Performance_2!$F$88:$F$106</c:f>
              <c:numCache>
                <c:formatCode>General</c:formatCode>
                <c:ptCount val="19"/>
                <c:pt idx="0">
                  <c:v>1.4596306048570036E-4</c:v>
                </c:pt>
                <c:pt idx="1">
                  <c:v>1.6583470199991435E-4</c:v>
                </c:pt>
                <c:pt idx="2">
                  <c:v>2.0560981988665701E-4</c:v>
                </c:pt>
                <c:pt idx="3">
                  <c:v>2.8371701089391983E-4</c:v>
                </c:pt>
                <c:pt idx="4">
                  <c:v>4.4500342648708531E-4</c:v>
                </c:pt>
                <c:pt idx="5">
                  <c:v>7.4446825963853406E-4</c:v>
                </c:pt>
                <c:pt idx="6">
                  <c:v>1.3470701239251366E-3</c:v>
                </c:pt>
                <c:pt idx="7">
                  <c:v>2.6265148109294906E-3</c:v>
                </c:pt>
                <c:pt idx="8">
                  <c:v>5.1724118924541531E-3</c:v>
                </c:pt>
                <c:pt idx="9">
                  <c:v>9.959408349904211E-3</c:v>
                </c:pt>
                <c:pt idx="10">
                  <c:v>2.1552405603431218E-2</c:v>
                </c:pt>
                <c:pt idx="11">
                  <c:v>4.3330279310386438E-2</c:v>
                </c:pt>
                <c:pt idx="12">
                  <c:v>8.7773545614031154E-2</c:v>
                </c:pt>
                <c:pt idx="13">
                  <c:v>0.17750439655130071</c:v>
                </c:pt>
                <c:pt idx="14">
                  <c:v>0.34581138666641587</c:v>
                </c:pt>
                <c:pt idx="15">
                  <c:v>0.72890220000200701</c:v>
                </c:pt>
                <c:pt idx="16">
                  <c:v>1.5481717000002391</c:v>
                </c:pt>
                <c:pt idx="17">
                  <c:v>2.960993150001741</c:v>
                </c:pt>
                <c:pt idx="18">
                  <c:v>6.2094688999932259</c:v>
                </c:pt>
              </c:numCache>
            </c:numRef>
          </c:yVal>
          <c:smooth val="0"/>
          <c:extLst>
            <c:ext xmlns:c16="http://schemas.microsoft.com/office/drawing/2014/chart" uri="{C3380CC4-5D6E-409C-BE32-E72D297353CC}">
              <c16:uniqueId val="{00000001-B625-4705-A6D4-86597EA2649E}"/>
            </c:ext>
          </c:extLst>
        </c:ser>
        <c:ser>
          <c:idx val="2"/>
          <c:order val="2"/>
          <c:tx>
            <c:strRef>
              <c:f>Performance_2!$G$87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Performance_2!$G$88:$G$106</c:f>
              <c:numCache>
                <c:formatCode>General</c:formatCode>
                <c:ptCount val="19"/>
                <c:pt idx="0">
                  <c:v>3.099081598517189E-3</c:v>
                </c:pt>
                <c:pt idx="1">
                  <c:v>3.1085589185787304E-3</c:v>
                </c:pt>
                <c:pt idx="2">
                  <c:v>3.0551304825931925E-3</c:v>
                </c:pt>
                <c:pt idx="3">
                  <c:v>3.2043866111502715E-3</c:v>
                </c:pt>
                <c:pt idx="4">
                  <c:v>3.5240446088800814E-3</c:v>
                </c:pt>
                <c:pt idx="5">
                  <c:v>4.2680311433429775E-3</c:v>
                </c:pt>
                <c:pt idx="6">
                  <c:v>5.4215827735537214E-3</c:v>
                </c:pt>
                <c:pt idx="7">
                  <c:v>8.2184643678104106E-3</c:v>
                </c:pt>
                <c:pt idx="8">
                  <c:v>1.3431299195711342E-2</c:v>
                </c:pt>
                <c:pt idx="9">
                  <c:v>2.3977464114877833E-2</c:v>
                </c:pt>
                <c:pt idx="10">
                  <c:v>4.373122695656291E-2</c:v>
                </c:pt>
                <c:pt idx="11">
                  <c:v>7.8787584375049846E-2</c:v>
                </c:pt>
                <c:pt idx="12">
                  <c:v>0.153951348484649</c:v>
                </c:pt>
                <c:pt idx="13">
                  <c:v>0.29687959999993085</c:v>
                </c:pt>
                <c:pt idx="14">
                  <c:v>0.60904513333257959</c:v>
                </c:pt>
                <c:pt idx="15">
                  <c:v>1.1558656199980759</c:v>
                </c:pt>
                <c:pt idx="16">
                  <c:v>2.2153163333326424</c:v>
                </c:pt>
                <c:pt idx="17">
                  <c:v>4.5033841499971459</c:v>
                </c:pt>
                <c:pt idx="18">
                  <c:v>9.5091138999996474</c:v>
                </c:pt>
              </c:numCache>
            </c:numRef>
          </c:yVal>
          <c:smooth val="0"/>
          <c:extLst>
            <c:ext xmlns:c16="http://schemas.microsoft.com/office/drawing/2014/chart" uri="{C3380CC4-5D6E-409C-BE32-E72D297353CC}">
              <c16:uniqueId val="{00000002-B625-4705-A6D4-86597EA2649E}"/>
            </c:ext>
          </c:extLst>
        </c:ser>
        <c:ser>
          <c:idx val="3"/>
          <c:order val="3"/>
          <c:tx>
            <c:strRef>
              <c:f>Performance_2!$H$87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B625-4705-A6D4-86597EA2649E}"/>
            </c:ext>
          </c:extLst>
        </c:ser>
        <c:dLbls>
          <c:showLegendKey val="0"/>
          <c:showVal val="0"/>
          <c:showCatName val="0"/>
          <c:showSerName val="0"/>
          <c:showPercent val="0"/>
          <c:showBubbleSize val="0"/>
        </c:dLbls>
        <c:axId val="1286394880"/>
        <c:axId val="1286378656"/>
      </c:scatterChart>
      <c:valAx>
        <c:axId val="128639488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378656"/>
        <c:crosses val="autoZero"/>
        <c:crossBetween val="midCat"/>
      </c:valAx>
      <c:valAx>
        <c:axId val="1286378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3948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Performance_2!$M$113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Performance_2!$E$114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Performance_2!$E$115:$E$128</c:f>
              <c:numCache>
                <c:formatCode>General</c:formatCode>
                <c:ptCount val="14"/>
                <c:pt idx="0">
                  <c:v>1.9567376041952045E-4</c:v>
                </c:pt>
                <c:pt idx="1">
                  <c:v>2.2771954274255647E-4</c:v>
                </c:pt>
                <c:pt idx="2">
                  <c:v>2.4567479487028275E-4</c:v>
                </c:pt>
                <c:pt idx="3">
                  <c:v>3.2799258773391821E-4</c:v>
                </c:pt>
                <c:pt idx="4">
                  <c:v>4.3705287537163873E-4</c:v>
                </c:pt>
                <c:pt idx="5">
                  <c:v>7.1503490633514032E-4</c:v>
                </c:pt>
                <c:pt idx="6">
                  <c:v>1.1955584747764486E-3</c:v>
                </c:pt>
                <c:pt idx="7">
                  <c:v>2.1496584621988478E-3</c:v>
                </c:pt>
                <c:pt idx="8">
                  <c:v>4.1380458229954755E-3</c:v>
                </c:pt>
                <c:pt idx="9">
                  <c:v>8.2100286885149407E-3</c:v>
                </c:pt>
                <c:pt idx="10">
                  <c:v>1.6433055737660816E-2</c:v>
                </c:pt>
                <c:pt idx="11">
                  <c:v>3.2801305228810806E-2</c:v>
                </c:pt>
                <c:pt idx="12">
                  <c:v>7.0974408450715148E-2</c:v>
                </c:pt>
                <c:pt idx="13">
                  <c:v>0.14451789428588069</c:v>
                </c:pt>
              </c:numCache>
            </c:numRef>
          </c:yVal>
          <c:smooth val="0"/>
          <c:extLst>
            <c:ext xmlns:c16="http://schemas.microsoft.com/office/drawing/2014/chart" uri="{C3380CC4-5D6E-409C-BE32-E72D297353CC}">
              <c16:uniqueId val="{00000000-1B7A-404A-AC49-5235B5888651}"/>
            </c:ext>
          </c:extLst>
        </c:ser>
        <c:ser>
          <c:idx val="1"/>
          <c:order val="1"/>
          <c:tx>
            <c:strRef>
              <c:f>Performance_2!$F$114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Performance_2!$F$115:$F$128</c:f>
              <c:numCache>
                <c:formatCode>General</c:formatCode>
                <c:ptCount val="14"/>
                <c:pt idx="0">
                  <c:v>1.4180967979778524E-4</c:v>
                </c:pt>
                <c:pt idx="1">
                  <c:v>1.5990630336739601E-4</c:v>
                </c:pt>
                <c:pt idx="2">
                  <c:v>1.9825323738144381E-4</c:v>
                </c:pt>
                <c:pt idx="3">
                  <c:v>2.5084919480303962E-4</c:v>
                </c:pt>
                <c:pt idx="4">
                  <c:v>3.6923214206637255E-4</c:v>
                </c:pt>
                <c:pt idx="5">
                  <c:v>6.1625587872827462E-4</c:v>
                </c:pt>
                <c:pt idx="6">
                  <c:v>1.0857582066884071E-3</c:v>
                </c:pt>
                <c:pt idx="7">
                  <c:v>2.0120196299285016E-3</c:v>
                </c:pt>
                <c:pt idx="8">
                  <c:v>3.9663632831075189E-3</c:v>
                </c:pt>
                <c:pt idx="9">
                  <c:v>7.9057421801004141E-3</c:v>
                </c:pt>
                <c:pt idx="10">
                  <c:v>1.5816940694011024E-2</c:v>
                </c:pt>
                <c:pt idx="11">
                  <c:v>3.2765556209198701E-2</c:v>
                </c:pt>
                <c:pt idx="12">
                  <c:v>6.5247337662315524E-2</c:v>
                </c:pt>
                <c:pt idx="13">
                  <c:v>0.13311467105239372</c:v>
                </c:pt>
              </c:numCache>
            </c:numRef>
          </c:yVal>
          <c:smooth val="0"/>
          <c:extLst>
            <c:ext xmlns:c16="http://schemas.microsoft.com/office/drawing/2014/chart" uri="{C3380CC4-5D6E-409C-BE32-E72D297353CC}">
              <c16:uniqueId val="{00000001-1B7A-404A-AC49-5235B5888651}"/>
            </c:ext>
          </c:extLst>
        </c:ser>
        <c:ser>
          <c:idx val="2"/>
          <c:order val="2"/>
          <c:tx>
            <c:strRef>
              <c:f>Performance_2!$G$114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Performance_2!$G$115:$G$128</c:f>
              <c:numCache>
                <c:formatCode>General</c:formatCode>
                <c:ptCount val="14"/>
                <c:pt idx="0">
                  <c:v>2.9789989279338201E-3</c:v>
                </c:pt>
                <c:pt idx="1">
                  <c:v>3.5163277074447886E-3</c:v>
                </c:pt>
                <c:pt idx="2">
                  <c:v>3.1342786340857564E-3</c:v>
                </c:pt>
                <c:pt idx="3">
                  <c:v>3.4322735072004431E-3</c:v>
                </c:pt>
                <c:pt idx="4">
                  <c:v>3.6743506245408481E-3</c:v>
                </c:pt>
                <c:pt idx="5">
                  <c:v>5.2760155063142408E-3</c:v>
                </c:pt>
                <c:pt idx="6">
                  <c:v>8.6422293609668081E-3</c:v>
                </c:pt>
                <c:pt idx="7">
                  <c:v>2.3480568075128459E-2</c:v>
                </c:pt>
                <c:pt idx="8">
                  <c:v>8.1056106451620924E-2</c:v>
                </c:pt>
                <c:pt idx="9">
                  <c:v>0.30125079411749645</c:v>
                </c:pt>
                <c:pt idx="10">
                  <c:v>1.1194302399992011</c:v>
                </c:pt>
                <c:pt idx="11">
                  <c:v>4.4798031999962404</c:v>
                </c:pt>
                <c:pt idx="12">
                  <c:v>16.964383899990935</c:v>
                </c:pt>
                <c:pt idx="13">
                  <c:v>67.253347999998368</c:v>
                </c:pt>
              </c:numCache>
            </c:numRef>
          </c:yVal>
          <c:smooth val="0"/>
          <c:extLst>
            <c:ext xmlns:c16="http://schemas.microsoft.com/office/drawing/2014/chart" uri="{C3380CC4-5D6E-409C-BE32-E72D297353CC}">
              <c16:uniqueId val="{00000002-1B7A-404A-AC49-5235B5888651}"/>
            </c:ext>
          </c:extLst>
        </c:ser>
        <c:ser>
          <c:idx val="3"/>
          <c:order val="3"/>
          <c:tx>
            <c:strRef>
              <c:f>Performance_2!$H$114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1B7A-404A-AC49-5235B5888651}"/>
            </c:ext>
          </c:extLst>
        </c:ser>
        <c:dLbls>
          <c:showLegendKey val="0"/>
          <c:showVal val="0"/>
          <c:showCatName val="0"/>
          <c:showSerName val="0"/>
          <c:showPercent val="0"/>
          <c:showBubbleSize val="0"/>
        </c:dLbls>
        <c:axId val="795274240"/>
        <c:axId val="795265504"/>
      </c:scatterChart>
      <c:valAx>
        <c:axId val="7952742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65504"/>
        <c:crosses val="autoZero"/>
        <c:crossBetween val="midCat"/>
      </c:valAx>
      <c:valAx>
        <c:axId val="7952655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7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Performance_2!$M$140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Performance_2!$E$141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Performance_2!$A$142:$A$156</c:f>
              <c:numCache>
                <c:formatCode>#,##0;[Red]\-#,##0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Performance_2!$E$142:$E$156</c:f>
              <c:numCache>
                <c:formatCode>General</c:formatCode>
                <c:ptCount val="15"/>
                <c:pt idx="0">
                  <c:v>1.2172309975679385E-2</c:v>
                </c:pt>
                <c:pt idx="1">
                  <c:v>1.0746676609461703E-2</c:v>
                </c:pt>
                <c:pt idx="2">
                  <c:v>1.1803808254729308E-2</c:v>
                </c:pt>
                <c:pt idx="3">
                  <c:v>1.3129493438315168E-2</c:v>
                </c:pt>
                <c:pt idx="4">
                  <c:v>1.7669189399301219E-2</c:v>
                </c:pt>
                <c:pt idx="5">
                  <c:v>2.5157282914587263E-2</c:v>
                </c:pt>
                <c:pt idx="6">
                  <c:v>3.9095916406267861E-2</c:v>
                </c:pt>
                <c:pt idx="7">
                  <c:v>7.1182290140890295E-2</c:v>
                </c:pt>
                <c:pt idx="8">
                  <c:v>0.1259918600000674</c:v>
                </c:pt>
                <c:pt idx="9">
                  <c:v>0.23897656666702546</c:v>
                </c:pt>
                <c:pt idx="10">
                  <c:v>0.46386593636336992</c:v>
                </c:pt>
                <c:pt idx="11">
                  <c:v>1.0037485400011064</c:v>
                </c:pt>
                <c:pt idx="12">
                  <c:v>1.9239916999989266</c:v>
                </c:pt>
                <c:pt idx="13">
                  <c:v>4.189063999998325</c:v>
                </c:pt>
                <c:pt idx="14">
                  <c:v>9.3848721000103978</c:v>
                </c:pt>
              </c:numCache>
            </c:numRef>
          </c:yVal>
          <c:smooth val="0"/>
          <c:extLst>
            <c:ext xmlns:c16="http://schemas.microsoft.com/office/drawing/2014/chart" uri="{C3380CC4-5D6E-409C-BE32-E72D297353CC}">
              <c16:uniqueId val="{00000000-268E-446A-BB58-50A6151E2874}"/>
            </c:ext>
          </c:extLst>
        </c:ser>
        <c:ser>
          <c:idx val="1"/>
          <c:order val="1"/>
          <c:tx>
            <c:strRef>
              <c:f>Performance_2!$F$141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Performance_2!$A$142:$A$156</c:f>
              <c:numCache>
                <c:formatCode>#,##0;[Red]\-#,##0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Performance_2!$F$142:$F$156</c:f>
              <c:numCache>
                <c:formatCode>General</c:formatCode>
                <c:ptCount val="15"/>
                <c:pt idx="0">
                  <c:v>1.1262498873858587E-2</c:v>
                </c:pt>
                <c:pt idx="1">
                  <c:v>1.0144919028329175E-2</c:v>
                </c:pt>
                <c:pt idx="2">
                  <c:v>1.1389733257390303E-2</c:v>
                </c:pt>
                <c:pt idx="3">
                  <c:v>1.3266031746059611E-2</c:v>
                </c:pt>
                <c:pt idx="4">
                  <c:v>1.642777901639032E-2</c:v>
                </c:pt>
                <c:pt idx="5">
                  <c:v>2.4553175490177191E-2</c:v>
                </c:pt>
                <c:pt idx="6">
                  <c:v>3.9295590624988108E-2</c:v>
                </c:pt>
                <c:pt idx="7">
                  <c:v>6.7392165333343051E-2</c:v>
                </c:pt>
                <c:pt idx="8">
                  <c:v>0.12475409512209319</c:v>
                </c:pt>
                <c:pt idx="9">
                  <c:v>0.24079097619064019</c:v>
                </c:pt>
                <c:pt idx="10">
                  <c:v>0.46295607272689021</c:v>
                </c:pt>
                <c:pt idx="11">
                  <c:v>0.90855526666806929</c:v>
                </c:pt>
                <c:pt idx="12">
                  <c:v>1.827991066670317</c:v>
                </c:pt>
                <c:pt idx="13">
                  <c:v>4.0287727499962784</c:v>
                </c:pt>
                <c:pt idx="14">
                  <c:v>8.1646181999967666</c:v>
                </c:pt>
              </c:numCache>
            </c:numRef>
          </c:yVal>
          <c:smooth val="0"/>
          <c:extLst>
            <c:ext xmlns:c16="http://schemas.microsoft.com/office/drawing/2014/chart" uri="{C3380CC4-5D6E-409C-BE32-E72D297353CC}">
              <c16:uniqueId val="{00000001-268E-446A-BB58-50A6151E2874}"/>
            </c:ext>
          </c:extLst>
        </c:ser>
        <c:ser>
          <c:idx val="2"/>
          <c:order val="2"/>
          <c:tx>
            <c:strRef>
              <c:f>Performance_2!$G$141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Performance_2!$A$142:$A$156</c:f>
              <c:numCache>
                <c:formatCode>#,##0;[Red]\-#,##0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Performance_2!$G$142:$G$156</c:f>
              <c:numCache>
                <c:formatCode>General</c:formatCode>
                <c:ptCount val="15"/>
                <c:pt idx="0">
                  <c:v>3.2158681410249135E-2</c:v>
                </c:pt>
                <c:pt idx="1">
                  <c:v>3.1148657763918418E-2</c:v>
                </c:pt>
                <c:pt idx="2">
                  <c:v>3.2205062820512699E-2</c:v>
                </c:pt>
                <c:pt idx="3">
                  <c:v>3.2358455483899304E-2</c:v>
                </c:pt>
                <c:pt idx="4">
                  <c:v>3.3397867333357374E-2</c:v>
                </c:pt>
                <c:pt idx="5">
                  <c:v>3.3718014765107357E-2</c:v>
                </c:pt>
                <c:pt idx="6">
                  <c:v>3.6162417985539944E-2</c:v>
                </c:pt>
                <c:pt idx="7">
                  <c:v>4.4442310619458504E-2</c:v>
                </c:pt>
                <c:pt idx="8">
                  <c:v>5.6344891011157715E-2</c:v>
                </c:pt>
                <c:pt idx="9">
                  <c:v>9.3250253703714675E-2</c:v>
                </c:pt>
                <c:pt idx="10">
                  <c:v>0.20654669600015041</c:v>
                </c:pt>
                <c:pt idx="11">
                  <c:v>0.63603143749969604</c:v>
                </c:pt>
                <c:pt idx="12">
                  <c:v>2.7983285000009346</c:v>
                </c:pt>
                <c:pt idx="13">
                  <c:v>10.728441900006146</c:v>
                </c:pt>
                <c:pt idx="14">
                  <c:v>59.894796999986283</c:v>
                </c:pt>
              </c:numCache>
            </c:numRef>
          </c:yVal>
          <c:smooth val="0"/>
          <c:extLst>
            <c:ext xmlns:c16="http://schemas.microsoft.com/office/drawing/2014/chart" uri="{C3380CC4-5D6E-409C-BE32-E72D297353CC}">
              <c16:uniqueId val="{00000002-268E-446A-BB58-50A6151E2874}"/>
            </c:ext>
          </c:extLst>
        </c:ser>
        <c:ser>
          <c:idx val="3"/>
          <c:order val="3"/>
          <c:tx>
            <c:strRef>
              <c:f>Performance_2!$H$141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Performance_2!$A$142:$A$156</c:f>
              <c:numCache>
                <c:formatCode>#,##0;[Red]\-#,##0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268E-446A-BB58-50A6151E2874}"/>
            </c:ext>
          </c:extLst>
        </c:ser>
        <c:dLbls>
          <c:showLegendKey val="0"/>
          <c:showVal val="0"/>
          <c:showCatName val="0"/>
          <c:showSerName val="0"/>
          <c:showPercent val="0"/>
          <c:showBubbleSize val="0"/>
        </c:dLbls>
        <c:axId val="373669584"/>
        <c:axId val="373667504"/>
      </c:scatterChart>
      <c:valAx>
        <c:axId val="37366958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3667504"/>
        <c:crosses val="autoZero"/>
        <c:crossBetween val="midCat"/>
      </c:valAx>
      <c:valAx>
        <c:axId val="3736675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3669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Performance_2!$M$167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Performance_2!$E$168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Performance_2!$A$169:$A$183</c:f>
              <c:numCache>
                <c:formatCode>#,##0;[Red]\-#,##0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Performance_2!$E$169:$E$183</c:f>
              <c:numCache>
                <c:formatCode>General</c:formatCode>
                <c:ptCount val="15"/>
                <c:pt idx="0">
                  <c:v>2.7480745355215667E-2</c:v>
                </c:pt>
                <c:pt idx="1">
                  <c:v>2.8253174011281818E-2</c:v>
                </c:pt>
                <c:pt idx="2">
                  <c:v>3.0058265269474645E-2</c:v>
                </c:pt>
                <c:pt idx="3">
                  <c:v>3.1294944374985791E-2</c:v>
                </c:pt>
                <c:pt idx="4">
                  <c:v>4.2394476271110142E-2</c:v>
                </c:pt>
                <c:pt idx="5">
                  <c:v>4.492691517862113E-2</c:v>
                </c:pt>
                <c:pt idx="6">
                  <c:v>5.576290555553795E-2</c:v>
                </c:pt>
                <c:pt idx="7">
                  <c:v>8.8914294736847907E-2</c:v>
                </c:pt>
                <c:pt idx="8">
                  <c:v>0.14990738529398667</c:v>
                </c:pt>
                <c:pt idx="9">
                  <c:v>0.27538592105281023</c:v>
                </c:pt>
                <c:pt idx="10">
                  <c:v>0.51140808000054672</c:v>
                </c:pt>
                <c:pt idx="11">
                  <c:v>0.9868954166668118</c:v>
                </c:pt>
                <c:pt idx="12">
                  <c:v>1.987398933333073</c:v>
                </c:pt>
                <c:pt idx="13">
                  <c:v>4.2660489499976393</c:v>
                </c:pt>
                <c:pt idx="14">
                  <c:v>10.389126899986877</c:v>
                </c:pt>
              </c:numCache>
            </c:numRef>
          </c:yVal>
          <c:smooth val="0"/>
          <c:extLst>
            <c:ext xmlns:c16="http://schemas.microsoft.com/office/drawing/2014/chart" uri="{C3380CC4-5D6E-409C-BE32-E72D297353CC}">
              <c16:uniqueId val="{00000000-D906-4C80-A4B5-E9DB49A4D8DF}"/>
            </c:ext>
          </c:extLst>
        </c:ser>
        <c:ser>
          <c:idx val="1"/>
          <c:order val="1"/>
          <c:tx>
            <c:strRef>
              <c:f>Performance_2!$F$168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Performance_2!$A$169:$A$183</c:f>
              <c:numCache>
                <c:formatCode>#,##0;[Red]\-#,##0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Performance_2!$F$169:$F$183</c:f>
              <c:numCache>
                <c:formatCode>General</c:formatCode>
                <c:ptCount val="15"/>
                <c:pt idx="0">
                  <c:v>2.9243922222212327E-2</c:v>
                </c:pt>
                <c:pt idx="1">
                  <c:v>2.9301115789512656E-2</c:v>
                </c:pt>
                <c:pt idx="2">
                  <c:v>3.1990789172034205E-2</c:v>
                </c:pt>
                <c:pt idx="3">
                  <c:v>3.5719386428536379E-2</c:v>
                </c:pt>
                <c:pt idx="4">
                  <c:v>3.857771692307254E-2</c:v>
                </c:pt>
                <c:pt idx="5">
                  <c:v>4.4399313274276465E-2</c:v>
                </c:pt>
                <c:pt idx="6">
                  <c:v>6.1497142682882686E-2</c:v>
                </c:pt>
                <c:pt idx="7">
                  <c:v>8.6818718965364028E-2</c:v>
                </c:pt>
                <c:pt idx="8">
                  <c:v>0.14970804411774119</c:v>
                </c:pt>
                <c:pt idx="9">
                  <c:v>0.25676593499956651</c:v>
                </c:pt>
                <c:pt idx="10">
                  <c:v>0.48357401818264573</c:v>
                </c:pt>
                <c:pt idx="11">
                  <c:v>0.95054456666548504</c:v>
                </c:pt>
                <c:pt idx="12">
                  <c:v>1.8621561666659545</c:v>
                </c:pt>
                <c:pt idx="13">
                  <c:v>4.0105305500037502</c:v>
                </c:pt>
                <c:pt idx="14">
                  <c:v>9.1573321000032593</c:v>
                </c:pt>
              </c:numCache>
            </c:numRef>
          </c:yVal>
          <c:smooth val="0"/>
          <c:extLst>
            <c:ext xmlns:c16="http://schemas.microsoft.com/office/drawing/2014/chart" uri="{C3380CC4-5D6E-409C-BE32-E72D297353CC}">
              <c16:uniqueId val="{00000001-D906-4C80-A4B5-E9DB49A4D8DF}"/>
            </c:ext>
          </c:extLst>
        </c:ser>
        <c:ser>
          <c:idx val="2"/>
          <c:order val="2"/>
          <c:tx>
            <c:strRef>
              <c:f>Performance_2!$G$168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Performance_2!$A$169:$A$183</c:f>
              <c:numCache>
                <c:formatCode>#,##0;[Red]\-#,##0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Performance_2!$G$169:$G$183</c:f>
              <c:numCache>
                <c:formatCode>General</c:formatCode>
                <c:ptCount val="15"/>
                <c:pt idx="0">
                  <c:v>5.6957622727250884E-2</c:v>
                </c:pt>
                <c:pt idx="1">
                  <c:v>5.662108876407565E-2</c:v>
                </c:pt>
                <c:pt idx="2">
                  <c:v>5.4407388043530416E-2</c:v>
                </c:pt>
                <c:pt idx="3">
                  <c:v>6.2741443750019249E-2</c:v>
                </c:pt>
                <c:pt idx="4">
                  <c:v>6.0965904819250322E-2</c:v>
                </c:pt>
                <c:pt idx="5">
                  <c:v>6.8145598648501421E-2</c:v>
                </c:pt>
                <c:pt idx="6">
                  <c:v>6.9637228767084572E-2</c:v>
                </c:pt>
                <c:pt idx="7">
                  <c:v>6.9146531506852973E-2</c:v>
                </c:pt>
                <c:pt idx="8">
                  <c:v>8.2194501639307541E-2</c:v>
                </c:pt>
                <c:pt idx="9">
                  <c:v>0.10124507000000449</c:v>
                </c:pt>
                <c:pt idx="10">
                  <c:v>0.22336176521734477</c:v>
                </c:pt>
                <c:pt idx="11">
                  <c:v>0.68654616250023537</c:v>
                </c:pt>
                <c:pt idx="12">
                  <c:v>2.8599371499949484</c:v>
                </c:pt>
                <c:pt idx="13">
                  <c:v>11.153487300005509</c:v>
                </c:pt>
                <c:pt idx="14">
                  <c:v>60.529189100008807</c:v>
                </c:pt>
              </c:numCache>
            </c:numRef>
          </c:yVal>
          <c:smooth val="0"/>
          <c:extLst>
            <c:ext xmlns:c16="http://schemas.microsoft.com/office/drawing/2014/chart" uri="{C3380CC4-5D6E-409C-BE32-E72D297353CC}">
              <c16:uniqueId val="{00000002-D906-4C80-A4B5-E9DB49A4D8DF}"/>
            </c:ext>
          </c:extLst>
        </c:ser>
        <c:ser>
          <c:idx val="3"/>
          <c:order val="3"/>
          <c:tx>
            <c:strRef>
              <c:f>Performance_2!$H$168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Performance_2!$A$169:$A$183</c:f>
              <c:numCache>
                <c:formatCode>#,##0;[Red]\-#,##0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D906-4C80-A4B5-E9DB49A4D8DF}"/>
            </c:ext>
          </c:extLst>
        </c:ser>
        <c:dLbls>
          <c:showLegendKey val="0"/>
          <c:showVal val="0"/>
          <c:showCatName val="0"/>
          <c:showSerName val="0"/>
          <c:showPercent val="0"/>
          <c:showBubbleSize val="0"/>
        </c:dLbls>
        <c:axId val="795274240"/>
        <c:axId val="795287552"/>
      </c:scatterChart>
      <c:valAx>
        <c:axId val="795274240"/>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87552"/>
        <c:crosses val="autoZero"/>
        <c:crossBetween val="midCat"/>
      </c:valAx>
      <c:valAx>
        <c:axId val="7952875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7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Performance_3!$E$6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Performance_3!$E$7:$E$28</c:f>
              <c:numCache>
                <c:formatCode>General</c:formatCode>
                <c:ptCount val="22"/>
                <c:pt idx="0">
                  <c:v>1.7825166304226208E-4</c:v>
                </c:pt>
                <c:pt idx="1">
                  <c:v>1.8254043881440433E-4</c:v>
                </c:pt>
                <c:pt idx="2">
                  <c:v>1.8588506264173129E-4</c:v>
                </c:pt>
                <c:pt idx="3">
                  <c:v>1.9030784045038511E-4</c:v>
                </c:pt>
                <c:pt idx="4">
                  <c:v>1.9929791542110852E-4</c:v>
                </c:pt>
                <c:pt idx="5">
                  <c:v>2.1894354337270461E-4</c:v>
                </c:pt>
                <c:pt idx="6">
                  <c:v>2.6006724227580315E-4</c:v>
                </c:pt>
                <c:pt idx="7">
                  <c:v>3.3526593133937006E-4</c:v>
                </c:pt>
                <c:pt idx="8">
                  <c:v>5.0900883460624742E-4</c:v>
                </c:pt>
                <c:pt idx="9">
                  <c:v>7.7740873756064238E-4</c:v>
                </c:pt>
                <c:pt idx="10">
                  <c:v>1.4508019727319053E-3</c:v>
                </c:pt>
                <c:pt idx="11">
                  <c:v>2.6886004298747241E-3</c:v>
                </c:pt>
                <c:pt idx="12">
                  <c:v>5.8054944315541418E-3</c:v>
                </c:pt>
                <c:pt idx="13">
                  <c:v>1.1242335280887469E-2</c:v>
                </c:pt>
                <c:pt idx="14">
                  <c:v>2.2051960352443094E-2</c:v>
                </c:pt>
                <c:pt idx="15">
                  <c:v>5.384306236553902E-2</c:v>
                </c:pt>
                <c:pt idx="16">
                  <c:v>9.1190247272871519E-2</c:v>
                </c:pt>
                <c:pt idx="17">
                  <c:v>0.20995422499981942</c:v>
                </c:pt>
                <c:pt idx="18">
                  <c:v>0.42913101666757331</c:v>
                </c:pt>
                <c:pt idx="19">
                  <c:v>0.71466515714252765</c:v>
                </c:pt>
                <c:pt idx="20">
                  <c:v>1.4652737500000512</c:v>
                </c:pt>
                <c:pt idx="21">
                  <c:v>3.0300176499949885</c:v>
                </c:pt>
              </c:numCache>
            </c:numRef>
          </c:yVal>
          <c:smooth val="0"/>
          <c:extLst>
            <c:ext xmlns:c16="http://schemas.microsoft.com/office/drawing/2014/chart" uri="{C3380CC4-5D6E-409C-BE32-E72D297353CC}">
              <c16:uniqueId val="{00000000-153D-46EC-BA8E-825D032C5696}"/>
            </c:ext>
          </c:extLst>
        </c:ser>
        <c:ser>
          <c:idx val="1"/>
          <c:order val="1"/>
          <c:tx>
            <c:strRef>
              <c:f>Performance_3!$F$6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Performance_3!$F$7:$F$28</c:f>
              <c:numCache>
                <c:formatCode>General</c:formatCode>
                <c:ptCount val="22"/>
                <c:pt idx="0">
                  <c:v>1.2021113622172519E-4</c:v>
                </c:pt>
                <c:pt idx="1">
                  <c:v>1.2565180810719179E-4</c:v>
                </c:pt>
                <c:pt idx="2">
                  <c:v>1.2519460914405279E-4</c:v>
                </c:pt>
                <c:pt idx="3">
                  <c:v>1.3225346628926708E-4</c:v>
                </c:pt>
                <c:pt idx="4">
                  <c:v>1.4035775319998093E-4</c:v>
                </c:pt>
                <c:pt idx="5">
                  <c:v>1.5718750078560836E-4</c:v>
                </c:pt>
                <c:pt idx="6">
                  <c:v>1.9840885679091422E-4</c:v>
                </c:pt>
                <c:pt idx="7">
                  <c:v>2.7365132990384082E-4</c:v>
                </c:pt>
                <c:pt idx="8">
                  <c:v>4.2718030756103912E-4</c:v>
                </c:pt>
                <c:pt idx="9">
                  <c:v>7.4787343703142095E-4</c:v>
                </c:pt>
                <c:pt idx="10">
                  <c:v>1.3602662132760008E-3</c:v>
                </c:pt>
                <c:pt idx="11">
                  <c:v>2.6847111647884886E-3</c:v>
                </c:pt>
                <c:pt idx="12">
                  <c:v>5.6276131608489115E-3</c:v>
                </c:pt>
                <c:pt idx="13">
                  <c:v>1.0882035434769932E-2</c:v>
                </c:pt>
                <c:pt idx="14">
                  <c:v>2.4177900483088842E-2</c:v>
                </c:pt>
                <c:pt idx="15">
                  <c:v>4.728155094349893E-2</c:v>
                </c:pt>
                <c:pt idx="16">
                  <c:v>0.10562462083332018</c:v>
                </c:pt>
                <c:pt idx="17">
                  <c:v>0.19457485185207421</c:v>
                </c:pt>
                <c:pt idx="18">
                  <c:v>0.39071728461511579</c:v>
                </c:pt>
                <c:pt idx="19">
                  <c:v>0.75763624285588904</c:v>
                </c:pt>
                <c:pt idx="20">
                  <c:v>1.7331325999984983</c:v>
                </c:pt>
                <c:pt idx="21">
                  <c:v>3.392128399995272</c:v>
                </c:pt>
              </c:numCache>
            </c:numRef>
          </c:yVal>
          <c:smooth val="0"/>
          <c:extLst>
            <c:ext xmlns:c16="http://schemas.microsoft.com/office/drawing/2014/chart" uri="{C3380CC4-5D6E-409C-BE32-E72D297353CC}">
              <c16:uniqueId val="{00000001-153D-46EC-BA8E-825D032C5696}"/>
            </c:ext>
          </c:extLst>
        </c:ser>
        <c:ser>
          <c:idx val="2"/>
          <c:order val="2"/>
          <c:tx>
            <c:strRef>
              <c:f>Performance_3!$G$6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Performance_3!$G$7:$G$28</c:f>
              <c:numCache>
                <c:formatCode>General</c:formatCode>
                <c:ptCount val="22"/>
                <c:pt idx="0">
                  <c:v>2.4137875482605855E-3</c:v>
                </c:pt>
                <c:pt idx="1">
                  <c:v>2.6159411610865105E-3</c:v>
                </c:pt>
                <c:pt idx="2">
                  <c:v>2.5487596839941086E-3</c:v>
                </c:pt>
                <c:pt idx="3">
                  <c:v>2.6089885237410054E-3</c:v>
                </c:pt>
                <c:pt idx="4">
                  <c:v>2.5406933434975309E-3</c:v>
                </c:pt>
                <c:pt idx="5">
                  <c:v>2.6291367507842787E-3</c:v>
                </c:pt>
                <c:pt idx="6">
                  <c:v>2.7860935376052328E-3</c:v>
                </c:pt>
                <c:pt idx="7">
                  <c:v>3.1430363293588198E-3</c:v>
                </c:pt>
                <c:pt idx="8">
                  <c:v>3.6651780952391601E-3</c:v>
                </c:pt>
                <c:pt idx="9">
                  <c:v>5.1038947959141856E-3</c:v>
                </c:pt>
                <c:pt idx="10">
                  <c:v>7.5326442771059309E-3</c:v>
                </c:pt>
                <c:pt idx="11">
                  <c:v>1.2581493216084115E-2</c:v>
                </c:pt>
                <c:pt idx="12">
                  <c:v>2.3629852830194035E-2</c:v>
                </c:pt>
                <c:pt idx="13">
                  <c:v>4.433100265479107E-2</c:v>
                </c:pt>
                <c:pt idx="14">
                  <c:v>8.4400764999979103E-2</c:v>
                </c:pt>
                <c:pt idx="15">
                  <c:v>0.18272163571392802</c:v>
                </c:pt>
                <c:pt idx="16">
                  <c:v>0.34921748666674829</c:v>
                </c:pt>
                <c:pt idx="17">
                  <c:v>0.6981236749998061</c:v>
                </c:pt>
                <c:pt idx="18">
                  <c:v>1.2405721200018889</c:v>
                </c:pt>
                <c:pt idx="19">
                  <c:v>2.6955672999974922</c:v>
                </c:pt>
                <c:pt idx="20">
                  <c:v>5.3613421500049299</c:v>
                </c:pt>
                <c:pt idx="21">
                  <c:v>10.664455199992517</c:v>
                </c:pt>
              </c:numCache>
            </c:numRef>
          </c:yVal>
          <c:smooth val="0"/>
          <c:extLst>
            <c:ext xmlns:c16="http://schemas.microsoft.com/office/drawing/2014/chart" uri="{C3380CC4-5D6E-409C-BE32-E72D297353CC}">
              <c16:uniqueId val="{00000002-153D-46EC-BA8E-825D032C5696}"/>
            </c:ext>
          </c:extLst>
        </c:ser>
        <c:ser>
          <c:idx val="3"/>
          <c:order val="3"/>
          <c:tx>
            <c:strRef>
              <c:f>Performance_3!$H$6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153D-46EC-BA8E-825D032C5696}"/>
            </c:ext>
          </c:extLst>
        </c:ser>
        <c:dLbls>
          <c:showLegendKey val="0"/>
          <c:showVal val="0"/>
          <c:showCatName val="0"/>
          <c:showSerName val="0"/>
          <c:showPercent val="0"/>
          <c:showBubbleSize val="0"/>
        </c:dLbls>
        <c:axId val="1286098576"/>
        <c:axId val="1286093168"/>
      </c:scatterChart>
      <c:valAx>
        <c:axId val="12860985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093168"/>
        <c:crosses val="autoZero"/>
        <c:crossBetween val="midCat"/>
      </c:valAx>
      <c:valAx>
        <c:axId val="128609316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0985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Performance_3!$E$33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Performance_3!$E$34:$E$54</c:f>
              <c:numCache>
                <c:formatCode>General</c:formatCode>
                <c:ptCount val="21"/>
                <c:pt idx="0">
                  <c:v>1.9182948014552338E-4</c:v>
                </c:pt>
                <c:pt idx="1">
                  <c:v>1.9308927371747218E-4</c:v>
                </c:pt>
                <c:pt idx="2">
                  <c:v>2.0722945954904372E-4</c:v>
                </c:pt>
                <c:pt idx="3">
                  <c:v>2.1592429502967285E-4</c:v>
                </c:pt>
                <c:pt idx="4">
                  <c:v>2.3853964028460413E-4</c:v>
                </c:pt>
                <c:pt idx="5">
                  <c:v>2.9229884251181538E-4</c:v>
                </c:pt>
                <c:pt idx="6">
                  <c:v>3.8541055958032455E-4</c:v>
                </c:pt>
                <c:pt idx="7">
                  <c:v>5.7018705815250191E-4</c:v>
                </c:pt>
                <c:pt idx="8">
                  <c:v>9.6418492093992435E-4</c:v>
                </c:pt>
                <c:pt idx="9">
                  <c:v>1.7187008247408725E-3</c:v>
                </c:pt>
                <c:pt idx="10">
                  <c:v>3.2684004575119115E-3</c:v>
                </c:pt>
                <c:pt idx="11">
                  <c:v>6.4640130490813347E-3</c:v>
                </c:pt>
                <c:pt idx="12">
                  <c:v>1.3552663143633343E-2</c:v>
                </c:pt>
                <c:pt idx="13">
                  <c:v>2.6439413684190522E-2</c:v>
                </c:pt>
                <c:pt idx="14">
                  <c:v>5.2480843750042062E-2</c:v>
                </c:pt>
                <c:pt idx="15">
                  <c:v>0.10752704680836611</c:v>
                </c:pt>
                <c:pt idx="16">
                  <c:v>0.22232559130466339</c:v>
                </c:pt>
                <c:pt idx="17">
                  <c:v>0.45519489090921444</c:v>
                </c:pt>
                <c:pt idx="18">
                  <c:v>0.8694475666658642</c:v>
                </c:pt>
                <c:pt idx="19">
                  <c:v>1.8097039666705921</c:v>
                </c:pt>
                <c:pt idx="20">
                  <c:v>3.6026096999994479</c:v>
                </c:pt>
              </c:numCache>
            </c:numRef>
          </c:yVal>
          <c:smooth val="0"/>
          <c:extLst>
            <c:ext xmlns:c16="http://schemas.microsoft.com/office/drawing/2014/chart" uri="{C3380CC4-5D6E-409C-BE32-E72D297353CC}">
              <c16:uniqueId val="{00000000-D6FD-4AEE-9A10-7E078B24D577}"/>
            </c:ext>
          </c:extLst>
        </c:ser>
        <c:ser>
          <c:idx val="1"/>
          <c:order val="1"/>
          <c:tx>
            <c:strRef>
              <c:f>Performance_3!$F$33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Performance_3!$F$34:$F$54</c:f>
              <c:numCache>
                <c:formatCode>General</c:formatCode>
                <c:ptCount val="21"/>
                <c:pt idx="0">
                  <c:v>1.2760900390483267E-4</c:v>
                </c:pt>
                <c:pt idx="1">
                  <c:v>1.3174709106213622E-4</c:v>
                </c:pt>
                <c:pt idx="2">
                  <c:v>1.3998305103749537E-4</c:v>
                </c:pt>
                <c:pt idx="3">
                  <c:v>1.5146803186824758E-4</c:v>
                </c:pt>
                <c:pt idx="4">
                  <c:v>1.7605011618940068E-4</c:v>
                </c:pt>
                <c:pt idx="5">
                  <c:v>2.256310951673509E-4</c:v>
                </c:pt>
                <c:pt idx="6">
                  <c:v>3.1652629613200149E-4</c:v>
                </c:pt>
                <c:pt idx="7">
                  <c:v>5.0299015189733914E-4</c:v>
                </c:pt>
                <c:pt idx="8">
                  <c:v>8.8936520811063163E-4</c:v>
                </c:pt>
                <c:pt idx="9">
                  <c:v>1.6674887962655946E-3</c:v>
                </c:pt>
                <c:pt idx="10">
                  <c:v>3.2331603749199307E-3</c:v>
                </c:pt>
                <c:pt idx="11">
                  <c:v>6.4272446015493281E-3</c:v>
                </c:pt>
                <c:pt idx="12">
                  <c:v>1.29244780361662E-2</c:v>
                </c:pt>
                <c:pt idx="13">
                  <c:v>2.7156889189201457E-2</c:v>
                </c:pt>
                <c:pt idx="14">
                  <c:v>5.32247723404385E-2</c:v>
                </c:pt>
                <c:pt idx="15">
                  <c:v>0.11205619111133273</c:v>
                </c:pt>
                <c:pt idx="16">
                  <c:v>0.20395857199968304</c:v>
                </c:pt>
                <c:pt idx="17">
                  <c:v>0.44357764166731312</c:v>
                </c:pt>
                <c:pt idx="18">
                  <c:v>0.85204649999892956</c:v>
                </c:pt>
                <c:pt idx="19">
                  <c:v>1.6747168250003597</c:v>
                </c:pt>
                <c:pt idx="20">
                  <c:v>3.3939983000018401</c:v>
                </c:pt>
              </c:numCache>
            </c:numRef>
          </c:yVal>
          <c:smooth val="0"/>
          <c:extLst>
            <c:ext xmlns:c16="http://schemas.microsoft.com/office/drawing/2014/chart" uri="{C3380CC4-5D6E-409C-BE32-E72D297353CC}">
              <c16:uniqueId val="{00000001-D6FD-4AEE-9A10-7E078B24D577}"/>
            </c:ext>
          </c:extLst>
        </c:ser>
        <c:ser>
          <c:idx val="2"/>
          <c:order val="2"/>
          <c:tx>
            <c:strRef>
              <c:f>Performance_3!$G$33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Performance_3!$G$34:$G$54</c:f>
              <c:numCache>
                <c:formatCode>General</c:formatCode>
                <c:ptCount val="21"/>
                <c:pt idx="0">
                  <c:v>2.9985688249393517E-3</c:v>
                </c:pt>
                <c:pt idx="1">
                  <c:v>2.5797489943215623E-3</c:v>
                </c:pt>
                <c:pt idx="2">
                  <c:v>2.7544487885451806E-3</c:v>
                </c:pt>
                <c:pt idx="3">
                  <c:v>2.6439978329871631E-3</c:v>
                </c:pt>
                <c:pt idx="4">
                  <c:v>3.1655094303839836E-3</c:v>
                </c:pt>
                <c:pt idx="5">
                  <c:v>2.8571615428580636E-3</c:v>
                </c:pt>
                <c:pt idx="6">
                  <c:v>3.1031988833758089E-3</c:v>
                </c:pt>
                <c:pt idx="7">
                  <c:v>3.4754178596181889E-3</c:v>
                </c:pt>
                <c:pt idx="8">
                  <c:v>4.3111851724147686E-3</c:v>
                </c:pt>
                <c:pt idx="9">
                  <c:v>6.0039541416566445E-3</c:v>
                </c:pt>
                <c:pt idx="10">
                  <c:v>9.6003917466416493E-3</c:v>
                </c:pt>
                <c:pt idx="11">
                  <c:v>1.6108350482319372E-2</c:v>
                </c:pt>
                <c:pt idx="12">
                  <c:v>3.0811925766849605E-2</c:v>
                </c:pt>
                <c:pt idx="13">
                  <c:v>5.0880858585864039E-2</c:v>
                </c:pt>
                <c:pt idx="14">
                  <c:v>0.10325959999986202</c:v>
                </c:pt>
                <c:pt idx="15">
                  <c:v>0.2046126239997102</c:v>
                </c:pt>
                <c:pt idx="16">
                  <c:v>0.37880259285676793</c:v>
                </c:pt>
                <c:pt idx="17">
                  <c:v>0.73575400000014013</c:v>
                </c:pt>
                <c:pt idx="18">
                  <c:v>1.3921698999984073</c:v>
                </c:pt>
                <c:pt idx="19">
                  <c:v>2.7329019000026165</c:v>
                </c:pt>
                <c:pt idx="20">
                  <c:v>5.3755577999982052</c:v>
                </c:pt>
              </c:numCache>
            </c:numRef>
          </c:yVal>
          <c:smooth val="0"/>
          <c:extLst>
            <c:ext xmlns:c16="http://schemas.microsoft.com/office/drawing/2014/chart" uri="{C3380CC4-5D6E-409C-BE32-E72D297353CC}">
              <c16:uniqueId val="{00000002-D6FD-4AEE-9A10-7E078B24D577}"/>
            </c:ext>
          </c:extLst>
        </c:ser>
        <c:ser>
          <c:idx val="3"/>
          <c:order val="3"/>
          <c:tx>
            <c:strRef>
              <c:f>Performance_3!$H$33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D6FD-4AEE-9A10-7E078B24D577}"/>
            </c:ext>
          </c:extLst>
        </c:ser>
        <c:dLbls>
          <c:showLegendKey val="0"/>
          <c:showVal val="0"/>
          <c:showCatName val="0"/>
          <c:showSerName val="0"/>
          <c:showPercent val="0"/>
          <c:showBubbleSize val="0"/>
        </c:dLbls>
        <c:axId val="795290880"/>
        <c:axId val="795292960"/>
      </c:scatterChart>
      <c:valAx>
        <c:axId val="7952908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92960"/>
        <c:crosses val="autoZero"/>
        <c:crossBetween val="midCat"/>
      </c:valAx>
      <c:valAx>
        <c:axId val="7952929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908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Performance_3!$E$60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Performance_3!$E$61:$E$81</c:f>
              <c:numCache>
                <c:formatCode>General</c:formatCode>
                <c:ptCount val="21"/>
                <c:pt idx="0">
                  <c:v>2.0244862741914922E-4</c:v>
                </c:pt>
                <c:pt idx="1">
                  <c:v>1.9928465125557156E-4</c:v>
                </c:pt>
                <c:pt idx="2">
                  <c:v>2.1181304329390247E-4</c:v>
                </c:pt>
                <c:pt idx="3">
                  <c:v>2.2426063419462295E-4</c:v>
                </c:pt>
                <c:pt idx="4">
                  <c:v>2.7207434976637566E-4</c:v>
                </c:pt>
                <c:pt idx="5">
                  <c:v>3.5134921649871076E-4</c:v>
                </c:pt>
                <c:pt idx="6">
                  <c:v>4.7322997350044348E-4</c:v>
                </c:pt>
                <c:pt idx="7">
                  <c:v>7.746503640602521E-4</c:v>
                </c:pt>
                <c:pt idx="8">
                  <c:v>1.3697028485339089E-3</c:v>
                </c:pt>
                <c:pt idx="9">
                  <c:v>2.5299184623148578E-3</c:v>
                </c:pt>
                <c:pt idx="10">
                  <c:v>5.0252205823286553E-3</c:v>
                </c:pt>
                <c:pt idx="11">
                  <c:v>9.9033110890892513E-3</c:v>
                </c:pt>
                <c:pt idx="12">
                  <c:v>2.0019838800013533E-2</c:v>
                </c:pt>
                <c:pt idx="13">
                  <c:v>3.5514561702160441E-2</c:v>
                </c:pt>
                <c:pt idx="14">
                  <c:v>7.4085911764782131E-2</c:v>
                </c:pt>
                <c:pt idx="15">
                  <c:v>0.15853903437482586</c:v>
                </c:pt>
                <c:pt idx="16">
                  <c:v>0.30818634705878245</c:v>
                </c:pt>
                <c:pt idx="17">
                  <c:v>0.62820731250030803</c:v>
                </c:pt>
                <c:pt idx="18">
                  <c:v>1.1941440599999624</c:v>
                </c:pt>
                <c:pt idx="19">
                  <c:v>2.6974948499992024</c:v>
                </c:pt>
                <c:pt idx="20">
                  <c:v>5.2263193999970099</c:v>
                </c:pt>
              </c:numCache>
            </c:numRef>
          </c:yVal>
          <c:smooth val="0"/>
          <c:extLst>
            <c:ext xmlns:c16="http://schemas.microsoft.com/office/drawing/2014/chart" uri="{C3380CC4-5D6E-409C-BE32-E72D297353CC}">
              <c16:uniqueId val="{00000000-2E7B-4DBE-9F60-3484A1930D1C}"/>
            </c:ext>
          </c:extLst>
        </c:ser>
        <c:ser>
          <c:idx val="1"/>
          <c:order val="1"/>
          <c:tx>
            <c:strRef>
              <c:f>Performance_3!$F$60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Performance_3!$F$61:$F$81</c:f>
              <c:numCache>
                <c:formatCode>General</c:formatCode>
                <c:ptCount val="21"/>
                <c:pt idx="0">
                  <c:v>1.3690905780241837E-4</c:v>
                </c:pt>
                <c:pt idx="1">
                  <c:v>1.4190598552577024E-4</c:v>
                </c:pt>
                <c:pt idx="2">
                  <c:v>1.4979840019182901E-4</c:v>
                </c:pt>
                <c:pt idx="3">
                  <c:v>1.7462316476893461E-4</c:v>
                </c:pt>
                <c:pt idx="4">
                  <c:v>2.1660434933325291E-4</c:v>
                </c:pt>
                <c:pt idx="5">
                  <c:v>2.9276184788306887E-4</c:v>
                </c:pt>
                <c:pt idx="6">
                  <c:v>4.6516386640655565E-4</c:v>
                </c:pt>
                <c:pt idx="7">
                  <c:v>7.6926156923246502E-4</c:v>
                </c:pt>
                <c:pt idx="8">
                  <c:v>1.4354992824319635E-3</c:v>
                </c:pt>
                <c:pt idx="9">
                  <c:v>2.8402249858048806E-3</c:v>
                </c:pt>
                <c:pt idx="10">
                  <c:v>5.6961735763107341E-3</c:v>
                </c:pt>
                <c:pt idx="11">
                  <c:v>1.0696755341887495E-2</c:v>
                </c:pt>
                <c:pt idx="12">
                  <c:v>2.1841196506551069E-2</c:v>
                </c:pt>
                <c:pt idx="13">
                  <c:v>4.2096745378108882E-2</c:v>
                </c:pt>
                <c:pt idx="14">
                  <c:v>9.1219878181635239E-2</c:v>
                </c:pt>
                <c:pt idx="15">
                  <c:v>0.16944249999990765</c:v>
                </c:pt>
                <c:pt idx="16">
                  <c:v>0.33349430625003151</c:v>
                </c:pt>
                <c:pt idx="17">
                  <c:v>0.69426177500099584</c:v>
                </c:pt>
                <c:pt idx="18">
                  <c:v>1.3213401499997417</c:v>
                </c:pt>
                <c:pt idx="19">
                  <c:v>3.0613693999985117</c:v>
                </c:pt>
                <c:pt idx="20">
                  <c:v>5.5903821000101743</c:v>
                </c:pt>
              </c:numCache>
            </c:numRef>
          </c:yVal>
          <c:smooth val="0"/>
          <c:extLst>
            <c:ext xmlns:c16="http://schemas.microsoft.com/office/drawing/2014/chart" uri="{C3380CC4-5D6E-409C-BE32-E72D297353CC}">
              <c16:uniqueId val="{00000001-2E7B-4DBE-9F60-3484A1930D1C}"/>
            </c:ext>
          </c:extLst>
        </c:ser>
        <c:ser>
          <c:idx val="2"/>
          <c:order val="2"/>
          <c:tx>
            <c:strRef>
              <c:f>Performance_3!$G$60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Performance_3!$G$61:$G$81</c:f>
              <c:numCache>
                <c:formatCode>General</c:formatCode>
                <c:ptCount val="21"/>
                <c:pt idx="0">
                  <c:v>2.8429202956192891E-3</c:v>
                </c:pt>
                <c:pt idx="1">
                  <c:v>2.90226279744066E-3</c:v>
                </c:pt>
                <c:pt idx="2">
                  <c:v>3.2350304657191263E-3</c:v>
                </c:pt>
                <c:pt idx="3">
                  <c:v>3.2186463964018136E-3</c:v>
                </c:pt>
                <c:pt idx="4">
                  <c:v>3.4499608275805728E-3</c:v>
                </c:pt>
                <c:pt idx="5">
                  <c:v>4.2691772184388337E-3</c:v>
                </c:pt>
                <c:pt idx="6">
                  <c:v>6.0192326113163346E-3</c:v>
                </c:pt>
                <c:pt idx="7">
                  <c:v>9.4919349146161697E-3</c:v>
                </c:pt>
                <c:pt idx="8">
                  <c:v>1.7036155102018988E-2</c:v>
                </c:pt>
                <c:pt idx="9">
                  <c:v>2.9887224999973632E-2</c:v>
                </c:pt>
                <c:pt idx="10">
                  <c:v>5.6038191111131001E-2</c:v>
                </c:pt>
                <c:pt idx="11">
                  <c:v>0.10328604285729982</c:v>
                </c:pt>
                <c:pt idx="12">
                  <c:v>0.20242177599982825</c:v>
                </c:pt>
                <c:pt idx="13">
                  <c:v>0.40062185384606264</c:v>
                </c:pt>
                <c:pt idx="14">
                  <c:v>0.79099648571614778</c:v>
                </c:pt>
                <c:pt idx="15">
                  <c:v>1.5009664250028436</c:v>
                </c:pt>
                <c:pt idx="16">
                  <c:v>2.9242617499985499</c:v>
                </c:pt>
                <c:pt idx="17">
                  <c:v>6.0862780000024941</c:v>
                </c:pt>
                <c:pt idx="18">
                  <c:v>12.365972500003409</c:v>
                </c:pt>
                <c:pt idx="19">
                  <c:v>26.033402900007786</c:v>
                </c:pt>
                <c:pt idx="20">
                  <c:v>55.774275699994178</c:v>
                </c:pt>
              </c:numCache>
            </c:numRef>
          </c:yVal>
          <c:smooth val="0"/>
          <c:extLst>
            <c:ext xmlns:c16="http://schemas.microsoft.com/office/drawing/2014/chart" uri="{C3380CC4-5D6E-409C-BE32-E72D297353CC}">
              <c16:uniqueId val="{00000002-2E7B-4DBE-9F60-3484A1930D1C}"/>
            </c:ext>
          </c:extLst>
        </c:ser>
        <c:ser>
          <c:idx val="3"/>
          <c:order val="3"/>
          <c:tx>
            <c:strRef>
              <c:f>Performance_3!$H$60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2E7B-4DBE-9F60-3484A1930D1C}"/>
            </c:ext>
          </c:extLst>
        </c:ser>
        <c:dLbls>
          <c:showLegendKey val="0"/>
          <c:showVal val="0"/>
          <c:showCatName val="0"/>
          <c:showSerName val="0"/>
          <c:showPercent val="0"/>
          <c:showBubbleSize val="0"/>
        </c:dLbls>
        <c:axId val="795278400"/>
        <c:axId val="795276736"/>
      </c:scatterChart>
      <c:valAx>
        <c:axId val="79527840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76736"/>
        <c:crosses val="autoZero"/>
        <c:crossBetween val="midCat"/>
      </c:valAx>
      <c:valAx>
        <c:axId val="7952767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784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Performance_3!$E$87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Performance_3!$E$88:$E$106</c:f>
              <c:numCache>
                <c:formatCode>General</c:formatCode>
                <c:ptCount val="19"/>
                <c:pt idx="0">
                  <c:v>2.0765196644382107E-4</c:v>
                </c:pt>
                <c:pt idx="1">
                  <c:v>2.3058720715717185E-4</c:v>
                </c:pt>
                <c:pt idx="2">
                  <c:v>2.7154695340500127E-4</c:v>
                </c:pt>
                <c:pt idx="3">
                  <c:v>3.4786869087316254E-4</c:v>
                </c:pt>
                <c:pt idx="4">
                  <c:v>5.2282730029215812E-4</c:v>
                </c:pt>
                <c:pt idx="5">
                  <c:v>8.225340845549289E-4</c:v>
                </c:pt>
                <c:pt idx="6">
                  <c:v>1.4616594389252121E-3</c:v>
                </c:pt>
                <c:pt idx="7">
                  <c:v>2.6592150451879106E-3</c:v>
                </c:pt>
                <c:pt idx="8">
                  <c:v>5.3788662365648983E-3</c:v>
                </c:pt>
                <c:pt idx="9">
                  <c:v>1.1322684615382416E-2</c:v>
                </c:pt>
                <c:pt idx="10">
                  <c:v>2.1288756170171372E-2</c:v>
                </c:pt>
                <c:pt idx="11">
                  <c:v>4.4028511403507366E-2</c:v>
                </c:pt>
                <c:pt idx="12">
                  <c:v>8.8496570175425809E-2</c:v>
                </c:pt>
                <c:pt idx="13">
                  <c:v>0.18051135172397059</c:v>
                </c:pt>
                <c:pt idx="14">
                  <c:v>0.37439970000039985</c:v>
                </c:pt>
                <c:pt idx="15">
                  <c:v>0.75612782857206184</c:v>
                </c:pt>
                <c:pt idx="16">
                  <c:v>1.5795238250029797</c:v>
                </c:pt>
                <c:pt idx="17">
                  <c:v>3.1921819499984849</c:v>
                </c:pt>
                <c:pt idx="18">
                  <c:v>6.6548141999955988</c:v>
                </c:pt>
              </c:numCache>
            </c:numRef>
          </c:yVal>
          <c:smooth val="0"/>
          <c:extLst>
            <c:ext xmlns:c16="http://schemas.microsoft.com/office/drawing/2014/chart" uri="{C3380CC4-5D6E-409C-BE32-E72D297353CC}">
              <c16:uniqueId val="{00000000-7BDA-4408-8B25-6B744687004E}"/>
            </c:ext>
          </c:extLst>
        </c:ser>
        <c:ser>
          <c:idx val="1"/>
          <c:order val="1"/>
          <c:tx>
            <c:strRef>
              <c:f>Performance_3!$F$87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Performance_3!$F$88:$F$106</c:f>
              <c:numCache>
                <c:formatCode>General</c:formatCode>
                <c:ptCount val="19"/>
                <c:pt idx="0">
                  <c:v>1.4596306048570036E-4</c:v>
                </c:pt>
                <c:pt idx="1">
                  <c:v>1.6583470199991435E-4</c:v>
                </c:pt>
                <c:pt idx="2">
                  <c:v>2.0560981988665701E-4</c:v>
                </c:pt>
                <c:pt idx="3">
                  <c:v>2.8371701089391983E-4</c:v>
                </c:pt>
                <c:pt idx="4">
                  <c:v>4.4500342648708531E-4</c:v>
                </c:pt>
                <c:pt idx="5">
                  <c:v>7.4446825963853406E-4</c:v>
                </c:pt>
                <c:pt idx="6">
                  <c:v>1.3470701239251366E-3</c:v>
                </c:pt>
                <c:pt idx="7">
                  <c:v>2.6265148109294906E-3</c:v>
                </c:pt>
                <c:pt idx="8">
                  <c:v>5.1724118924541531E-3</c:v>
                </c:pt>
                <c:pt idx="9">
                  <c:v>9.959408349904211E-3</c:v>
                </c:pt>
                <c:pt idx="10">
                  <c:v>2.1552405603431218E-2</c:v>
                </c:pt>
                <c:pt idx="11">
                  <c:v>4.3330279310386438E-2</c:v>
                </c:pt>
                <c:pt idx="12">
                  <c:v>8.7773545614031154E-2</c:v>
                </c:pt>
                <c:pt idx="13">
                  <c:v>0.17750439655130071</c:v>
                </c:pt>
                <c:pt idx="14">
                  <c:v>0.34581138666641587</c:v>
                </c:pt>
                <c:pt idx="15">
                  <c:v>0.72890220000200701</c:v>
                </c:pt>
                <c:pt idx="16">
                  <c:v>1.5481717000002391</c:v>
                </c:pt>
                <c:pt idx="17">
                  <c:v>2.960993150001741</c:v>
                </c:pt>
                <c:pt idx="18">
                  <c:v>6.2094688999932259</c:v>
                </c:pt>
              </c:numCache>
            </c:numRef>
          </c:yVal>
          <c:smooth val="0"/>
          <c:extLst>
            <c:ext xmlns:c16="http://schemas.microsoft.com/office/drawing/2014/chart" uri="{C3380CC4-5D6E-409C-BE32-E72D297353CC}">
              <c16:uniqueId val="{00000001-7BDA-4408-8B25-6B744687004E}"/>
            </c:ext>
          </c:extLst>
        </c:ser>
        <c:ser>
          <c:idx val="2"/>
          <c:order val="2"/>
          <c:tx>
            <c:strRef>
              <c:f>Performance_3!$G$87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Performance_3!$G$88:$G$106</c:f>
              <c:numCache>
                <c:formatCode>General</c:formatCode>
                <c:ptCount val="19"/>
                <c:pt idx="0">
                  <c:v>3.099081598517189E-3</c:v>
                </c:pt>
                <c:pt idx="1">
                  <c:v>3.1085589185787304E-3</c:v>
                </c:pt>
                <c:pt idx="2">
                  <c:v>3.0551304825931925E-3</c:v>
                </c:pt>
                <c:pt idx="3">
                  <c:v>3.2043866111502715E-3</c:v>
                </c:pt>
                <c:pt idx="4">
                  <c:v>3.5240446088800814E-3</c:v>
                </c:pt>
                <c:pt idx="5">
                  <c:v>4.2680311433429775E-3</c:v>
                </c:pt>
                <c:pt idx="6">
                  <c:v>5.4215827735537214E-3</c:v>
                </c:pt>
                <c:pt idx="7">
                  <c:v>8.2184643678104106E-3</c:v>
                </c:pt>
                <c:pt idx="8">
                  <c:v>1.3431299195711342E-2</c:v>
                </c:pt>
                <c:pt idx="9">
                  <c:v>2.3977464114877833E-2</c:v>
                </c:pt>
                <c:pt idx="10">
                  <c:v>4.373122695656291E-2</c:v>
                </c:pt>
                <c:pt idx="11">
                  <c:v>7.8787584375049846E-2</c:v>
                </c:pt>
                <c:pt idx="12">
                  <c:v>0.153951348484649</c:v>
                </c:pt>
                <c:pt idx="13">
                  <c:v>0.29687959999993085</c:v>
                </c:pt>
                <c:pt idx="14">
                  <c:v>0.60904513333257959</c:v>
                </c:pt>
                <c:pt idx="15">
                  <c:v>1.1558656199980759</c:v>
                </c:pt>
                <c:pt idx="16">
                  <c:v>2.2153163333326424</c:v>
                </c:pt>
                <c:pt idx="17">
                  <c:v>4.5033841499971459</c:v>
                </c:pt>
                <c:pt idx="18">
                  <c:v>9.5091138999996474</c:v>
                </c:pt>
              </c:numCache>
            </c:numRef>
          </c:yVal>
          <c:smooth val="0"/>
          <c:extLst>
            <c:ext xmlns:c16="http://schemas.microsoft.com/office/drawing/2014/chart" uri="{C3380CC4-5D6E-409C-BE32-E72D297353CC}">
              <c16:uniqueId val="{00000002-7BDA-4408-8B25-6B744687004E}"/>
            </c:ext>
          </c:extLst>
        </c:ser>
        <c:ser>
          <c:idx val="3"/>
          <c:order val="3"/>
          <c:tx>
            <c:strRef>
              <c:f>Performance_3!$H$87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BDA-4408-8B25-6B744687004E}"/>
            </c:ext>
          </c:extLst>
        </c:ser>
        <c:dLbls>
          <c:showLegendKey val="0"/>
          <c:showVal val="0"/>
          <c:showCatName val="0"/>
          <c:showSerName val="0"/>
          <c:showPercent val="0"/>
          <c:showBubbleSize val="0"/>
        </c:dLbls>
        <c:axId val="1286394880"/>
        <c:axId val="1286378656"/>
      </c:scatterChart>
      <c:valAx>
        <c:axId val="128639488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378656"/>
        <c:crosses val="autoZero"/>
        <c:crossBetween val="midCat"/>
      </c:valAx>
      <c:valAx>
        <c:axId val="1286378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3948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Performance_3!$E$114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Performance_3!$E$115:$E$128</c:f>
              <c:numCache>
                <c:formatCode>General</c:formatCode>
                <c:ptCount val="14"/>
                <c:pt idx="0">
                  <c:v>1.9567376041952045E-4</c:v>
                </c:pt>
                <c:pt idx="1">
                  <c:v>2.2771954274255647E-4</c:v>
                </c:pt>
                <c:pt idx="2">
                  <c:v>2.4567479487028275E-4</c:v>
                </c:pt>
                <c:pt idx="3">
                  <c:v>3.2799258773391821E-4</c:v>
                </c:pt>
                <c:pt idx="4">
                  <c:v>4.3705287537163873E-4</c:v>
                </c:pt>
                <c:pt idx="5">
                  <c:v>7.1503490633514032E-4</c:v>
                </c:pt>
                <c:pt idx="6">
                  <c:v>1.1955584747764486E-3</c:v>
                </c:pt>
                <c:pt idx="7">
                  <c:v>2.1496584621988478E-3</c:v>
                </c:pt>
                <c:pt idx="8">
                  <c:v>4.1380458229954755E-3</c:v>
                </c:pt>
                <c:pt idx="9">
                  <c:v>8.2100286885149407E-3</c:v>
                </c:pt>
                <c:pt idx="10">
                  <c:v>1.6433055737660816E-2</c:v>
                </c:pt>
                <c:pt idx="11">
                  <c:v>3.2801305228810806E-2</c:v>
                </c:pt>
                <c:pt idx="12">
                  <c:v>7.0974408450715148E-2</c:v>
                </c:pt>
                <c:pt idx="13">
                  <c:v>0.14451789428588069</c:v>
                </c:pt>
              </c:numCache>
            </c:numRef>
          </c:yVal>
          <c:smooth val="0"/>
          <c:extLst>
            <c:ext xmlns:c16="http://schemas.microsoft.com/office/drawing/2014/chart" uri="{C3380CC4-5D6E-409C-BE32-E72D297353CC}">
              <c16:uniqueId val="{00000000-F6B9-4B84-B1C6-DEB768CEFC01}"/>
            </c:ext>
          </c:extLst>
        </c:ser>
        <c:ser>
          <c:idx val="1"/>
          <c:order val="1"/>
          <c:tx>
            <c:strRef>
              <c:f>Performance_3!$F$114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Performance_3!$F$115:$F$128</c:f>
              <c:numCache>
                <c:formatCode>General</c:formatCode>
                <c:ptCount val="14"/>
                <c:pt idx="0">
                  <c:v>1.4180967979778524E-4</c:v>
                </c:pt>
                <c:pt idx="1">
                  <c:v>1.5990630336739601E-4</c:v>
                </c:pt>
                <c:pt idx="2">
                  <c:v>1.9825323738144381E-4</c:v>
                </c:pt>
                <c:pt idx="3">
                  <c:v>2.5084919480303962E-4</c:v>
                </c:pt>
                <c:pt idx="4">
                  <c:v>3.6923214206637255E-4</c:v>
                </c:pt>
                <c:pt idx="5">
                  <c:v>6.1625587872827462E-4</c:v>
                </c:pt>
                <c:pt idx="6">
                  <c:v>1.0857582066884071E-3</c:v>
                </c:pt>
                <c:pt idx="7">
                  <c:v>2.0120196299285016E-3</c:v>
                </c:pt>
                <c:pt idx="8">
                  <c:v>3.9663632831075189E-3</c:v>
                </c:pt>
                <c:pt idx="9">
                  <c:v>7.9057421801004141E-3</c:v>
                </c:pt>
                <c:pt idx="10">
                  <c:v>1.5816940694011024E-2</c:v>
                </c:pt>
                <c:pt idx="11">
                  <c:v>3.2765556209198701E-2</c:v>
                </c:pt>
                <c:pt idx="12">
                  <c:v>6.5247337662315524E-2</c:v>
                </c:pt>
                <c:pt idx="13">
                  <c:v>0.13311467105239372</c:v>
                </c:pt>
              </c:numCache>
            </c:numRef>
          </c:yVal>
          <c:smooth val="0"/>
          <c:extLst>
            <c:ext xmlns:c16="http://schemas.microsoft.com/office/drawing/2014/chart" uri="{C3380CC4-5D6E-409C-BE32-E72D297353CC}">
              <c16:uniqueId val="{00000001-F6B9-4B84-B1C6-DEB768CEFC01}"/>
            </c:ext>
          </c:extLst>
        </c:ser>
        <c:ser>
          <c:idx val="2"/>
          <c:order val="2"/>
          <c:tx>
            <c:strRef>
              <c:f>Performance_3!$G$114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Performance_3!$G$115:$G$128</c:f>
              <c:numCache>
                <c:formatCode>General</c:formatCode>
                <c:ptCount val="14"/>
                <c:pt idx="0">
                  <c:v>2.9789989279338201E-3</c:v>
                </c:pt>
                <c:pt idx="1">
                  <c:v>3.5163277074447886E-3</c:v>
                </c:pt>
                <c:pt idx="2">
                  <c:v>3.1342786340857564E-3</c:v>
                </c:pt>
                <c:pt idx="3">
                  <c:v>3.4322735072004431E-3</c:v>
                </c:pt>
                <c:pt idx="4">
                  <c:v>3.6743506245408481E-3</c:v>
                </c:pt>
                <c:pt idx="5">
                  <c:v>5.2760155063142408E-3</c:v>
                </c:pt>
                <c:pt idx="6">
                  <c:v>8.6422293609668081E-3</c:v>
                </c:pt>
                <c:pt idx="7">
                  <c:v>2.3480568075128459E-2</c:v>
                </c:pt>
                <c:pt idx="8">
                  <c:v>8.1056106451620924E-2</c:v>
                </c:pt>
                <c:pt idx="9">
                  <c:v>0.30125079411749645</c:v>
                </c:pt>
                <c:pt idx="10">
                  <c:v>1.1194302399992011</c:v>
                </c:pt>
                <c:pt idx="11">
                  <c:v>4.4798031999962404</c:v>
                </c:pt>
                <c:pt idx="12">
                  <c:v>16.964383899990935</c:v>
                </c:pt>
                <c:pt idx="13">
                  <c:v>67.253347999998368</c:v>
                </c:pt>
              </c:numCache>
            </c:numRef>
          </c:yVal>
          <c:smooth val="0"/>
          <c:extLst>
            <c:ext xmlns:c16="http://schemas.microsoft.com/office/drawing/2014/chart" uri="{C3380CC4-5D6E-409C-BE32-E72D297353CC}">
              <c16:uniqueId val="{00000002-F6B9-4B84-B1C6-DEB768CEFC01}"/>
            </c:ext>
          </c:extLst>
        </c:ser>
        <c:ser>
          <c:idx val="3"/>
          <c:order val="3"/>
          <c:tx>
            <c:strRef>
              <c:f>Performance_3!$H$114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F6B9-4B84-B1C6-DEB768CEFC01}"/>
            </c:ext>
          </c:extLst>
        </c:ser>
        <c:dLbls>
          <c:showLegendKey val="0"/>
          <c:showVal val="0"/>
          <c:showCatName val="0"/>
          <c:showSerName val="0"/>
          <c:showPercent val="0"/>
          <c:showBubbleSize val="0"/>
        </c:dLbls>
        <c:axId val="795274240"/>
        <c:axId val="795265504"/>
      </c:scatterChart>
      <c:valAx>
        <c:axId val="7952742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65504"/>
        <c:crosses val="autoZero"/>
        <c:crossBetween val="midCat"/>
      </c:valAx>
      <c:valAx>
        <c:axId val="7952655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7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Performance_3!$E$141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Performance_3!$A$142:$A$156</c:f>
              <c:numCache>
                <c:formatCode>#,##0;[Red]\-#,##0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Performance_3!$E$142:$E$156</c:f>
              <c:numCache>
                <c:formatCode>General</c:formatCode>
                <c:ptCount val="15"/>
                <c:pt idx="0">
                  <c:v>1.2172309975679385E-2</c:v>
                </c:pt>
                <c:pt idx="1">
                  <c:v>1.0746676609461703E-2</c:v>
                </c:pt>
                <c:pt idx="2">
                  <c:v>1.1803808254729308E-2</c:v>
                </c:pt>
                <c:pt idx="3">
                  <c:v>1.3129493438315168E-2</c:v>
                </c:pt>
                <c:pt idx="4">
                  <c:v>1.7669189399301219E-2</c:v>
                </c:pt>
                <c:pt idx="5">
                  <c:v>2.5157282914587263E-2</c:v>
                </c:pt>
                <c:pt idx="6">
                  <c:v>3.9095916406267861E-2</c:v>
                </c:pt>
                <c:pt idx="7">
                  <c:v>7.1182290140890295E-2</c:v>
                </c:pt>
                <c:pt idx="8">
                  <c:v>0.1259918600000674</c:v>
                </c:pt>
                <c:pt idx="9">
                  <c:v>0.23897656666702546</c:v>
                </c:pt>
                <c:pt idx="10">
                  <c:v>0.46386593636336992</c:v>
                </c:pt>
                <c:pt idx="11">
                  <c:v>1.0037485400011064</c:v>
                </c:pt>
                <c:pt idx="12">
                  <c:v>1.9239916999989266</c:v>
                </c:pt>
                <c:pt idx="13">
                  <c:v>4.189063999998325</c:v>
                </c:pt>
                <c:pt idx="14">
                  <c:v>9.3848721000103978</c:v>
                </c:pt>
              </c:numCache>
            </c:numRef>
          </c:yVal>
          <c:smooth val="0"/>
          <c:extLst>
            <c:ext xmlns:c16="http://schemas.microsoft.com/office/drawing/2014/chart" uri="{C3380CC4-5D6E-409C-BE32-E72D297353CC}">
              <c16:uniqueId val="{00000000-8ED9-44E9-9399-1A78B72B4511}"/>
            </c:ext>
          </c:extLst>
        </c:ser>
        <c:ser>
          <c:idx val="1"/>
          <c:order val="1"/>
          <c:tx>
            <c:strRef>
              <c:f>Performance_3!$F$141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Performance_3!$A$142:$A$156</c:f>
              <c:numCache>
                <c:formatCode>#,##0;[Red]\-#,##0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Performance_3!$F$142:$F$156</c:f>
              <c:numCache>
                <c:formatCode>General</c:formatCode>
                <c:ptCount val="15"/>
                <c:pt idx="0">
                  <c:v>1.1262498873858587E-2</c:v>
                </c:pt>
                <c:pt idx="1">
                  <c:v>1.0144919028329175E-2</c:v>
                </c:pt>
                <c:pt idx="2">
                  <c:v>1.1389733257390303E-2</c:v>
                </c:pt>
                <c:pt idx="3">
                  <c:v>1.3266031746059611E-2</c:v>
                </c:pt>
                <c:pt idx="4">
                  <c:v>1.642777901639032E-2</c:v>
                </c:pt>
                <c:pt idx="5">
                  <c:v>2.4553175490177191E-2</c:v>
                </c:pt>
                <c:pt idx="6">
                  <c:v>3.9295590624988108E-2</c:v>
                </c:pt>
                <c:pt idx="7">
                  <c:v>6.7392165333343051E-2</c:v>
                </c:pt>
                <c:pt idx="8">
                  <c:v>0.12475409512209319</c:v>
                </c:pt>
                <c:pt idx="9">
                  <c:v>0.24079097619064019</c:v>
                </c:pt>
                <c:pt idx="10">
                  <c:v>0.46295607272689021</c:v>
                </c:pt>
                <c:pt idx="11">
                  <c:v>0.90855526666806929</c:v>
                </c:pt>
                <c:pt idx="12">
                  <c:v>1.827991066670317</c:v>
                </c:pt>
                <c:pt idx="13">
                  <c:v>4.0287727499962784</c:v>
                </c:pt>
                <c:pt idx="14">
                  <c:v>8.1646181999967666</c:v>
                </c:pt>
              </c:numCache>
            </c:numRef>
          </c:yVal>
          <c:smooth val="0"/>
          <c:extLst>
            <c:ext xmlns:c16="http://schemas.microsoft.com/office/drawing/2014/chart" uri="{C3380CC4-5D6E-409C-BE32-E72D297353CC}">
              <c16:uniqueId val="{00000001-8ED9-44E9-9399-1A78B72B4511}"/>
            </c:ext>
          </c:extLst>
        </c:ser>
        <c:ser>
          <c:idx val="2"/>
          <c:order val="2"/>
          <c:tx>
            <c:strRef>
              <c:f>Performance_3!$G$141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Performance_3!$A$142:$A$156</c:f>
              <c:numCache>
                <c:formatCode>#,##0;[Red]\-#,##0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Performance_3!$G$142:$G$156</c:f>
              <c:numCache>
                <c:formatCode>General</c:formatCode>
                <c:ptCount val="15"/>
                <c:pt idx="0">
                  <c:v>3.2158681410249135E-2</c:v>
                </c:pt>
                <c:pt idx="1">
                  <c:v>3.1148657763918418E-2</c:v>
                </c:pt>
                <c:pt idx="2">
                  <c:v>3.2205062820512699E-2</c:v>
                </c:pt>
                <c:pt idx="3">
                  <c:v>3.2358455483899304E-2</c:v>
                </c:pt>
                <c:pt idx="4">
                  <c:v>3.3397867333357374E-2</c:v>
                </c:pt>
                <c:pt idx="5">
                  <c:v>3.3718014765107357E-2</c:v>
                </c:pt>
                <c:pt idx="6">
                  <c:v>3.6162417985539944E-2</c:v>
                </c:pt>
                <c:pt idx="7">
                  <c:v>4.4442310619458504E-2</c:v>
                </c:pt>
                <c:pt idx="8">
                  <c:v>5.6344891011157715E-2</c:v>
                </c:pt>
                <c:pt idx="9">
                  <c:v>9.3250253703714675E-2</c:v>
                </c:pt>
                <c:pt idx="10">
                  <c:v>0.20654669600015041</c:v>
                </c:pt>
                <c:pt idx="11">
                  <c:v>0.63603143749969604</c:v>
                </c:pt>
                <c:pt idx="12">
                  <c:v>2.7983285000009346</c:v>
                </c:pt>
                <c:pt idx="13">
                  <c:v>10.728441900006146</c:v>
                </c:pt>
                <c:pt idx="14">
                  <c:v>59.894796999986283</c:v>
                </c:pt>
              </c:numCache>
            </c:numRef>
          </c:yVal>
          <c:smooth val="0"/>
          <c:extLst>
            <c:ext xmlns:c16="http://schemas.microsoft.com/office/drawing/2014/chart" uri="{C3380CC4-5D6E-409C-BE32-E72D297353CC}">
              <c16:uniqueId val="{00000002-8ED9-44E9-9399-1A78B72B4511}"/>
            </c:ext>
          </c:extLst>
        </c:ser>
        <c:ser>
          <c:idx val="3"/>
          <c:order val="3"/>
          <c:tx>
            <c:strRef>
              <c:f>Performance_3!$H$141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Performance_3!$A$142:$A$156</c:f>
              <c:numCache>
                <c:formatCode>#,##0;[Red]\-#,##0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ED9-44E9-9399-1A78B72B4511}"/>
            </c:ext>
          </c:extLst>
        </c:ser>
        <c:dLbls>
          <c:showLegendKey val="0"/>
          <c:showVal val="0"/>
          <c:showCatName val="0"/>
          <c:showSerName val="0"/>
          <c:showPercent val="0"/>
          <c:showBubbleSize val="0"/>
        </c:dLbls>
        <c:axId val="373669584"/>
        <c:axId val="373667504"/>
      </c:scatterChart>
      <c:valAx>
        <c:axId val="37366958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3667504"/>
        <c:crosses val="autoZero"/>
        <c:crossBetween val="midCat"/>
      </c:valAx>
      <c:valAx>
        <c:axId val="3736675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3669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Performance_3!$E$168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Performance_3!$A$169:$A$183</c:f>
              <c:numCache>
                <c:formatCode>#,##0;[Red]\-#,##0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Performance_3!$E$169:$E$183</c:f>
              <c:numCache>
                <c:formatCode>General</c:formatCode>
                <c:ptCount val="15"/>
                <c:pt idx="0">
                  <c:v>2.7480745355215667E-2</c:v>
                </c:pt>
                <c:pt idx="1">
                  <c:v>2.8253174011281818E-2</c:v>
                </c:pt>
                <c:pt idx="2">
                  <c:v>3.0058265269474645E-2</c:v>
                </c:pt>
                <c:pt idx="3">
                  <c:v>3.1294944374985791E-2</c:v>
                </c:pt>
                <c:pt idx="4">
                  <c:v>4.2394476271110142E-2</c:v>
                </c:pt>
                <c:pt idx="5">
                  <c:v>4.492691517862113E-2</c:v>
                </c:pt>
                <c:pt idx="6">
                  <c:v>5.576290555553795E-2</c:v>
                </c:pt>
                <c:pt idx="7">
                  <c:v>8.8914294736847907E-2</c:v>
                </c:pt>
                <c:pt idx="8">
                  <c:v>0.14990738529398667</c:v>
                </c:pt>
                <c:pt idx="9">
                  <c:v>0.27538592105281023</c:v>
                </c:pt>
                <c:pt idx="10">
                  <c:v>0.51140808000054672</c:v>
                </c:pt>
                <c:pt idx="11">
                  <c:v>0.9868954166668118</c:v>
                </c:pt>
                <c:pt idx="12">
                  <c:v>1.987398933333073</c:v>
                </c:pt>
                <c:pt idx="13">
                  <c:v>4.2660489499976393</c:v>
                </c:pt>
                <c:pt idx="14">
                  <c:v>10.389126899986877</c:v>
                </c:pt>
              </c:numCache>
            </c:numRef>
          </c:yVal>
          <c:smooth val="0"/>
          <c:extLst>
            <c:ext xmlns:c16="http://schemas.microsoft.com/office/drawing/2014/chart" uri="{C3380CC4-5D6E-409C-BE32-E72D297353CC}">
              <c16:uniqueId val="{00000000-23DE-4620-957B-949F4E4AAD83}"/>
            </c:ext>
          </c:extLst>
        </c:ser>
        <c:ser>
          <c:idx val="1"/>
          <c:order val="1"/>
          <c:tx>
            <c:strRef>
              <c:f>Performance_3!$F$168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Performance_3!$A$169:$A$183</c:f>
              <c:numCache>
                <c:formatCode>#,##0;[Red]\-#,##0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Performance_3!$F$169:$F$183</c:f>
              <c:numCache>
                <c:formatCode>General</c:formatCode>
                <c:ptCount val="15"/>
                <c:pt idx="0">
                  <c:v>2.9243922222212327E-2</c:v>
                </c:pt>
                <c:pt idx="1">
                  <c:v>2.9301115789512656E-2</c:v>
                </c:pt>
                <c:pt idx="2">
                  <c:v>3.1990789172034205E-2</c:v>
                </c:pt>
                <c:pt idx="3">
                  <c:v>3.5719386428536379E-2</c:v>
                </c:pt>
                <c:pt idx="4">
                  <c:v>3.857771692307254E-2</c:v>
                </c:pt>
                <c:pt idx="5">
                  <c:v>4.4399313274276465E-2</c:v>
                </c:pt>
                <c:pt idx="6">
                  <c:v>6.1497142682882686E-2</c:v>
                </c:pt>
                <c:pt idx="7">
                  <c:v>8.6818718965364028E-2</c:v>
                </c:pt>
                <c:pt idx="8">
                  <c:v>0.14970804411774119</c:v>
                </c:pt>
                <c:pt idx="9">
                  <c:v>0.25676593499956651</c:v>
                </c:pt>
                <c:pt idx="10">
                  <c:v>0.48357401818264573</c:v>
                </c:pt>
                <c:pt idx="11">
                  <c:v>0.95054456666548504</c:v>
                </c:pt>
                <c:pt idx="12">
                  <c:v>1.8621561666659545</c:v>
                </c:pt>
                <c:pt idx="13">
                  <c:v>4.0105305500037502</c:v>
                </c:pt>
                <c:pt idx="14">
                  <c:v>9.1573321000032593</c:v>
                </c:pt>
              </c:numCache>
            </c:numRef>
          </c:yVal>
          <c:smooth val="0"/>
          <c:extLst>
            <c:ext xmlns:c16="http://schemas.microsoft.com/office/drawing/2014/chart" uri="{C3380CC4-5D6E-409C-BE32-E72D297353CC}">
              <c16:uniqueId val="{00000001-23DE-4620-957B-949F4E4AAD83}"/>
            </c:ext>
          </c:extLst>
        </c:ser>
        <c:ser>
          <c:idx val="2"/>
          <c:order val="2"/>
          <c:tx>
            <c:strRef>
              <c:f>Performance_3!$G$168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Performance_3!$A$169:$A$183</c:f>
              <c:numCache>
                <c:formatCode>#,##0;[Red]\-#,##0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Performance_3!$G$169:$G$183</c:f>
              <c:numCache>
                <c:formatCode>General</c:formatCode>
                <c:ptCount val="15"/>
                <c:pt idx="0">
                  <c:v>5.6957622727250884E-2</c:v>
                </c:pt>
                <c:pt idx="1">
                  <c:v>5.662108876407565E-2</c:v>
                </c:pt>
                <c:pt idx="2">
                  <c:v>5.4407388043530416E-2</c:v>
                </c:pt>
                <c:pt idx="3">
                  <c:v>6.2741443750019249E-2</c:v>
                </c:pt>
                <c:pt idx="4">
                  <c:v>6.0965904819250322E-2</c:v>
                </c:pt>
                <c:pt idx="5">
                  <c:v>6.8145598648501421E-2</c:v>
                </c:pt>
                <c:pt idx="6">
                  <c:v>6.9637228767084572E-2</c:v>
                </c:pt>
                <c:pt idx="7">
                  <c:v>6.9146531506852973E-2</c:v>
                </c:pt>
                <c:pt idx="8">
                  <c:v>8.2194501639307541E-2</c:v>
                </c:pt>
                <c:pt idx="9">
                  <c:v>0.10124507000000449</c:v>
                </c:pt>
                <c:pt idx="10">
                  <c:v>0.22336176521734477</c:v>
                </c:pt>
                <c:pt idx="11">
                  <c:v>0.68654616250023537</c:v>
                </c:pt>
                <c:pt idx="12">
                  <c:v>2.8599371499949484</c:v>
                </c:pt>
                <c:pt idx="13">
                  <c:v>11.153487300005509</c:v>
                </c:pt>
                <c:pt idx="14">
                  <c:v>60.529189100008807</c:v>
                </c:pt>
              </c:numCache>
            </c:numRef>
          </c:yVal>
          <c:smooth val="0"/>
          <c:extLst>
            <c:ext xmlns:c16="http://schemas.microsoft.com/office/drawing/2014/chart" uri="{C3380CC4-5D6E-409C-BE32-E72D297353CC}">
              <c16:uniqueId val="{00000002-23DE-4620-957B-949F4E4AAD83}"/>
            </c:ext>
          </c:extLst>
        </c:ser>
        <c:ser>
          <c:idx val="3"/>
          <c:order val="3"/>
          <c:tx>
            <c:strRef>
              <c:f>Performance_3!$H$168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Performance_3!$A$169:$A$183</c:f>
              <c:numCache>
                <c:formatCode>#,##0;[Red]\-#,##0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23DE-4620-957B-949F4E4AAD83}"/>
            </c:ext>
          </c:extLst>
        </c:ser>
        <c:dLbls>
          <c:showLegendKey val="0"/>
          <c:showVal val="0"/>
          <c:showCatName val="0"/>
          <c:showSerName val="0"/>
          <c:showPercent val="0"/>
          <c:showBubbleSize val="0"/>
        </c:dLbls>
        <c:axId val="795274240"/>
        <c:axId val="795287552"/>
      </c:scatterChart>
      <c:valAx>
        <c:axId val="795274240"/>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87552"/>
        <c:crosses val="autoZero"/>
        <c:crossBetween val="midCat"/>
      </c:valAx>
      <c:valAx>
        <c:axId val="7952875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7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xdr:twoCellAnchor>
    <xdr:from>
      <xdr:col>13</xdr:col>
      <xdr:colOff>0</xdr:colOff>
      <xdr:row>31</xdr:row>
      <xdr:rowOff>0</xdr:rowOff>
    </xdr:from>
    <xdr:to>
      <xdr:col>24</xdr:col>
      <xdr:colOff>0</xdr:colOff>
      <xdr:row>54</xdr:row>
      <xdr:rowOff>117475</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0</xdr:colOff>
      <xdr:row>58</xdr:row>
      <xdr:rowOff>0</xdr:rowOff>
    </xdr:from>
    <xdr:to>
      <xdr:col>24</xdr:col>
      <xdr:colOff>0</xdr:colOff>
      <xdr:row>81</xdr:row>
      <xdr:rowOff>117475</xdr:rowOff>
    </xdr:to>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85</xdr:row>
      <xdr:rowOff>0</xdr:rowOff>
    </xdr:from>
    <xdr:to>
      <xdr:col>24</xdr:col>
      <xdr:colOff>0</xdr:colOff>
      <xdr:row>108</xdr:row>
      <xdr:rowOff>117475</xdr:rowOff>
    </xdr:to>
    <xdr:graphicFrame macro="">
      <xdr:nvGraphicFramePr>
        <xdr:cNvPr id="6" name="Chart 5">
          <a:extLst>
            <a:ext uri="{FF2B5EF4-FFF2-40B4-BE49-F238E27FC236}">
              <a16:creationId xmlns:a16="http://schemas.microsoft.com/office/drawing/2014/main" id="{00000000-0008-0000-0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112</xdr:row>
      <xdr:rowOff>0</xdr:rowOff>
    </xdr:from>
    <xdr:to>
      <xdr:col>24</xdr:col>
      <xdr:colOff>0</xdr:colOff>
      <xdr:row>135</xdr:row>
      <xdr:rowOff>117475</xdr:rowOff>
    </xdr:to>
    <xdr:graphicFrame macro="">
      <xdr:nvGraphicFramePr>
        <xdr:cNvPr id="7" name="Chart 6">
          <a:extLst>
            <a:ext uri="{FF2B5EF4-FFF2-40B4-BE49-F238E27FC236}">
              <a16:creationId xmlns:a16="http://schemas.microsoft.com/office/drawing/2014/main" id="{00000000-0008-0000-0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0</xdr:colOff>
      <xdr:row>139</xdr:row>
      <xdr:rowOff>0</xdr:rowOff>
    </xdr:from>
    <xdr:to>
      <xdr:col>24</xdr:col>
      <xdr:colOff>0</xdr:colOff>
      <xdr:row>162</xdr:row>
      <xdr:rowOff>117475</xdr:rowOff>
    </xdr:to>
    <xdr:graphicFrame macro="">
      <xdr:nvGraphicFramePr>
        <xdr:cNvPr id="8" name="Chart 7">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0</xdr:colOff>
      <xdr:row>166</xdr:row>
      <xdr:rowOff>0</xdr:rowOff>
    </xdr:from>
    <xdr:to>
      <xdr:col>24</xdr:col>
      <xdr:colOff>0</xdr:colOff>
      <xdr:row>189</xdr:row>
      <xdr:rowOff>117475</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0</xdr:colOff>
      <xdr:row>4</xdr:row>
      <xdr:rowOff>0</xdr:rowOff>
    </xdr:from>
    <xdr:to>
      <xdr:col>24</xdr:col>
      <xdr:colOff>0</xdr:colOff>
      <xdr:row>26</xdr:row>
      <xdr:rowOff>117475</xdr:rowOff>
    </xdr:to>
    <xdr:graphicFrame macro="">
      <xdr:nvGraphicFramePr>
        <xdr:cNvPr id="10" name="Chart 9">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366713</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3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9525</xdr:colOff>
      <xdr:row>0</xdr:row>
      <xdr:rowOff>190500</xdr:rowOff>
    </xdr:from>
    <xdr:to>
      <xdr:col>22</xdr:col>
      <xdr:colOff>5138737</xdr:colOff>
      <xdr:row>12</xdr:row>
      <xdr:rowOff>0</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12034838" y="190500"/>
          <a:ext cx="5129212"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method RunTests</a:t>
          </a:r>
          <a:r>
            <a:rPr lang="en-GB" sz="1100" baseline="0"/>
            <a:t> in module modCSVTests. It helps to generate individual "cases" in the "Select Case" section of that method.</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case statement (column W) into method RunTests.</a:t>
          </a:r>
          <a:endParaRPr lang="en-GB"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1042988</xdr:colOff>
          <xdr:row>2</xdr:row>
          <xdr:rowOff>123825</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700-0000024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32" name="Chart 31">
          <a:extLst>
            <a:ext uri="{FF2B5EF4-FFF2-40B4-BE49-F238E27FC236}">
              <a16:creationId xmlns:a16="http://schemas.microsoft.com/office/drawing/2014/main" id="{00000000-0008-0000-0700-00002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3" name="Chart 32">
          <a:extLst>
            <a:ext uri="{FF2B5EF4-FFF2-40B4-BE49-F238E27FC236}">
              <a16:creationId xmlns:a16="http://schemas.microsoft.com/office/drawing/2014/main" id="{00000000-0008-0000-0700-00002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34" name="Chart 33">
          <a:extLst>
            <a:ext uri="{FF2B5EF4-FFF2-40B4-BE49-F238E27FC236}">
              <a16:creationId xmlns:a16="http://schemas.microsoft.com/office/drawing/2014/main" id="{00000000-0008-0000-07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35" name="Chart 34">
          <a:extLst>
            <a:ext uri="{FF2B5EF4-FFF2-40B4-BE49-F238E27FC236}">
              <a16:creationId xmlns:a16="http://schemas.microsoft.com/office/drawing/2014/main" id="{00000000-0008-0000-0700-00002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36" name="Chart 35">
          <a:extLst>
            <a:ext uri="{FF2B5EF4-FFF2-40B4-BE49-F238E27FC236}">
              <a16:creationId xmlns:a16="http://schemas.microsoft.com/office/drawing/2014/main" id="{00000000-0008-0000-0700-00002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37" name="Chart 36">
          <a:extLst>
            <a:ext uri="{FF2B5EF4-FFF2-40B4-BE49-F238E27FC236}">
              <a16:creationId xmlns:a16="http://schemas.microsoft.com/office/drawing/2014/main" id="{00000000-0008-0000-0700-00002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38" name="Chart 37">
          <a:extLst>
            <a:ext uri="{FF2B5EF4-FFF2-40B4-BE49-F238E27FC236}">
              <a16:creationId xmlns:a16="http://schemas.microsoft.com/office/drawing/2014/main" id="{00000000-0008-0000-0700-00002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1042988</xdr:colOff>
          <xdr:row>2</xdr:row>
          <xdr:rowOff>123825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890588</xdr:colOff>
          <xdr:row>3</xdr:row>
          <xdr:rowOff>33338</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A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AlternateStartup" Target="SolumAddi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udit"/>
      <sheetName val="ToDo"/>
      <sheetName val="Help"/>
      <sheetName val="_IntelliSense_"/>
      <sheetName val="SAIStaticData"/>
      <sheetName val="ISDASIMM"/>
      <sheetName val="WorkbookLists"/>
      <sheetName val="UndoBuffer"/>
      <sheetName val="UndoBuffer2"/>
      <sheetName val="Custom Icons"/>
      <sheetName val="EmptySheet"/>
      <sheetName val="Macro1"/>
      <sheetName val="SobolPolynomials"/>
    </sheetNames>
    <definedNames>
      <definedName name="sarrayor"/>
      <definedName name="sarrayrange"/>
      <definedName name="sIntegers"/>
      <definedName name="sReshape"/>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1" totalsRowShown="0" dataDxfId="202" tableBorderDxfId="201">
  <autoFilter ref="B14:U211" xr:uid="{AA7B04EB-66A0-4341-9771-1FD43653C50C}"/>
  <sortState xmlns:xlrd2="http://schemas.microsoft.com/office/spreadsheetml/2017/richdata2" ref="B15:U211">
    <sortCondition ref="C14:C211"/>
  </sortState>
  <tableColumns count="20">
    <tableColumn id="2" xr3:uid="{7BD45304-7DCD-4FE1-87D6-ED5FE38F64B3}" name="File Size" dataDxfId="200"/>
    <tableColumn id="17" xr3:uid="{0274EA37-179C-4B3B-A1C9-4FF870F07628}" name="CaseNo" dataDxfId="199"/>
    <tableColumn id="3" xr3:uid="{861F0434-521B-4486-96EB-11210D28A649}" name="FileName" dataDxfId="198"/>
    <tableColumn id="4" xr3:uid="{73BAD586-F792-467D-93BE-365E171D2905}" name="ConvertTypes" dataDxfId="197"/>
    <tableColumn id="5" xr3:uid="{AFE18E19-BAA4-408C-B594-F6F5CE6072E2}" name="Delimiter" dataDxfId="196"/>
    <tableColumn id="6" xr3:uid="{1D60ED3A-6C85-4E51-AFC6-E8B21A54B83F}" name="IgnoreRepeated" dataDxfId="195"/>
    <tableColumn id="7" xr3:uid="{0EB858F2-EB3F-4E38-A22D-35AD966720B1}" name="DateFormat" dataDxfId="194"/>
    <tableColumn id="8" xr3:uid="{3F295DC4-6496-4579-BD3D-4E7BB02C40AE}" name="Comment" dataDxfId="193"/>
    <tableColumn id="1" xr3:uid="{35AD0B15-8DF7-4A2D-A339-2C9F3F0337D3}" name="IgnoreEmptyLines" dataDxfId="192"/>
    <tableColumn id="20" xr3:uid="{CB00B580-6750-46E3-A668-80075BB9623A}" name="HeaderRowNum" dataDxfId="191"/>
    <tableColumn id="9" xr3:uid="{788FDAFC-A8CF-46C4-90AE-BE337028930D}" name="SkipToRow" dataDxfId="190"/>
    <tableColumn id="10" xr3:uid="{F00D66D5-FB9F-4412-9552-E7F6E3F184F7}" name="SkipToCol" dataDxfId="189"/>
    <tableColumn id="11" xr3:uid="{2FACE1D6-3CA2-489F-B1D2-75E539FBB36E}" name="NumRows" dataDxfId="188"/>
    <tableColumn id="12" xr3:uid="{4FD86CBE-1D42-4E7F-B6D5-08CDA9500663}" name="NumCols" dataDxfId="187"/>
    <tableColumn id="19" xr3:uid="{6C4B751B-31C5-4B5E-997B-190DE9FBCB29}" name="TrueStrings" dataDxfId="186"/>
    <tableColumn id="18" xr3:uid="{532430DF-54E3-4811-BCDB-86D723AE8FF6}" name="FalseStrings" dataDxfId="185"/>
    <tableColumn id="13" xr3:uid="{86D68B3D-FB6A-42C1-B6BC-C15193F8CE1D}" name="MissingStrings" dataDxfId="184"/>
    <tableColumn id="14" xr3:uid="{33117371-AD91-493D-9A19-4EBB17C61C95}" name="Encoding" dataDxfId="183"/>
    <tableColumn id="15" xr3:uid="{AF39713F-4C5B-43A8-90C7-95E589307608}" name="DecimalSeparator" dataDxfId="182"/>
    <tableColumn id="16" xr3:uid="{37CD4E9B-8BB2-4722-90D7-0FB31FC8E545}" name="Notes" dataDxfId="18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omments" Target="../comments2.xml"/><Relationship Id="rId2" Type="http://schemas.openxmlformats.org/officeDocument/2006/relationships/printerSettings" Target="../printerSettings/printerSettings4.bin"/><Relationship Id="rId1" Type="http://schemas.openxmlformats.org/officeDocument/2006/relationships/hyperlink" Target="https://raw.githubusercontent.com/fivethirtyeight/data/master/airline-safety/airline-safety.csv" TargetMode="External"/><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trlProp" Target="../ctrlProps/ctrlProp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8" Type="http://schemas.openxmlformats.org/officeDocument/2006/relationships/drawing" Target="../drawings/drawing5.xml"/><Relationship Id="rId3" Type="http://schemas.openxmlformats.org/officeDocument/2006/relationships/hyperlink" Target="https://docs.python.org/3/library/csv.html" TargetMode="External"/><Relationship Id="rId7" Type="http://schemas.openxmlformats.org/officeDocument/2006/relationships/printerSettings" Target="../printerSettings/printerSettings9.bin"/><Relationship Id="rId2" Type="http://schemas.openxmlformats.org/officeDocument/2006/relationships/hyperlink" Target="https://github.com/ws-garcia/VBA-CSV-interface" TargetMode="Externa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5" Type="http://schemas.openxmlformats.org/officeDocument/2006/relationships/hyperlink" Target="https://www.rdocumentation.org/packages/data.table/versions/1.14.0/topics/fread" TargetMode="External"/><Relationship Id="rId10" Type="http://schemas.openxmlformats.org/officeDocument/2006/relationships/ctrlProp" Target="../ctrlProps/ctrlProp4.xml"/><Relationship Id="rId4" Type="http://schemas.openxmlformats.org/officeDocument/2006/relationships/hyperlink" Target="https://csv.juliadata.org/stable/" TargetMode="External"/><Relationship Id="rId9"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664062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752</v>
      </c>
    </row>
    <row r="3" spans="1:14" x14ac:dyDescent="0.45">
      <c r="B3" s="3" t="s">
        <v>0</v>
      </c>
    </row>
    <row r="4" spans="1:14" x14ac:dyDescent="0.45">
      <c r="B4" s="4" t="s">
        <v>2</v>
      </c>
      <c r="C4" s="4"/>
    </row>
    <row r="5" spans="1:14" x14ac:dyDescent="0.45">
      <c r="B5" s="9" t="s">
        <v>384</v>
      </c>
      <c r="C5" s="9"/>
    </row>
    <row r="6" spans="1:14" x14ac:dyDescent="0.45">
      <c r="B6" s="8" t="s">
        <v>5</v>
      </c>
      <c r="C6" s="8"/>
    </row>
    <row r="7" spans="1:14" x14ac:dyDescent="0.45">
      <c r="B7" s="6" t="s">
        <v>3</v>
      </c>
      <c r="C7" s="6"/>
    </row>
    <row r="8" spans="1:14" x14ac:dyDescent="0.45">
      <c r="B8" s="75" t="s">
        <v>383</v>
      </c>
      <c r="C8" s="75"/>
    </row>
    <row r="9" spans="1:14" x14ac:dyDescent="0.45">
      <c r="B9" s="74" t="s">
        <v>500</v>
      </c>
      <c r="C9" s="74"/>
    </row>
    <row r="10" spans="1:14" x14ac:dyDescent="0.45">
      <c r="C10" s="5"/>
      <c r="M10" s="3" t="s">
        <v>6</v>
      </c>
    </row>
    <row r="11" spans="1:14" x14ac:dyDescent="0.45">
      <c r="B11" s="2" t="s">
        <v>7</v>
      </c>
      <c r="E11" s="3" t="s">
        <v>8</v>
      </c>
      <c r="G11" s="2" t="s">
        <v>755</v>
      </c>
      <c r="M11" s="11" t="b">
        <f ca="1">AND(ROWS(B13:C52)=ROWS(_xlfn.ANCHORARRAY(G13)),COLUMNS(B13:C52)=COLUMNS(_xlfn.ANCHORARRAY(G13)),AND(_xlfn.ANCHORARRAY(M13)))</f>
        <v>1</v>
      </c>
    </row>
    <row r="12" spans="1:14" x14ac:dyDescent="0.45">
      <c r="G12" s="2" t="s">
        <v>754</v>
      </c>
      <c r="J12" s="2" t="s">
        <v>753</v>
      </c>
      <c r="M12" t="s">
        <v>9</v>
      </c>
    </row>
    <row r="13" spans="1:14" x14ac:dyDescent="0.45">
      <c r="B13" s="77" t="str" cm="1">
        <f t="array" aca="1" ref="B13:C52" ca="1">RandomVariants(40,2,TRUE,FALSE,"Windows")</f>
        <v>2023-May-06</v>
      </c>
      <c r="C13" s="77" t="str">
        <f ca="1"/>
        <v>-2.44939303940382E-05</v>
      </c>
      <c r="E13" s="10" t="str" cm="1">
        <f t="array" aca="1" ref="E13" ca="1">CSVWrite(Data,"")</f>
        <v xml:space="preserve">"2023-May-06","-2.44939303940382E-05"
"TRUE","FALSE"
"1974-Jul-16",57076
"TRUE",#UNKNOWN!
False,44740
"TRUE","-9.55053597743791E-02"
"-427.31352981488","kVyr6_x7_x000D_
z^#U++h;"
"&lt;uxE:00[F","2002-Aug-16"
"-8.89536247911694E-07","-3.458336312258E-10"
0,-122577.102958343
"ZYH+S_rk$_x000D_
H^NOKAF:",-3350704042.73829
38900,""
-51082,31.6258462107551
877090,"2020-Aug-11"
29491,"TRUE"
"FALSE",0
True,True
"""Q\R",0
True,"2015-Jun-04"
"`tQ*","TRUE"
"",""
-3.182316509156E-04,"2.13576766915843E-07"
-112275,"d:]9*%&gt;h&lt;7L8@&amp;L4nV"
#FIELD!,""
False,60648
846890,"-6.31772975315685E-04"
"",-5538145102.50916
True,"22014609.73985"
56515,"Here's a carriage return (ascii 13):_x000D_and here's a line feed (ascii 10):
and here's both together:_x000D_
"
"2042-Mar-11",#FIELD!
"",50964
-154163,""
"FALSE",44163
-4.92135020082535,"2058-Aug-30"
36618,"Q6UB"
0,""
2375.21777620191,"-297200.813701261"
"TRUE",#BLOCKED!
False,42501
-769060,-903762
</v>
      </c>
      <c r="F13" s="18" t="s">
        <v>233</v>
      </c>
      <c r="G13" s="77" t="str" cm="1">
        <f t="array" aca="1" ref="G13:H52" ca="1">CSVRead(CSVContents,FALSE)</f>
        <v>2023-May-06</v>
      </c>
      <c r="H13" s="77" t="str">
        <f ca="1"/>
        <v>-2.44939303940382E-05</v>
      </c>
      <c r="J13" s="77" t="str" cm="1">
        <f t="array" aca="1" ref="J13:K52" ca="1">CSVRead(CSVContents,"NDBE")</f>
        <v>2023-May-06</v>
      </c>
      <c r="K13" s="77" t="str">
        <f ca="1"/>
        <v>-2.44939303940382E-05</v>
      </c>
      <c r="M13" s="11" t="b" cm="1">
        <f t="array" aca="1" ref="M13:N52" ca="1">ArrayEquals(Data,_xlfn.ANCHORARRAY(J13))</f>
        <v>1</v>
      </c>
      <c r="N13" s="12" t="b">
        <f ca="1"/>
        <v>1</v>
      </c>
    </row>
    <row r="14" spans="1:14" x14ac:dyDescent="0.45">
      <c r="B14" s="77" t="str">
        <f ca="1"/>
        <v>TRUE</v>
      </c>
      <c r="C14" s="77" t="str">
        <f ca="1"/>
        <v>FALSE</v>
      </c>
      <c r="G14" s="77" t="str">
        <f ca="1"/>
        <v>TRUE</v>
      </c>
      <c r="H14" s="77" t="str">
        <f ca="1"/>
        <v>FALSE</v>
      </c>
      <c r="J14" s="77" t="str">
        <f ca="1"/>
        <v>TRUE</v>
      </c>
      <c r="K14" s="77" t="str">
        <f ca="1"/>
        <v>FALSE</v>
      </c>
      <c r="M14" s="12" t="b">
        <f ca="1"/>
        <v>1</v>
      </c>
      <c r="N14" s="12" t="b">
        <f ca="1"/>
        <v>1</v>
      </c>
    </row>
    <row r="15" spans="1:14" x14ac:dyDescent="0.45">
      <c r="B15" s="77" t="str">
        <f ca="1"/>
        <v>1974-Jul-16</v>
      </c>
      <c r="C15" s="77">
        <f ca="1"/>
        <v>57076</v>
      </c>
      <c r="G15" s="77" t="str">
        <f ca="1"/>
        <v>1974-Jul-16</v>
      </c>
      <c r="H15" s="77" t="str">
        <f ca="1"/>
        <v>57076</v>
      </c>
      <c r="J15" s="77" t="str">
        <f ca="1"/>
        <v>1974-Jul-16</v>
      </c>
      <c r="K15" s="77">
        <f ca="1"/>
        <v>57076</v>
      </c>
      <c r="M15" s="12" t="b">
        <f ca="1"/>
        <v>1</v>
      </c>
      <c r="N15" s="12" t="b">
        <f ca="1"/>
        <v>1</v>
      </c>
    </row>
    <row r="16" spans="1:14" x14ac:dyDescent="0.45">
      <c r="B16" s="77" t="str">
        <f ca="1"/>
        <v>TRUE</v>
      </c>
      <c r="C16" s="77" t="str">
        <f ca="1"/>
        <v/>
      </c>
      <c r="G16" s="77" t="str">
        <f ca="1"/>
        <v>TRUE</v>
      </c>
      <c r="H16" s="77" t="str">
        <f ca="1"/>
        <v>#UNKNOWN!</v>
      </c>
      <c r="J16" s="77" t="str">
        <f ca="1"/>
        <v>TRUE</v>
      </c>
      <c r="K16" s="77" t="str">
        <f ca="1"/>
        <v/>
      </c>
      <c r="M16" s="12" t="b">
        <f ca="1"/>
        <v>1</v>
      </c>
      <c r="N16" s="12" t="b">
        <f ca="1"/>
        <v>1</v>
      </c>
    </row>
    <row r="17" spans="2:14" x14ac:dyDescent="0.45">
      <c r="B17" s="77" t="b">
        <f ca="1"/>
        <v>0</v>
      </c>
      <c r="C17" s="77">
        <f ca="1"/>
        <v>44740</v>
      </c>
      <c r="G17" s="77" t="str">
        <f ca="1"/>
        <v>False</v>
      </c>
      <c r="H17" s="77" t="str">
        <f ca="1"/>
        <v>44740</v>
      </c>
      <c r="J17" s="77" t="b">
        <f ca="1"/>
        <v>0</v>
      </c>
      <c r="K17" s="77">
        <f ca="1"/>
        <v>44740</v>
      </c>
      <c r="M17" s="12" t="b">
        <f ca="1"/>
        <v>1</v>
      </c>
      <c r="N17" s="12" t="b">
        <f ca="1"/>
        <v>1</v>
      </c>
    </row>
    <row r="18" spans="2:14" x14ac:dyDescent="0.45">
      <c r="B18" s="77" t="str">
        <f ca="1"/>
        <v>TRUE</v>
      </c>
      <c r="C18" s="77" t="str">
        <f ca="1"/>
        <v>-9.55053597743791E-02</v>
      </c>
      <c r="G18" s="77" t="str">
        <f ca="1"/>
        <v>TRUE</v>
      </c>
      <c r="H18" s="77" t="str">
        <f ca="1"/>
        <v>-9.55053597743791E-02</v>
      </c>
      <c r="J18" s="77" t="str">
        <f ca="1"/>
        <v>TRUE</v>
      </c>
      <c r="K18" s="77" t="str">
        <f ca="1"/>
        <v>-9.55053597743791E-02</v>
      </c>
      <c r="M18" s="12" t="b">
        <f ca="1"/>
        <v>1</v>
      </c>
      <c r="N18" s="12" t="b">
        <f ca="1"/>
        <v>1</v>
      </c>
    </row>
    <row r="19" spans="2:14" x14ac:dyDescent="0.45">
      <c r="B19" s="77" t="str">
        <f ca="1"/>
        <v>-427.31352981488</v>
      </c>
      <c r="C19" s="77" t="str">
        <f ca="1"/>
        <v>kVyr6_x7_x000D_
z^#U++h;</v>
      </c>
      <c r="G19" s="77" t="str">
        <f ca="1"/>
        <v>-427.31352981488</v>
      </c>
      <c r="H19" s="77" t="str">
        <f ca="1"/>
        <v>kVyr6_x7_x000D_
z^#U++h;</v>
      </c>
      <c r="J19" s="77" t="str">
        <f ca="1"/>
        <v>-427.31352981488</v>
      </c>
      <c r="K19" s="77" t="str">
        <f ca="1"/>
        <v>kVyr6_x7_x000D_
z^#U++h;</v>
      </c>
      <c r="M19" s="12" t="b">
        <f ca="1"/>
        <v>1</v>
      </c>
      <c r="N19" s="12" t="b">
        <f ca="1"/>
        <v>1</v>
      </c>
    </row>
    <row r="20" spans="2:14" x14ac:dyDescent="0.45">
      <c r="B20" s="77" t="str">
        <f ca="1"/>
        <v>&lt;uxE:00[F</v>
      </c>
      <c r="C20" s="77" t="str">
        <f ca="1"/>
        <v>2002-Aug-16</v>
      </c>
      <c r="G20" s="77" t="str">
        <f ca="1"/>
        <v>&lt;uxE:00[F</v>
      </c>
      <c r="H20" s="77" t="str">
        <f ca="1"/>
        <v>2002-Aug-16</v>
      </c>
      <c r="J20" s="77" t="str">
        <f ca="1"/>
        <v>&lt;uxE:00[F</v>
      </c>
      <c r="K20" s="77" t="str">
        <f ca="1"/>
        <v>2002-Aug-16</v>
      </c>
      <c r="M20" s="12" t="b">
        <f ca="1"/>
        <v>1</v>
      </c>
      <c r="N20" s="12" t="b">
        <f ca="1"/>
        <v>1</v>
      </c>
    </row>
    <row r="21" spans="2:14" x14ac:dyDescent="0.45">
      <c r="B21" s="77" t="str">
        <f ca="1"/>
        <v>-8.89536247911694E-07</v>
      </c>
      <c r="C21" s="77" t="str">
        <f ca="1"/>
        <v>-3.458336312258E-10</v>
      </c>
      <c r="G21" s="77" t="str">
        <f ca="1"/>
        <v>-8.89536247911694E-07</v>
      </c>
      <c r="H21" s="77" t="str">
        <f ca="1"/>
        <v>-3.458336312258E-10</v>
      </c>
      <c r="J21" s="77" t="str">
        <f ca="1"/>
        <v>-8.89536247911694E-07</v>
      </c>
      <c r="K21" s="77" t="str">
        <f ca="1"/>
        <v>-3.458336312258E-10</v>
      </c>
      <c r="M21" s="12" t="b">
        <f ca="1"/>
        <v>1</v>
      </c>
      <c r="N21" s="12" t="b">
        <f ca="1"/>
        <v>1</v>
      </c>
    </row>
    <row r="22" spans="2:14" x14ac:dyDescent="0.45">
      <c r="B22" s="77">
        <f ca="1"/>
        <v>0</v>
      </c>
      <c r="C22" s="77">
        <f ca="1"/>
        <v>-122577.10295834301</v>
      </c>
      <c r="G22" s="77" t="str">
        <f ca="1"/>
        <v>0</v>
      </c>
      <c r="H22" s="77" t="str">
        <f ca="1"/>
        <v>-122577.102958343</v>
      </c>
      <c r="J22" s="77">
        <f ca="1"/>
        <v>0</v>
      </c>
      <c r="K22" s="77">
        <f ca="1"/>
        <v>-122577.10295834301</v>
      </c>
      <c r="M22" s="12" t="b">
        <f ca="1"/>
        <v>1</v>
      </c>
      <c r="N22" s="12" t="b">
        <f ca="1"/>
        <v>1</v>
      </c>
    </row>
    <row r="23" spans="2:14" x14ac:dyDescent="0.45">
      <c r="B23" s="77" t="str">
        <f ca="1"/>
        <v>ZYH+S_rk$_x000D_
H^NOKAF:</v>
      </c>
      <c r="C23" s="77">
        <f ca="1"/>
        <v>-3350704042.7382898</v>
      </c>
      <c r="G23" s="77" t="str">
        <f ca="1"/>
        <v>ZYH+S_rk$_x000D_
H^NOKAF:</v>
      </c>
      <c r="H23" s="77" t="str">
        <f ca="1"/>
        <v>-3350704042.73829</v>
      </c>
      <c r="J23" s="77" t="str">
        <f ca="1"/>
        <v>ZYH+S_rk$_x000D_
H^NOKAF:</v>
      </c>
      <c r="K23" s="77">
        <f ca="1"/>
        <v>-3350704042.7382898</v>
      </c>
      <c r="M23" s="12" t="b">
        <f ca="1"/>
        <v>1</v>
      </c>
      <c r="N23" s="12" t="b">
        <f ca="1"/>
        <v>1</v>
      </c>
    </row>
    <row r="24" spans="2:14" x14ac:dyDescent="0.45">
      <c r="B24" s="77">
        <f ca="1"/>
        <v>38900</v>
      </c>
      <c r="C24" s="77" t="str">
        <f ca="1"/>
        <v/>
      </c>
      <c r="G24" s="77" t="str">
        <f ca="1"/>
        <v>38900</v>
      </c>
      <c r="H24" s="77" t="str">
        <f ca="1"/>
        <v/>
      </c>
      <c r="J24" s="77">
        <f ca="1"/>
        <v>38900</v>
      </c>
      <c r="K24" s="77" t="str">
        <f ca="1"/>
        <v/>
      </c>
      <c r="M24" s="12" t="b">
        <f ca="1"/>
        <v>1</v>
      </c>
      <c r="N24" s="12" t="b">
        <f ca="1"/>
        <v>1</v>
      </c>
    </row>
    <row r="25" spans="2:14" x14ac:dyDescent="0.45">
      <c r="B25" s="77">
        <f ca="1"/>
        <v>-51082</v>
      </c>
      <c r="C25" s="77">
        <f ca="1"/>
        <v>31.6258462107551</v>
      </c>
      <c r="G25" s="77" t="str">
        <f ca="1"/>
        <v>-51082</v>
      </c>
      <c r="H25" s="77" t="str">
        <f ca="1"/>
        <v>31.6258462107551</v>
      </c>
      <c r="J25" s="77">
        <f ca="1"/>
        <v>-51082</v>
      </c>
      <c r="K25" s="77">
        <f ca="1"/>
        <v>31.6258462107551</v>
      </c>
      <c r="M25" s="12" t="b">
        <f ca="1"/>
        <v>1</v>
      </c>
      <c r="N25" s="12" t="b">
        <f ca="1"/>
        <v>1</v>
      </c>
    </row>
    <row r="26" spans="2:14" x14ac:dyDescent="0.45">
      <c r="B26" s="77">
        <f ca="1"/>
        <v>877090</v>
      </c>
      <c r="C26" s="77" t="str">
        <f ca="1"/>
        <v>2020-Aug-11</v>
      </c>
      <c r="G26" s="77" t="str">
        <f ca="1"/>
        <v>877090</v>
      </c>
      <c r="H26" s="77" t="str">
        <f ca="1"/>
        <v>2020-Aug-11</v>
      </c>
      <c r="J26" s="77">
        <f ca="1"/>
        <v>877090</v>
      </c>
      <c r="K26" s="77" t="str">
        <f ca="1"/>
        <v>2020-Aug-11</v>
      </c>
      <c r="M26" s="12" t="b">
        <f ca="1"/>
        <v>1</v>
      </c>
      <c r="N26" s="12" t="b">
        <f ca="1"/>
        <v>1</v>
      </c>
    </row>
    <row r="27" spans="2:14" x14ac:dyDescent="0.45">
      <c r="B27" s="77">
        <f ca="1"/>
        <v>29491</v>
      </c>
      <c r="C27" s="77" t="str">
        <f ca="1"/>
        <v>TRUE</v>
      </c>
      <c r="G27" s="77" t="str">
        <f ca="1"/>
        <v>29491</v>
      </c>
      <c r="H27" s="77" t="str">
        <f ca="1"/>
        <v>TRUE</v>
      </c>
      <c r="J27" s="77">
        <f ca="1"/>
        <v>29491</v>
      </c>
      <c r="K27" s="77" t="str">
        <f ca="1"/>
        <v>TRUE</v>
      </c>
      <c r="M27" s="12" t="b">
        <f ca="1"/>
        <v>1</v>
      </c>
      <c r="N27" s="12" t="b">
        <f ca="1"/>
        <v>1</v>
      </c>
    </row>
    <row r="28" spans="2:14" x14ac:dyDescent="0.45">
      <c r="B28" s="77" t="str">
        <f ca="1"/>
        <v>FALSE</v>
      </c>
      <c r="C28" s="77">
        <f ca="1"/>
        <v>0</v>
      </c>
      <c r="G28" s="77" t="str">
        <f ca="1"/>
        <v>FALSE</v>
      </c>
      <c r="H28" s="77" t="str">
        <f ca="1"/>
        <v>0</v>
      </c>
      <c r="J28" s="77" t="str">
        <f ca="1"/>
        <v>FALSE</v>
      </c>
      <c r="K28" s="77">
        <f ca="1"/>
        <v>0</v>
      </c>
      <c r="M28" s="12" t="b">
        <f ca="1"/>
        <v>1</v>
      </c>
      <c r="N28" s="12" t="b">
        <f ca="1"/>
        <v>1</v>
      </c>
    </row>
    <row r="29" spans="2:14" x14ac:dyDescent="0.45">
      <c r="B29" s="77" t="b">
        <f ca="1"/>
        <v>1</v>
      </c>
      <c r="C29" s="77" t="b">
        <f ca="1"/>
        <v>1</v>
      </c>
      <c r="G29" s="77" t="str">
        <f ca="1"/>
        <v>True</v>
      </c>
      <c r="H29" s="77" t="str">
        <f ca="1"/>
        <v>True</v>
      </c>
      <c r="J29" s="77" t="b">
        <f ca="1"/>
        <v>1</v>
      </c>
      <c r="K29" s="77" t="b">
        <f ca="1"/>
        <v>1</v>
      </c>
      <c r="M29" s="12" t="b">
        <f ca="1"/>
        <v>1</v>
      </c>
      <c r="N29" s="12" t="b">
        <f ca="1"/>
        <v>1</v>
      </c>
    </row>
    <row r="30" spans="2:14" x14ac:dyDescent="0.45">
      <c r="B30" s="77" t="str">
        <f ca="1"/>
        <v>"Q\R</v>
      </c>
      <c r="C30" s="77">
        <f ca="1"/>
        <v>0</v>
      </c>
      <c r="G30" s="77" t="str">
        <f ca="1"/>
        <v>"Q\R</v>
      </c>
      <c r="H30" s="77" t="str">
        <f ca="1"/>
        <v>0</v>
      </c>
      <c r="J30" s="77" t="str">
        <f ca="1"/>
        <v>"Q\R</v>
      </c>
      <c r="K30" s="77">
        <f ca="1"/>
        <v>0</v>
      </c>
      <c r="M30" s="12" t="b">
        <f ca="1"/>
        <v>1</v>
      </c>
      <c r="N30" s="12" t="b">
        <f ca="1"/>
        <v>1</v>
      </c>
    </row>
    <row r="31" spans="2:14" x14ac:dyDescent="0.45">
      <c r="B31" s="77" t="b">
        <f ca="1"/>
        <v>1</v>
      </c>
      <c r="C31" s="77" t="str">
        <f ca="1"/>
        <v>2015-Jun-04</v>
      </c>
      <c r="G31" s="77" t="str">
        <f ca="1"/>
        <v>True</v>
      </c>
      <c r="H31" s="77" t="str">
        <f ca="1"/>
        <v>2015-Jun-04</v>
      </c>
      <c r="J31" s="77" t="b">
        <f ca="1"/>
        <v>1</v>
      </c>
      <c r="K31" s="77" t="str">
        <f ca="1"/>
        <v>2015-Jun-04</v>
      </c>
      <c r="M31" s="12" t="b">
        <f ca="1"/>
        <v>1</v>
      </c>
      <c r="N31" s="12" t="b">
        <f ca="1"/>
        <v>1</v>
      </c>
    </row>
    <row r="32" spans="2:14" x14ac:dyDescent="0.45">
      <c r="B32" s="77" t="str">
        <f ca="1"/>
        <v>`tQ*</v>
      </c>
      <c r="C32" s="77" t="str">
        <f ca="1"/>
        <v>TRUE</v>
      </c>
      <c r="G32" s="77" t="str">
        <f ca="1"/>
        <v>`tQ*</v>
      </c>
      <c r="H32" s="77" t="str">
        <f ca="1"/>
        <v>TRUE</v>
      </c>
      <c r="J32" s="77" t="str">
        <f ca="1"/>
        <v>`tQ*</v>
      </c>
      <c r="K32" s="77" t="str">
        <f ca="1"/>
        <v>TRUE</v>
      </c>
      <c r="M32" s="12" t="b">
        <f ca="1"/>
        <v>1</v>
      </c>
      <c r="N32" s="12" t="b">
        <f ca="1"/>
        <v>1</v>
      </c>
    </row>
    <row r="33" spans="2:14" x14ac:dyDescent="0.45">
      <c r="B33" s="77" t="str">
        <f ca="1"/>
        <v/>
      </c>
      <c r="C33" s="77" t="str">
        <f ca="1"/>
        <v/>
      </c>
      <c r="G33" s="77" t="str">
        <f ca="1"/>
        <v/>
      </c>
      <c r="H33" s="77" t="str">
        <f ca="1"/>
        <v/>
      </c>
      <c r="J33" s="77" t="str">
        <f ca="1"/>
        <v/>
      </c>
      <c r="K33" s="77" t="str">
        <f ca="1"/>
        <v/>
      </c>
      <c r="M33" s="12" t="b">
        <f ca="1"/>
        <v>1</v>
      </c>
      <c r="N33" s="12" t="b">
        <f ca="1"/>
        <v>1</v>
      </c>
    </row>
    <row r="34" spans="2:14" x14ac:dyDescent="0.45">
      <c r="B34" s="77">
        <f ca="1"/>
        <v>-3.1823165091559999E-4</v>
      </c>
      <c r="C34" s="77" t="str">
        <f ca="1"/>
        <v>2.13576766915843E-07</v>
      </c>
      <c r="G34" s="77" t="str">
        <f ca="1"/>
        <v>-3.182316509156E-04</v>
      </c>
      <c r="H34" s="77" t="str">
        <f ca="1"/>
        <v>2.13576766915843E-07</v>
      </c>
      <c r="J34" s="77">
        <f ca="1"/>
        <v>-3.1823165091559999E-4</v>
      </c>
      <c r="K34" s="77" t="str">
        <f ca="1"/>
        <v>2.13576766915843E-07</v>
      </c>
      <c r="M34" s="12" t="b">
        <f ca="1"/>
        <v>1</v>
      </c>
      <c r="N34" s="12" t="b">
        <f ca="1"/>
        <v>1</v>
      </c>
    </row>
    <row r="35" spans="2:14" x14ac:dyDescent="0.45">
      <c r="B35" s="77">
        <f ca="1"/>
        <v>-112275</v>
      </c>
      <c r="C35" s="77" t="str">
        <f ca="1"/>
        <v>d:]9*%&gt;h&lt;7L8@&amp;L4nV</v>
      </c>
      <c r="G35" s="77" t="str">
        <f ca="1"/>
        <v>-112275</v>
      </c>
      <c r="H35" s="77" t="str">
        <f ca="1"/>
        <v>d:]9*%&gt;h&lt;7L8@&amp;L4nV</v>
      </c>
      <c r="J35" s="77">
        <f ca="1"/>
        <v>-112275</v>
      </c>
      <c r="K35" s="77" t="str">
        <f ca="1"/>
        <v>d:]9*%&gt;h&lt;7L8@&amp;L4nV</v>
      </c>
      <c r="M35" s="12" t="b">
        <f ca="1"/>
        <v>1</v>
      </c>
      <c r="N35" s="12" t="b">
        <f ca="1"/>
        <v>1</v>
      </c>
    </row>
    <row r="36" spans="2:14" x14ac:dyDescent="0.45">
      <c r="B36" s="77" t="str">
        <f ca="1"/>
        <v/>
      </c>
      <c r="C36" s="77" t="str">
        <f ca="1"/>
        <v/>
      </c>
      <c r="G36" s="77" t="str">
        <f ca="1"/>
        <v>#FIELD!</v>
      </c>
      <c r="H36" s="77" t="str">
        <f ca="1"/>
        <v/>
      </c>
      <c r="J36" s="77" t="str">
        <f ca="1"/>
        <v/>
      </c>
      <c r="K36" s="77" t="str">
        <f ca="1"/>
        <v/>
      </c>
      <c r="M36" s="12" t="b">
        <f ca="1"/>
        <v>1</v>
      </c>
      <c r="N36" s="12" t="b">
        <f ca="1"/>
        <v>1</v>
      </c>
    </row>
    <row r="37" spans="2:14" x14ac:dyDescent="0.45">
      <c r="B37" s="77" t="b">
        <f ca="1"/>
        <v>0</v>
      </c>
      <c r="C37" s="77">
        <f ca="1"/>
        <v>60648</v>
      </c>
      <c r="G37" s="77" t="str">
        <f ca="1"/>
        <v>False</v>
      </c>
      <c r="H37" s="77" t="str">
        <f ca="1"/>
        <v>60648</v>
      </c>
      <c r="J37" s="77" t="b">
        <f ca="1"/>
        <v>0</v>
      </c>
      <c r="K37" s="77">
        <f ca="1"/>
        <v>60648</v>
      </c>
      <c r="M37" s="12" t="b">
        <f ca="1"/>
        <v>1</v>
      </c>
      <c r="N37" s="12" t="b">
        <f ca="1"/>
        <v>1</v>
      </c>
    </row>
    <row r="38" spans="2:14" x14ac:dyDescent="0.45">
      <c r="B38" s="77">
        <f ca="1"/>
        <v>846890</v>
      </c>
      <c r="C38" s="77" t="str">
        <f ca="1"/>
        <v>-6.31772975315685E-04</v>
      </c>
      <c r="G38" s="77" t="str">
        <f ca="1"/>
        <v>846890</v>
      </c>
      <c r="H38" s="77" t="str">
        <f ca="1"/>
        <v>-6.31772975315685E-04</v>
      </c>
      <c r="J38" s="77">
        <f ca="1"/>
        <v>846890</v>
      </c>
      <c r="K38" s="77" t="str">
        <f ca="1"/>
        <v>-6.31772975315685E-04</v>
      </c>
      <c r="M38" s="12" t="b">
        <f ca="1"/>
        <v>1</v>
      </c>
      <c r="N38" s="12" t="b">
        <f ca="1"/>
        <v>1</v>
      </c>
    </row>
    <row r="39" spans="2:14" x14ac:dyDescent="0.45">
      <c r="B39" s="77" t="str">
        <f ca="1"/>
        <v/>
      </c>
      <c r="C39" s="77">
        <f ca="1"/>
        <v>-5538145102.50916</v>
      </c>
      <c r="G39" s="77" t="str">
        <f ca="1"/>
        <v/>
      </c>
      <c r="H39" s="77" t="str">
        <f ca="1"/>
        <v>-5538145102.50916</v>
      </c>
      <c r="J39" s="77" t="str">
        <f ca="1"/>
        <v/>
      </c>
      <c r="K39" s="77">
        <f ca="1"/>
        <v>-5538145102.50916</v>
      </c>
      <c r="M39" s="12" t="b">
        <f ca="1"/>
        <v>1</v>
      </c>
      <c r="N39" s="12" t="b">
        <f ca="1"/>
        <v>1</v>
      </c>
    </row>
    <row r="40" spans="2:14" x14ac:dyDescent="0.45">
      <c r="B40" s="77" t="b">
        <f ca="1"/>
        <v>1</v>
      </c>
      <c r="C40" s="77" t="str">
        <f ca="1"/>
        <v>22014609.73985</v>
      </c>
      <c r="G40" s="77" t="str">
        <f ca="1"/>
        <v>True</v>
      </c>
      <c r="H40" s="77" t="str">
        <f ca="1"/>
        <v>22014609.73985</v>
      </c>
      <c r="J40" s="77" t="b">
        <f ca="1"/>
        <v>1</v>
      </c>
      <c r="K40" s="77" t="str">
        <f ca="1"/>
        <v>22014609.73985</v>
      </c>
      <c r="M40" s="12" t="b">
        <f ca="1"/>
        <v>1</v>
      </c>
      <c r="N40" s="12" t="b">
        <f ca="1"/>
        <v>1</v>
      </c>
    </row>
    <row r="41" spans="2:14" x14ac:dyDescent="0.45">
      <c r="B41" s="77">
        <f ca="1"/>
        <v>56515</v>
      </c>
      <c r="C41" s="77" t="str">
        <f ca="1"/>
        <v xml:space="preserve">Here's a carriage return (ascii 13):_x000D_and here's a line feed (ascii 10):
and here's both together:_x000D_
</v>
      </c>
      <c r="G41" s="77" t="str">
        <f ca="1"/>
        <v>56515</v>
      </c>
      <c r="H41" s="77" t="str">
        <f ca="1"/>
        <v xml:space="preserve">Here's a carriage return (ascii 13):_x000D_and here's a line feed (ascii 10):
and here's both together:_x000D_
</v>
      </c>
      <c r="J41" s="77">
        <f ca="1"/>
        <v>56515</v>
      </c>
      <c r="K41" s="77" t="str">
        <f ca="1"/>
        <v xml:space="preserve">Here's a carriage return (ascii 13):_x000D_and here's a line feed (ascii 10):
and here's both together:_x000D_
</v>
      </c>
      <c r="M41" s="12" t="b">
        <f ca="1"/>
        <v>1</v>
      </c>
      <c r="N41" s="12" t="b">
        <f ca="1"/>
        <v>1</v>
      </c>
    </row>
    <row r="42" spans="2:14" x14ac:dyDescent="0.45">
      <c r="B42" s="77" t="str">
        <f ca="1"/>
        <v>2042-Mar-11</v>
      </c>
      <c r="C42" s="77" t="str">
        <f ca="1"/>
        <v/>
      </c>
      <c r="G42" s="77" t="str">
        <f ca="1"/>
        <v>2042-Mar-11</v>
      </c>
      <c r="H42" s="77" t="str">
        <f ca="1"/>
        <v>#FIELD!</v>
      </c>
      <c r="J42" s="77" t="str">
        <f ca="1"/>
        <v>2042-Mar-11</v>
      </c>
      <c r="K42" s="77" t="str">
        <f ca="1"/>
        <v/>
      </c>
      <c r="M42" s="12" t="b">
        <f ca="1"/>
        <v>1</v>
      </c>
      <c r="N42" s="12" t="b">
        <f ca="1"/>
        <v>1</v>
      </c>
    </row>
    <row r="43" spans="2:14" x14ac:dyDescent="0.45">
      <c r="B43" s="77" t="str">
        <f ca="1"/>
        <v/>
      </c>
      <c r="C43" s="77">
        <f ca="1"/>
        <v>50964</v>
      </c>
      <c r="G43" s="77" t="str">
        <f ca="1"/>
        <v/>
      </c>
      <c r="H43" s="77" t="str">
        <f ca="1"/>
        <v>50964</v>
      </c>
      <c r="J43" s="77" t="str">
        <f ca="1"/>
        <v/>
      </c>
      <c r="K43" s="77">
        <f ca="1"/>
        <v>50964</v>
      </c>
      <c r="M43" s="12" t="b">
        <f ca="1"/>
        <v>1</v>
      </c>
      <c r="N43" s="12" t="b">
        <f ca="1"/>
        <v>1</v>
      </c>
    </row>
    <row r="44" spans="2:14" x14ac:dyDescent="0.45">
      <c r="B44" s="77">
        <f ca="1"/>
        <v>-154163</v>
      </c>
      <c r="C44" s="77" t="str">
        <f ca="1"/>
        <v/>
      </c>
      <c r="G44" s="77" t="str">
        <f ca="1"/>
        <v>-154163</v>
      </c>
      <c r="H44" s="77" t="str">
        <f ca="1"/>
        <v/>
      </c>
      <c r="J44" s="77">
        <f ca="1"/>
        <v>-154163</v>
      </c>
      <c r="K44" s="77" t="str">
        <f ca="1"/>
        <v/>
      </c>
      <c r="M44" s="12" t="b">
        <f ca="1"/>
        <v>1</v>
      </c>
      <c r="N44" s="12" t="b">
        <f ca="1"/>
        <v>1</v>
      </c>
    </row>
    <row r="45" spans="2:14" x14ac:dyDescent="0.45">
      <c r="B45" s="77" t="str">
        <f ca="1"/>
        <v>FALSE</v>
      </c>
      <c r="C45" s="77">
        <f ca="1"/>
        <v>44163</v>
      </c>
      <c r="G45" s="77" t="str">
        <f ca="1"/>
        <v>FALSE</v>
      </c>
      <c r="H45" s="77" t="str">
        <f ca="1"/>
        <v>44163</v>
      </c>
      <c r="J45" s="77" t="str">
        <f ca="1"/>
        <v>FALSE</v>
      </c>
      <c r="K45" s="77">
        <f ca="1"/>
        <v>44163</v>
      </c>
      <c r="M45" s="12" t="b">
        <f ca="1"/>
        <v>1</v>
      </c>
      <c r="N45" s="12" t="b">
        <f ca="1"/>
        <v>1</v>
      </c>
    </row>
    <row r="46" spans="2:14" x14ac:dyDescent="0.45">
      <c r="B46" s="77">
        <f ca="1"/>
        <v>-4.9213502008253496</v>
      </c>
      <c r="C46" s="77" t="str">
        <f ca="1"/>
        <v>2058-Aug-30</v>
      </c>
      <c r="G46" s="77" t="str">
        <f ca="1"/>
        <v>-4.92135020082535</v>
      </c>
      <c r="H46" s="77" t="str">
        <f ca="1"/>
        <v>2058-Aug-30</v>
      </c>
      <c r="J46" s="77">
        <f ca="1"/>
        <v>-4.9213502008253496</v>
      </c>
      <c r="K46" s="77" t="str">
        <f ca="1"/>
        <v>2058-Aug-30</v>
      </c>
      <c r="M46" s="12" t="b">
        <f ca="1"/>
        <v>1</v>
      </c>
      <c r="N46" s="12" t="b">
        <f ca="1"/>
        <v>1</v>
      </c>
    </row>
    <row r="47" spans="2:14" x14ac:dyDescent="0.45">
      <c r="B47" s="77">
        <f ca="1"/>
        <v>36618</v>
      </c>
      <c r="C47" s="77" t="str">
        <f ca="1"/>
        <v>Q6UB</v>
      </c>
      <c r="G47" s="77" t="str">
        <f ca="1"/>
        <v>36618</v>
      </c>
      <c r="H47" s="77" t="str">
        <f ca="1"/>
        <v>Q6UB</v>
      </c>
      <c r="J47" s="77">
        <f ca="1"/>
        <v>36618</v>
      </c>
      <c r="K47" s="77" t="str">
        <f ca="1"/>
        <v>Q6UB</v>
      </c>
      <c r="M47" s="12" t="b">
        <f ca="1"/>
        <v>1</v>
      </c>
      <c r="N47" s="12" t="b">
        <f ca="1"/>
        <v>1</v>
      </c>
    </row>
    <row r="48" spans="2:14" x14ac:dyDescent="0.45">
      <c r="B48" s="77">
        <f ca="1"/>
        <v>0</v>
      </c>
      <c r="C48" s="77" t="str">
        <f ca="1"/>
        <v/>
      </c>
      <c r="G48" s="77" t="str">
        <f ca="1"/>
        <v>0</v>
      </c>
      <c r="H48" s="77" t="str">
        <f ca="1"/>
        <v/>
      </c>
      <c r="J48" s="77">
        <f ca="1"/>
        <v>0</v>
      </c>
      <c r="K48" s="77" t="str">
        <f ca="1"/>
        <v/>
      </c>
      <c r="M48" s="12" t="b">
        <f ca="1"/>
        <v>1</v>
      </c>
      <c r="N48" s="12" t="b">
        <f ca="1"/>
        <v>1</v>
      </c>
    </row>
    <row r="49" spans="2:14" x14ac:dyDescent="0.45">
      <c r="B49" s="77">
        <f ca="1"/>
        <v>2375.2177762019101</v>
      </c>
      <c r="C49" s="77" t="str">
        <f ca="1"/>
        <v>-297200.813701261</v>
      </c>
      <c r="G49" s="77" t="str">
        <f ca="1"/>
        <v>2375.21777620191</v>
      </c>
      <c r="H49" s="77" t="str">
        <f ca="1"/>
        <v>-297200.813701261</v>
      </c>
      <c r="J49" s="77">
        <f ca="1"/>
        <v>2375.2177762019101</v>
      </c>
      <c r="K49" s="77" t="str">
        <f ca="1"/>
        <v>-297200.813701261</v>
      </c>
      <c r="M49" s="12" t="b">
        <f ca="1"/>
        <v>1</v>
      </c>
      <c r="N49" s="12" t="b">
        <f ca="1"/>
        <v>1</v>
      </c>
    </row>
    <row r="50" spans="2:14" x14ac:dyDescent="0.45">
      <c r="B50" s="77" t="str">
        <f ca="1"/>
        <v>TRUE</v>
      </c>
      <c r="C50" s="77" t="str">
        <f ca="1"/>
        <v/>
      </c>
      <c r="G50" s="77" t="str">
        <f ca="1"/>
        <v>TRUE</v>
      </c>
      <c r="H50" s="77" t="str">
        <f ca="1"/>
        <v>#BLOCKED!</v>
      </c>
      <c r="J50" s="77" t="str">
        <f ca="1"/>
        <v>TRUE</v>
      </c>
      <c r="K50" s="77" t="str">
        <f ca="1"/>
        <v/>
      </c>
      <c r="M50" s="12" t="b">
        <f ca="1"/>
        <v>1</v>
      </c>
      <c r="N50" s="12" t="b">
        <f ca="1"/>
        <v>1</v>
      </c>
    </row>
    <row r="51" spans="2:14" x14ac:dyDescent="0.45">
      <c r="B51" s="77" t="b">
        <f ca="1"/>
        <v>0</v>
      </c>
      <c r="C51" s="77">
        <f ca="1"/>
        <v>42501</v>
      </c>
      <c r="G51" s="77" t="str">
        <f ca="1"/>
        <v>False</v>
      </c>
      <c r="H51" s="77" t="str">
        <f ca="1"/>
        <v>42501</v>
      </c>
      <c r="J51" s="77" t="b">
        <f ca="1"/>
        <v>0</v>
      </c>
      <c r="K51" s="77">
        <f ca="1"/>
        <v>42501</v>
      </c>
      <c r="M51" s="12" t="b">
        <f ca="1"/>
        <v>1</v>
      </c>
      <c r="N51" s="12" t="b">
        <f ca="1"/>
        <v>1</v>
      </c>
    </row>
    <row r="52" spans="2:14" x14ac:dyDescent="0.45">
      <c r="B52" s="77">
        <f ca="1"/>
        <v>-769060</v>
      </c>
      <c r="C52" s="77">
        <f ca="1"/>
        <v>-903762</v>
      </c>
      <c r="G52" s="77" t="str">
        <f ca="1"/>
        <v>-769060</v>
      </c>
      <c r="H52" s="77" t="str">
        <f ca="1"/>
        <v>-903762</v>
      </c>
      <c r="J52" s="77">
        <f ca="1"/>
        <v>-769060</v>
      </c>
      <c r="K52" s="77">
        <f ca="1"/>
        <v>-903762</v>
      </c>
      <c r="M52" s="12" t="b">
        <f ca="1"/>
        <v>1</v>
      </c>
      <c r="N52" s="12" t="b">
        <f ca="1"/>
        <v>1</v>
      </c>
    </row>
  </sheetData>
  <sheetProtection sheet="1" objects="1" scenarios="1"/>
  <conditionalFormatting sqref="M13:N52">
    <cfRule type="cellIs" dxfId="180" priority="51" operator="equal">
      <formula>FALSE</formula>
    </cfRule>
    <cfRule type="cellIs" dxfId="179" priority="52" operator="equal">
      <formula>TRUE</formula>
    </cfRule>
  </conditionalFormatting>
  <conditionalFormatting sqref="M11">
    <cfRule type="cellIs" dxfId="178" priority="49" operator="equal">
      <formula>FALSE</formula>
    </cfRule>
    <cfRule type="cellIs" dxfId="177" priority="50" operator="equal">
      <formula>TRUE</formula>
    </cfRule>
  </conditionalFormatting>
  <conditionalFormatting sqref="B13:C52">
    <cfRule type="expression" dxfId="176" priority="19">
      <formula>ISNUMBER(B13)</formula>
    </cfRule>
    <cfRule type="expression" dxfId="175" priority="20">
      <formula>ISLOGICAL(B13)</formula>
    </cfRule>
    <cfRule type="expression" dxfId="174" priority="21">
      <formula>ISERROR(B13)</formula>
    </cfRule>
    <cfRule type="expression" dxfId="173" priority="22">
      <formula>ISNUMBER(SEARCH(CHAR(10),B13))</formula>
    </cfRule>
    <cfRule type="expression" dxfId="172" priority="23">
      <formula>ISNUMBER(SEARCH("""",B13))</formula>
    </cfRule>
    <cfRule type="expression" dxfId="171" priority="24">
      <formula>ISTEXT(B13)</formula>
    </cfRule>
  </conditionalFormatting>
  <conditionalFormatting sqref="G13:H52">
    <cfRule type="expression" dxfId="170" priority="7">
      <formula>ISNUMBER(G13)</formula>
    </cfRule>
    <cfRule type="expression" dxfId="169" priority="8">
      <formula>ISLOGICAL(G13)</formula>
    </cfRule>
    <cfRule type="expression" dxfId="168" priority="9">
      <formula>ISERROR(G13)</formula>
    </cfRule>
    <cfRule type="expression" dxfId="167" priority="10">
      <formula>ISNUMBER(SEARCH(CHAR(10),G13))</formula>
    </cfRule>
    <cfRule type="expression" dxfId="166" priority="11">
      <formula>ISNUMBER(SEARCH("""",G13))</formula>
    </cfRule>
    <cfRule type="expression" dxfId="165" priority="12">
      <formula>ISTEXT(G13)</formula>
    </cfRule>
  </conditionalFormatting>
  <conditionalFormatting sqref="J13:K52">
    <cfRule type="expression" dxfId="164" priority="1">
      <formula>ISNUMBER(J13)</formula>
    </cfRule>
    <cfRule type="expression" dxfId="163" priority="2">
      <formula>ISLOGICAL(J13)</formula>
    </cfRule>
    <cfRule type="expression" dxfId="162" priority="3">
      <formula>ISERROR(J13)</formula>
    </cfRule>
    <cfRule type="expression" dxfId="161" priority="4">
      <formula>ISNUMBER(SEARCH(CHAR(10),J13))</formula>
    </cfRule>
    <cfRule type="expression" dxfId="160" priority="5">
      <formula>ISNUMBER(SEARCH("""",J13))</formula>
    </cfRule>
    <cfRule type="expression" dxfId="15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EA881-A921-451B-95C6-2B5742DE8A2C}">
  <sheetPr codeName="shPerformance"/>
  <dimension ref="A1:L217"/>
  <sheetViews>
    <sheetView showGridLines="0" showRowColHeaders="0" zoomScaleNormal="100" workbookViewId="0">
      <pane ySplit="4" topLeftCell="A5" activePane="bottomLeft" state="frozen"/>
      <selection pane="bottomLeft" activeCell="E2" sqref="E2"/>
    </sheetView>
  </sheetViews>
  <sheetFormatPr defaultRowHeight="14.25" x14ac:dyDescent="0.45"/>
  <cols>
    <col min="1" max="1" width="10.265625" bestFit="1" customWidth="1"/>
    <col min="2" max="2" width="15.9296875" bestFit="1" customWidth="1"/>
    <col min="3" max="3" width="9.19921875" bestFit="1" customWidth="1"/>
    <col min="4" max="4" width="8.19921875" bestFit="1" customWidth="1"/>
    <col min="5" max="5" width="11.73046875" bestFit="1" customWidth="1"/>
    <col min="6" max="6" width="15.19921875" bestFit="1" customWidth="1"/>
    <col min="7" max="7" width="18.6640625" bestFit="1" customWidth="1"/>
    <col min="8" max="8" width="7.59765625" bestFit="1" customWidth="1"/>
    <col min="9" max="9" width="15.19921875" bestFit="1" customWidth="1"/>
    <col min="10" max="10" width="16.3984375" bestFit="1" customWidth="1"/>
    <col min="11" max="11" width="91.73046875" bestFit="1" customWidth="1"/>
    <col min="12" max="12" width="10.6640625" bestFit="1" customWidth="1"/>
  </cols>
  <sheetData>
    <row r="1" spans="1:12" ht="28.5" x14ac:dyDescent="0.85">
      <c r="A1" s="1" t="s">
        <v>385</v>
      </c>
    </row>
    <row r="2" spans="1:12" x14ac:dyDescent="0.45">
      <c r="L2" s="14"/>
    </row>
    <row r="3" spans="1:12" x14ac:dyDescent="0.45">
      <c r="A3" t="s">
        <v>684</v>
      </c>
      <c r="G3" s="86"/>
    </row>
    <row r="4" spans="1:12" x14ac:dyDescent="0.45">
      <c r="K4" t="s">
        <v>10</v>
      </c>
    </row>
    <row r="5" spans="1:12" ht="28.5" x14ac:dyDescent="0.45">
      <c r="A5" s="15" t="s">
        <v>11</v>
      </c>
      <c r="B5" s="15" t="s">
        <v>12</v>
      </c>
      <c r="C5" s="15" t="s">
        <v>13</v>
      </c>
      <c r="D5" s="15" t="s">
        <v>14</v>
      </c>
      <c r="E5" s="15" t="s">
        <v>15</v>
      </c>
      <c r="F5" s="15" t="s">
        <v>16</v>
      </c>
      <c r="G5" s="15" t="s">
        <v>17</v>
      </c>
      <c r="H5" s="16" t="s">
        <v>18</v>
      </c>
      <c r="I5" s="16" t="s">
        <v>19</v>
      </c>
      <c r="J5" s="16" t="s">
        <v>20</v>
      </c>
      <c r="K5" s="15" t="s">
        <v>21</v>
      </c>
      <c r="L5" s="15" t="s">
        <v>22</v>
      </c>
    </row>
    <row r="6" spans="1:12" x14ac:dyDescent="0.45">
      <c r="A6">
        <f ca="1">LEN(B6)</f>
        <v>1</v>
      </c>
      <c r="B6" t="s">
        <v>23</v>
      </c>
      <c r="C6" s="14">
        <v>1</v>
      </c>
      <c r="D6">
        <v>1</v>
      </c>
      <c r="E6">
        <v>1.2643180438956866E-4</v>
      </c>
      <c r="F6">
        <v>1.1968546329319686E-4</v>
      </c>
      <c r="G6">
        <v>1.6876894026323923E-3</v>
      </c>
      <c r="H6" s="14">
        <v>39548</v>
      </c>
      <c r="I6" s="14">
        <v>41777</v>
      </c>
      <c r="J6" s="14">
        <v>2963</v>
      </c>
      <c r="K6" s="17" t="s">
        <v>24</v>
      </c>
      <c r="L6" s="14">
        <v>3</v>
      </c>
    </row>
    <row r="7" spans="1:12" x14ac:dyDescent="0.45">
      <c r="A7">
        <f t="shared" ref="A7:A27" ca="1" si="0">LEN(B7)</f>
        <v>1</v>
      </c>
      <c r="B7" t="s">
        <v>23</v>
      </c>
      <c r="C7" s="14">
        <v>2</v>
      </c>
      <c r="D7">
        <v>1</v>
      </c>
      <c r="E7">
        <v>1.4797941045904668E-4</v>
      </c>
      <c r="F7">
        <v>1.2625614221143511E-4</v>
      </c>
      <c r="G7">
        <v>1.8431641725024123E-3</v>
      </c>
      <c r="H7" s="14">
        <v>33789</v>
      </c>
      <c r="I7" s="14">
        <v>39603</v>
      </c>
      <c r="J7" s="14">
        <v>2713</v>
      </c>
      <c r="K7" s="14" t="s">
        <v>25</v>
      </c>
      <c r="L7" s="14">
        <v>6</v>
      </c>
    </row>
    <row r="8" spans="1:12" x14ac:dyDescent="0.45">
      <c r="A8">
        <f t="shared" ca="1" si="0"/>
        <v>1</v>
      </c>
      <c r="B8" t="s">
        <v>23</v>
      </c>
      <c r="C8" s="14">
        <v>4</v>
      </c>
      <c r="D8">
        <v>1</v>
      </c>
      <c r="E8">
        <v>1.292141616704593E-4</v>
      </c>
      <c r="F8">
        <v>1.2471045569053014E-4</v>
      </c>
      <c r="G8">
        <v>1.8424781503317443E-3</v>
      </c>
      <c r="H8" s="14">
        <v>38696</v>
      </c>
      <c r="I8" s="14">
        <v>40093</v>
      </c>
      <c r="J8" s="14">
        <v>2714</v>
      </c>
      <c r="K8" s="14" t="s">
        <v>26</v>
      </c>
      <c r="L8" s="14">
        <v>12</v>
      </c>
    </row>
    <row r="9" spans="1:12" x14ac:dyDescent="0.45">
      <c r="A9">
        <f t="shared" ca="1" si="0"/>
        <v>1</v>
      </c>
      <c r="B9" t="s">
        <v>23</v>
      </c>
      <c r="C9" s="14">
        <v>8</v>
      </c>
      <c r="D9">
        <v>1</v>
      </c>
      <c r="E9">
        <v>1.3715430656137051E-4</v>
      </c>
      <c r="F9">
        <v>1.3015298175285137E-4</v>
      </c>
      <c r="G9">
        <v>1.8824117049306499E-3</v>
      </c>
      <c r="H9" s="14">
        <v>36456</v>
      </c>
      <c r="I9" s="14">
        <v>38417</v>
      </c>
      <c r="J9" s="14">
        <v>2657</v>
      </c>
      <c r="K9" s="14" t="s">
        <v>27</v>
      </c>
      <c r="L9" s="14">
        <v>24</v>
      </c>
    </row>
    <row r="10" spans="1:12" x14ac:dyDescent="0.45">
      <c r="A10">
        <f t="shared" ca="1" si="0"/>
        <v>1</v>
      </c>
      <c r="B10" t="s">
        <v>23</v>
      </c>
      <c r="C10" s="14">
        <v>16</v>
      </c>
      <c r="D10">
        <v>1</v>
      </c>
      <c r="E10">
        <v>1.4700231081318508E-4</v>
      </c>
      <c r="F10">
        <v>1.4004114665022588E-4</v>
      </c>
      <c r="G10">
        <v>1.9195820345489028E-3</v>
      </c>
      <c r="H10" s="14">
        <v>34014</v>
      </c>
      <c r="I10" s="14">
        <v>35704</v>
      </c>
      <c r="J10" s="14">
        <v>2605</v>
      </c>
      <c r="K10" s="14" t="s">
        <v>28</v>
      </c>
      <c r="L10" s="14">
        <v>48</v>
      </c>
    </row>
    <row r="11" spans="1:12" x14ac:dyDescent="0.45">
      <c r="A11">
        <f t="shared" ca="1" si="0"/>
        <v>1</v>
      </c>
      <c r="B11" t="s">
        <v>23</v>
      </c>
      <c r="C11" s="14">
        <v>32</v>
      </c>
      <c r="D11">
        <v>1</v>
      </c>
      <c r="E11">
        <v>1.6461627707910469E-4</v>
      </c>
      <c r="F11">
        <v>1.5876684342552464E-4</v>
      </c>
      <c r="G11">
        <v>1.9947821300360445E-3</v>
      </c>
      <c r="H11" s="14">
        <v>30374</v>
      </c>
      <c r="I11" s="14">
        <v>31493</v>
      </c>
      <c r="J11" s="14">
        <v>2507</v>
      </c>
      <c r="K11" s="14" t="s">
        <v>29</v>
      </c>
      <c r="L11" s="14">
        <v>96</v>
      </c>
    </row>
    <row r="12" spans="1:12" x14ac:dyDescent="0.45">
      <c r="A12">
        <f t="shared" ca="1" si="0"/>
        <v>1</v>
      </c>
      <c r="B12" t="s">
        <v>23</v>
      </c>
      <c r="C12" s="14">
        <v>64</v>
      </c>
      <c r="D12">
        <v>1</v>
      </c>
      <c r="E12">
        <v>2.1162555974095501E-4</v>
      </c>
      <c r="F12">
        <v>1.9906098415477263E-4</v>
      </c>
      <c r="G12">
        <v>2.1753947803391212E-3</v>
      </c>
      <c r="H12" s="14">
        <v>23627</v>
      </c>
      <c r="I12" s="14">
        <v>25118</v>
      </c>
      <c r="J12" s="14">
        <v>2299</v>
      </c>
      <c r="K12" s="14" t="s">
        <v>30</v>
      </c>
      <c r="L12" s="14">
        <v>192</v>
      </c>
    </row>
    <row r="13" spans="1:12" x14ac:dyDescent="0.45">
      <c r="A13">
        <f t="shared" ca="1" si="0"/>
        <v>1</v>
      </c>
      <c r="B13" t="s">
        <v>23</v>
      </c>
      <c r="C13" s="14">
        <v>128</v>
      </c>
      <c r="D13">
        <v>1</v>
      </c>
      <c r="E13">
        <v>2.8521796817065567E-4</v>
      </c>
      <c r="F13">
        <v>2.8026636959805896E-4</v>
      </c>
      <c r="G13">
        <v>2.4698897283950052E-3</v>
      </c>
      <c r="H13" s="14">
        <v>17531</v>
      </c>
      <c r="I13" s="14">
        <v>17841</v>
      </c>
      <c r="J13" s="14">
        <v>2025</v>
      </c>
      <c r="K13" s="14" t="s">
        <v>31</v>
      </c>
      <c r="L13" s="14">
        <v>384</v>
      </c>
    </row>
    <row r="14" spans="1:12" x14ac:dyDescent="0.45">
      <c r="A14">
        <f t="shared" ca="1" si="0"/>
        <v>1</v>
      </c>
      <c r="B14" t="s">
        <v>23</v>
      </c>
      <c r="C14" s="14">
        <v>256</v>
      </c>
      <c r="D14">
        <v>1</v>
      </c>
      <c r="E14">
        <v>4.4585392777531113E-4</v>
      </c>
      <c r="F14">
        <v>4.4391376065339665E-4</v>
      </c>
      <c r="G14">
        <v>3.1271550343968655E-3</v>
      </c>
      <c r="H14" s="14">
        <v>11215</v>
      </c>
      <c r="I14" s="14">
        <v>11264</v>
      </c>
      <c r="J14" s="14">
        <v>1599</v>
      </c>
      <c r="K14" s="14" t="s">
        <v>32</v>
      </c>
      <c r="L14" s="14">
        <v>768</v>
      </c>
    </row>
    <row r="15" spans="1:12" x14ac:dyDescent="0.45">
      <c r="A15">
        <f t="shared" ca="1" si="0"/>
        <v>1</v>
      </c>
      <c r="B15" t="s">
        <v>23</v>
      </c>
      <c r="C15" s="14">
        <v>512</v>
      </c>
      <c r="D15">
        <v>1</v>
      </c>
      <c r="E15">
        <v>7.5756594455389363E-4</v>
      </c>
      <c r="F15">
        <v>7.8470524168252893E-4</v>
      </c>
      <c r="G15">
        <v>4.3505461739123744E-3</v>
      </c>
      <c r="H15" s="14">
        <v>6601</v>
      </c>
      <c r="I15" s="14">
        <v>6372</v>
      </c>
      <c r="J15" s="14">
        <v>1150</v>
      </c>
      <c r="K15" s="14" t="s">
        <v>33</v>
      </c>
      <c r="L15" s="14">
        <v>1536</v>
      </c>
    </row>
    <row r="16" spans="1:12" x14ac:dyDescent="0.45">
      <c r="A16">
        <f t="shared" ca="1" si="0"/>
        <v>1</v>
      </c>
      <c r="B16" t="s">
        <v>23</v>
      </c>
      <c r="C16" s="14">
        <v>1024</v>
      </c>
      <c r="D16">
        <v>1</v>
      </c>
      <c r="E16">
        <v>1.4202277193978592E-3</v>
      </c>
      <c r="F16">
        <v>1.450245011600919E-3</v>
      </c>
      <c r="G16">
        <v>6.9350496532593316E-3</v>
      </c>
      <c r="H16" s="14">
        <v>3521</v>
      </c>
      <c r="I16" s="14">
        <v>3448</v>
      </c>
      <c r="J16" s="14">
        <v>721</v>
      </c>
      <c r="K16" s="14" t="s">
        <v>34</v>
      </c>
      <c r="L16" s="14">
        <v>3072</v>
      </c>
    </row>
    <row r="17" spans="1:12" x14ac:dyDescent="0.45">
      <c r="A17">
        <f t="shared" ca="1" si="0"/>
        <v>1</v>
      </c>
      <c r="B17" t="s">
        <v>23</v>
      </c>
      <c r="C17" s="14">
        <v>2048</v>
      </c>
      <c r="D17">
        <v>1</v>
      </c>
      <c r="E17">
        <v>2.8257352542366038E-3</v>
      </c>
      <c r="F17">
        <v>3.0353459951451777E-3</v>
      </c>
      <c r="G17">
        <v>1.2143817475726324E-2</v>
      </c>
      <c r="H17" s="14">
        <v>1770</v>
      </c>
      <c r="I17" s="14">
        <v>1648</v>
      </c>
      <c r="J17" s="14">
        <v>412</v>
      </c>
      <c r="K17" s="14" t="s">
        <v>35</v>
      </c>
      <c r="L17" s="14">
        <v>6144</v>
      </c>
    </row>
    <row r="18" spans="1:12" x14ac:dyDescent="0.45">
      <c r="A18">
        <f t="shared" ca="1" si="0"/>
        <v>1</v>
      </c>
      <c r="B18" t="s">
        <v>23</v>
      </c>
      <c r="C18" s="14">
        <v>4096</v>
      </c>
      <c r="D18">
        <v>1</v>
      </c>
      <c r="E18">
        <v>5.492938748627392E-3</v>
      </c>
      <c r="F18">
        <v>5.5376767441871928E-3</v>
      </c>
      <c r="G18">
        <v>2.5072455500003345E-2</v>
      </c>
      <c r="H18" s="14">
        <v>911</v>
      </c>
      <c r="I18" s="14">
        <v>903</v>
      </c>
      <c r="J18" s="14">
        <v>200</v>
      </c>
      <c r="K18" s="14" t="s">
        <v>36</v>
      </c>
      <c r="L18" s="14">
        <v>12288</v>
      </c>
    </row>
    <row r="19" spans="1:12" x14ac:dyDescent="0.45">
      <c r="A19">
        <f t="shared" ca="1" si="0"/>
        <v>1</v>
      </c>
      <c r="B19" t="s">
        <v>23</v>
      </c>
      <c r="C19" s="14">
        <v>8192</v>
      </c>
      <c r="D19">
        <v>1</v>
      </c>
      <c r="E19">
        <v>1.1117214666668991E-2</v>
      </c>
      <c r="F19">
        <v>1.0839643506494814E-2</v>
      </c>
      <c r="G19">
        <v>4.6924121495330581E-2</v>
      </c>
      <c r="H19" s="14">
        <v>450</v>
      </c>
      <c r="I19" s="14">
        <v>462</v>
      </c>
      <c r="J19" s="14">
        <v>107</v>
      </c>
      <c r="K19" s="14" t="s">
        <v>37</v>
      </c>
      <c r="L19" s="14">
        <v>24576</v>
      </c>
    </row>
    <row r="20" spans="1:12" x14ac:dyDescent="0.45">
      <c r="A20">
        <f t="shared" ca="1" si="0"/>
        <v>1</v>
      </c>
      <c r="B20" t="s">
        <v>23</v>
      </c>
      <c r="C20" s="14">
        <v>16384</v>
      </c>
      <c r="D20">
        <v>1</v>
      </c>
      <c r="E20">
        <v>2.2051429074895268E-2</v>
      </c>
      <c r="F20">
        <v>2.1504316309013165E-2</v>
      </c>
      <c r="G20">
        <v>8.8240175438585811E-2</v>
      </c>
      <c r="H20" s="14">
        <v>227</v>
      </c>
      <c r="I20" s="14">
        <v>233</v>
      </c>
      <c r="J20" s="14">
        <v>57</v>
      </c>
      <c r="K20" s="14" t="s">
        <v>38</v>
      </c>
      <c r="L20" s="14">
        <v>49152</v>
      </c>
    </row>
    <row r="21" spans="1:12" x14ac:dyDescent="0.45">
      <c r="A21">
        <f t="shared" ca="1" si="0"/>
        <v>1</v>
      </c>
      <c r="B21" t="s">
        <v>23</v>
      </c>
      <c r="C21" s="14">
        <v>32768</v>
      </c>
      <c r="D21">
        <v>1</v>
      </c>
      <c r="E21">
        <v>4.4927449107149187E-2</v>
      </c>
      <c r="F21">
        <v>4.3666169565229847E-2</v>
      </c>
      <c r="G21">
        <v>0.16928570000000037</v>
      </c>
      <c r="H21" s="14">
        <v>112</v>
      </c>
      <c r="I21" s="14">
        <v>115</v>
      </c>
      <c r="J21" s="14">
        <v>30</v>
      </c>
      <c r="K21" s="14" t="s">
        <v>39</v>
      </c>
      <c r="L21" s="14">
        <v>98304</v>
      </c>
    </row>
    <row r="22" spans="1:12" x14ac:dyDescent="0.45">
      <c r="A22">
        <f t="shared" ca="1" si="0"/>
        <v>1</v>
      </c>
      <c r="B22" t="s">
        <v>23</v>
      </c>
      <c r="C22" s="14">
        <v>65536</v>
      </c>
      <c r="D22">
        <v>1</v>
      </c>
      <c r="E22">
        <v>0.10542577291668447</v>
      </c>
      <c r="F22">
        <v>0.10038517058823274</v>
      </c>
      <c r="G22">
        <v>0.33775663999998262</v>
      </c>
      <c r="H22" s="14">
        <v>48</v>
      </c>
      <c r="I22" s="14">
        <v>51</v>
      </c>
      <c r="J22" s="14">
        <v>15</v>
      </c>
      <c r="K22" s="14" t="s">
        <v>40</v>
      </c>
      <c r="L22" s="14">
        <v>196608</v>
      </c>
    </row>
    <row r="23" spans="1:12" x14ac:dyDescent="0.45">
      <c r="A23">
        <f t="shared" ca="1" si="0"/>
        <v>1</v>
      </c>
      <c r="B23" t="s">
        <v>23</v>
      </c>
      <c r="C23" s="14">
        <v>131072</v>
      </c>
      <c r="D23">
        <v>1</v>
      </c>
      <c r="E23">
        <v>0.17805527931033857</v>
      </c>
      <c r="F23">
        <v>0.17777406551719871</v>
      </c>
      <c r="G23">
        <v>0.65007098750015757</v>
      </c>
      <c r="H23" s="14">
        <v>29</v>
      </c>
      <c r="I23" s="14">
        <v>29</v>
      </c>
      <c r="J23" s="14">
        <v>8</v>
      </c>
      <c r="K23" s="14" t="s">
        <v>41</v>
      </c>
      <c r="L23" s="14">
        <v>393216</v>
      </c>
    </row>
    <row r="24" spans="1:12" x14ac:dyDescent="0.45">
      <c r="A24">
        <f t="shared" ca="1" si="0"/>
        <v>1</v>
      </c>
      <c r="B24" t="s">
        <v>23</v>
      </c>
      <c r="C24" s="14">
        <v>262144</v>
      </c>
      <c r="D24">
        <v>1</v>
      </c>
      <c r="E24">
        <v>0.36705025000005015</v>
      </c>
      <c r="F24">
        <v>0.34604212666660411</v>
      </c>
      <c r="G24">
        <v>1.3880589749996943</v>
      </c>
      <c r="H24" s="14">
        <v>14</v>
      </c>
      <c r="I24" s="14">
        <v>15</v>
      </c>
      <c r="J24" s="14">
        <v>4</v>
      </c>
      <c r="K24" s="14" t="s">
        <v>42</v>
      </c>
      <c r="L24" s="14">
        <v>786432</v>
      </c>
    </row>
    <row r="25" spans="1:12" x14ac:dyDescent="0.45">
      <c r="A25">
        <f t="shared" ca="1" si="0"/>
        <v>1</v>
      </c>
      <c r="B25" t="s">
        <v>23</v>
      </c>
      <c r="C25" s="14">
        <v>524288</v>
      </c>
      <c r="D25">
        <v>1</v>
      </c>
      <c r="E25">
        <v>0.75120355714300657</v>
      </c>
      <c r="F25">
        <v>0.74830622857137186</v>
      </c>
      <c r="G25">
        <v>2.5181865499998821</v>
      </c>
      <c r="H25" s="14">
        <v>7</v>
      </c>
      <c r="I25" s="14">
        <v>7</v>
      </c>
      <c r="J25" s="14">
        <v>2</v>
      </c>
      <c r="K25" s="14" t="s">
        <v>43</v>
      </c>
      <c r="L25" s="14">
        <v>1572864</v>
      </c>
    </row>
    <row r="26" spans="1:12" x14ac:dyDescent="0.45">
      <c r="A26">
        <f t="shared" ca="1" si="0"/>
        <v>1</v>
      </c>
      <c r="B26" t="s">
        <v>23</v>
      </c>
      <c r="C26" s="14">
        <v>1048576</v>
      </c>
      <c r="D26">
        <v>1</v>
      </c>
      <c r="E26">
        <v>1.4548350499999287</v>
      </c>
      <c r="F26">
        <v>1.4545715249996647</v>
      </c>
      <c r="G26">
        <v>4.9294864499997857</v>
      </c>
      <c r="H26" s="14">
        <v>4</v>
      </c>
      <c r="I26" s="14">
        <v>4</v>
      </c>
      <c r="J26" s="14">
        <v>2</v>
      </c>
      <c r="K26" s="14" t="s">
        <v>44</v>
      </c>
      <c r="L26" s="14">
        <v>3145728</v>
      </c>
    </row>
    <row r="27" spans="1:12" x14ac:dyDescent="0.45">
      <c r="A27">
        <f t="shared" ca="1" si="0"/>
        <v>1</v>
      </c>
      <c r="B27" t="s">
        <v>23</v>
      </c>
      <c r="C27" s="14">
        <v>2097152</v>
      </c>
      <c r="D27">
        <v>1</v>
      </c>
      <c r="E27">
        <v>2.977490599999328</v>
      </c>
      <c r="F27">
        <v>3.0704576999996789</v>
      </c>
      <c r="G27">
        <v>10.497115999998641</v>
      </c>
      <c r="H27" s="14">
        <v>2</v>
      </c>
      <c r="I27" s="14">
        <v>2</v>
      </c>
      <c r="J27" s="14">
        <v>1</v>
      </c>
      <c r="K27" s="14" t="s">
        <v>45</v>
      </c>
      <c r="L27" s="14">
        <v>6291456</v>
      </c>
    </row>
    <row r="28" spans="1:12" x14ac:dyDescent="0.45">
      <c r="H28" s="14"/>
      <c r="I28" s="14"/>
      <c r="J28" s="14"/>
    </row>
    <row r="30" spans="1:12" x14ac:dyDescent="0.45">
      <c r="H30" s="14"/>
      <c r="I30" s="14"/>
      <c r="J30" s="14"/>
    </row>
    <row r="31" spans="1:12" x14ac:dyDescent="0.45">
      <c r="H31" s="14"/>
      <c r="I31" s="14"/>
      <c r="J31" s="14"/>
      <c r="K31" s="18" t="s">
        <v>46</v>
      </c>
    </row>
    <row r="32" spans="1:12" ht="28.5" x14ac:dyDescent="0.45">
      <c r="A32" s="15" t="s">
        <v>11</v>
      </c>
      <c r="B32" s="15" t="s">
        <v>12</v>
      </c>
      <c r="C32" s="15" t="s">
        <v>13</v>
      </c>
      <c r="D32" s="15" t="s">
        <v>14</v>
      </c>
      <c r="E32" s="15" t="s">
        <v>15</v>
      </c>
      <c r="F32" s="15" t="s">
        <v>16</v>
      </c>
      <c r="G32" s="15" t="s">
        <v>17</v>
      </c>
      <c r="H32" s="16" t="s">
        <v>18</v>
      </c>
      <c r="I32" s="16" t="s">
        <v>19</v>
      </c>
      <c r="J32" s="16" t="s">
        <v>20</v>
      </c>
      <c r="K32" s="15" t="s">
        <v>21</v>
      </c>
      <c r="L32" s="15" t="s">
        <v>22</v>
      </c>
    </row>
    <row r="33" spans="1:12" x14ac:dyDescent="0.45">
      <c r="A33">
        <f ca="1">LEN(B33)</f>
        <v>32</v>
      </c>
      <c r="B33" t="str">
        <f ca="1">REPT("x",32)</f>
        <v>xxxxxxxxxxxxxxxxxxxxxxxxxxxxxxxx</v>
      </c>
      <c r="C33" s="14">
        <v>1</v>
      </c>
      <c r="D33">
        <v>1</v>
      </c>
      <c r="E33">
        <v>1.34479874129294E-4</v>
      </c>
      <c r="F33">
        <v>1.3239526293493193E-4</v>
      </c>
      <c r="G33">
        <v>2.0403903304768351E-3</v>
      </c>
      <c r="H33" s="14">
        <v>37181</v>
      </c>
      <c r="I33" s="14">
        <v>37766</v>
      </c>
      <c r="J33" s="14">
        <v>2451</v>
      </c>
      <c r="K33" s="14" t="s">
        <v>47</v>
      </c>
      <c r="L33" s="14">
        <v>34</v>
      </c>
    </row>
    <row r="34" spans="1:12" x14ac:dyDescent="0.45">
      <c r="A34">
        <f t="shared" ref="A34:A53" ca="1" si="1">LEN(B34)</f>
        <v>32</v>
      </c>
      <c r="B34" t="str">
        <f t="shared" ref="B34:B53" ca="1" si="2">REPT("x",32)</f>
        <v>xxxxxxxxxxxxxxxxxxxxxxxxxxxxxxxx</v>
      </c>
      <c r="C34" s="14">
        <v>2</v>
      </c>
      <c r="D34">
        <v>1</v>
      </c>
      <c r="E34">
        <v>1.4183739645978871E-4</v>
      </c>
      <c r="F34">
        <v>1.3560162991890296E-4</v>
      </c>
      <c r="G34">
        <v>2.0671608515911172E-3</v>
      </c>
      <c r="H34" s="14">
        <v>35252</v>
      </c>
      <c r="I34" s="14">
        <v>36873</v>
      </c>
      <c r="J34" s="14">
        <v>2419</v>
      </c>
      <c r="K34" s="14" t="s">
        <v>48</v>
      </c>
      <c r="L34" s="14">
        <v>68</v>
      </c>
    </row>
    <row r="35" spans="1:12" x14ac:dyDescent="0.45">
      <c r="A35">
        <f t="shared" ca="1" si="1"/>
        <v>32</v>
      </c>
      <c r="B35" t="str">
        <f t="shared" ca="1" si="2"/>
        <v>xxxxxxxxxxxxxxxxxxxxxxxxxxxxxxxx</v>
      </c>
      <c r="C35" s="14">
        <v>4</v>
      </c>
      <c r="D35">
        <v>1</v>
      </c>
      <c r="E35">
        <v>1.494449249805769E-4</v>
      </c>
      <c r="F35">
        <v>1.4331502479289084E-4</v>
      </c>
      <c r="G35">
        <v>2.0889627401837886E-3</v>
      </c>
      <c r="H35" s="14">
        <v>33458</v>
      </c>
      <c r="I35" s="14">
        <v>34889</v>
      </c>
      <c r="J35" s="14">
        <v>2394</v>
      </c>
      <c r="K35" s="14" t="s">
        <v>49</v>
      </c>
      <c r="L35" s="14">
        <v>136</v>
      </c>
    </row>
    <row r="36" spans="1:12" x14ac:dyDescent="0.45">
      <c r="A36">
        <f t="shared" ca="1" si="1"/>
        <v>32</v>
      </c>
      <c r="B36" t="str">
        <f t="shared" ca="1" si="2"/>
        <v>xxxxxxxxxxxxxxxxxxxxxxxxxxxxxxxx</v>
      </c>
      <c r="C36" s="14">
        <v>8</v>
      </c>
      <c r="D36">
        <v>1</v>
      </c>
      <c r="E36">
        <v>1.6171222509704975E-4</v>
      </c>
      <c r="F36">
        <v>1.619906761265919E-4</v>
      </c>
      <c r="G36">
        <v>2.1437495499359743E-3</v>
      </c>
      <c r="H36" s="14">
        <v>30920</v>
      </c>
      <c r="I36" s="14">
        <v>30867</v>
      </c>
      <c r="J36" s="14">
        <v>2333</v>
      </c>
      <c r="K36" s="14" t="s">
        <v>50</v>
      </c>
      <c r="L36" s="14">
        <v>272</v>
      </c>
    </row>
    <row r="37" spans="1:12" x14ac:dyDescent="0.45">
      <c r="A37">
        <f t="shared" ca="1" si="1"/>
        <v>32</v>
      </c>
      <c r="B37" t="str">
        <f t="shared" ca="1" si="2"/>
        <v>xxxxxxxxxxxxxxxxxxxxxxxxxxxxxxxx</v>
      </c>
      <c r="C37" s="14">
        <v>16</v>
      </c>
      <c r="D37">
        <v>1</v>
      </c>
      <c r="E37">
        <v>2.0189477913267227E-4</v>
      </c>
      <c r="F37">
        <v>1.8643100298283477E-4</v>
      </c>
      <c r="G37">
        <v>2.1701710069442649E-3</v>
      </c>
      <c r="H37" s="14">
        <v>24766</v>
      </c>
      <c r="I37" s="14">
        <v>26820</v>
      </c>
      <c r="J37" s="14">
        <v>2304</v>
      </c>
      <c r="K37" s="14" t="s">
        <v>51</v>
      </c>
      <c r="L37" s="14">
        <v>544</v>
      </c>
    </row>
    <row r="38" spans="1:12" x14ac:dyDescent="0.45">
      <c r="A38">
        <f t="shared" ca="1" si="1"/>
        <v>32</v>
      </c>
      <c r="B38" t="str">
        <f t="shared" ca="1" si="2"/>
        <v>xxxxxxxxxxxxxxxxxxxxxxxxxxxxxxxx</v>
      </c>
      <c r="C38" s="14">
        <v>32</v>
      </c>
      <c r="D38">
        <v>1</v>
      </c>
      <c r="E38">
        <v>2.413951385536163E-4</v>
      </c>
      <c r="F38">
        <v>2.3752324355138786E-4</v>
      </c>
      <c r="G38">
        <v>2.2608000904157507E-3</v>
      </c>
      <c r="H38" s="14">
        <v>20714</v>
      </c>
      <c r="I38" s="14">
        <v>21051</v>
      </c>
      <c r="J38" s="14">
        <v>2212</v>
      </c>
      <c r="K38" s="14" t="s">
        <v>52</v>
      </c>
      <c r="L38" s="14">
        <v>1088</v>
      </c>
    </row>
    <row r="39" spans="1:12" x14ac:dyDescent="0.45">
      <c r="A39">
        <f t="shared" ca="1" si="1"/>
        <v>32</v>
      </c>
      <c r="B39" t="str">
        <f t="shared" ca="1" si="2"/>
        <v>xxxxxxxxxxxxxxxxxxxxxxxxxxxxxxxx</v>
      </c>
      <c r="C39" s="14">
        <v>64</v>
      </c>
      <c r="D39">
        <v>1</v>
      </c>
      <c r="E39">
        <v>3.5599028905026244E-4</v>
      </c>
      <c r="F39">
        <v>3.2940519138286811E-4</v>
      </c>
      <c r="G39">
        <v>2.4749920336468671E-3</v>
      </c>
      <c r="H39" s="14">
        <v>14046</v>
      </c>
      <c r="I39" s="14">
        <v>15179</v>
      </c>
      <c r="J39" s="14">
        <v>2021</v>
      </c>
      <c r="K39" s="14" t="s">
        <v>53</v>
      </c>
      <c r="L39" s="14">
        <v>2176</v>
      </c>
    </row>
    <row r="40" spans="1:12" x14ac:dyDescent="0.45">
      <c r="A40">
        <f t="shared" ca="1" si="1"/>
        <v>32</v>
      </c>
      <c r="B40" t="str">
        <f t="shared" ca="1" si="2"/>
        <v>xxxxxxxxxxxxxxxxxxxxxxxxxxxxxxxx</v>
      </c>
      <c r="C40" s="14">
        <v>128</v>
      </c>
      <c r="D40">
        <v>1</v>
      </c>
      <c r="E40">
        <v>5.4607597466429841E-4</v>
      </c>
      <c r="F40">
        <v>5.2124734702384029E-4</v>
      </c>
      <c r="G40">
        <v>2.8558099942885542E-3</v>
      </c>
      <c r="H40" s="14">
        <v>9157</v>
      </c>
      <c r="I40" s="14">
        <v>9593</v>
      </c>
      <c r="J40" s="14">
        <v>1751</v>
      </c>
      <c r="K40" s="14" t="s">
        <v>54</v>
      </c>
      <c r="L40" s="14">
        <v>4352</v>
      </c>
    </row>
    <row r="41" spans="1:12" x14ac:dyDescent="0.45">
      <c r="A41">
        <f t="shared" ca="1" si="1"/>
        <v>32</v>
      </c>
      <c r="B41" t="str">
        <f t="shared" ca="1" si="2"/>
        <v>xxxxxxxxxxxxxxxxxxxxxxxxxxxxxxxx</v>
      </c>
      <c r="C41" s="14">
        <v>256</v>
      </c>
      <c r="D41">
        <v>1</v>
      </c>
      <c r="E41">
        <v>1.0993258298530621E-3</v>
      </c>
      <c r="F41">
        <v>8.9574706198481649E-4</v>
      </c>
      <c r="G41">
        <v>3.6949522895118789E-3</v>
      </c>
      <c r="H41" s="14">
        <v>4549</v>
      </c>
      <c r="I41" s="14">
        <v>5582</v>
      </c>
      <c r="J41" s="14">
        <v>1354</v>
      </c>
      <c r="K41" s="14" t="s">
        <v>55</v>
      </c>
      <c r="L41" s="14">
        <v>8704</v>
      </c>
    </row>
    <row r="42" spans="1:12" x14ac:dyDescent="0.45">
      <c r="A42">
        <f t="shared" ca="1" si="1"/>
        <v>32</v>
      </c>
      <c r="B42" t="str">
        <f t="shared" ca="1" si="2"/>
        <v>xxxxxxxxxxxxxxxxxxxxxxxxxxxxxxxx</v>
      </c>
      <c r="C42" s="14">
        <v>512</v>
      </c>
      <c r="D42">
        <v>1</v>
      </c>
      <c r="E42">
        <v>1.7651133074481529E-3</v>
      </c>
      <c r="F42">
        <v>1.6841131020543982E-3</v>
      </c>
      <c r="G42">
        <v>5.2559193277317692E-3</v>
      </c>
      <c r="H42" s="14">
        <v>2833</v>
      </c>
      <c r="I42" s="14">
        <v>2969</v>
      </c>
      <c r="J42" s="14">
        <v>952</v>
      </c>
      <c r="K42" s="14" t="s">
        <v>56</v>
      </c>
      <c r="L42" s="14">
        <v>17408</v>
      </c>
    </row>
    <row r="43" spans="1:12" x14ac:dyDescent="0.45">
      <c r="A43">
        <f t="shared" ca="1" si="1"/>
        <v>32</v>
      </c>
      <c r="B43" t="str">
        <f t="shared" ca="1" si="2"/>
        <v>xxxxxxxxxxxxxxxxxxxxxxxxxxxxxxxx</v>
      </c>
      <c r="C43" s="14">
        <v>1024</v>
      </c>
      <c r="D43">
        <v>1</v>
      </c>
      <c r="E43">
        <v>3.6095994227991839E-3</v>
      </c>
      <c r="F43">
        <v>3.3403356045416653E-3</v>
      </c>
      <c r="G43">
        <v>8.641772711571901E-3</v>
      </c>
      <c r="H43" s="14">
        <v>1386</v>
      </c>
      <c r="I43" s="14">
        <v>1497</v>
      </c>
      <c r="J43" s="14">
        <v>579</v>
      </c>
      <c r="K43" s="14" t="s">
        <v>57</v>
      </c>
      <c r="L43" s="14">
        <v>34816</v>
      </c>
    </row>
    <row r="44" spans="1:12" x14ac:dyDescent="0.45">
      <c r="A44">
        <f t="shared" ca="1" si="1"/>
        <v>32</v>
      </c>
      <c r="B44" t="str">
        <f t="shared" ca="1" si="2"/>
        <v>xxxxxxxxxxxxxxxxxxxxxxxxxxxxxxxx</v>
      </c>
      <c r="C44" s="14">
        <v>2048</v>
      </c>
      <c r="D44">
        <v>1</v>
      </c>
      <c r="E44">
        <v>6.6196644179904573E-3</v>
      </c>
      <c r="F44">
        <v>6.4426679536677776E-3</v>
      </c>
      <c r="G44">
        <v>1.5512091950461162E-2</v>
      </c>
      <c r="H44" s="14">
        <v>756</v>
      </c>
      <c r="I44" s="14">
        <v>777</v>
      </c>
      <c r="J44" s="14">
        <v>323</v>
      </c>
      <c r="K44" s="14" t="s">
        <v>58</v>
      </c>
      <c r="L44" s="14">
        <v>69632</v>
      </c>
    </row>
    <row r="45" spans="1:12" x14ac:dyDescent="0.45">
      <c r="A45">
        <f t="shared" ca="1" si="1"/>
        <v>32</v>
      </c>
      <c r="B45" t="str">
        <f t="shared" ca="1" si="2"/>
        <v>xxxxxxxxxxxxxxxxxxxxxxxxxxxxxxxx</v>
      </c>
      <c r="C45" s="14">
        <v>4096</v>
      </c>
      <c r="D45">
        <v>1</v>
      </c>
      <c r="E45">
        <v>1.2783892346941666E-2</v>
      </c>
      <c r="F45">
        <v>1.2523153749998527E-2</v>
      </c>
      <c r="G45">
        <v>3.0566157926819514E-2</v>
      </c>
      <c r="H45" s="14">
        <v>392</v>
      </c>
      <c r="I45" s="14">
        <v>400</v>
      </c>
      <c r="J45" s="14">
        <v>164</v>
      </c>
      <c r="K45" s="14" t="s">
        <v>59</v>
      </c>
      <c r="L45" s="14">
        <v>139264</v>
      </c>
    </row>
    <row r="46" spans="1:12" x14ac:dyDescent="0.45">
      <c r="A46">
        <f t="shared" ca="1" si="1"/>
        <v>32</v>
      </c>
      <c r="B46" t="str">
        <f t="shared" ca="1" si="2"/>
        <v>xxxxxxxxxxxxxxxxxxxxxxxxxxxxxxxx</v>
      </c>
      <c r="C46" s="14">
        <v>8192</v>
      </c>
      <c r="D46">
        <v>1</v>
      </c>
      <c r="E46">
        <v>2.7055212432438764E-2</v>
      </c>
      <c r="F46">
        <v>2.6463665079361855E-2</v>
      </c>
      <c r="G46">
        <v>5.0198493000007144E-2</v>
      </c>
      <c r="H46" s="14">
        <v>185</v>
      </c>
      <c r="I46" s="14">
        <v>189</v>
      </c>
      <c r="J46" s="14">
        <v>100</v>
      </c>
      <c r="K46" s="14" t="s">
        <v>60</v>
      </c>
      <c r="L46" s="14">
        <v>278528</v>
      </c>
    </row>
    <row r="47" spans="1:12" x14ac:dyDescent="0.45">
      <c r="A47">
        <f t="shared" ca="1" si="1"/>
        <v>32</v>
      </c>
      <c r="B47" t="str">
        <f t="shared" ca="1" si="2"/>
        <v>xxxxxxxxxxxxxxxxxxxxxxxxxxxxxxxx</v>
      </c>
      <c r="C47" s="14">
        <v>16384</v>
      </c>
      <c r="D47">
        <v>1</v>
      </c>
      <c r="E47">
        <v>5.6172302222229416E-2</v>
      </c>
      <c r="F47">
        <v>5.0571818181821861E-2</v>
      </c>
      <c r="G47">
        <v>9.6531917307682027E-2</v>
      </c>
      <c r="H47" s="14">
        <v>90</v>
      </c>
      <c r="I47" s="14">
        <v>99</v>
      </c>
      <c r="J47" s="14">
        <v>52</v>
      </c>
      <c r="K47" s="14" t="s">
        <v>61</v>
      </c>
      <c r="L47" s="14">
        <v>557056</v>
      </c>
    </row>
    <row r="48" spans="1:12" x14ac:dyDescent="0.45">
      <c r="A48">
        <f t="shared" ca="1" si="1"/>
        <v>32</v>
      </c>
      <c r="B48" t="str">
        <f t="shared" ca="1" si="2"/>
        <v>xxxxxxxxxxxxxxxxxxxxxxxxxxxxxxxx</v>
      </c>
      <c r="C48" s="14">
        <v>32768</v>
      </c>
      <c r="D48">
        <v>1</v>
      </c>
      <c r="E48">
        <v>0.1080429361702161</v>
      </c>
      <c r="F48">
        <v>0.10883963404256142</v>
      </c>
      <c r="G48">
        <v>0.18798502962959496</v>
      </c>
      <c r="H48" s="14">
        <v>47</v>
      </c>
      <c r="I48" s="14">
        <v>47</v>
      </c>
      <c r="J48" s="14">
        <v>27</v>
      </c>
      <c r="K48" s="14" t="s">
        <v>62</v>
      </c>
      <c r="L48" s="14">
        <v>1114112</v>
      </c>
    </row>
    <row r="49" spans="1:12" x14ac:dyDescent="0.45">
      <c r="A49">
        <f t="shared" ca="1" si="1"/>
        <v>32</v>
      </c>
      <c r="B49" t="str">
        <f t="shared" ca="1" si="2"/>
        <v>xxxxxxxxxxxxxxxxxxxxxxxxxxxxxxxx</v>
      </c>
      <c r="C49" s="14">
        <v>65536</v>
      </c>
      <c r="D49">
        <v>1</v>
      </c>
      <c r="E49">
        <v>0.21789429999997714</v>
      </c>
      <c r="F49">
        <v>0.20836787500002174</v>
      </c>
      <c r="G49">
        <v>0.3881295384615861</v>
      </c>
      <c r="H49" s="14">
        <v>23</v>
      </c>
      <c r="I49" s="14">
        <v>24</v>
      </c>
      <c r="J49" s="14">
        <v>13</v>
      </c>
      <c r="K49" s="14" t="s">
        <v>63</v>
      </c>
      <c r="L49" s="14">
        <v>2228224</v>
      </c>
    </row>
    <row r="50" spans="1:12" x14ac:dyDescent="0.45">
      <c r="A50">
        <f t="shared" ca="1" si="1"/>
        <v>32</v>
      </c>
      <c r="B50" t="str">
        <f t="shared" ca="1" si="2"/>
        <v>xxxxxxxxxxxxxxxxxxxxxxxxxxxxxxxx</v>
      </c>
      <c r="C50" s="14">
        <v>131072</v>
      </c>
      <c r="D50">
        <v>1</v>
      </c>
      <c r="E50">
        <v>0.42822090833336307</v>
      </c>
      <c r="F50">
        <v>0.41175323076920622</v>
      </c>
      <c r="G50">
        <v>0.75083692857151618</v>
      </c>
      <c r="H50" s="14">
        <v>12</v>
      </c>
      <c r="I50" s="14">
        <v>13</v>
      </c>
      <c r="J50" s="14">
        <v>7</v>
      </c>
      <c r="K50" s="14" t="s">
        <v>64</v>
      </c>
      <c r="L50" s="14">
        <v>4456448</v>
      </c>
    </row>
    <row r="51" spans="1:12" x14ac:dyDescent="0.45">
      <c r="A51">
        <f t="shared" ca="1" si="1"/>
        <v>32</v>
      </c>
      <c r="B51" t="str">
        <f t="shared" ca="1" si="2"/>
        <v>xxxxxxxxxxxxxxxxxxxxxxxxxxxxxxxx</v>
      </c>
      <c r="C51" s="14">
        <v>262144</v>
      </c>
      <c r="D51">
        <v>1</v>
      </c>
      <c r="E51">
        <v>0.86779139999998733</v>
      </c>
      <c r="F51">
        <v>0.8477728499998799</v>
      </c>
      <c r="G51">
        <v>1.5137419750003573</v>
      </c>
      <c r="H51" s="14">
        <v>6</v>
      </c>
      <c r="I51" s="14">
        <v>6</v>
      </c>
      <c r="J51" s="14">
        <v>4</v>
      </c>
      <c r="K51" s="14" t="s">
        <v>65</v>
      </c>
      <c r="L51" s="14">
        <v>8912896</v>
      </c>
    </row>
    <row r="52" spans="1:12" x14ac:dyDescent="0.45">
      <c r="A52">
        <f t="shared" ca="1" si="1"/>
        <v>32</v>
      </c>
      <c r="B52" t="str">
        <f t="shared" ca="1" si="2"/>
        <v>xxxxxxxxxxxxxxxxxxxxxxxxxxxxxxxx</v>
      </c>
      <c r="C52" s="14">
        <v>524288</v>
      </c>
      <c r="D52">
        <v>1</v>
      </c>
      <c r="E52">
        <v>1.7959464333331805</v>
      </c>
      <c r="F52">
        <v>1.8226661000001816</v>
      </c>
      <c r="G52">
        <v>2.8933888500005196</v>
      </c>
      <c r="H52" s="14">
        <v>3</v>
      </c>
      <c r="I52" s="14">
        <v>3</v>
      </c>
      <c r="J52" s="14">
        <v>2</v>
      </c>
      <c r="K52" s="14" t="s">
        <v>66</v>
      </c>
      <c r="L52" s="14">
        <v>17825792</v>
      </c>
    </row>
    <row r="53" spans="1:12" x14ac:dyDescent="0.45">
      <c r="A53">
        <f t="shared" ca="1" si="1"/>
        <v>32</v>
      </c>
      <c r="B53" t="str">
        <f t="shared" ca="1" si="2"/>
        <v>xxxxxxxxxxxxxxxxxxxxxxxxxxxxxxxx</v>
      </c>
      <c r="C53" s="14">
        <v>1048576</v>
      </c>
      <c r="D53">
        <v>1</v>
      </c>
      <c r="E53">
        <v>3.582008549999955</v>
      </c>
      <c r="F53">
        <v>3.4363585999999486</v>
      </c>
      <c r="G53">
        <v>5.8959924000009778</v>
      </c>
      <c r="H53" s="14">
        <v>2</v>
      </c>
      <c r="I53" s="14">
        <v>2</v>
      </c>
      <c r="J53" s="14">
        <v>1</v>
      </c>
      <c r="K53" s="14" t="s">
        <v>67</v>
      </c>
      <c r="L53" s="14">
        <v>35651584</v>
      </c>
    </row>
    <row r="54" spans="1:12" x14ac:dyDescent="0.45">
      <c r="C54" s="14"/>
      <c r="H54" s="14"/>
      <c r="I54" s="14"/>
      <c r="J54" s="14"/>
    </row>
    <row r="55" spans="1:12" x14ac:dyDescent="0.45">
      <c r="H55" s="14"/>
      <c r="I55" s="14"/>
      <c r="J55" s="14"/>
    </row>
    <row r="56" spans="1:12" x14ac:dyDescent="0.45">
      <c r="H56" s="14"/>
      <c r="I56" s="14"/>
      <c r="J56" s="14"/>
    </row>
    <row r="57" spans="1:12" x14ac:dyDescent="0.45">
      <c r="H57" s="14"/>
      <c r="I57" s="14"/>
      <c r="J57" s="14"/>
    </row>
    <row r="58" spans="1:12" x14ac:dyDescent="0.45">
      <c r="H58" s="14"/>
      <c r="I58" s="14"/>
      <c r="J58" s="14"/>
      <c r="K58" s="18" t="s">
        <v>68</v>
      </c>
    </row>
    <row r="59" spans="1:12" ht="28.5" x14ac:dyDescent="0.45">
      <c r="A59" s="15" t="s">
        <v>11</v>
      </c>
      <c r="B59" s="15" t="s">
        <v>12</v>
      </c>
      <c r="C59" s="15" t="s">
        <v>13</v>
      </c>
      <c r="D59" s="15" t="s">
        <v>14</v>
      </c>
      <c r="E59" s="15" t="s">
        <v>15</v>
      </c>
      <c r="F59" s="15" t="s">
        <v>16</v>
      </c>
      <c r="G59" s="15" t="s">
        <v>17</v>
      </c>
      <c r="H59" s="16" t="s">
        <v>18</v>
      </c>
      <c r="I59" s="16" t="s">
        <v>19</v>
      </c>
      <c r="J59" s="16" t="s">
        <v>20</v>
      </c>
      <c r="K59" s="15" t="s">
        <v>21</v>
      </c>
      <c r="L59" s="15" t="s">
        <v>22</v>
      </c>
    </row>
    <row r="60" spans="1:12" x14ac:dyDescent="0.45">
      <c r="A60">
        <f ca="1">LEN(B60)</f>
        <v>20</v>
      </c>
      <c r="B60" t="str">
        <f ca="1">"""xxxxxxxx"&amp;CHAR(13)&amp;CHAR(10)&amp;"yyyyyyyy"""</f>
        <v>"xxxxxxxx_x000D_
yyyyyyyy"</v>
      </c>
      <c r="C60" s="14">
        <v>1</v>
      </c>
      <c r="D60">
        <v>1</v>
      </c>
      <c r="E60">
        <v>1.3567349812775112E-4</v>
      </c>
      <c r="F60">
        <v>1.3170781813871631E-4</v>
      </c>
      <c r="G60">
        <v>2.1205321882948533E-3</v>
      </c>
      <c r="H60" s="14">
        <v>36854</v>
      </c>
      <c r="I60" s="14">
        <v>37963</v>
      </c>
      <c r="J60" s="14">
        <v>2358</v>
      </c>
      <c r="K60" s="14" t="s">
        <v>69</v>
      </c>
      <c r="L60" s="14">
        <v>22</v>
      </c>
    </row>
    <row r="61" spans="1:12" x14ac:dyDescent="0.45">
      <c r="A61">
        <f t="shared" ref="A61:A80" ca="1" si="3">LEN(B61)</f>
        <v>20</v>
      </c>
      <c r="B61" t="str">
        <f t="shared" ref="B61:B80" ca="1" si="4">"""xxxxxxxx"&amp;CHAR(13)&amp;CHAR(10)&amp;"yyyyyyyy"""</f>
        <v>"xxxxxxxx_x000D_
yyyyyyyy"</v>
      </c>
      <c r="C61" s="14">
        <v>2</v>
      </c>
      <c r="D61">
        <v>1</v>
      </c>
      <c r="E61">
        <v>1.3225410638238616E-4</v>
      </c>
      <c r="F61">
        <v>1.3077067608213924E-4</v>
      </c>
      <c r="G61">
        <v>2.1399235772357511E-3</v>
      </c>
      <c r="H61" s="14">
        <v>37807</v>
      </c>
      <c r="I61" s="14">
        <v>38235</v>
      </c>
      <c r="J61" s="14">
        <v>2337</v>
      </c>
      <c r="K61" s="14" t="s">
        <v>70</v>
      </c>
      <c r="L61" s="14">
        <v>44</v>
      </c>
    </row>
    <row r="62" spans="1:12" x14ac:dyDescent="0.45">
      <c r="A62">
        <f t="shared" ca="1" si="3"/>
        <v>20</v>
      </c>
      <c r="B62" t="str">
        <f t="shared" ca="1" si="4"/>
        <v>"xxxxxxxx_x000D_
yyyyyyyy"</v>
      </c>
      <c r="C62" s="14">
        <v>4</v>
      </c>
      <c r="D62">
        <v>1</v>
      </c>
      <c r="E62">
        <v>1.3949159157486467E-4</v>
      </c>
      <c r="F62">
        <v>1.3916558768685533E-4</v>
      </c>
      <c r="G62">
        <v>2.2125548230090002E-3</v>
      </c>
      <c r="H62" s="14">
        <v>35845</v>
      </c>
      <c r="I62" s="14">
        <v>35929</v>
      </c>
      <c r="J62" s="14">
        <v>2260</v>
      </c>
      <c r="K62" s="14" t="s">
        <v>71</v>
      </c>
      <c r="L62" s="14">
        <v>88</v>
      </c>
    </row>
    <row r="63" spans="1:12" x14ac:dyDescent="0.45">
      <c r="A63">
        <f t="shared" ca="1" si="3"/>
        <v>20</v>
      </c>
      <c r="B63" t="str">
        <f t="shared" ca="1" si="4"/>
        <v>"xxxxxxxx_x000D_
yyyyyyyy"</v>
      </c>
      <c r="C63" s="14">
        <v>8</v>
      </c>
      <c r="D63">
        <v>1</v>
      </c>
      <c r="E63">
        <v>1.7221753117033228E-4</v>
      </c>
      <c r="F63">
        <v>1.9038297985759768E-4</v>
      </c>
      <c r="G63">
        <v>2.4365383341457764E-3</v>
      </c>
      <c r="H63" s="14">
        <v>29034</v>
      </c>
      <c r="I63" s="14">
        <v>26263</v>
      </c>
      <c r="J63" s="14">
        <v>2053</v>
      </c>
      <c r="K63" s="14" t="s">
        <v>72</v>
      </c>
      <c r="L63" s="14">
        <v>176</v>
      </c>
    </row>
    <row r="64" spans="1:12" x14ac:dyDescent="0.45">
      <c r="A64">
        <f t="shared" ca="1" si="3"/>
        <v>20</v>
      </c>
      <c r="B64" t="str">
        <f t="shared" ca="1" si="4"/>
        <v>"xxxxxxxx_x000D_
yyyyyyyy"</v>
      </c>
      <c r="C64" s="14">
        <v>16</v>
      </c>
      <c r="D64">
        <v>1</v>
      </c>
      <c r="E64">
        <v>1.8136480467190202E-4</v>
      </c>
      <c r="F64">
        <v>1.8695294447563797E-4</v>
      </c>
      <c r="G64">
        <v>2.7876381270908641E-3</v>
      </c>
      <c r="H64" s="14">
        <v>27569</v>
      </c>
      <c r="I64" s="14">
        <v>26745</v>
      </c>
      <c r="J64" s="14">
        <v>1794</v>
      </c>
      <c r="K64" s="14" t="s">
        <v>73</v>
      </c>
      <c r="L64" s="14">
        <v>352</v>
      </c>
    </row>
    <row r="65" spans="1:12" x14ac:dyDescent="0.45">
      <c r="A65">
        <f t="shared" ca="1" si="3"/>
        <v>20</v>
      </c>
      <c r="B65" t="str">
        <f t="shared" ca="1" si="4"/>
        <v>"xxxxxxxx_x000D_
yyyyyyyy"</v>
      </c>
      <c r="C65" s="14">
        <v>32</v>
      </c>
      <c r="D65">
        <v>1</v>
      </c>
      <c r="E65">
        <v>2.1690347041472587E-4</v>
      </c>
      <c r="F65">
        <v>2.4684732424956412E-4</v>
      </c>
      <c r="G65">
        <v>3.4859562369333442E-3</v>
      </c>
      <c r="H65" s="14">
        <v>23052</v>
      </c>
      <c r="I65" s="14">
        <v>20256</v>
      </c>
      <c r="J65" s="14">
        <v>1435</v>
      </c>
      <c r="K65" s="14" t="s">
        <v>74</v>
      </c>
      <c r="L65" s="14">
        <v>704</v>
      </c>
    </row>
    <row r="66" spans="1:12" x14ac:dyDescent="0.45">
      <c r="A66">
        <f t="shared" ca="1" si="3"/>
        <v>20</v>
      </c>
      <c r="B66" t="str">
        <f t="shared" ca="1" si="4"/>
        <v>"xxxxxxxx_x000D_
yyyyyyyy"</v>
      </c>
      <c r="C66" s="14">
        <v>64</v>
      </c>
      <c r="D66">
        <v>1</v>
      </c>
      <c r="E66">
        <v>3.0753628759459334E-4</v>
      </c>
      <c r="F66">
        <v>3.5893744885506535E-4</v>
      </c>
      <c r="G66">
        <v>4.9010044074429392E-3</v>
      </c>
      <c r="H66" s="14">
        <v>16259</v>
      </c>
      <c r="I66" s="14">
        <v>13931</v>
      </c>
      <c r="J66" s="14">
        <v>1021</v>
      </c>
      <c r="K66" s="14" t="s">
        <v>75</v>
      </c>
      <c r="L66" s="14">
        <v>1408</v>
      </c>
    </row>
    <row r="67" spans="1:12" x14ac:dyDescent="0.45">
      <c r="A67">
        <f t="shared" ca="1" si="3"/>
        <v>20</v>
      </c>
      <c r="B67" t="str">
        <f t="shared" ca="1" si="4"/>
        <v>"xxxxxxxx_x000D_
yyyyyyyy"</v>
      </c>
      <c r="C67" s="14">
        <v>128</v>
      </c>
      <c r="D67">
        <v>1</v>
      </c>
      <c r="E67">
        <v>4.7192518168947672E-4</v>
      </c>
      <c r="F67">
        <v>6.4075115325486686E-4</v>
      </c>
      <c r="G67">
        <v>7.7835065318822318E-3</v>
      </c>
      <c r="H67" s="14">
        <v>10595</v>
      </c>
      <c r="I67" s="14">
        <v>7804</v>
      </c>
      <c r="J67" s="14">
        <v>643</v>
      </c>
      <c r="K67" s="14" t="s">
        <v>76</v>
      </c>
      <c r="L67" s="14">
        <v>2816</v>
      </c>
    </row>
    <row r="68" spans="1:12" x14ac:dyDescent="0.45">
      <c r="A68">
        <f t="shared" ca="1" si="3"/>
        <v>20</v>
      </c>
      <c r="B68" t="str">
        <f t="shared" ca="1" si="4"/>
        <v>"xxxxxxxx_x000D_
yyyyyyyy"</v>
      </c>
      <c r="C68" s="14">
        <v>256</v>
      </c>
      <c r="D68">
        <v>1</v>
      </c>
      <c r="E68">
        <v>8.5133971739877223E-4</v>
      </c>
      <c r="F68">
        <v>1.0669829528483189E-3</v>
      </c>
      <c r="G68">
        <v>1.3360757866665759E-2</v>
      </c>
      <c r="H68" s="14">
        <v>5874</v>
      </c>
      <c r="I68" s="14">
        <v>4687</v>
      </c>
      <c r="J68" s="14">
        <v>375</v>
      </c>
      <c r="K68" s="14" t="s">
        <v>77</v>
      </c>
      <c r="L68" s="14">
        <v>5632</v>
      </c>
    </row>
    <row r="69" spans="1:12" x14ac:dyDescent="0.45">
      <c r="A69">
        <f t="shared" ca="1" si="3"/>
        <v>20</v>
      </c>
      <c r="B69" t="str">
        <f t="shared" ca="1" si="4"/>
        <v>"xxxxxxxx_x000D_
yyyyyyyy"</v>
      </c>
      <c r="C69" s="14">
        <v>512</v>
      </c>
      <c r="D69">
        <v>1</v>
      </c>
      <c r="E69">
        <v>1.5580145794395484E-3</v>
      </c>
      <c r="F69">
        <v>2.0273659910822733E-3</v>
      </c>
      <c r="G69">
        <v>2.465726600984915E-2</v>
      </c>
      <c r="H69" s="14">
        <v>3210</v>
      </c>
      <c r="I69" s="14">
        <v>2467</v>
      </c>
      <c r="J69" s="14">
        <v>203</v>
      </c>
      <c r="K69" s="14" t="s">
        <v>78</v>
      </c>
      <c r="L69" s="14">
        <v>11264</v>
      </c>
    </row>
    <row r="70" spans="1:12" x14ac:dyDescent="0.45">
      <c r="A70">
        <f t="shared" ca="1" si="3"/>
        <v>20</v>
      </c>
      <c r="B70" t="str">
        <f t="shared" ca="1" si="4"/>
        <v>"xxxxxxxx_x000D_
yyyyyyyy"</v>
      </c>
      <c r="C70" s="14">
        <v>1024</v>
      </c>
      <c r="D70">
        <v>1</v>
      </c>
      <c r="E70">
        <v>2.9377303760288248E-3</v>
      </c>
      <c r="F70">
        <v>3.9924034317649817E-3</v>
      </c>
      <c r="G70">
        <v>4.7666095238084724E-2</v>
      </c>
      <c r="H70" s="14">
        <v>1702</v>
      </c>
      <c r="I70" s="14">
        <v>1253</v>
      </c>
      <c r="J70" s="14">
        <v>105</v>
      </c>
      <c r="K70" s="14" t="s">
        <v>79</v>
      </c>
      <c r="L70" s="14">
        <v>22528</v>
      </c>
    </row>
    <row r="71" spans="1:12" x14ac:dyDescent="0.45">
      <c r="A71">
        <f t="shared" ca="1" si="3"/>
        <v>20</v>
      </c>
      <c r="B71" t="str">
        <f t="shared" ca="1" si="4"/>
        <v>"xxxxxxxx_x000D_
yyyyyyyy"</v>
      </c>
      <c r="C71" s="14">
        <v>2048</v>
      </c>
      <c r="D71">
        <v>1</v>
      </c>
      <c r="E71">
        <v>6.0274114457833233E-3</v>
      </c>
      <c r="F71">
        <v>7.977871451356134E-3</v>
      </c>
      <c r="G71">
        <v>9.0674260714260005E-2</v>
      </c>
      <c r="H71" s="14">
        <v>830</v>
      </c>
      <c r="I71" s="14">
        <v>627</v>
      </c>
      <c r="J71" s="14">
        <v>56</v>
      </c>
      <c r="K71" s="14" t="s">
        <v>80</v>
      </c>
      <c r="L71" s="14">
        <v>45056</v>
      </c>
    </row>
    <row r="72" spans="1:12" x14ac:dyDescent="0.45">
      <c r="A72">
        <f t="shared" ca="1" si="3"/>
        <v>20</v>
      </c>
      <c r="B72" t="str">
        <f t="shared" ca="1" si="4"/>
        <v>"xxxxxxxx_x000D_
yyyyyyyy"</v>
      </c>
      <c r="C72" s="14">
        <v>4096</v>
      </c>
      <c r="D72">
        <v>1</v>
      </c>
      <c r="E72">
        <v>1.1897668408548568E-2</v>
      </c>
      <c r="F72">
        <v>1.7183045205481355E-2</v>
      </c>
      <c r="G72">
        <v>0.17943677857140625</v>
      </c>
      <c r="H72" s="14">
        <v>421</v>
      </c>
      <c r="I72" s="14">
        <v>292</v>
      </c>
      <c r="J72" s="14">
        <v>28</v>
      </c>
      <c r="K72" s="14" t="s">
        <v>81</v>
      </c>
      <c r="L72" s="14">
        <v>90112</v>
      </c>
    </row>
    <row r="73" spans="1:12" x14ac:dyDescent="0.45">
      <c r="A73">
        <f t="shared" ca="1" si="3"/>
        <v>20</v>
      </c>
      <c r="B73" t="str">
        <f t="shared" ca="1" si="4"/>
        <v>"xxxxxxxx_x000D_
yyyyyyyy"</v>
      </c>
      <c r="C73" s="14">
        <v>8192</v>
      </c>
      <c r="D73">
        <v>1</v>
      </c>
      <c r="E73">
        <v>2.4520391219514905E-2</v>
      </c>
      <c r="F73">
        <v>3.929657265625508E-2</v>
      </c>
      <c r="G73">
        <v>0.36980856428570924</v>
      </c>
      <c r="H73" s="14">
        <v>205</v>
      </c>
      <c r="I73" s="14">
        <v>128</v>
      </c>
      <c r="J73" s="14">
        <v>14</v>
      </c>
      <c r="K73" s="14" t="s">
        <v>82</v>
      </c>
      <c r="L73" s="14">
        <v>180224</v>
      </c>
    </row>
    <row r="74" spans="1:12" x14ac:dyDescent="0.45">
      <c r="A74">
        <f t="shared" ca="1" si="3"/>
        <v>20</v>
      </c>
      <c r="B74" t="str">
        <f t="shared" ca="1" si="4"/>
        <v>"xxxxxxxx_x000D_
yyyyyyyy"</v>
      </c>
      <c r="C74" s="14">
        <v>16384</v>
      </c>
      <c r="D74">
        <v>1</v>
      </c>
      <c r="E74">
        <v>4.9144540196079216E-2</v>
      </c>
      <c r="F74">
        <v>6.6956312000014201E-2</v>
      </c>
      <c r="G74">
        <v>0.68389747499986697</v>
      </c>
      <c r="H74" s="14">
        <v>102</v>
      </c>
      <c r="I74" s="14">
        <v>75</v>
      </c>
      <c r="J74" s="14">
        <v>8</v>
      </c>
      <c r="K74" s="14" t="s">
        <v>83</v>
      </c>
      <c r="L74" s="14">
        <v>360448</v>
      </c>
    </row>
    <row r="75" spans="1:12" x14ac:dyDescent="0.45">
      <c r="A75">
        <f t="shared" ca="1" si="3"/>
        <v>20</v>
      </c>
      <c r="B75" t="str">
        <f t="shared" ca="1" si="4"/>
        <v>"xxxxxxxx_x000D_
yyyyyyyy"</v>
      </c>
      <c r="C75" s="14">
        <v>32768</v>
      </c>
      <c r="D75">
        <v>1</v>
      </c>
      <c r="E75">
        <v>9.8250663461525473E-2</v>
      </c>
      <c r="F75">
        <v>0.12941028205130303</v>
      </c>
      <c r="G75">
        <v>1.3799760750002861</v>
      </c>
      <c r="H75" s="14">
        <v>52</v>
      </c>
      <c r="I75" s="14">
        <v>39</v>
      </c>
      <c r="J75" s="14">
        <v>4</v>
      </c>
      <c r="K75" s="14" t="s">
        <v>84</v>
      </c>
      <c r="L75" s="14">
        <v>720896</v>
      </c>
    </row>
    <row r="76" spans="1:12" x14ac:dyDescent="0.45">
      <c r="A76">
        <f t="shared" ca="1" si="3"/>
        <v>20</v>
      </c>
      <c r="B76" t="str">
        <f t="shared" ca="1" si="4"/>
        <v>"xxxxxxxx_x000D_
yyyyyyyy"</v>
      </c>
      <c r="C76" s="14">
        <v>65536</v>
      </c>
      <c r="D76">
        <v>1</v>
      </c>
      <c r="E76">
        <v>0.18622684444441498</v>
      </c>
      <c r="F76">
        <v>0.24686819523811296</v>
      </c>
      <c r="G76">
        <v>2.6827184499998111</v>
      </c>
      <c r="H76" s="14">
        <v>27</v>
      </c>
      <c r="I76" s="14">
        <v>21</v>
      </c>
      <c r="J76" s="14">
        <v>2</v>
      </c>
      <c r="K76" s="14" t="s">
        <v>85</v>
      </c>
      <c r="L76" s="14">
        <v>1441792</v>
      </c>
    </row>
    <row r="77" spans="1:12" x14ac:dyDescent="0.45">
      <c r="A77">
        <f t="shared" ca="1" si="3"/>
        <v>20</v>
      </c>
      <c r="B77" t="str">
        <f t="shared" ca="1" si="4"/>
        <v>"xxxxxxxx_x000D_
yyyyyyyy"</v>
      </c>
      <c r="C77" s="14">
        <v>131072</v>
      </c>
      <c r="D77">
        <v>1</v>
      </c>
      <c r="E77">
        <v>0.37313579285702353</v>
      </c>
      <c r="F77">
        <v>0.51129760999992868</v>
      </c>
      <c r="G77">
        <v>5.3784223999991809</v>
      </c>
      <c r="H77" s="14">
        <v>14</v>
      </c>
      <c r="I77" s="14">
        <v>10</v>
      </c>
      <c r="J77" s="14">
        <v>1</v>
      </c>
      <c r="K77" s="14" t="s">
        <v>86</v>
      </c>
      <c r="L77" s="14">
        <v>2883584</v>
      </c>
    </row>
    <row r="78" spans="1:12" x14ac:dyDescent="0.45">
      <c r="A78">
        <f t="shared" ca="1" si="3"/>
        <v>20</v>
      </c>
      <c r="B78" t="str">
        <f t="shared" ca="1" si="4"/>
        <v>"xxxxxxxx_x000D_
yyyyyyyy"</v>
      </c>
      <c r="C78" s="14">
        <v>262144</v>
      </c>
      <c r="D78">
        <v>1</v>
      </c>
      <c r="E78">
        <v>0.75582249999985962</v>
      </c>
      <c r="F78">
        <v>1.0205561999999191</v>
      </c>
      <c r="G78">
        <v>10.586581199999273</v>
      </c>
      <c r="H78" s="14">
        <v>7</v>
      </c>
      <c r="I78" s="14">
        <v>5</v>
      </c>
      <c r="J78" s="14">
        <v>1</v>
      </c>
      <c r="K78" s="14" t="s">
        <v>87</v>
      </c>
      <c r="L78" s="14">
        <v>5767168</v>
      </c>
    </row>
    <row r="79" spans="1:12" x14ac:dyDescent="0.45">
      <c r="A79">
        <f t="shared" ca="1" si="3"/>
        <v>20</v>
      </c>
      <c r="B79" t="str">
        <f t="shared" ca="1" si="4"/>
        <v>"xxxxxxxx_x000D_
yyyyyyyy"</v>
      </c>
      <c r="C79" s="14">
        <v>524288</v>
      </c>
      <c r="D79">
        <v>1</v>
      </c>
      <c r="E79">
        <v>1.4738968249998834</v>
      </c>
      <c r="F79">
        <v>1.9751824999996945</v>
      </c>
      <c r="G79">
        <v>21.460097799999858</v>
      </c>
      <c r="H79" s="14">
        <v>4</v>
      </c>
      <c r="I79" s="14">
        <v>3</v>
      </c>
      <c r="J79" s="14">
        <v>1</v>
      </c>
      <c r="K79" s="14" t="s">
        <v>88</v>
      </c>
      <c r="L79" s="14">
        <v>11534336</v>
      </c>
    </row>
    <row r="80" spans="1:12" x14ac:dyDescent="0.45">
      <c r="A80">
        <f t="shared" ca="1" si="3"/>
        <v>20</v>
      </c>
      <c r="B80" t="str">
        <f t="shared" ca="1" si="4"/>
        <v>"xxxxxxxx_x000D_
yyyyyyyy"</v>
      </c>
      <c r="C80" s="14">
        <v>1048576</v>
      </c>
      <c r="D80">
        <v>1</v>
      </c>
      <c r="E80">
        <v>3.044153599999845</v>
      </c>
      <c r="F80">
        <v>4.3303928499999529</v>
      </c>
      <c r="G80">
        <v>45.975075800000923</v>
      </c>
      <c r="H80" s="14">
        <v>2</v>
      </c>
      <c r="I80" s="14">
        <v>2</v>
      </c>
      <c r="J80" s="14">
        <v>1</v>
      </c>
      <c r="K80" s="14" t="s">
        <v>89</v>
      </c>
      <c r="L80" s="14">
        <v>23068672</v>
      </c>
    </row>
    <row r="81" spans="1:12" x14ac:dyDescent="0.45">
      <c r="C81" s="14"/>
      <c r="H81" s="14"/>
      <c r="I81" s="14"/>
      <c r="J81" s="14"/>
    </row>
    <row r="82" spans="1:12" x14ac:dyDescent="0.45">
      <c r="H82" s="14"/>
      <c r="I82" s="14"/>
      <c r="J82" s="14"/>
    </row>
    <row r="83" spans="1:12" x14ac:dyDescent="0.45">
      <c r="H83" s="14"/>
      <c r="I83" s="14"/>
      <c r="J83" s="14"/>
    </row>
    <row r="84" spans="1:12" x14ac:dyDescent="0.45">
      <c r="H84" s="14"/>
      <c r="I84" s="14"/>
      <c r="J84" s="14"/>
    </row>
    <row r="85" spans="1:12" x14ac:dyDescent="0.45">
      <c r="H85" s="14"/>
      <c r="I85" s="14"/>
      <c r="J85" s="14"/>
      <c r="K85" s="18" t="s">
        <v>90</v>
      </c>
    </row>
    <row r="86" spans="1:12" ht="28.5" x14ac:dyDescent="0.45">
      <c r="A86" s="15" t="s">
        <v>11</v>
      </c>
      <c r="B86" s="15" t="s">
        <v>12</v>
      </c>
      <c r="C86" s="15" t="s">
        <v>13</v>
      </c>
      <c r="D86" s="15" t="s">
        <v>14</v>
      </c>
      <c r="E86" s="15" t="s">
        <v>15</v>
      </c>
      <c r="F86" s="15" t="s">
        <v>16</v>
      </c>
      <c r="G86" s="15" t="s">
        <v>17</v>
      </c>
      <c r="H86" s="16" t="s">
        <v>18</v>
      </c>
      <c r="I86" s="16" t="s">
        <v>19</v>
      </c>
      <c r="J86" s="16" t="s">
        <v>20</v>
      </c>
      <c r="K86" s="15" t="s">
        <v>21</v>
      </c>
      <c r="L86" s="15" t="s">
        <v>22</v>
      </c>
    </row>
    <row r="87" spans="1:12" x14ac:dyDescent="0.45">
      <c r="A87">
        <f ca="1">LEN(B87)</f>
        <v>17</v>
      </c>
      <c r="B87">
        <v>0.71905720709757637</v>
      </c>
      <c r="C87" s="19">
        <v>1</v>
      </c>
      <c r="D87" s="20">
        <v>10</v>
      </c>
      <c r="E87">
        <v>1.4908748285526142E-4</v>
      </c>
      <c r="F87">
        <v>1.4728784906324128E-4</v>
      </c>
      <c r="G87">
        <v>2.2751768425840783E-3</v>
      </c>
      <c r="H87" s="14">
        <v>33538</v>
      </c>
      <c r="I87" s="14">
        <v>33948</v>
      </c>
      <c r="J87" s="14">
        <v>2198</v>
      </c>
      <c r="K87" s="14" t="s">
        <v>91</v>
      </c>
      <c r="L87" s="14">
        <v>181</v>
      </c>
    </row>
    <row r="88" spans="1:12" x14ac:dyDescent="0.45">
      <c r="A88">
        <f t="shared" ref="A88:A105" ca="1" si="5">LEN(B88)</f>
        <v>17</v>
      </c>
      <c r="B88">
        <v>0.71905720709757637</v>
      </c>
      <c r="C88" s="19">
        <v>2</v>
      </c>
      <c r="D88" s="20">
        <v>10</v>
      </c>
      <c r="E88">
        <v>1.716066101520495E-4</v>
      </c>
      <c r="F88">
        <v>1.7214758478225641E-4</v>
      </c>
      <c r="G88">
        <v>2.1500276870164048E-3</v>
      </c>
      <c r="H88" s="14">
        <v>29137</v>
      </c>
      <c r="I88" s="14">
        <v>29045</v>
      </c>
      <c r="J88" s="14">
        <v>2326</v>
      </c>
      <c r="K88" s="14" t="s">
        <v>92</v>
      </c>
      <c r="L88" s="14">
        <v>362</v>
      </c>
    </row>
    <row r="89" spans="1:12" x14ac:dyDescent="0.45">
      <c r="A89">
        <f t="shared" ca="1" si="5"/>
        <v>17</v>
      </c>
      <c r="B89">
        <v>0.71905720709757637</v>
      </c>
      <c r="C89" s="19">
        <v>4</v>
      </c>
      <c r="D89" s="20">
        <v>10</v>
      </c>
      <c r="E89">
        <v>2.1159209936095759E-4</v>
      </c>
      <c r="F89">
        <v>2.0275161185675589E-4</v>
      </c>
      <c r="G89">
        <v>2.2272576391978893E-3</v>
      </c>
      <c r="H89" s="14">
        <v>23631</v>
      </c>
      <c r="I89" s="14">
        <v>24661</v>
      </c>
      <c r="J89" s="14">
        <v>2245</v>
      </c>
      <c r="K89" s="14" t="s">
        <v>93</v>
      </c>
      <c r="L89" s="14">
        <v>724</v>
      </c>
    </row>
    <row r="90" spans="1:12" x14ac:dyDescent="0.45">
      <c r="A90">
        <f t="shared" ca="1" si="5"/>
        <v>17</v>
      </c>
      <c r="B90">
        <v>0.71905720709757637</v>
      </c>
      <c r="C90" s="19">
        <v>8</v>
      </c>
      <c r="D90" s="20">
        <v>10</v>
      </c>
      <c r="E90">
        <v>2.9114004891115486E-4</v>
      </c>
      <c r="F90">
        <v>2.8029233701441937E-4</v>
      </c>
      <c r="G90">
        <v>2.3697644549761144E-3</v>
      </c>
      <c r="H90" s="14">
        <v>17174</v>
      </c>
      <c r="I90" s="14">
        <v>17839</v>
      </c>
      <c r="J90" s="14">
        <v>2110</v>
      </c>
      <c r="K90" s="14" t="s">
        <v>94</v>
      </c>
      <c r="L90" s="14">
        <v>1448</v>
      </c>
    </row>
    <row r="91" spans="1:12" x14ac:dyDescent="0.45">
      <c r="A91">
        <f t="shared" ca="1" si="5"/>
        <v>17</v>
      </c>
      <c r="B91">
        <v>0.71905720709757637</v>
      </c>
      <c r="C91" s="19">
        <v>16</v>
      </c>
      <c r="D91" s="20">
        <v>10</v>
      </c>
      <c r="E91">
        <v>4.4315184791271126E-4</v>
      </c>
      <c r="F91">
        <v>4.447645258851006E-4</v>
      </c>
      <c r="G91">
        <v>2.6333427066884884E-3</v>
      </c>
      <c r="H91" s="14">
        <v>11283</v>
      </c>
      <c r="I91" s="14">
        <v>11242</v>
      </c>
      <c r="J91" s="14">
        <v>1899</v>
      </c>
      <c r="K91" s="14" t="s">
        <v>95</v>
      </c>
      <c r="L91" s="14">
        <v>2896</v>
      </c>
    </row>
    <row r="92" spans="1:12" x14ac:dyDescent="0.45">
      <c r="A92">
        <f t="shared" ca="1" si="5"/>
        <v>17</v>
      </c>
      <c r="B92">
        <v>0.71905720709757637</v>
      </c>
      <c r="C92" s="19">
        <v>32</v>
      </c>
      <c r="D92" s="20">
        <v>10</v>
      </c>
      <c r="E92">
        <v>7.8184856160086165E-4</v>
      </c>
      <c r="F92">
        <v>7.591890980869091E-4</v>
      </c>
      <c r="G92">
        <v>3.3135860172295488E-3</v>
      </c>
      <c r="H92" s="14">
        <v>6396</v>
      </c>
      <c r="I92" s="14">
        <v>6586</v>
      </c>
      <c r="J92" s="14">
        <v>1509</v>
      </c>
      <c r="K92" s="14" t="s">
        <v>96</v>
      </c>
      <c r="L92" s="14">
        <v>5792</v>
      </c>
    </row>
    <row r="93" spans="1:12" x14ac:dyDescent="0.45">
      <c r="A93">
        <f t="shared" ca="1" si="5"/>
        <v>17</v>
      </c>
      <c r="B93">
        <v>0.71905720709757637</v>
      </c>
      <c r="C93" s="19">
        <v>64</v>
      </c>
      <c r="D93" s="20">
        <v>10</v>
      </c>
      <c r="E93">
        <v>1.3699836712326593E-3</v>
      </c>
      <c r="F93">
        <v>1.3565876831253055E-3</v>
      </c>
      <c r="G93">
        <v>4.5541735883411448E-3</v>
      </c>
      <c r="H93" s="14">
        <v>3650</v>
      </c>
      <c r="I93" s="14">
        <v>3686</v>
      </c>
      <c r="J93" s="14">
        <v>1098</v>
      </c>
      <c r="K93" s="14" t="s">
        <v>97</v>
      </c>
      <c r="L93" s="14">
        <v>11584</v>
      </c>
    </row>
    <row r="94" spans="1:12" x14ac:dyDescent="0.45">
      <c r="A94">
        <f t="shared" ca="1" si="5"/>
        <v>17</v>
      </c>
      <c r="B94">
        <v>0.71905720709757637</v>
      </c>
      <c r="C94" s="19">
        <v>128</v>
      </c>
      <c r="D94" s="20">
        <v>10</v>
      </c>
      <c r="E94">
        <v>2.7140311448727548E-3</v>
      </c>
      <c r="F94">
        <v>2.7553950413222424E-3</v>
      </c>
      <c r="G94">
        <v>7.027487780901078E-3</v>
      </c>
      <c r="H94" s="14">
        <v>1843</v>
      </c>
      <c r="I94" s="14">
        <v>1815</v>
      </c>
      <c r="J94" s="14">
        <v>712</v>
      </c>
      <c r="K94" s="14" t="s">
        <v>98</v>
      </c>
      <c r="L94" s="14">
        <v>23168</v>
      </c>
    </row>
    <row r="95" spans="1:12" x14ac:dyDescent="0.45">
      <c r="A95">
        <f t="shared" ca="1" si="5"/>
        <v>17</v>
      </c>
      <c r="B95">
        <v>0.71905720709757637</v>
      </c>
      <c r="C95" s="19">
        <v>256</v>
      </c>
      <c r="D95" s="20">
        <v>10</v>
      </c>
      <c r="E95">
        <v>5.4469502178651008E-3</v>
      </c>
      <c r="F95">
        <v>5.3792437634402508E-3</v>
      </c>
      <c r="G95">
        <v>1.2420081141438461E-2</v>
      </c>
      <c r="H95" s="14">
        <v>918</v>
      </c>
      <c r="I95" s="14">
        <v>930</v>
      </c>
      <c r="J95" s="14">
        <v>403</v>
      </c>
      <c r="K95" s="14" t="s">
        <v>99</v>
      </c>
      <c r="L95" s="14">
        <v>46336</v>
      </c>
    </row>
    <row r="96" spans="1:12" x14ac:dyDescent="0.45">
      <c r="A96">
        <f t="shared" ca="1" si="5"/>
        <v>17</v>
      </c>
      <c r="B96">
        <v>0.71905720709757637</v>
      </c>
      <c r="C96" s="19">
        <v>512</v>
      </c>
      <c r="D96" s="20">
        <v>10</v>
      </c>
      <c r="E96">
        <v>1.16097552204179E-2</v>
      </c>
      <c r="F96">
        <v>1.0368268737058567E-2</v>
      </c>
      <c r="G96">
        <v>2.3272099999997218E-2</v>
      </c>
      <c r="H96" s="14">
        <v>431</v>
      </c>
      <c r="I96" s="14">
        <v>483</v>
      </c>
      <c r="J96" s="14">
        <v>215</v>
      </c>
      <c r="K96" s="14" t="s">
        <v>100</v>
      </c>
      <c r="L96" s="14">
        <v>92672</v>
      </c>
    </row>
    <row r="97" spans="1:12" x14ac:dyDescent="0.45">
      <c r="A97">
        <f t="shared" ca="1" si="5"/>
        <v>17</v>
      </c>
      <c r="B97">
        <v>0.71905720709757637</v>
      </c>
      <c r="C97" s="19">
        <v>1024</v>
      </c>
      <c r="D97" s="20">
        <v>10</v>
      </c>
      <c r="E97">
        <v>2.3379114953271388E-2</v>
      </c>
      <c r="F97">
        <v>2.1248462711864088E-2</v>
      </c>
      <c r="G97">
        <v>4.2885149572658779E-2</v>
      </c>
      <c r="H97" s="14">
        <v>214</v>
      </c>
      <c r="I97" s="14">
        <v>236</v>
      </c>
      <c r="J97" s="14">
        <v>117</v>
      </c>
      <c r="K97" s="14" t="s">
        <v>101</v>
      </c>
      <c r="L97" s="14">
        <v>185344</v>
      </c>
    </row>
    <row r="98" spans="1:12" x14ac:dyDescent="0.45">
      <c r="A98">
        <f t="shared" ca="1" si="5"/>
        <v>17</v>
      </c>
      <c r="B98">
        <v>0.71905720709757637</v>
      </c>
      <c r="C98" s="19">
        <v>2048</v>
      </c>
      <c r="D98" s="20">
        <v>10</v>
      </c>
      <c r="E98">
        <v>4.2608741525435694E-2</v>
      </c>
      <c r="F98">
        <v>4.1864097499986506E-2</v>
      </c>
      <c r="G98">
        <v>7.7602578461525046E-2</v>
      </c>
      <c r="H98" s="14">
        <v>118</v>
      </c>
      <c r="I98" s="14">
        <v>120</v>
      </c>
      <c r="J98" s="14">
        <v>65</v>
      </c>
      <c r="K98" s="14" t="s">
        <v>102</v>
      </c>
      <c r="L98" s="14">
        <v>370688</v>
      </c>
    </row>
    <row r="99" spans="1:12" x14ac:dyDescent="0.45">
      <c r="A99">
        <f t="shared" ca="1" si="5"/>
        <v>17</v>
      </c>
      <c r="B99">
        <v>0.71905720709757637</v>
      </c>
      <c r="C99" s="19">
        <v>4096</v>
      </c>
      <c r="D99" s="20">
        <v>10</v>
      </c>
      <c r="E99">
        <v>8.7385989655182322E-2</v>
      </c>
      <c r="F99">
        <v>9.0400624999996834E-2</v>
      </c>
      <c r="G99">
        <v>0.15297396666667765</v>
      </c>
      <c r="H99" s="14">
        <v>58</v>
      </c>
      <c r="I99" s="14">
        <v>56</v>
      </c>
      <c r="J99" s="14">
        <v>33</v>
      </c>
      <c r="K99" s="14" t="s">
        <v>103</v>
      </c>
      <c r="L99" s="14">
        <v>741376</v>
      </c>
    </row>
    <row r="100" spans="1:12" x14ac:dyDescent="0.45">
      <c r="A100">
        <f t="shared" ca="1" si="5"/>
        <v>17</v>
      </c>
      <c r="B100">
        <v>0.71905720709757637</v>
      </c>
      <c r="C100" s="19">
        <v>8192</v>
      </c>
      <c r="D100" s="20">
        <v>10</v>
      </c>
      <c r="E100">
        <v>0.19905589999997084</v>
      </c>
      <c r="F100">
        <v>0.17310248620686189</v>
      </c>
      <c r="G100">
        <v>0.30184307058816023</v>
      </c>
      <c r="H100" s="14">
        <v>26</v>
      </c>
      <c r="I100" s="14">
        <v>29</v>
      </c>
      <c r="J100" s="14">
        <v>17</v>
      </c>
      <c r="K100" s="14" t="s">
        <v>104</v>
      </c>
      <c r="L100" s="14">
        <v>1482752</v>
      </c>
    </row>
    <row r="101" spans="1:12" x14ac:dyDescent="0.45">
      <c r="A101">
        <f t="shared" ca="1" si="5"/>
        <v>17</v>
      </c>
      <c r="B101">
        <v>0.71905720709757637</v>
      </c>
      <c r="C101" s="19">
        <v>16384</v>
      </c>
      <c r="D101" s="20">
        <v>10</v>
      </c>
      <c r="E101">
        <v>0.36150306428563844</v>
      </c>
      <c r="F101">
        <v>0.3449957066666684</v>
      </c>
      <c r="G101">
        <v>0.63830669999993006</v>
      </c>
      <c r="H101" s="14">
        <v>14</v>
      </c>
      <c r="I101" s="14">
        <v>15</v>
      </c>
      <c r="J101" s="14">
        <v>8</v>
      </c>
      <c r="K101" s="14" t="s">
        <v>105</v>
      </c>
      <c r="L101" s="14">
        <v>2965504</v>
      </c>
    </row>
    <row r="102" spans="1:12" x14ac:dyDescent="0.45">
      <c r="A102">
        <f t="shared" ca="1" si="5"/>
        <v>17</v>
      </c>
      <c r="B102">
        <v>0.71905720709757637</v>
      </c>
      <c r="C102" s="19">
        <v>32768</v>
      </c>
      <c r="D102" s="20">
        <v>10</v>
      </c>
      <c r="E102">
        <v>0.75963551428581666</v>
      </c>
      <c r="F102">
        <v>0.70787203750001026</v>
      </c>
      <c r="G102">
        <v>1.281009350000204</v>
      </c>
      <c r="H102" s="14">
        <v>7</v>
      </c>
      <c r="I102" s="14">
        <v>8</v>
      </c>
      <c r="J102" s="14">
        <v>4</v>
      </c>
      <c r="K102" s="14" t="s">
        <v>106</v>
      </c>
      <c r="L102" s="14">
        <v>5931008</v>
      </c>
    </row>
    <row r="103" spans="1:12" x14ac:dyDescent="0.45">
      <c r="A103">
        <f t="shared" ca="1" si="5"/>
        <v>17</v>
      </c>
      <c r="B103">
        <v>0.71905720709757637</v>
      </c>
      <c r="C103" s="19">
        <v>65536</v>
      </c>
      <c r="D103" s="20">
        <v>10</v>
      </c>
      <c r="E103">
        <v>1.456787175000045</v>
      </c>
      <c r="F103">
        <v>1.4634674750000158</v>
      </c>
      <c r="G103">
        <v>2.3865486666666889</v>
      </c>
      <c r="H103" s="14">
        <v>4</v>
      </c>
      <c r="I103" s="14">
        <v>4</v>
      </c>
      <c r="J103" s="14">
        <v>3</v>
      </c>
      <c r="K103" s="14" t="s">
        <v>107</v>
      </c>
      <c r="L103" s="14">
        <v>11862016</v>
      </c>
    </row>
    <row r="104" spans="1:12" x14ac:dyDescent="0.45">
      <c r="A104">
        <f t="shared" ca="1" si="5"/>
        <v>17</v>
      </c>
      <c r="B104">
        <v>0.71905720709757637</v>
      </c>
      <c r="C104" s="19">
        <v>131072</v>
      </c>
      <c r="D104" s="20">
        <v>10</v>
      </c>
      <c r="E104">
        <v>2.9693039999992834</v>
      </c>
      <c r="F104">
        <v>2.8707864999996673</v>
      </c>
      <c r="G104">
        <v>5.1312687000008737</v>
      </c>
      <c r="H104" s="14">
        <v>2</v>
      </c>
      <c r="I104" s="14">
        <v>2</v>
      </c>
      <c r="J104" s="14">
        <v>1</v>
      </c>
      <c r="K104" s="14" t="s">
        <v>108</v>
      </c>
      <c r="L104" s="14">
        <v>23724032</v>
      </c>
    </row>
    <row r="105" spans="1:12" x14ac:dyDescent="0.45">
      <c r="A105">
        <f t="shared" ca="1" si="5"/>
        <v>17</v>
      </c>
      <c r="B105">
        <v>0.71905720709757637</v>
      </c>
      <c r="C105" s="19">
        <v>262144</v>
      </c>
      <c r="D105" s="20">
        <v>10</v>
      </c>
      <c r="E105">
        <v>6.0965317000009236</v>
      </c>
      <c r="F105">
        <v>6.1190550000010262</v>
      </c>
      <c r="G105">
        <v>10.362777500000448</v>
      </c>
      <c r="H105" s="14">
        <v>1</v>
      </c>
      <c r="I105" s="14">
        <v>1</v>
      </c>
      <c r="J105" s="14">
        <v>1</v>
      </c>
      <c r="K105" s="14" t="s">
        <v>109</v>
      </c>
      <c r="L105" s="14">
        <v>47448064</v>
      </c>
    </row>
    <row r="106" spans="1:12" x14ac:dyDescent="0.45">
      <c r="C106" s="14"/>
      <c r="H106" s="14"/>
      <c r="I106" s="14"/>
      <c r="J106" s="14"/>
      <c r="K106" s="14"/>
    </row>
    <row r="107" spans="1:12" x14ac:dyDescent="0.45">
      <c r="C107" s="14"/>
      <c r="H107" s="14"/>
      <c r="I107" s="14"/>
      <c r="J107" s="14"/>
      <c r="K107" s="14"/>
    </row>
    <row r="108" spans="1:12" x14ac:dyDescent="0.45">
      <c r="H108" s="14"/>
      <c r="I108" s="14"/>
      <c r="J108" s="14"/>
    </row>
    <row r="109" spans="1:12" x14ac:dyDescent="0.45">
      <c r="C109" s="19"/>
      <c r="D109" s="20"/>
      <c r="H109" s="14"/>
      <c r="I109" s="14"/>
      <c r="J109" s="14"/>
      <c r="K109" s="14"/>
    </row>
    <row r="110" spans="1:12" x14ac:dyDescent="0.45">
      <c r="H110" s="14"/>
      <c r="I110" s="14"/>
      <c r="J110" s="14"/>
    </row>
    <row r="111" spans="1:12" x14ac:dyDescent="0.45">
      <c r="H111" s="14"/>
      <c r="I111" s="14"/>
      <c r="J111" s="14"/>
    </row>
    <row r="112" spans="1:12" x14ac:dyDescent="0.45">
      <c r="H112" s="14"/>
      <c r="I112" s="14"/>
      <c r="J112" s="14"/>
      <c r="K112" t="s">
        <v>439</v>
      </c>
    </row>
    <row r="113" spans="1:12" ht="28.5" x14ac:dyDescent="0.45">
      <c r="A113" s="15" t="s">
        <v>11</v>
      </c>
      <c r="B113" s="15" t="s">
        <v>12</v>
      </c>
      <c r="C113" s="15" t="s">
        <v>13</v>
      </c>
      <c r="D113" s="15" t="s">
        <v>14</v>
      </c>
      <c r="E113" s="15" t="s">
        <v>15</v>
      </c>
      <c r="F113" s="15" t="s">
        <v>16</v>
      </c>
      <c r="G113" s="15" t="s">
        <v>17</v>
      </c>
      <c r="H113" s="16" t="s">
        <v>18</v>
      </c>
      <c r="I113" s="16" t="s">
        <v>19</v>
      </c>
      <c r="J113" s="16" t="s">
        <v>20</v>
      </c>
      <c r="K113" s="15" t="s">
        <v>21</v>
      </c>
      <c r="L113" s="15" t="s">
        <v>22</v>
      </c>
    </row>
    <row r="114" spans="1:12" x14ac:dyDescent="0.45">
      <c r="A114">
        <f ca="1">LEN(B114)</f>
        <v>16</v>
      </c>
      <c r="B114" t="str">
        <f ca="1">REPT("x",16)</f>
        <v>xxxxxxxxxxxxxxxx</v>
      </c>
      <c r="C114" s="19">
        <v>8</v>
      </c>
      <c r="D114" s="19">
        <v>1</v>
      </c>
      <c r="E114">
        <v>1.4573020022734889E-4</v>
      </c>
      <c r="F114">
        <v>1.4187597820846661E-4</v>
      </c>
      <c r="G114">
        <v>2.0586885137915192E-3</v>
      </c>
      <c r="H114" s="14">
        <v>34311</v>
      </c>
      <c r="I114" s="14">
        <v>35243</v>
      </c>
      <c r="J114" s="14">
        <v>2429</v>
      </c>
      <c r="K114" s="14" t="s">
        <v>110</v>
      </c>
      <c r="L114" s="14">
        <v>144</v>
      </c>
    </row>
    <row r="115" spans="1:12" x14ac:dyDescent="0.45">
      <c r="A115">
        <f t="shared" ref="A115:A127" ca="1" si="6">LEN(B115)</f>
        <v>16</v>
      </c>
      <c r="B115" t="str">
        <f t="shared" ref="B115:B127" ca="1" si="7">REPT("x",16)</f>
        <v>xxxxxxxxxxxxxxxx</v>
      </c>
      <c r="C115" s="19">
        <v>8</v>
      </c>
      <c r="D115" s="19">
        <v>2</v>
      </c>
      <c r="E115">
        <v>1.6701056147505055E-4</v>
      </c>
      <c r="F115">
        <v>1.6037493665198115E-4</v>
      </c>
      <c r="G115">
        <v>2.0618650721652811E-3</v>
      </c>
      <c r="H115" s="14">
        <v>29939</v>
      </c>
      <c r="I115" s="14">
        <v>31177</v>
      </c>
      <c r="J115" s="14">
        <v>2425</v>
      </c>
      <c r="K115" s="14" t="s">
        <v>111</v>
      </c>
      <c r="L115" s="14">
        <v>280</v>
      </c>
    </row>
    <row r="116" spans="1:12" x14ac:dyDescent="0.45">
      <c r="A116">
        <f t="shared" ca="1" si="6"/>
        <v>16</v>
      </c>
      <c r="B116" t="str">
        <f t="shared" ca="1" si="7"/>
        <v>xxxxxxxxxxxxxxxx</v>
      </c>
      <c r="C116" s="19">
        <v>8</v>
      </c>
      <c r="D116" s="19">
        <v>4</v>
      </c>
      <c r="E116">
        <v>1.9822696241673961E-4</v>
      </c>
      <c r="F116">
        <v>1.8787608777333709E-4</v>
      </c>
      <c r="G116">
        <v>2.066795289256559E-3</v>
      </c>
      <c r="H116" s="14">
        <v>25224</v>
      </c>
      <c r="I116" s="14">
        <v>26614</v>
      </c>
      <c r="J116" s="14">
        <v>2420</v>
      </c>
      <c r="K116" s="14" t="s">
        <v>112</v>
      </c>
      <c r="L116" s="14">
        <v>552</v>
      </c>
    </row>
    <row r="117" spans="1:12" x14ac:dyDescent="0.45">
      <c r="A117">
        <f t="shared" ca="1" si="6"/>
        <v>16</v>
      </c>
      <c r="B117" t="str">
        <f t="shared" ca="1" si="7"/>
        <v>xxxxxxxxxxxxxxxx</v>
      </c>
      <c r="C117" s="19">
        <v>8</v>
      </c>
      <c r="D117" s="19">
        <v>8</v>
      </c>
      <c r="E117">
        <v>3.7782687018287974E-4</v>
      </c>
      <c r="F117">
        <v>3.1016623658581329E-4</v>
      </c>
      <c r="G117">
        <v>2.2343689901694439E-3</v>
      </c>
      <c r="H117" s="14">
        <v>13234</v>
      </c>
      <c r="I117" s="14">
        <v>16121</v>
      </c>
      <c r="J117" s="14">
        <v>2238</v>
      </c>
      <c r="K117" s="14" t="s">
        <v>113</v>
      </c>
      <c r="L117" s="14">
        <v>1096</v>
      </c>
    </row>
    <row r="118" spans="1:12" x14ac:dyDescent="0.45">
      <c r="A118">
        <f t="shared" ca="1" si="6"/>
        <v>16</v>
      </c>
      <c r="B118" t="str">
        <f t="shared" ca="1" si="7"/>
        <v>xxxxxxxxxxxxxxxx</v>
      </c>
      <c r="C118" s="19">
        <v>8</v>
      </c>
      <c r="D118" s="19">
        <v>16</v>
      </c>
      <c r="E118">
        <v>3.9033631537868836E-4</v>
      </c>
      <c r="F118">
        <v>3.8011823019610977E-4</v>
      </c>
      <c r="G118">
        <v>2.6368918292046118E-3</v>
      </c>
      <c r="H118" s="14">
        <v>12810</v>
      </c>
      <c r="I118" s="14">
        <v>13154</v>
      </c>
      <c r="J118" s="14">
        <v>1897</v>
      </c>
      <c r="K118" s="14" t="s">
        <v>114</v>
      </c>
      <c r="L118" s="14">
        <v>2184</v>
      </c>
    </row>
    <row r="119" spans="1:12" x14ac:dyDescent="0.45">
      <c r="A119">
        <f t="shared" ca="1" si="6"/>
        <v>16</v>
      </c>
      <c r="B119" t="str">
        <f t="shared" ca="1" si="7"/>
        <v>xxxxxxxxxxxxxxxx</v>
      </c>
      <c r="C119" s="19">
        <v>8</v>
      </c>
      <c r="D119" s="19">
        <v>32</v>
      </c>
      <c r="E119">
        <v>6.8188388108559456E-4</v>
      </c>
      <c r="F119">
        <v>6.378927924481526E-4</v>
      </c>
      <c r="G119">
        <v>3.7947398330796587E-3</v>
      </c>
      <c r="H119" s="14">
        <v>7333</v>
      </c>
      <c r="I119" s="14">
        <v>7839</v>
      </c>
      <c r="J119" s="14">
        <v>1318</v>
      </c>
      <c r="K119" s="14" t="s">
        <v>115</v>
      </c>
      <c r="L119" s="14">
        <v>4360</v>
      </c>
    </row>
    <row r="120" spans="1:12" x14ac:dyDescent="0.45">
      <c r="A120">
        <f t="shared" ca="1" si="6"/>
        <v>16</v>
      </c>
      <c r="B120" t="str">
        <f t="shared" ca="1" si="7"/>
        <v>xxxxxxxxxxxxxxxx</v>
      </c>
      <c r="C120" s="19">
        <v>8</v>
      </c>
      <c r="D120" s="19">
        <v>64</v>
      </c>
      <c r="E120">
        <v>1.1489073759190995E-3</v>
      </c>
      <c r="F120">
        <v>1.1395088195079361E-3</v>
      </c>
      <c r="G120">
        <v>7.9031323854674759E-3</v>
      </c>
      <c r="H120" s="14">
        <v>4352</v>
      </c>
      <c r="I120" s="14">
        <v>4388</v>
      </c>
      <c r="J120" s="14">
        <v>633</v>
      </c>
      <c r="K120" s="14" t="s">
        <v>116</v>
      </c>
      <c r="L120" s="14">
        <v>8712</v>
      </c>
    </row>
    <row r="121" spans="1:12" x14ac:dyDescent="0.45">
      <c r="A121">
        <f t="shared" ca="1" si="6"/>
        <v>16</v>
      </c>
      <c r="B121" t="str">
        <f t="shared" ca="1" si="7"/>
        <v>xxxxxxxxxxxxxxxx</v>
      </c>
      <c r="C121" s="19">
        <v>8</v>
      </c>
      <c r="D121" s="19">
        <v>128</v>
      </c>
      <c r="E121">
        <v>2.1573956859359399E-3</v>
      </c>
      <c r="F121">
        <v>2.1160725042304361E-3</v>
      </c>
      <c r="G121">
        <v>2.2487971748875266E-2</v>
      </c>
      <c r="H121" s="14">
        <v>2318</v>
      </c>
      <c r="I121" s="14">
        <v>2364</v>
      </c>
      <c r="J121" s="14">
        <v>223</v>
      </c>
      <c r="K121" s="14" t="s">
        <v>117</v>
      </c>
      <c r="L121" s="14">
        <v>17416</v>
      </c>
    </row>
    <row r="122" spans="1:12" x14ac:dyDescent="0.45">
      <c r="A122">
        <f t="shared" ca="1" si="6"/>
        <v>16</v>
      </c>
      <c r="B122" t="str">
        <f t="shared" ca="1" si="7"/>
        <v>xxxxxxxxxxxxxxxx</v>
      </c>
      <c r="C122" s="19">
        <v>8</v>
      </c>
      <c r="D122" s="19">
        <v>256</v>
      </c>
      <c r="E122">
        <v>4.3243195332763025E-3</v>
      </c>
      <c r="F122">
        <v>4.1303000825769435E-3</v>
      </c>
      <c r="G122">
        <v>7.9334281249998639E-2</v>
      </c>
      <c r="H122" s="14">
        <v>1157</v>
      </c>
      <c r="I122" s="14">
        <v>1211</v>
      </c>
      <c r="J122" s="14">
        <v>64</v>
      </c>
      <c r="K122" s="14" t="s">
        <v>118</v>
      </c>
      <c r="L122" s="14">
        <v>34824</v>
      </c>
    </row>
    <row r="123" spans="1:12" x14ac:dyDescent="0.45">
      <c r="A123">
        <f t="shared" ca="1" si="6"/>
        <v>16</v>
      </c>
      <c r="B123" t="str">
        <f t="shared" ca="1" si="7"/>
        <v>xxxxxxxxxxxxxxxx</v>
      </c>
      <c r="C123" s="19">
        <v>8</v>
      </c>
      <c r="D123" s="19">
        <v>512</v>
      </c>
      <c r="E123">
        <v>8.0859657512127037E-3</v>
      </c>
      <c r="F123">
        <v>7.8943682965301135E-3</v>
      </c>
      <c r="G123">
        <v>0.29469721176471519</v>
      </c>
      <c r="H123" s="14">
        <v>619</v>
      </c>
      <c r="I123" s="14">
        <v>634</v>
      </c>
      <c r="J123" s="14">
        <v>17</v>
      </c>
      <c r="K123" s="14" t="s">
        <v>119</v>
      </c>
      <c r="L123" s="14">
        <v>69640</v>
      </c>
    </row>
    <row r="124" spans="1:12" x14ac:dyDescent="0.45">
      <c r="A124">
        <f t="shared" ca="1" si="6"/>
        <v>16</v>
      </c>
      <c r="B124" t="str">
        <f t="shared" ca="1" si="7"/>
        <v>xxxxxxxxxxxxxxxx</v>
      </c>
      <c r="C124" s="19">
        <v>8</v>
      </c>
      <c r="D124" s="19">
        <v>1024</v>
      </c>
      <c r="E124">
        <v>1.674072976588847E-2</v>
      </c>
      <c r="F124">
        <v>1.5669506562500147E-2</v>
      </c>
      <c r="G124">
        <v>1.0933015000002342</v>
      </c>
      <c r="H124" s="14">
        <v>299</v>
      </c>
      <c r="I124" s="14">
        <v>320</v>
      </c>
      <c r="J124" s="14">
        <v>5</v>
      </c>
      <c r="K124" s="14" t="s">
        <v>120</v>
      </c>
      <c r="L124" s="14">
        <v>139272</v>
      </c>
    </row>
    <row r="125" spans="1:12" x14ac:dyDescent="0.45">
      <c r="A125">
        <f t="shared" ca="1" si="6"/>
        <v>16</v>
      </c>
      <c r="B125" t="str">
        <f t="shared" ca="1" si="7"/>
        <v>xxxxxxxxxxxxxxxx</v>
      </c>
      <c r="C125" s="19">
        <v>8</v>
      </c>
      <c r="D125" s="19">
        <v>2048</v>
      </c>
      <c r="E125">
        <v>3.3222623178806206E-2</v>
      </c>
      <c r="F125">
        <v>3.1313824999995174E-2</v>
      </c>
      <c r="G125">
        <v>4.0480279499997778</v>
      </c>
      <c r="H125" s="14">
        <v>151</v>
      </c>
      <c r="I125" s="14">
        <v>160</v>
      </c>
      <c r="J125" s="14">
        <v>2</v>
      </c>
      <c r="K125" s="14" t="s">
        <v>121</v>
      </c>
      <c r="L125" s="14">
        <v>278536</v>
      </c>
    </row>
    <row r="126" spans="1:12" x14ac:dyDescent="0.45">
      <c r="A126">
        <f t="shared" ca="1" si="6"/>
        <v>16</v>
      </c>
      <c r="B126" t="str">
        <f t="shared" ca="1" si="7"/>
        <v>xxxxxxxxxxxxxxxx</v>
      </c>
      <c r="C126" s="19">
        <v>8</v>
      </c>
      <c r="D126" s="19">
        <v>4096</v>
      </c>
      <c r="E126">
        <v>6.6979869333323824E-2</v>
      </c>
      <c r="F126">
        <v>6.7954608108118777E-2</v>
      </c>
      <c r="G126">
        <v>16.529796200000419</v>
      </c>
      <c r="H126" s="14">
        <v>75</v>
      </c>
      <c r="I126" s="14">
        <v>74</v>
      </c>
      <c r="J126" s="14">
        <v>1</v>
      </c>
      <c r="K126" s="14" t="s">
        <v>122</v>
      </c>
      <c r="L126" s="14">
        <v>557064</v>
      </c>
    </row>
    <row r="127" spans="1:12" x14ac:dyDescent="0.45">
      <c r="A127">
        <f t="shared" ca="1" si="6"/>
        <v>16</v>
      </c>
      <c r="B127" t="str">
        <f t="shared" ca="1" si="7"/>
        <v>xxxxxxxxxxxxxxxx</v>
      </c>
      <c r="C127" s="19">
        <v>8</v>
      </c>
      <c r="D127" s="19">
        <v>8192</v>
      </c>
      <c r="E127">
        <v>0.13736128648648643</v>
      </c>
      <c r="F127">
        <v>0.13063880512821086</v>
      </c>
      <c r="G127">
        <v>63.28988599999866</v>
      </c>
      <c r="H127" s="14">
        <v>37</v>
      </c>
      <c r="I127" s="14">
        <v>39</v>
      </c>
      <c r="J127" s="14">
        <v>1</v>
      </c>
      <c r="K127" s="14" t="s">
        <v>123</v>
      </c>
      <c r="L127" s="14">
        <v>1114120</v>
      </c>
    </row>
    <row r="128" spans="1:12" x14ac:dyDescent="0.45">
      <c r="H128" s="14"/>
      <c r="I128" s="14"/>
      <c r="J128" s="14"/>
    </row>
    <row r="129" spans="1:12" x14ac:dyDescent="0.45">
      <c r="H129" s="14"/>
      <c r="I129" s="14"/>
      <c r="J129" s="14"/>
    </row>
    <row r="130" spans="1:12" x14ac:dyDescent="0.45">
      <c r="H130" s="14"/>
      <c r="I130" s="14"/>
      <c r="J130" s="14"/>
    </row>
    <row r="131" spans="1:12" x14ac:dyDescent="0.45">
      <c r="H131" s="14"/>
      <c r="I131" s="14"/>
      <c r="J131" s="14"/>
    </row>
    <row r="132" spans="1:12" x14ac:dyDescent="0.45">
      <c r="H132" s="14"/>
      <c r="I132" s="14"/>
      <c r="J132" s="14"/>
    </row>
    <row r="133" spans="1:12" x14ac:dyDescent="0.45">
      <c r="H133" s="14"/>
      <c r="I133" s="14"/>
      <c r="J133" s="14"/>
    </row>
    <row r="134" spans="1:12" x14ac:dyDescent="0.45">
      <c r="H134" s="14"/>
      <c r="I134" s="14"/>
      <c r="J134" s="14"/>
    </row>
    <row r="135" spans="1:12" x14ac:dyDescent="0.45">
      <c r="H135" s="14"/>
      <c r="I135" s="14"/>
      <c r="J135" s="14"/>
    </row>
    <row r="136" spans="1:12" x14ac:dyDescent="0.45">
      <c r="H136" s="14"/>
      <c r="I136" s="14"/>
      <c r="J136" s="14"/>
    </row>
    <row r="137" spans="1:12" x14ac:dyDescent="0.45">
      <c r="H137" s="14"/>
      <c r="I137" s="14"/>
      <c r="J137" s="14"/>
    </row>
    <row r="138" spans="1:12" x14ac:dyDescent="0.45">
      <c r="H138" s="14"/>
      <c r="I138" s="14"/>
      <c r="J138" s="14"/>
    </row>
    <row r="139" spans="1:12" x14ac:dyDescent="0.45">
      <c r="H139" s="14"/>
      <c r="I139" s="14"/>
      <c r="J139" s="14"/>
      <c r="K139" s="18" t="s">
        <v>124</v>
      </c>
    </row>
    <row r="140" spans="1:12" ht="28.5" x14ac:dyDescent="0.45">
      <c r="A140" s="15" t="s">
        <v>11</v>
      </c>
      <c r="B140" s="15" t="s">
        <v>12</v>
      </c>
      <c r="C140" s="15" t="s">
        <v>13</v>
      </c>
      <c r="D140" s="15" t="s">
        <v>14</v>
      </c>
      <c r="E140" s="15" t="s">
        <v>15</v>
      </c>
      <c r="F140" s="15" t="s">
        <v>16</v>
      </c>
      <c r="G140" s="15" t="s">
        <v>17</v>
      </c>
      <c r="H140" s="16" t="s">
        <v>18</v>
      </c>
      <c r="I140" s="16" t="s">
        <v>19</v>
      </c>
      <c r="J140" s="16" t="s">
        <v>20</v>
      </c>
      <c r="K140" s="15" t="s">
        <v>21</v>
      </c>
      <c r="L140" s="15" t="s">
        <v>22</v>
      </c>
    </row>
    <row r="141" spans="1:12" x14ac:dyDescent="0.45">
      <c r="A141" cm="1">
        <f t="array" aca="1" ref="A141:A155" ca="1">LEN(B141:B155)</f>
        <v>1</v>
      </c>
      <c r="B141" t="s">
        <v>23</v>
      </c>
      <c r="C141" s="14">
        <v>1024</v>
      </c>
      <c r="D141">
        <v>8</v>
      </c>
      <c r="E141">
        <v>9.1886755963293473E-3</v>
      </c>
      <c r="F141">
        <v>1.0550611603374884E-2</v>
      </c>
      <c r="G141">
        <v>3.1076334782607452E-2</v>
      </c>
      <c r="H141" s="14">
        <v>545</v>
      </c>
      <c r="I141" s="14">
        <v>474</v>
      </c>
      <c r="J141" s="14">
        <v>161</v>
      </c>
      <c r="K141" s="14" t="s">
        <v>125</v>
      </c>
      <c r="L141" s="14">
        <v>17408</v>
      </c>
    </row>
    <row r="142" spans="1:12" x14ac:dyDescent="0.45">
      <c r="A142">
        <f ca="1"/>
        <v>2</v>
      </c>
      <c r="B142" t="s">
        <v>126</v>
      </c>
      <c r="C142" s="14">
        <v>1024</v>
      </c>
      <c r="D142">
        <v>8</v>
      </c>
      <c r="E142">
        <v>1.0247036809816678E-2</v>
      </c>
      <c r="F142">
        <v>9.7153322330113152E-3</v>
      </c>
      <c r="G142">
        <v>2.8119816292131505E-2</v>
      </c>
      <c r="H142" s="14">
        <v>489</v>
      </c>
      <c r="I142" s="14">
        <v>515</v>
      </c>
      <c r="J142" s="14">
        <v>178</v>
      </c>
      <c r="K142" s="14" t="s">
        <v>127</v>
      </c>
      <c r="L142" s="14">
        <v>25600</v>
      </c>
    </row>
    <row r="143" spans="1:12" x14ac:dyDescent="0.45">
      <c r="A143">
        <f ca="1"/>
        <v>4</v>
      </c>
      <c r="B143" t="s">
        <v>128</v>
      </c>
      <c r="C143" s="14">
        <v>1024</v>
      </c>
      <c r="D143">
        <v>8</v>
      </c>
      <c r="E143">
        <v>1.1837764622639026E-2</v>
      </c>
      <c r="F143">
        <v>1.1505235402297727E-2</v>
      </c>
      <c r="G143">
        <v>2.9976407784423047E-2</v>
      </c>
      <c r="H143" s="14">
        <v>424</v>
      </c>
      <c r="I143" s="14">
        <v>435</v>
      </c>
      <c r="J143" s="14">
        <v>167</v>
      </c>
      <c r="K143" s="14" t="s">
        <v>129</v>
      </c>
      <c r="L143" s="14">
        <v>41984</v>
      </c>
    </row>
    <row r="144" spans="1:12" x14ac:dyDescent="0.45">
      <c r="A144">
        <f ca="1"/>
        <v>8</v>
      </c>
      <c r="B144" t="s">
        <v>130</v>
      </c>
      <c r="C144" s="14">
        <v>1024</v>
      </c>
      <c r="D144">
        <v>8</v>
      </c>
      <c r="E144">
        <v>1.2954919430052107E-2</v>
      </c>
      <c r="F144">
        <v>1.2973464766841004E-2</v>
      </c>
      <c r="G144">
        <v>2.9248878362570969E-2</v>
      </c>
      <c r="H144" s="14">
        <v>386</v>
      </c>
      <c r="I144" s="14">
        <v>386</v>
      </c>
      <c r="J144" s="14">
        <v>171</v>
      </c>
      <c r="K144" s="14" t="s">
        <v>131</v>
      </c>
      <c r="L144" s="14">
        <v>74752</v>
      </c>
    </row>
    <row r="145" spans="1:12" x14ac:dyDescent="0.45">
      <c r="A145">
        <f ca="1"/>
        <v>16</v>
      </c>
      <c r="B145" t="s">
        <v>132</v>
      </c>
      <c r="C145" s="14">
        <v>1024</v>
      </c>
      <c r="D145">
        <v>8</v>
      </c>
      <c r="E145">
        <v>1.6040917891371988E-2</v>
      </c>
      <c r="F145">
        <v>1.5989127476039141E-2</v>
      </c>
      <c r="G145">
        <v>3.1679584177220048E-2</v>
      </c>
      <c r="H145" s="14">
        <v>313</v>
      </c>
      <c r="I145" s="14">
        <v>313</v>
      </c>
      <c r="J145" s="14">
        <v>158</v>
      </c>
      <c r="K145" s="14" t="s">
        <v>133</v>
      </c>
      <c r="L145" s="14">
        <v>140288</v>
      </c>
    </row>
    <row r="146" spans="1:12" x14ac:dyDescent="0.45">
      <c r="A146">
        <f ca="1"/>
        <v>32</v>
      </c>
      <c r="B146" t="s">
        <v>134</v>
      </c>
      <c r="C146" s="14">
        <v>1024</v>
      </c>
      <c r="D146">
        <v>8</v>
      </c>
      <c r="E146">
        <v>2.4064823076925607E-2</v>
      </c>
      <c r="F146">
        <v>2.3891418095237375E-2</v>
      </c>
      <c r="G146">
        <v>3.214446217949584E-2</v>
      </c>
      <c r="H146" s="14">
        <v>208</v>
      </c>
      <c r="I146" s="14">
        <v>210</v>
      </c>
      <c r="J146" s="14">
        <v>156</v>
      </c>
      <c r="K146" s="14" t="s">
        <v>135</v>
      </c>
      <c r="L146" s="14">
        <v>271360</v>
      </c>
    </row>
    <row r="147" spans="1:12" x14ac:dyDescent="0.45">
      <c r="A147">
        <f ca="1"/>
        <v>64</v>
      </c>
      <c r="B147" t="s">
        <v>136</v>
      </c>
      <c r="C147" s="14">
        <v>1024</v>
      </c>
      <c r="D147">
        <v>8</v>
      </c>
      <c r="E147">
        <v>3.909713643410806E-2</v>
      </c>
      <c r="F147">
        <v>3.7652818045119475E-2</v>
      </c>
      <c r="G147">
        <v>3.328897152317685E-2</v>
      </c>
      <c r="H147" s="14">
        <v>129</v>
      </c>
      <c r="I147" s="14">
        <v>133</v>
      </c>
      <c r="J147" s="14">
        <v>151</v>
      </c>
      <c r="K147" s="14" t="s">
        <v>137</v>
      </c>
      <c r="L147" s="14">
        <v>533504</v>
      </c>
    </row>
    <row r="148" spans="1:12" x14ac:dyDescent="0.45">
      <c r="A148">
        <f ca="1"/>
        <v>128</v>
      </c>
      <c r="B148" t="s">
        <v>138</v>
      </c>
      <c r="C148" s="14">
        <v>1024</v>
      </c>
      <c r="D148">
        <v>8</v>
      </c>
      <c r="E148">
        <v>6.8527932876711259E-2</v>
      </c>
      <c r="F148">
        <v>6.7095161333345463E-2</v>
      </c>
      <c r="G148">
        <v>4.1202611475410614E-2</v>
      </c>
      <c r="H148" s="14">
        <v>73</v>
      </c>
      <c r="I148" s="14">
        <v>75</v>
      </c>
      <c r="J148" s="14">
        <v>122</v>
      </c>
      <c r="K148" s="14" t="s">
        <v>139</v>
      </c>
      <c r="L148" s="14">
        <v>1057792</v>
      </c>
    </row>
    <row r="149" spans="1:12" x14ac:dyDescent="0.45">
      <c r="A149">
        <f ca="1"/>
        <v>256</v>
      </c>
      <c r="B149" t="s">
        <v>140</v>
      </c>
      <c r="C149" s="14">
        <v>1024</v>
      </c>
      <c r="D149">
        <v>8</v>
      </c>
      <c r="E149">
        <v>0.12943471538463386</v>
      </c>
      <c r="F149">
        <v>0.12067578333331073</v>
      </c>
      <c r="G149">
        <v>4.8883220388357518E-2</v>
      </c>
      <c r="H149" s="14">
        <v>39</v>
      </c>
      <c r="I149" s="14">
        <v>42</v>
      </c>
      <c r="J149" s="14">
        <v>103</v>
      </c>
      <c r="K149" s="14" t="s">
        <v>141</v>
      </c>
      <c r="L149" s="14">
        <v>2106368</v>
      </c>
    </row>
    <row r="150" spans="1:12" x14ac:dyDescent="0.45">
      <c r="A150">
        <f ca="1"/>
        <v>512</v>
      </c>
      <c r="B150" t="s">
        <v>142</v>
      </c>
      <c r="C150" s="14">
        <v>1024</v>
      </c>
      <c r="D150">
        <v>8</v>
      </c>
      <c r="E150">
        <v>0.25547054999997271</v>
      </c>
      <c r="F150">
        <v>0.22876205454543774</v>
      </c>
      <c r="G150">
        <v>8.2865080327866936E-2</v>
      </c>
      <c r="H150" s="14">
        <v>20</v>
      </c>
      <c r="I150" s="14">
        <v>22</v>
      </c>
      <c r="J150" s="14">
        <v>61</v>
      </c>
      <c r="K150" s="14" t="s">
        <v>143</v>
      </c>
      <c r="L150" s="14">
        <v>4203520</v>
      </c>
    </row>
    <row r="151" spans="1:12" x14ac:dyDescent="0.45">
      <c r="A151">
        <f ca="1"/>
        <v>1024</v>
      </c>
      <c r="B151" t="s">
        <v>144</v>
      </c>
      <c r="C151" s="14">
        <v>1024</v>
      </c>
      <c r="D151">
        <v>8</v>
      </c>
      <c r="E151">
        <v>0.51128527999990181</v>
      </c>
      <c r="F151">
        <v>0.44841162500006249</v>
      </c>
      <c r="G151">
        <v>0.19417215769233456</v>
      </c>
      <c r="H151" s="14">
        <v>10</v>
      </c>
      <c r="I151" s="14">
        <v>12</v>
      </c>
      <c r="J151" s="14">
        <v>26</v>
      </c>
      <c r="K151" s="14" t="s">
        <v>145</v>
      </c>
      <c r="L151" s="14">
        <v>8397824</v>
      </c>
    </row>
    <row r="152" spans="1:12" x14ac:dyDescent="0.45">
      <c r="A152">
        <f ca="1"/>
        <v>2048</v>
      </c>
      <c r="B152" t="s">
        <v>146</v>
      </c>
      <c r="C152" s="14">
        <v>1024</v>
      </c>
      <c r="D152">
        <v>8</v>
      </c>
      <c r="E152">
        <v>0.98530250000021624</v>
      </c>
      <c r="F152">
        <v>0.8878271166668128</v>
      </c>
      <c r="G152">
        <v>0.58207654444453916</v>
      </c>
      <c r="H152" s="14">
        <v>6</v>
      </c>
      <c r="I152" s="14">
        <v>6</v>
      </c>
      <c r="J152" s="14">
        <v>9</v>
      </c>
      <c r="K152" s="14" t="s">
        <v>147</v>
      </c>
      <c r="L152" s="14">
        <v>16786432</v>
      </c>
    </row>
    <row r="153" spans="1:12" x14ac:dyDescent="0.45">
      <c r="A153">
        <f ca="1"/>
        <v>4096</v>
      </c>
      <c r="B153" t="s">
        <v>148</v>
      </c>
      <c r="C153" s="14">
        <v>1024</v>
      </c>
      <c r="D153">
        <v>8</v>
      </c>
      <c r="E153">
        <v>1.9293865666671384</v>
      </c>
      <c r="F153">
        <v>1.7982287000001331</v>
      </c>
      <c r="G153">
        <v>2.159546833333176</v>
      </c>
      <c r="H153" s="14">
        <v>3</v>
      </c>
      <c r="I153" s="14">
        <v>3</v>
      </c>
      <c r="J153" s="14">
        <v>3</v>
      </c>
      <c r="K153" s="14" t="s">
        <v>149</v>
      </c>
      <c r="L153" s="14">
        <v>33563648</v>
      </c>
    </row>
    <row r="154" spans="1:12" x14ac:dyDescent="0.45">
      <c r="A154">
        <f ca="1"/>
        <v>8192</v>
      </c>
      <c r="B154" t="s">
        <v>150</v>
      </c>
      <c r="C154" s="14">
        <v>1024</v>
      </c>
      <c r="D154">
        <v>8</v>
      </c>
      <c r="E154">
        <v>4.2776761000004626</v>
      </c>
      <c r="F154">
        <v>3.7155519500001901</v>
      </c>
      <c r="G154">
        <v>9.0872770999994827</v>
      </c>
      <c r="H154" s="14">
        <v>2</v>
      </c>
      <c r="I154" s="14">
        <v>2</v>
      </c>
      <c r="J154" s="14">
        <v>1</v>
      </c>
      <c r="K154" s="14" t="s">
        <v>151</v>
      </c>
      <c r="L154" s="14">
        <v>67118080</v>
      </c>
    </row>
    <row r="155" spans="1:12" x14ac:dyDescent="0.45">
      <c r="A155">
        <f ca="1"/>
        <v>16384</v>
      </c>
      <c r="B155" t="s">
        <v>152</v>
      </c>
      <c r="C155" s="14">
        <v>1024</v>
      </c>
      <c r="D155">
        <v>8</v>
      </c>
      <c r="E155">
        <v>8.4546872999999323</v>
      </c>
      <c r="F155">
        <v>7.8420533999997133</v>
      </c>
      <c r="G155">
        <v>53.35228669999924</v>
      </c>
      <c r="H155" s="14">
        <v>1</v>
      </c>
      <c r="I155" s="14">
        <v>1</v>
      </c>
      <c r="J155" s="14">
        <v>1</v>
      </c>
      <c r="K155" s="14" t="s">
        <v>153</v>
      </c>
      <c r="L155" s="14">
        <v>134226944</v>
      </c>
    </row>
    <row r="156" spans="1:12" x14ac:dyDescent="0.45">
      <c r="H156" s="14"/>
      <c r="I156" s="14"/>
      <c r="J156" s="14"/>
    </row>
    <row r="157" spans="1:12" x14ac:dyDescent="0.45">
      <c r="H157" s="14"/>
      <c r="I157" s="14"/>
      <c r="J157" s="14"/>
    </row>
    <row r="158" spans="1:12" x14ac:dyDescent="0.45">
      <c r="H158" s="14"/>
      <c r="I158" s="14"/>
      <c r="J158" s="14"/>
    </row>
    <row r="159" spans="1:12" x14ac:dyDescent="0.45">
      <c r="H159" s="14"/>
      <c r="I159" s="14"/>
      <c r="J159" s="14"/>
    </row>
    <row r="160" spans="1:12" x14ac:dyDescent="0.45">
      <c r="H160" s="14"/>
      <c r="I160" s="14"/>
      <c r="J160" s="14"/>
    </row>
    <row r="161" spans="1:12" x14ac:dyDescent="0.45">
      <c r="H161" s="14"/>
      <c r="I161" s="14"/>
      <c r="J161" s="14"/>
    </row>
    <row r="162" spans="1:12" x14ac:dyDescent="0.45">
      <c r="H162" s="14"/>
      <c r="I162" s="14"/>
      <c r="J162" s="14"/>
    </row>
    <row r="163" spans="1:12" x14ac:dyDescent="0.45">
      <c r="H163" s="14"/>
      <c r="I163" s="14"/>
      <c r="J163" s="14"/>
    </row>
    <row r="164" spans="1:12" x14ac:dyDescent="0.45">
      <c r="H164" s="14"/>
      <c r="I164" s="14"/>
      <c r="J164" s="14"/>
    </row>
    <row r="165" spans="1:12" x14ac:dyDescent="0.45">
      <c r="H165" s="14"/>
      <c r="I165" s="14"/>
      <c r="J165" s="14"/>
    </row>
    <row r="166" spans="1:12" x14ac:dyDescent="0.45">
      <c r="H166" s="14"/>
      <c r="I166" s="14"/>
      <c r="J166" s="14"/>
      <c r="K166" s="18" t="s">
        <v>154</v>
      </c>
    </row>
    <row r="167" spans="1:12" ht="28.5" x14ac:dyDescent="0.45">
      <c r="A167" s="15" t="s">
        <v>11</v>
      </c>
      <c r="B167" s="15" t="s">
        <v>12</v>
      </c>
      <c r="C167" s="15" t="s">
        <v>13</v>
      </c>
      <c r="D167" s="15" t="s">
        <v>14</v>
      </c>
      <c r="E167" s="15" t="s">
        <v>15</v>
      </c>
      <c r="F167" s="15" t="s">
        <v>16</v>
      </c>
      <c r="G167" s="15" t="s">
        <v>17</v>
      </c>
      <c r="H167" s="16" t="s">
        <v>18</v>
      </c>
      <c r="I167" s="16" t="s">
        <v>19</v>
      </c>
      <c r="J167" s="16" t="s">
        <v>20</v>
      </c>
      <c r="K167" s="15" t="s">
        <v>21</v>
      </c>
      <c r="L167" s="15" t="s">
        <v>22</v>
      </c>
    </row>
    <row r="168" spans="1:12" x14ac:dyDescent="0.45">
      <c r="A168">
        <v>3</v>
      </c>
      <c r="B168" t="s">
        <v>155</v>
      </c>
      <c r="C168" s="14">
        <v>1024</v>
      </c>
      <c r="D168">
        <v>8</v>
      </c>
      <c r="E168">
        <v>1.2717566497462593E-2</v>
      </c>
      <c r="F168">
        <v>1.8777289138577114E-2</v>
      </c>
      <c r="G168">
        <v>3.6633002189787107E-2</v>
      </c>
      <c r="H168" s="14">
        <v>394</v>
      </c>
      <c r="I168" s="14">
        <v>267</v>
      </c>
      <c r="J168" s="14">
        <v>137</v>
      </c>
      <c r="K168" s="14" t="s">
        <v>156</v>
      </c>
      <c r="L168" s="14">
        <v>33792</v>
      </c>
    </row>
    <row r="169" spans="1:12" x14ac:dyDescent="0.45">
      <c r="A169">
        <v>4</v>
      </c>
      <c r="B169" t="s">
        <v>157</v>
      </c>
      <c r="C169" s="14">
        <v>1024</v>
      </c>
      <c r="D169">
        <v>8</v>
      </c>
      <c r="E169">
        <v>1.3023545572915888E-2</v>
      </c>
      <c r="F169">
        <v>1.8812364419478426E-2</v>
      </c>
      <c r="G169">
        <v>3.7049154814815632E-2</v>
      </c>
      <c r="H169" s="14">
        <v>384</v>
      </c>
      <c r="I169" s="14">
        <v>267</v>
      </c>
      <c r="J169" s="14">
        <v>135</v>
      </c>
      <c r="K169" s="14" t="s">
        <v>129</v>
      </c>
      <c r="L169" s="14">
        <v>41984</v>
      </c>
    </row>
    <row r="170" spans="1:12" x14ac:dyDescent="0.45">
      <c r="A170">
        <v>6</v>
      </c>
      <c r="B170" t="s">
        <v>158</v>
      </c>
      <c r="C170" s="14">
        <v>1024</v>
      </c>
      <c r="D170">
        <v>8</v>
      </c>
      <c r="E170">
        <v>1.4103126197179836E-2</v>
      </c>
      <c r="F170">
        <v>1.7642682746477924E-2</v>
      </c>
      <c r="G170">
        <v>3.6183048201433955E-2</v>
      </c>
      <c r="H170" s="14">
        <v>355</v>
      </c>
      <c r="I170" s="14">
        <v>284</v>
      </c>
      <c r="J170" s="14">
        <v>139</v>
      </c>
      <c r="K170" s="14" t="s">
        <v>159</v>
      </c>
      <c r="L170" s="14">
        <v>58368</v>
      </c>
    </row>
    <row r="171" spans="1:12" x14ac:dyDescent="0.45">
      <c r="A171">
        <v>10</v>
      </c>
      <c r="B171" t="s">
        <v>160</v>
      </c>
      <c r="C171" s="14">
        <v>1024</v>
      </c>
      <c r="D171">
        <v>8</v>
      </c>
      <c r="E171">
        <v>1.6223575404533324E-2</v>
      </c>
      <c r="F171">
        <v>2.0175442338709656E-2</v>
      </c>
      <c r="G171">
        <v>3.9453239370081654E-2</v>
      </c>
      <c r="H171" s="14">
        <v>309</v>
      </c>
      <c r="I171" s="14">
        <v>248</v>
      </c>
      <c r="J171" s="14">
        <v>127</v>
      </c>
      <c r="K171" s="14" t="s">
        <v>161</v>
      </c>
      <c r="L171" s="14">
        <v>91136</v>
      </c>
    </row>
    <row r="172" spans="1:12" x14ac:dyDescent="0.45">
      <c r="A172">
        <v>18</v>
      </c>
      <c r="B172" t="s">
        <v>162</v>
      </c>
      <c r="C172" s="14">
        <v>1024</v>
      </c>
      <c r="D172">
        <v>8</v>
      </c>
      <c r="E172">
        <v>1.9577109374999679E-2</v>
      </c>
      <c r="F172">
        <v>2.3062459446998727E-2</v>
      </c>
      <c r="G172">
        <v>4.0353445967749361E-2</v>
      </c>
      <c r="H172" s="14">
        <v>256</v>
      </c>
      <c r="I172" s="14">
        <v>217</v>
      </c>
      <c r="J172" s="14">
        <v>124</v>
      </c>
      <c r="K172" s="14" t="s">
        <v>163</v>
      </c>
      <c r="L172" s="14">
        <v>156672</v>
      </c>
    </row>
    <row r="173" spans="1:12" x14ac:dyDescent="0.45">
      <c r="A173">
        <v>34</v>
      </c>
      <c r="B173" t="s">
        <v>164</v>
      </c>
      <c r="C173" s="14">
        <v>1024</v>
      </c>
      <c r="D173">
        <v>8</v>
      </c>
      <c r="E173">
        <v>2.7268639130437332E-2</v>
      </c>
      <c r="F173">
        <v>3.0730895705513874E-2</v>
      </c>
      <c r="G173">
        <v>3.9715022222221057E-2</v>
      </c>
      <c r="H173" s="14">
        <v>184</v>
      </c>
      <c r="I173" s="14">
        <v>163</v>
      </c>
      <c r="J173" s="14">
        <v>126</v>
      </c>
      <c r="K173" s="14" t="s">
        <v>165</v>
      </c>
      <c r="L173" s="14">
        <v>287744</v>
      </c>
    </row>
    <row r="174" spans="1:12" x14ac:dyDescent="0.45">
      <c r="A174">
        <v>66</v>
      </c>
      <c r="B174" t="s">
        <v>166</v>
      </c>
      <c r="C174" s="14">
        <v>1024</v>
      </c>
      <c r="D174">
        <v>8</v>
      </c>
      <c r="E174">
        <v>4.119479180327125E-2</v>
      </c>
      <c r="F174">
        <v>4.4471384070796142E-2</v>
      </c>
      <c r="G174">
        <v>4.0342499999995549E-2</v>
      </c>
      <c r="H174" s="14">
        <v>122</v>
      </c>
      <c r="I174" s="14">
        <v>113</v>
      </c>
      <c r="J174" s="14">
        <v>124</v>
      </c>
      <c r="K174" s="14" t="s">
        <v>167</v>
      </c>
      <c r="L174" s="14">
        <v>549888</v>
      </c>
    </row>
    <row r="175" spans="1:12" x14ac:dyDescent="0.45">
      <c r="A175">
        <v>130</v>
      </c>
      <c r="B175" t="s">
        <v>168</v>
      </c>
      <c r="C175" s="14">
        <v>1024</v>
      </c>
      <c r="D175">
        <v>8</v>
      </c>
      <c r="E175">
        <v>7.354379558824696E-2</v>
      </c>
      <c r="F175">
        <v>7.4068232352949376E-2</v>
      </c>
      <c r="G175">
        <v>4.9613728712873777E-2</v>
      </c>
      <c r="H175" s="14">
        <v>68</v>
      </c>
      <c r="I175" s="14">
        <v>68</v>
      </c>
      <c r="J175" s="14">
        <v>101</v>
      </c>
      <c r="K175" s="14" t="s">
        <v>169</v>
      </c>
      <c r="L175" s="14">
        <v>1074176</v>
      </c>
    </row>
    <row r="176" spans="1:12" x14ac:dyDescent="0.45">
      <c r="A176">
        <v>258</v>
      </c>
      <c r="B176" t="s">
        <v>170</v>
      </c>
      <c r="C176" s="14">
        <v>1024</v>
      </c>
      <c r="D176">
        <v>8</v>
      </c>
      <c r="E176">
        <v>0.12945027948714993</v>
      </c>
      <c r="F176">
        <v>0.130125584615365</v>
      </c>
      <c r="G176">
        <v>5.6333715730350661E-2</v>
      </c>
      <c r="H176" s="14">
        <v>39</v>
      </c>
      <c r="I176" s="14">
        <v>39</v>
      </c>
      <c r="J176" s="14">
        <v>89</v>
      </c>
      <c r="K176" s="14" t="s">
        <v>171</v>
      </c>
      <c r="L176" s="14">
        <v>2122752</v>
      </c>
    </row>
    <row r="177" spans="1:12" x14ac:dyDescent="0.45">
      <c r="A177">
        <v>514</v>
      </c>
      <c r="B177" t="s">
        <v>172</v>
      </c>
      <c r="C177" s="14">
        <v>1024</v>
      </c>
      <c r="D177">
        <v>8</v>
      </c>
      <c r="E177">
        <v>0.24719157142862969</v>
      </c>
      <c r="F177">
        <v>0.23753377727271899</v>
      </c>
      <c r="G177">
        <v>8.3807956666684433E-2</v>
      </c>
      <c r="H177" s="14">
        <v>21</v>
      </c>
      <c r="I177" s="14">
        <v>22</v>
      </c>
      <c r="J177" s="14">
        <v>60</v>
      </c>
      <c r="K177" s="14" t="s">
        <v>173</v>
      </c>
      <c r="L177" s="14">
        <v>4219904</v>
      </c>
    </row>
    <row r="178" spans="1:12" x14ac:dyDescent="0.45">
      <c r="A178">
        <v>1026</v>
      </c>
      <c r="B178" t="s">
        <v>174</v>
      </c>
      <c r="C178" s="14">
        <v>1024</v>
      </c>
      <c r="D178">
        <v>8</v>
      </c>
      <c r="E178">
        <v>0.50626344000011159</v>
      </c>
      <c r="F178">
        <v>0.45456238181809155</v>
      </c>
      <c r="G178">
        <v>0.18886797037042993</v>
      </c>
      <c r="H178" s="14">
        <v>10</v>
      </c>
      <c r="I178" s="14">
        <v>11</v>
      </c>
      <c r="J178" s="14">
        <v>27</v>
      </c>
      <c r="K178" s="14" t="s">
        <v>175</v>
      </c>
      <c r="L178" s="14">
        <v>8414208</v>
      </c>
    </row>
    <row r="179" spans="1:12" x14ac:dyDescent="0.45">
      <c r="A179">
        <v>2050</v>
      </c>
      <c r="B179" t="s">
        <v>176</v>
      </c>
      <c r="C179" s="14">
        <v>1024</v>
      </c>
      <c r="D179">
        <v>8</v>
      </c>
      <c r="E179">
        <v>0.9819684000000658</v>
      </c>
      <c r="F179">
        <v>0.87966298333321902</v>
      </c>
      <c r="G179">
        <v>0.59742733333344711</v>
      </c>
      <c r="H179" s="14">
        <v>6</v>
      </c>
      <c r="I179" s="14">
        <v>6</v>
      </c>
      <c r="J179" s="14">
        <v>9</v>
      </c>
      <c r="K179" s="14" t="s">
        <v>177</v>
      </c>
      <c r="L179" s="14">
        <v>16802816</v>
      </c>
    </row>
    <row r="180" spans="1:12" x14ac:dyDescent="0.45">
      <c r="A180">
        <v>4098</v>
      </c>
      <c r="B180" t="s">
        <v>178</v>
      </c>
      <c r="C180" s="14">
        <v>1024</v>
      </c>
      <c r="D180">
        <v>8</v>
      </c>
      <c r="E180">
        <v>1.9549785666670989</v>
      </c>
      <c r="F180">
        <v>1.7441486999996414</v>
      </c>
      <c r="G180">
        <v>2.0770916666666985</v>
      </c>
      <c r="H180" s="14">
        <v>3</v>
      </c>
      <c r="I180" s="14">
        <v>3</v>
      </c>
      <c r="J180" s="14">
        <v>3</v>
      </c>
      <c r="K180" s="14" t="s">
        <v>179</v>
      </c>
      <c r="L180" s="14">
        <v>33580032</v>
      </c>
    </row>
    <row r="181" spans="1:12" x14ac:dyDescent="0.45">
      <c r="A181">
        <v>8194</v>
      </c>
      <c r="B181" t="s">
        <v>180</v>
      </c>
      <c r="C181" s="14">
        <v>1024</v>
      </c>
      <c r="D181">
        <v>8</v>
      </c>
      <c r="E181">
        <v>4.2433115999992879</v>
      </c>
      <c r="F181">
        <v>3.8600196500001402</v>
      </c>
      <c r="G181">
        <v>9.3040644000011525</v>
      </c>
      <c r="H181" s="14">
        <v>2</v>
      </c>
      <c r="I181" s="14">
        <v>2</v>
      </c>
      <c r="J181" s="14">
        <v>1</v>
      </c>
      <c r="K181" s="14" t="s">
        <v>181</v>
      </c>
      <c r="L181" s="14">
        <v>67134464</v>
      </c>
    </row>
    <row r="182" spans="1:12" x14ac:dyDescent="0.45">
      <c r="A182">
        <v>16386</v>
      </c>
      <c r="B182" t="s">
        <v>182</v>
      </c>
      <c r="C182" s="14">
        <v>1024</v>
      </c>
      <c r="D182">
        <v>8</v>
      </c>
      <c r="E182">
        <v>8.7412566000002698</v>
      </c>
      <c r="F182">
        <v>8.021360900000218</v>
      </c>
      <c r="G182">
        <v>53.964022800000748</v>
      </c>
      <c r="H182" s="14">
        <v>1</v>
      </c>
      <c r="I182" s="14">
        <v>1</v>
      </c>
      <c r="J182" s="14">
        <v>1</v>
      </c>
      <c r="K182" s="14" t="s">
        <v>183</v>
      </c>
      <c r="L182" s="14">
        <v>134243328</v>
      </c>
    </row>
    <row r="183" spans="1:12" x14ac:dyDescent="0.45">
      <c r="H183" s="14"/>
      <c r="I183" s="14"/>
      <c r="J183" s="14"/>
    </row>
    <row r="184" spans="1:12" x14ac:dyDescent="0.45">
      <c r="H184" s="14"/>
      <c r="I184" s="14"/>
      <c r="J184" s="14"/>
    </row>
    <row r="185" spans="1:12" x14ac:dyDescent="0.45">
      <c r="H185" s="14"/>
      <c r="I185" s="14"/>
      <c r="J185" s="14"/>
    </row>
    <row r="186" spans="1:12" x14ac:dyDescent="0.45">
      <c r="H186" s="14"/>
      <c r="I186" s="14"/>
      <c r="J186" s="14"/>
    </row>
    <row r="187" spans="1:12" x14ac:dyDescent="0.45">
      <c r="H187" s="14"/>
      <c r="I187" s="14"/>
      <c r="J187" s="14"/>
    </row>
    <row r="188" spans="1:12" x14ac:dyDescent="0.45">
      <c r="H188" s="14"/>
      <c r="I188" s="14"/>
      <c r="J188" s="14"/>
    </row>
    <row r="189" spans="1:12" x14ac:dyDescent="0.45">
      <c r="H189" s="14"/>
      <c r="I189" s="14"/>
      <c r="J189" s="14"/>
    </row>
    <row r="190" spans="1:12" x14ac:dyDescent="0.45">
      <c r="H190" s="14"/>
      <c r="I190" s="14"/>
      <c r="J190" s="14"/>
    </row>
    <row r="191" spans="1:12" x14ac:dyDescent="0.45">
      <c r="H191" s="14"/>
      <c r="I191" s="14"/>
      <c r="J191" s="14"/>
    </row>
    <row r="192" spans="1:12" x14ac:dyDescent="0.45">
      <c r="H192" s="14"/>
      <c r="I192" s="14"/>
      <c r="J192" s="14"/>
    </row>
    <row r="193" spans="8:10" x14ac:dyDescent="0.45">
      <c r="H193" s="14"/>
      <c r="I193" s="14"/>
      <c r="J193" s="14"/>
    </row>
    <row r="194" spans="8:10" x14ac:dyDescent="0.45">
      <c r="H194" s="14"/>
      <c r="I194" s="14"/>
      <c r="J194" s="14"/>
    </row>
    <row r="195" spans="8:10" x14ac:dyDescent="0.45">
      <c r="H195" s="14"/>
      <c r="I195" s="14"/>
      <c r="J195" s="14"/>
    </row>
    <row r="196" spans="8:10" x14ac:dyDescent="0.45">
      <c r="H196" s="14"/>
      <c r="I196" s="14"/>
      <c r="J196" s="14"/>
    </row>
    <row r="197" spans="8:10" x14ac:dyDescent="0.45">
      <c r="H197" s="14"/>
      <c r="I197" s="14"/>
      <c r="J197" s="14"/>
    </row>
    <row r="198" spans="8:10" x14ac:dyDescent="0.45">
      <c r="H198" s="14"/>
      <c r="I198" s="14"/>
      <c r="J198" s="14"/>
    </row>
    <row r="199" spans="8:10" x14ac:dyDescent="0.45">
      <c r="H199" s="14"/>
      <c r="I199" s="14"/>
      <c r="J199" s="14"/>
    </row>
    <row r="200" spans="8:10" x14ac:dyDescent="0.45">
      <c r="H200" s="14"/>
      <c r="I200" s="14"/>
      <c r="J200" s="14"/>
    </row>
    <row r="201" spans="8:10" x14ac:dyDescent="0.45">
      <c r="H201" s="14"/>
      <c r="I201" s="14"/>
      <c r="J201" s="14"/>
    </row>
    <row r="202" spans="8:10" x14ac:dyDescent="0.45">
      <c r="H202" s="14"/>
      <c r="I202" s="14"/>
      <c r="J202" s="14"/>
    </row>
    <row r="203" spans="8:10" x14ac:dyDescent="0.45">
      <c r="H203" s="14"/>
      <c r="I203" s="14"/>
      <c r="J203" s="14"/>
    </row>
    <row r="204" spans="8:10" x14ac:dyDescent="0.45">
      <c r="H204" s="14"/>
      <c r="I204" s="14"/>
      <c r="J204" s="14"/>
    </row>
    <row r="205" spans="8:10" x14ac:dyDescent="0.45">
      <c r="H205" s="14"/>
      <c r="I205" s="14"/>
      <c r="J205" s="14"/>
    </row>
    <row r="206" spans="8:10" x14ac:dyDescent="0.45">
      <c r="H206" s="14"/>
      <c r="I206" s="14"/>
      <c r="J206" s="14"/>
    </row>
    <row r="207" spans="8:10" x14ac:dyDescent="0.45">
      <c r="H207" s="14"/>
      <c r="I207" s="14"/>
      <c r="J207" s="14"/>
    </row>
    <row r="208" spans="8:10" x14ac:dyDescent="0.45">
      <c r="H208" s="14"/>
      <c r="I208" s="14"/>
      <c r="J208" s="14"/>
    </row>
    <row r="209" spans="8:10" x14ac:dyDescent="0.45">
      <c r="H209" s="14"/>
      <c r="I209" s="14"/>
      <c r="J209" s="14"/>
    </row>
    <row r="210" spans="8:10" x14ac:dyDescent="0.45">
      <c r="H210" s="14"/>
      <c r="I210" s="14"/>
      <c r="J210" s="14"/>
    </row>
    <row r="211" spans="8:10" x14ac:dyDescent="0.45">
      <c r="H211" s="14"/>
      <c r="I211" s="14"/>
      <c r="J211" s="14"/>
    </row>
    <row r="212" spans="8:10" x14ac:dyDescent="0.45">
      <c r="H212" s="14"/>
      <c r="I212" s="14"/>
      <c r="J212" s="14"/>
    </row>
    <row r="213" spans="8:10" x14ac:dyDescent="0.45">
      <c r="H213" s="14"/>
      <c r="I213" s="14"/>
      <c r="J213" s="14"/>
    </row>
    <row r="214" spans="8:10" x14ac:dyDescent="0.45">
      <c r="H214" s="14"/>
      <c r="I214" s="14"/>
      <c r="J214" s="14"/>
    </row>
    <row r="215" spans="8:10" x14ac:dyDescent="0.45">
      <c r="H215" s="14"/>
      <c r="I215" s="14"/>
      <c r="J215" s="14"/>
    </row>
    <row r="216" spans="8:10" x14ac:dyDescent="0.45">
      <c r="H216" s="14"/>
      <c r="I216" s="14"/>
      <c r="J216" s="14"/>
    </row>
    <row r="217" spans="8:10" x14ac:dyDescent="0.45">
      <c r="H217" s="14"/>
      <c r="I217" s="14"/>
      <c r="J217" s="14"/>
    </row>
  </sheetData>
  <sheetProtection sheet="1" objects="1" scenarios="1"/>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eet3"/>
  <dimension ref="B1:U22"/>
  <sheetViews>
    <sheetView showGridLines="0" showRowColHeaders="0" workbookViewId="0"/>
  </sheetViews>
  <sheetFormatPr defaultRowHeight="14.25" x14ac:dyDescent="0.45"/>
  <cols>
    <col min="1" max="1" width="2.59765625" customWidth="1"/>
    <col min="2" max="2" width="7.1328125" bestFit="1" customWidth="1"/>
    <col min="3" max="9" width="18.06640625" bestFit="1" customWidth="1"/>
    <col min="10" max="10" width="4.59765625" customWidth="1"/>
    <col min="11" max="11" width="4.86328125" bestFit="1" customWidth="1"/>
    <col min="12" max="12" width="5.33203125" bestFit="1" customWidth="1"/>
    <col min="13" max="13" width="4.59765625" customWidth="1"/>
    <col min="14" max="14" width="7.46484375" bestFit="1" customWidth="1"/>
    <col min="15" max="21" width="18.06640625" bestFit="1" customWidth="1"/>
  </cols>
  <sheetData>
    <row r="1" spans="2:21" ht="28.5" x14ac:dyDescent="0.85">
      <c r="B1" s="1" t="s">
        <v>757</v>
      </c>
    </row>
    <row r="3" spans="2:21" x14ac:dyDescent="0.45">
      <c r="B3" s="3" t="s">
        <v>756</v>
      </c>
    </row>
    <row r="4" spans="2:21" x14ac:dyDescent="0.45">
      <c r="B4" t="str" cm="1">
        <f t="array" aca="1" ref="B4" ca="1">CSVWrite(B6:I17)</f>
        <v xml:space="preserve">"Type","Col A","Col B","Col C","Col D","Col E","Col F","Col G"
"Number",44424,44424,44424,44424,44424,44424,44424
"Date",2021-08-24T12:49:13,2021-08-24T12:49:13,2021-08-24T12:49:13,2021-08-24T12:49:13,2021-08-24T12:49:13,2021-08-24T12:49:13,2021-08-24T12:49:13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224</v>
      </c>
    </row>
    <row r="6" spans="2:21" x14ac:dyDescent="0.45">
      <c r="B6" s="35" t="s">
        <v>538</v>
      </c>
      <c r="C6" s="72" t="s">
        <v>539</v>
      </c>
      <c r="D6" s="72" t="s">
        <v>540</v>
      </c>
      <c r="E6" s="72" t="s">
        <v>541</v>
      </c>
      <c r="F6" s="72" t="s">
        <v>542</v>
      </c>
      <c r="G6" s="72" t="s">
        <v>543</v>
      </c>
      <c r="H6" s="72" t="s">
        <v>544</v>
      </c>
      <c r="I6" s="72" t="s">
        <v>545</v>
      </c>
      <c r="K6" s="10">
        <v>0</v>
      </c>
      <c r="L6" s="46" t="b">
        <v>0</v>
      </c>
      <c r="N6" s="35" t="str" cm="1">
        <f t="array" aca="1" ref="N6:U17" ca="1">CSVRead(B4,ConvertTypes,,,"ISO",,,1)</f>
        <v>Type</v>
      </c>
      <c r="O6" s="72" t="str">
        <f ca="1"/>
        <v>Col A</v>
      </c>
      <c r="P6" s="72" t="str">
        <f ca="1"/>
        <v>Col B</v>
      </c>
      <c r="Q6" s="72" t="str">
        <f ca="1"/>
        <v>Col C</v>
      </c>
      <c r="R6" s="72" t="str">
        <f ca="1"/>
        <v>Col D</v>
      </c>
      <c r="S6" s="72" t="str">
        <f ca="1"/>
        <v>Col E</v>
      </c>
      <c r="T6" s="72" t="str">
        <f ca="1"/>
        <v>Col F</v>
      </c>
      <c r="U6" s="72" t="str">
        <f ca="1"/>
        <v>Col G</v>
      </c>
    </row>
    <row r="7" spans="2:21" x14ac:dyDescent="0.45">
      <c r="B7" s="35" t="str" cm="1">
        <f t="array" aca="1" ref="B7" ca="1">_xlfn.IFS(ISNUMBER(C7),"Number",ISTEXT(C7),"String",ISLOGICAL(C7),"Boolean",ISERROR(C7),"Error")</f>
        <v>Number</v>
      </c>
      <c r="C7" s="72">
        <v>44424</v>
      </c>
      <c r="D7" s="72">
        <v>44424</v>
      </c>
      <c r="E7" s="72">
        <v>44424</v>
      </c>
      <c r="F7" s="72">
        <v>44424</v>
      </c>
      <c r="G7" s="72">
        <v>44424</v>
      </c>
      <c r="H7" s="72">
        <v>44424</v>
      </c>
      <c r="I7" s="72">
        <v>44424</v>
      </c>
      <c r="K7" s="10" t="s">
        <v>540</v>
      </c>
      <c r="L7" s="10" t="s">
        <v>366</v>
      </c>
      <c r="N7" s="35" t="str">
        <f ca="1"/>
        <v>Number</v>
      </c>
      <c r="O7" s="72" t="str">
        <f ca="1"/>
        <v>44424</v>
      </c>
      <c r="P7" s="72">
        <f ca="1"/>
        <v>44424</v>
      </c>
      <c r="Q7" s="72" t="str">
        <f ca="1"/>
        <v>44424</v>
      </c>
      <c r="R7" s="72" t="str">
        <f ca="1"/>
        <v>44424</v>
      </c>
      <c r="S7" s="72">
        <f ca="1"/>
        <v>44424</v>
      </c>
      <c r="T7" s="72" t="str">
        <f ca="1"/>
        <v>44424</v>
      </c>
      <c r="U7" s="72" t="str">
        <f ca="1"/>
        <v>44424</v>
      </c>
    </row>
    <row r="8" spans="2:21" x14ac:dyDescent="0.45">
      <c r="B8" s="71" t="s">
        <v>189</v>
      </c>
      <c r="C8" s="73">
        <v>44432.534178240741</v>
      </c>
      <c r="D8" s="73">
        <v>44432.534178240741</v>
      </c>
      <c r="E8" s="73">
        <v>44432.534178240741</v>
      </c>
      <c r="F8" s="73">
        <v>44432.534178240741</v>
      </c>
      <c r="G8" s="73">
        <v>44432.534178240741</v>
      </c>
      <c r="H8" s="73">
        <v>44432.534178240741</v>
      </c>
      <c r="I8" s="73">
        <v>44432.534178240741</v>
      </c>
      <c r="K8" s="10" t="s">
        <v>541</v>
      </c>
      <c r="L8" s="10" t="s">
        <v>375</v>
      </c>
      <c r="N8" s="71" t="str">
        <f ca="1"/>
        <v>Date</v>
      </c>
      <c r="O8" s="73" t="str">
        <f ca="1"/>
        <v>2021-08-24T12:49:13</v>
      </c>
      <c r="P8" s="73" t="str">
        <f ca="1"/>
        <v>2021-08-24T12:49:13</v>
      </c>
      <c r="Q8" s="73">
        <f ca="1"/>
        <v>44432.534178240741</v>
      </c>
      <c r="R8" s="73" t="str">
        <f ca="1"/>
        <v>2021-08-24T12:49:13</v>
      </c>
      <c r="S8" s="73" t="str">
        <f ca="1"/>
        <v>2021-08-24T12:49:13</v>
      </c>
      <c r="T8" s="73">
        <f ca="1"/>
        <v>44432.534178240741</v>
      </c>
      <c r="U8" s="73" t="str">
        <f ca="1"/>
        <v>2021-08-24T12:49:13</v>
      </c>
    </row>
    <row r="9" spans="2:21" x14ac:dyDescent="0.45">
      <c r="B9" s="35" t="str" cm="1">
        <f t="array" aca="1" ref="B9" ca="1">_xlfn.IFS(ISNUMBER(C9),"Number",ISTEXT(C9),"String",ISLOGICAL(C9),"Boolean",ISERROR(C9),"Error")</f>
        <v>Boolean</v>
      </c>
      <c r="C9" s="70" t="b">
        <v>1</v>
      </c>
      <c r="D9" s="70" t="b">
        <v>1</v>
      </c>
      <c r="E9" s="70" t="b">
        <v>1</v>
      </c>
      <c r="F9" s="70" t="b">
        <v>1</v>
      </c>
      <c r="G9" s="70" t="b">
        <v>1</v>
      </c>
      <c r="H9" s="70" t="b">
        <v>1</v>
      </c>
      <c r="I9" s="70" t="b">
        <v>1</v>
      </c>
      <c r="K9" s="10" t="s">
        <v>542</v>
      </c>
      <c r="L9" s="91" t="s">
        <v>546</v>
      </c>
      <c r="N9" s="35" t="str">
        <f ca="1"/>
        <v>Boolean</v>
      </c>
      <c r="O9" s="70" t="str">
        <f ca="1"/>
        <v>True</v>
      </c>
      <c r="P9" s="70" t="str">
        <f ca="1"/>
        <v>True</v>
      </c>
      <c r="Q9" s="70" t="str">
        <f ca="1"/>
        <v>True</v>
      </c>
      <c r="R9" s="70" t="b">
        <f ca="1"/>
        <v>1</v>
      </c>
      <c r="S9" s="70" t="str">
        <f ca="1"/>
        <v>True</v>
      </c>
      <c r="T9" s="70" t="str">
        <f ca="1"/>
        <v>True</v>
      </c>
      <c r="U9" s="70" t="b">
        <f ca="1"/>
        <v>1</v>
      </c>
    </row>
    <row r="10" spans="2:21" x14ac:dyDescent="0.45">
      <c r="B10" s="35" t="str" cm="1">
        <f t="array" aca="1" ref="B10" ca="1">_xlfn.IFS(ISNUMBER(C10),"Number",ISTEXT(C10),"String",ISLOGICAL(C10),"Boolean",ISERROR(C10),"Error")</f>
        <v>Error</v>
      </c>
      <c r="C10" s="70" t="e">
        <f ca="1">1/0</f>
        <v>#DIV/0!</v>
      </c>
      <c r="D10" s="70" t="e">
        <f t="shared" ref="D10:I10" ca="1" si="0">1/0</f>
        <v>#DIV/0!</v>
      </c>
      <c r="E10" s="70" t="e">
        <f t="shared" ca="1" si="0"/>
        <v>#DIV/0!</v>
      </c>
      <c r="F10" s="70" t="e">
        <f t="shared" ca="1" si="0"/>
        <v>#DIV/0!</v>
      </c>
      <c r="G10" s="70" t="e">
        <f t="shared" ca="1" si="0"/>
        <v>#DIV/0!</v>
      </c>
      <c r="H10" s="70" t="e">
        <f t="shared" ca="1" si="0"/>
        <v>#DIV/0!</v>
      </c>
      <c r="I10" s="70" t="e">
        <f t="shared" ca="1" si="0"/>
        <v>#DIV/0!</v>
      </c>
      <c r="K10" s="10" t="s">
        <v>543</v>
      </c>
      <c r="L10" s="10" t="s">
        <v>379</v>
      </c>
      <c r="N10" s="35" t="str">
        <f ca="1"/>
        <v>Error</v>
      </c>
      <c r="O10" s="70" t="str">
        <f ca="1"/>
        <v>#DIV/0!</v>
      </c>
      <c r="P10" s="70" t="str">
        <f ca="1"/>
        <v>#DIV/0!</v>
      </c>
      <c r="Q10" s="70" t="str">
        <f ca="1"/>
        <v>#DIV/0!</v>
      </c>
      <c r="R10" s="70" t="e">
        <f ca="1"/>
        <v>#DIV/0!</v>
      </c>
      <c r="S10" s="70" t="str">
        <f ca="1"/>
        <v>#DIV/0!</v>
      </c>
      <c r="T10" s="70" t="str">
        <f ca="1"/>
        <v>#DIV/0!</v>
      </c>
      <c r="U10" s="70" t="e">
        <f ca="1"/>
        <v>#DIV/0!</v>
      </c>
    </row>
    <row r="11" spans="2:21" x14ac:dyDescent="0.45">
      <c r="B11" s="35" t="str" cm="1">
        <f t="array" aca="1" ref="B11" ca="1">_xlfn.IFS(ISNUMBER(C11),"Number",ISTEXT(C11),"String",ISLOGICAL(C11),"Boolean",ISERROR(C11),"Error")</f>
        <v>String</v>
      </c>
      <c r="C11" s="70" t="s">
        <v>368</v>
      </c>
      <c r="D11" s="70" t="s">
        <v>368</v>
      </c>
      <c r="E11" s="70" t="s">
        <v>368</v>
      </c>
      <c r="F11" s="70" t="s">
        <v>368</v>
      </c>
      <c r="G11" s="70" t="s">
        <v>368</v>
      </c>
      <c r="H11" s="70" t="s">
        <v>368</v>
      </c>
      <c r="I11" s="70" t="s">
        <v>368</v>
      </c>
      <c r="K11" s="10" t="s">
        <v>544</v>
      </c>
      <c r="L11" s="10" t="s">
        <v>380</v>
      </c>
      <c r="N11" s="35" t="str">
        <f ca="1"/>
        <v>String</v>
      </c>
      <c r="O11" s="70" t="str">
        <f ca="1"/>
        <v>1</v>
      </c>
      <c r="P11" s="70" t="str">
        <f ca="1"/>
        <v>1</v>
      </c>
      <c r="Q11" s="70" t="str">
        <f ca="1"/>
        <v>1</v>
      </c>
      <c r="R11" s="70" t="str">
        <f ca="1"/>
        <v>1</v>
      </c>
      <c r="S11" s="70">
        <f ca="1"/>
        <v>1</v>
      </c>
      <c r="T11" s="70" t="str">
        <f ca="1"/>
        <v>1</v>
      </c>
      <c r="U11" s="70" t="str">
        <f ca="1"/>
        <v>1</v>
      </c>
    </row>
    <row r="12" spans="2:21" x14ac:dyDescent="0.45">
      <c r="B12" s="35" t="s">
        <v>3</v>
      </c>
      <c r="C12" s="73" t="s">
        <v>456</v>
      </c>
      <c r="D12" s="73" t="s">
        <v>456</v>
      </c>
      <c r="E12" s="73" t="s">
        <v>456</v>
      </c>
      <c r="F12" s="73" t="s">
        <v>456</v>
      </c>
      <c r="G12" s="73" t="s">
        <v>456</v>
      </c>
      <c r="H12" s="73" t="s">
        <v>456</v>
      </c>
      <c r="I12" s="73" t="s">
        <v>456</v>
      </c>
      <c r="K12" s="10" t="s">
        <v>545</v>
      </c>
      <c r="L12" s="91" t="s">
        <v>547</v>
      </c>
      <c r="N12" s="35" t="str">
        <f ca="1"/>
        <v>String</v>
      </c>
      <c r="O12" s="73" t="str">
        <f ca="1"/>
        <v>2021-08-24T12:49:13</v>
      </c>
      <c r="P12" s="73" t="str">
        <f ca="1"/>
        <v>2021-08-24T12:49:13</v>
      </c>
      <c r="Q12" s="73" t="str">
        <f ca="1"/>
        <v>2021-08-24T12:49:13</v>
      </c>
      <c r="R12" s="73" t="str">
        <f ca="1"/>
        <v>2021-08-24T12:49:13</v>
      </c>
      <c r="S12" s="73" t="str">
        <f ca="1"/>
        <v>2021-08-24T12:49:13</v>
      </c>
      <c r="T12" s="73">
        <f ca="1"/>
        <v>44432.534178240741</v>
      </c>
      <c r="U12" s="73" t="str">
        <f ca="1"/>
        <v>2021-08-24T12:49:13</v>
      </c>
    </row>
    <row r="13" spans="2:21" x14ac:dyDescent="0.45">
      <c r="B13" s="35" t="str" cm="1">
        <f t="array" aca="1" ref="B13" ca="1">_xlfn.IFS(ISNUMBER(C13),"Number",ISTEXT(C13),"String",ISLOGICAL(C13),"Boolean",ISERROR(C13),"Error")</f>
        <v>String</v>
      </c>
      <c r="C13" s="70" t="s">
        <v>369</v>
      </c>
      <c r="D13" s="70" t="s">
        <v>369</v>
      </c>
      <c r="E13" s="70" t="s">
        <v>369</v>
      </c>
      <c r="F13" s="70" t="s">
        <v>369</v>
      </c>
      <c r="G13" s="70" t="s">
        <v>369</v>
      </c>
      <c r="H13" s="70" t="s">
        <v>369</v>
      </c>
      <c r="I13" s="70" t="s">
        <v>369</v>
      </c>
      <c r="N13" s="35" t="str">
        <f ca="1"/>
        <v>String</v>
      </c>
      <c r="O13" s="70" t="str">
        <f ca="1"/>
        <v>TRUE</v>
      </c>
      <c r="P13" s="70" t="str">
        <f ca="1"/>
        <v>TRUE</v>
      </c>
      <c r="Q13" s="70" t="str">
        <f ca="1"/>
        <v>TRUE</v>
      </c>
      <c r="R13" s="70" t="str">
        <f ca="1"/>
        <v>TRUE</v>
      </c>
      <c r="S13" s="70" t="str">
        <f ca="1"/>
        <v>TRUE</v>
      </c>
      <c r="T13" s="70" t="str">
        <f ca="1"/>
        <v>TRUE</v>
      </c>
      <c r="U13" s="70" t="b">
        <f ca="1"/>
        <v>1</v>
      </c>
    </row>
    <row r="14" spans="2:21" x14ac:dyDescent="0.45">
      <c r="B14" s="35" t="str" cm="1">
        <f t="array" aca="1" ref="B14" ca="1">_xlfn.IFS(ISNUMBER(C14),"Number",ISTEXT(C14),"String",ISLOGICAL(C14),"Boolean",ISERROR(C14),"Error")</f>
        <v>String</v>
      </c>
      <c r="C14" s="70" t="s">
        <v>371</v>
      </c>
      <c r="D14" s="70" t="s">
        <v>371</v>
      </c>
      <c r="E14" s="70" t="s">
        <v>371</v>
      </c>
      <c r="F14" s="70" t="s">
        <v>371</v>
      </c>
      <c r="G14" s="70" t="s">
        <v>371</v>
      </c>
      <c r="H14" s="70" t="s">
        <v>371</v>
      </c>
      <c r="I14" s="70" t="s">
        <v>371</v>
      </c>
      <c r="N14" s="35" t="str">
        <f ca="1"/>
        <v>String</v>
      </c>
      <c r="O14" s="70" t="str">
        <f ca="1"/>
        <v>#DIV/0!</v>
      </c>
      <c r="P14" s="70" t="str">
        <f ca="1"/>
        <v>#DIV/0!</v>
      </c>
      <c r="Q14" s="70" t="str">
        <f ca="1"/>
        <v>#DIV/0!</v>
      </c>
      <c r="R14" s="70" t="str">
        <f ca="1"/>
        <v>#DIV/0!</v>
      </c>
      <c r="S14" s="70" t="str">
        <f ca="1"/>
        <v>#DIV/0!</v>
      </c>
      <c r="T14" s="70" t="str">
        <f ca="1"/>
        <v>#DIV/0!</v>
      </c>
      <c r="U14" s="70" t="e">
        <f ca="1"/>
        <v>#DIV/0!</v>
      </c>
    </row>
    <row r="15" spans="2:21" x14ac:dyDescent="0.45">
      <c r="B15" s="35" t="str" cm="1">
        <f t="array" aca="1" ref="B15" ca="1">_xlfn.IFS(ISNUMBER(C15),"Number",ISTEXT(C15),"String",ISLOGICAL(C15),"Boolean",ISERROR(C15),"Error")</f>
        <v>String</v>
      </c>
      <c r="C15" s="70" t="s">
        <v>370</v>
      </c>
      <c r="D15" s="70" t="s">
        <v>370</v>
      </c>
      <c r="E15" s="70" t="s">
        <v>370</v>
      </c>
      <c r="F15" s="70" t="s">
        <v>370</v>
      </c>
      <c r="G15" s="70" t="s">
        <v>370</v>
      </c>
      <c r="H15" s="70" t="s">
        <v>370</v>
      </c>
      <c r="I15" s="70" t="s">
        <v>370</v>
      </c>
      <c r="N15" s="35" t="str">
        <f ca="1"/>
        <v>String</v>
      </c>
      <c r="O15" s="70" t="str">
        <f ca="1"/>
        <v>abc</v>
      </c>
      <c r="P15" s="70" t="str">
        <f ca="1"/>
        <v>abc</v>
      </c>
      <c r="Q15" s="70" t="str">
        <f ca="1"/>
        <v>abc</v>
      </c>
      <c r="R15" s="70" t="str">
        <f ca="1"/>
        <v>abc</v>
      </c>
      <c r="S15" s="70" t="str">
        <f ca="1"/>
        <v>abc</v>
      </c>
      <c r="T15" s="70" t="str">
        <f ca="1"/>
        <v>abc</v>
      </c>
      <c r="U15" s="70" t="str">
        <f ca="1"/>
        <v>abc</v>
      </c>
    </row>
    <row r="16" spans="2:21" x14ac:dyDescent="0.45">
      <c r="B16" s="35" t="s">
        <v>3</v>
      </c>
      <c r="C16" s="70" t="s">
        <v>374</v>
      </c>
      <c r="D16" s="70" t="s">
        <v>374</v>
      </c>
      <c r="E16" s="70" t="s">
        <v>374</v>
      </c>
      <c r="F16" s="70" t="s">
        <v>374</v>
      </c>
      <c r="G16" s="70" t="s">
        <v>374</v>
      </c>
      <c r="H16" s="70" t="s">
        <v>374</v>
      </c>
      <c r="I16" s="70" t="s">
        <v>374</v>
      </c>
      <c r="N16" s="35" t="str">
        <f ca="1"/>
        <v>String</v>
      </c>
      <c r="O16" s="70" t="str">
        <f ca="1"/>
        <v>abc"def</v>
      </c>
      <c r="P16" s="70" t="str">
        <f ca="1"/>
        <v>abc"def</v>
      </c>
      <c r="Q16" s="70" t="str">
        <f ca="1"/>
        <v>abc"def</v>
      </c>
      <c r="R16" s="70" t="str">
        <f ca="1"/>
        <v>abc"def</v>
      </c>
      <c r="S16" s="70" t="str">
        <f ca="1"/>
        <v>abc"def</v>
      </c>
      <c r="T16" s="70" t="str">
        <f ca="1"/>
        <v>abc"def</v>
      </c>
      <c r="U16" s="70" t="str">
        <f ca="1"/>
        <v>abc"def</v>
      </c>
    </row>
    <row r="17" spans="2:21" ht="28.5" x14ac:dyDescent="0.45">
      <c r="B17" s="35" t="str" cm="1">
        <f t="array" aca="1" ref="B17" ca="1">_xlfn.IFS(ISNUMBER(C17),"Number",ISTEXT(C17),"String",ISLOGICAL(C17),"Boolean",ISERROR(C17),"Error")</f>
        <v>String</v>
      </c>
      <c r="C17" s="70" t="s">
        <v>499</v>
      </c>
      <c r="D17" s="70" t="s">
        <v>499</v>
      </c>
      <c r="E17" s="70" t="s">
        <v>499</v>
      </c>
      <c r="F17" s="70" t="s">
        <v>499</v>
      </c>
      <c r="G17" s="70" t="s">
        <v>499</v>
      </c>
      <c r="H17" s="70" t="s">
        <v>499</v>
      </c>
      <c r="I17" s="70" t="s">
        <v>499</v>
      </c>
      <c r="N17" s="35" t="str">
        <f ca="1"/>
        <v>String</v>
      </c>
      <c r="O17" s="70" t="str">
        <f ca="1"/>
        <v>Line
Feed</v>
      </c>
      <c r="P17" s="70" t="str">
        <f ca="1"/>
        <v>Line
Feed</v>
      </c>
      <c r="Q17" s="70" t="str">
        <f ca="1"/>
        <v>Line
Feed</v>
      </c>
      <c r="R17" s="70" t="str">
        <f ca="1"/>
        <v>Line
Feed</v>
      </c>
      <c r="S17" s="70" t="str">
        <f ca="1"/>
        <v>Line
Feed</v>
      </c>
      <c r="T17" s="70" t="str">
        <f ca="1"/>
        <v>Line
Feed</v>
      </c>
      <c r="U17" s="70" t="str">
        <f ca="1"/>
        <v>Line
Feed</v>
      </c>
    </row>
    <row r="22" spans="2:21" x14ac:dyDescent="0.45">
      <c r="E22" s="78"/>
    </row>
  </sheetData>
  <sheetProtection sheet="1" objects="1" scenarios="1"/>
  <conditionalFormatting sqref="B7 B9:B17">
    <cfRule type="expression" dxfId="158" priority="210">
      <formula>ISLOGICAL(B7)</formula>
    </cfRule>
    <cfRule type="expression" dxfId="157" priority="211">
      <formula>ISNUMBER(B7)</formula>
    </cfRule>
    <cfRule type="expression" dxfId="156" priority="212">
      <formula>ISNUMBER(SEARCH("""",B7))</formula>
    </cfRule>
    <cfRule type="expression" dxfId="155" priority="213">
      <formula>ISTEXT(B7)</formula>
    </cfRule>
    <cfRule type="expression" dxfId="154" priority="214">
      <formula>ISERROR(B7)</formula>
    </cfRule>
  </conditionalFormatting>
  <conditionalFormatting sqref="B8">
    <cfRule type="expression" dxfId="153" priority="205">
      <formula>ISLOGICAL(B8)</formula>
    </cfRule>
    <cfRule type="expression" dxfId="152" priority="206">
      <formula>ISNUMBER(B8)</formula>
    </cfRule>
    <cfRule type="expression" dxfId="151" priority="207">
      <formula>ISNUMBER(SEARCH("""",B8))</formula>
    </cfRule>
    <cfRule type="expression" dxfId="150" priority="208">
      <formula>ISTEXT(B8)</formula>
    </cfRule>
    <cfRule type="expression" dxfId="149" priority="209">
      <formula>ISERROR(B8)</formula>
    </cfRule>
  </conditionalFormatting>
  <conditionalFormatting sqref="C7:C17">
    <cfRule type="expression" dxfId="148" priority="199">
      <formula>ISNUMBER(C7)</formula>
    </cfRule>
    <cfRule type="expression" dxfId="147" priority="200">
      <formula>ISLOGICAL(C7)</formula>
    </cfRule>
    <cfRule type="expression" dxfId="146" priority="201">
      <formula>ISERROR(C7)</formula>
    </cfRule>
    <cfRule type="expression" dxfId="145" priority="202">
      <formula>ISNUMBER(SEARCH(CHAR(10),C7))</formula>
    </cfRule>
    <cfRule type="expression" dxfId="144" priority="203">
      <formula>ISNUMBER(SEARCH("""",C7))</formula>
    </cfRule>
    <cfRule type="expression" dxfId="143" priority="204">
      <formula>ISTEXT(C7)</formula>
    </cfRule>
  </conditionalFormatting>
  <conditionalFormatting sqref="D7:F17">
    <cfRule type="expression" dxfId="142" priority="193">
      <formula>ISNUMBER(D7)</formula>
    </cfRule>
    <cfRule type="expression" dxfId="141" priority="194">
      <formula>ISLOGICAL(D7)</formula>
    </cfRule>
    <cfRule type="expression" dxfId="140" priority="195">
      <formula>ISERROR(D7)</formula>
    </cfRule>
    <cfRule type="expression" dxfId="139" priority="196">
      <formula>ISNUMBER(SEARCH(CHAR(10),D7))</formula>
    </cfRule>
    <cfRule type="expression" dxfId="138" priority="197">
      <formula>ISNUMBER(SEARCH("""",D7))</formula>
    </cfRule>
    <cfRule type="expression" dxfId="137" priority="198">
      <formula>ISTEXT(D7)</formula>
    </cfRule>
  </conditionalFormatting>
  <conditionalFormatting sqref="G7:I17">
    <cfRule type="expression" dxfId="136" priority="187">
      <formula>ISNUMBER(G7)</formula>
    </cfRule>
    <cfRule type="expression" dxfId="135" priority="188">
      <formula>ISLOGICAL(G7)</formula>
    </cfRule>
    <cfRule type="expression" dxfId="134" priority="189">
      <formula>ISERROR(G7)</formula>
    </cfRule>
    <cfRule type="expression" dxfId="133" priority="190">
      <formula>ISNUMBER(SEARCH(CHAR(10),G7))</formula>
    </cfRule>
    <cfRule type="expression" dxfId="132" priority="191">
      <formula>ISNUMBER(SEARCH("""",G7))</formula>
    </cfRule>
    <cfRule type="expression" dxfId="131" priority="192">
      <formula>ISTEXT(G7)</formula>
    </cfRule>
  </conditionalFormatting>
  <conditionalFormatting sqref="B6">
    <cfRule type="expression" dxfId="130" priority="172">
      <formula>ISLOGICAL(B6)</formula>
    </cfRule>
    <cfRule type="expression" dxfId="129" priority="173">
      <formula>ISNUMBER(B6)</formula>
    </cfRule>
    <cfRule type="expression" dxfId="128" priority="174">
      <formula>ISNUMBER(SEARCH("""",B6))</formula>
    </cfRule>
    <cfRule type="expression" dxfId="127" priority="175">
      <formula>ISTEXT(B6)</formula>
    </cfRule>
    <cfRule type="expression" dxfId="126" priority="176">
      <formula>ISERROR(B6)</formula>
    </cfRule>
  </conditionalFormatting>
  <conditionalFormatting sqref="C6">
    <cfRule type="expression" dxfId="125" priority="166">
      <formula>ISNUMBER(C6)</formula>
    </cfRule>
    <cfRule type="expression" dxfId="124" priority="167">
      <formula>ISLOGICAL(C6)</formula>
    </cfRule>
    <cfRule type="expression" dxfId="123" priority="168">
      <formula>ISERROR(C6)</formula>
    </cfRule>
    <cfRule type="expression" dxfId="122" priority="169">
      <formula>ISNUMBER(SEARCH(CHAR(10),C6))</formula>
    </cfRule>
    <cfRule type="expression" dxfId="121" priority="170">
      <formula>ISNUMBER(SEARCH("""",C6))</formula>
    </cfRule>
    <cfRule type="expression" dxfId="120" priority="171">
      <formula>ISTEXT(C6)</formula>
    </cfRule>
  </conditionalFormatting>
  <conditionalFormatting sqref="D6:F6">
    <cfRule type="expression" dxfId="119" priority="160">
      <formula>ISNUMBER(D6)</formula>
    </cfRule>
    <cfRule type="expression" dxfId="118" priority="161">
      <formula>ISLOGICAL(D6)</formula>
    </cfRule>
    <cfRule type="expression" dxfId="117" priority="162">
      <formula>ISERROR(D6)</formula>
    </cfRule>
    <cfRule type="expression" dxfId="116" priority="163">
      <formula>ISNUMBER(SEARCH(CHAR(10),D6))</formula>
    </cfRule>
    <cfRule type="expression" dxfId="115" priority="164">
      <formula>ISNUMBER(SEARCH("""",D6))</formula>
    </cfRule>
    <cfRule type="expression" dxfId="114" priority="165">
      <formula>ISTEXT(D6)</formula>
    </cfRule>
  </conditionalFormatting>
  <conditionalFormatting sqref="G6:I6">
    <cfRule type="expression" dxfId="113" priority="154">
      <formula>ISNUMBER(G6)</formula>
    </cfRule>
    <cfRule type="expression" dxfId="112" priority="155">
      <formula>ISLOGICAL(G6)</formula>
    </cfRule>
    <cfRule type="expression" dxfId="111" priority="156">
      <formula>ISERROR(G6)</formula>
    </cfRule>
    <cfRule type="expression" dxfId="110" priority="157">
      <formula>ISNUMBER(SEARCH(CHAR(10),G6))</formula>
    </cfRule>
    <cfRule type="expression" dxfId="109" priority="158">
      <formula>ISNUMBER(SEARCH("""",G6))</formula>
    </cfRule>
    <cfRule type="expression" dxfId="108" priority="159">
      <formula>ISTEXT(G6)</formula>
    </cfRule>
  </conditionalFormatting>
  <conditionalFormatting sqref="N7 N9:N17">
    <cfRule type="expression" dxfId="107" priority="47">
      <formula>ISLOGICAL(N7)</formula>
    </cfRule>
    <cfRule type="expression" dxfId="106" priority="48">
      <formula>ISNUMBER(N7)</formula>
    </cfRule>
    <cfRule type="expression" dxfId="105" priority="49">
      <formula>ISNUMBER(SEARCH("""",N7))</formula>
    </cfRule>
    <cfRule type="expression" dxfId="104" priority="50">
      <formula>ISTEXT(N7)</formula>
    </cfRule>
    <cfRule type="expression" dxfId="103" priority="51">
      <formula>ISERROR(N7)</formula>
    </cfRule>
  </conditionalFormatting>
  <conditionalFormatting sqref="N8">
    <cfRule type="expression" dxfId="102" priority="42">
      <formula>ISLOGICAL(N8)</formula>
    </cfRule>
    <cfRule type="expression" dxfId="101" priority="43">
      <formula>ISNUMBER(N8)</formula>
    </cfRule>
    <cfRule type="expression" dxfId="100" priority="44">
      <formula>ISNUMBER(SEARCH("""",N8))</formula>
    </cfRule>
    <cfRule type="expression" dxfId="99" priority="45">
      <formula>ISTEXT(N8)</formula>
    </cfRule>
    <cfRule type="expression" dxfId="98" priority="46">
      <formula>ISERROR(N8)</formula>
    </cfRule>
  </conditionalFormatting>
  <conditionalFormatting sqref="O7:O17">
    <cfRule type="expression" dxfId="97" priority="36">
      <formula>ISNUMBER(O7)</formula>
    </cfRule>
    <cfRule type="expression" dxfId="96" priority="37">
      <formula>ISLOGICAL(O7)</formula>
    </cfRule>
    <cfRule type="expression" dxfId="95" priority="38">
      <formula>ISERROR(O7)</formula>
    </cfRule>
    <cfRule type="expression" dxfId="94" priority="39">
      <formula>ISNUMBER(SEARCH(CHAR(10),O7))</formula>
    </cfRule>
    <cfRule type="expression" dxfId="93" priority="40">
      <formula>ISNUMBER(SEARCH("""",O7))</formula>
    </cfRule>
    <cfRule type="expression" dxfId="92" priority="41">
      <formula>ISTEXT(O7)</formula>
    </cfRule>
  </conditionalFormatting>
  <conditionalFormatting sqref="P7:R17">
    <cfRule type="expression" dxfId="91" priority="30">
      <formula>ISNUMBER(P7)</formula>
    </cfRule>
    <cfRule type="expression" dxfId="90" priority="31">
      <formula>ISLOGICAL(P7)</formula>
    </cfRule>
    <cfRule type="expression" dxfId="89" priority="32">
      <formula>ISERROR(P7)</formula>
    </cfRule>
    <cfRule type="expression" dxfId="88" priority="33">
      <formula>ISNUMBER(SEARCH(CHAR(10),P7))</formula>
    </cfRule>
    <cfRule type="expression" dxfId="87" priority="34">
      <formula>ISNUMBER(SEARCH("""",P7))</formula>
    </cfRule>
    <cfRule type="expression" dxfId="86" priority="35">
      <formula>ISTEXT(P7)</formula>
    </cfRule>
  </conditionalFormatting>
  <conditionalFormatting sqref="S7:U17">
    <cfRule type="expression" dxfId="85" priority="24">
      <formula>ISNUMBER(S7)</formula>
    </cfRule>
    <cfRule type="expression" dxfId="84" priority="25">
      <formula>ISLOGICAL(S7)</formula>
    </cfRule>
    <cfRule type="expression" dxfId="83" priority="26">
      <formula>ISERROR(S7)</formula>
    </cfRule>
    <cfRule type="expression" dxfId="82" priority="27">
      <formula>ISNUMBER(SEARCH(CHAR(10),S7))</formula>
    </cfRule>
    <cfRule type="expression" dxfId="81" priority="28">
      <formula>ISNUMBER(SEARCH("""",S7))</formula>
    </cfRule>
    <cfRule type="expression" dxfId="80" priority="29">
      <formula>ISTEXT(S7)</formula>
    </cfRule>
  </conditionalFormatting>
  <conditionalFormatting sqref="N6">
    <cfRule type="expression" dxfId="79" priority="19">
      <formula>ISLOGICAL(N6)</formula>
    </cfRule>
    <cfRule type="expression" dxfId="78" priority="20">
      <formula>ISNUMBER(N6)</formula>
    </cfRule>
    <cfRule type="expression" dxfId="77" priority="21">
      <formula>ISNUMBER(SEARCH("""",N6))</formula>
    </cfRule>
    <cfRule type="expression" dxfId="76" priority="22">
      <formula>ISTEXT(N6)</formula>
    </cfRule>
    <cfRule type="expression" dxfId="75" priority="23">
      <formula>ISERROR(N6)</formula>
    </cfRule>
  </conditionalFormatting>
  <conditionalFormatting sqref="O6">
    <cfRule type="expression" dxfId="74" priority="13">
      <formula>ISNUMBER(O6)</formula>
    </cfRule>
    <cfRule type="expression" dxfId="73" priority="14">
      <formula>ISLOGICAL(O6)</formula>
    </cfRule>
    <cfRule type="expression" dxfId="72" priority="15">
      <formula>ISERROR(O6)</formula>
    </cfRule>
    <cfRule type="expression" dxfId="71" priority="16">
      <formula>ISNUMBER(SEARCH(CHAR(10),O6))</formula>
    </cfRule>
    <cfRule type="expression" dxfId="70" priority="17">
      <formula>ISNUMBER(SEARCH("""",O6))</formula>
    </cfRule>
    <cfRule type="expression" dxfId="69" priority="18">
      <formula>ISTEXT(O6)</formula>
    </cfRule>
  </conditionalFormatting>
  <conditionalFormatting sqref="P6:R6">
    <cfRule type="expression" dxfId="68" priority="7">
      <formula>ISNUMBER(P6)</formula>
    </cfRule>
    <cfRule type="expression" dxfId="67" priority="8">
      <formula>ISLOGICAL(P6)</formula>
    </cfRule>
    <cfRule type="expression" dxfId="66" priority="9">
      <formula>ISERROR(P6)</formula>
    </cfRule>
    <cfRule type="expression" dxfId="65" priority="10">
      <formula>ISNUMBER(SEARCH(CHAR(10),P6))</formula>
    </cfRule>
    <cfRule type="expression" dxfId="64" priority="11">
      <formula>ISNUMBER(SEARCH("""",P6))</formula>
    </cfRule>
    <cfRule type="expression" dxfId="63" priority="12">
      <formula>ISTEXT(P6)</formula>
    </cfRule>
  </conditionalFormatting>
  <conditionalFormatting sqref="S6:U6">
    <cfRule type="expression" dxfId="62" priority="1">
      <formula>ISNUMBER(S6)</formula>
    </cfRule>
    <cfRule type="expression" dxfId="61" priority="2">
      <formula>ISLOGICAL(S6)</formula>
    </cfRule>
    <cfRule type="expression" dxfId="60" priority="3">
      <formula>ISERROR(S6)</formula>
    </cfRule>
    <cfRule type="expression" dxfId="59" priority="4">
      <formula>ISNUMBER(SEARCH(CHAR(10),S6))</formula>
    </cfRule>
    <cfRule type="expression" dxfId="58" priority="5">
      <formula>ISNUMBER(SEARCH("""",S6))</formula>
    </cfRule>
    <cfRule type="expression" dxfId="57" priority="6">
      <formula>ISTEXT(S6)</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11"/>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265625" bestFit="1" customWidth="1"/>
    <col min="3" max="3" width="5.59765625" customWidth="1"/>
    <col min="4" max="4" width="27.3984375" bestFit="1" customWidth="1"/>
    <col min="5" max="6" width="6.53125" bestFit="1" customWidth="1"/>
    <col min="7" max="7" width="5.33203125" bestFit="1" customWidth="1"/>
    <col min="8" max="9" width="6.06640625" bestFit="1" customWidth="1"/>
    <col min="10" max="11" width="6.06640625" customWidth="1"/>
    <col min="12" max="14" width="4.59765625" customWidth="1"/>
    <col min="15" max="15" width="5.33203125" bestFit="1" customWidth="1"/>
    <col min="16" max="18" width="6.06640625" customWidth="1"/>
    <col min="19" max="19" width="8.59765625" customWidth="1"/>
    <col min="20" max="20" width="6.06640625" bestFit="1" customWidth="1"/>
    <col min="21" max="21" width="29.86328125" bestFit="1" customWidth="1"/>
    <col min="22" max="22" width="2.59765625" customWidth="1"/>
    <col min="23" max="23" width="77.9296875" bestFit="1" customWidth="1"/>
    <col min="24" max="24" width="2.59765625" customWidth="1"/>
    <col min="25" max="25" width="4.59765625" customWidth="1"/>
    <col min="26" max="26" width="9.86328125" bestFit="1" customWidth="1"/>
    <col min="27" max="27" width="4.59765625" customWidth="1"/>
    <col min="28" max="28" width="7.265625" bestFit="1" customWidth="1"/>
    <col min="29" max="29" width="6.1328125" bestFit="1" customWidth="1"/>
    <col min="30" max="30" width="11.73046875" bestFit="1" customWidth="1"/>
    <col min="31" max="31" width="12.46484375" bestFit="1" customWidth="1"/>
    <col min="32" max="32" width="12.265625" bestFit="1" customWidth="1"/>
    <col min="33" max="33" width="12.3984375" bestFit="1" customWidth="1"/>
    <col min="34" max="34" width="6.19921875" bestFit="1" customWidth="1"/>
    <col min="35" max="35" width="7.19921875" bestFit="1" customWidth="1"/>
    <col min="36" max="36" width="17.86328125" bestFit="1" customWidth="1"/>
    <col min="37" max="38" width="10.06640625" bestFit="1" customWidth="1"/>
    <col min="39" max="39" width="10.265625" bestFit="1" customWidth="1"/>
    <col min="40" max="40" width="10.06640625" bestFit="1" customWidth="1"/>
    <col min="41" max="41" width="20.59765625" customWidth="1"/>
  </cols>
  <sheetData>
    <row r="1" spans="2:41" ht="28.5" x14ac:dyDescent="0.85">
      <c r="B1" s="1" t="s">
        <v>735</v>
      </c>
      <c r="C1" s="13"/>
    </row>
    <row r="2" spans="2:41" x14ac:dyDescent="0.45">
      <c r="B2" s="40" t="s">
        <v>253</v>
      </c>
      <c r="C2" t="str" cm="1">
        <f t="array" aca="1" ref="C2" ca="1">TestFolder()</f>
        <v>C:\Projects\VBA-CSV\testfiles\</v>
      </c>
    </row>
    <row r="3" spans="2:41" x14ac:dyDescent="0.45">
      <c r="B3" s="40" t="s">
        <v>1</v>
      </c>
      <c r="C3" t="str" cm="1">
        <f t="array" aca="1" ref="C3" ca="1">IF(LEFT(INDEX(Tests[FileName],RowNo),4)="http",INDEX(Tests[FileName],RowNo),Folder&amp;INDEX(Tests[FileName],RowNo))</f>
        <v>C:\Projects\VBA-CSV\testfiles\test_single_column.csv</v>
      </c>
      <c r="I3" s="65" t="s">
        <v>496</v>
      </c>
      <c r="J3" s="59" t="b">
        <v>0</v>
      </c>
    </row>
    <row r="4" spans="2:41" x14ac:dyDescent="0.45">
      <c r="B4" s="40" t="s">
        <v>402</v>
      </c>
      <c r="C4" s="59">
        <v>3</v>
      </c>
      <c r="I4" s="40" t="s">
        <v>404</v>
      </c>
      <c r="J4">
        <v>173</v>
      </c>
      <c r="AF4" s="39"/>
      <c r="AG4" s="39"/>
      <c r="AH4" s="39"/>
    </row>
    <row r="5" spans="2:41" x14ac:dyDescent="0.45">
      <c r="B5" s="40" t="s">
        <v>401</v>
      </c>
      <c r="C5">
        <f ca="1">MATCH(CaseNo,Tests[CaseNo],0)</f>
        <v>3</v>
      </c>
      <c r="I5" s="40" t="s">
        <v>405</v>
      </c>
      <c r="J5">
        <v>0</v>
      </c>
      <c r="K5" s="3" t="s">
        <v>759</v>
      </c>
      <c r="AF5" s="39"/>
      <c r="AG5" s="39"/>
      <c r="AH5" s="39"/>
    </row>
    <row r="6" spans="2:41" x14ac:dyDescent="0.45">
      <c r="I6" s="40" t="s">
        <v>497</v>
      </c>
      <c r="J6">
        <v>3</v>
      </c>
    </row>
    <row r="7" spans="2:41" x14ac:dyDescent="0.45">
      <c r="N7" s="40"/>
      <c r="AB7" s="80"/>
    </row>
    <row r="8" spans="2:41" x14ac:dyDescent="0.45">
      <c r="B8" s="92" t="str">
        <f ca="1">B14</f>
        <v>File Size</v>
      </c>
      <c r="C8" s="92" t="str">
        <f t="shared" ref="C8:U8" ca="1" si="0">C14</f>
        <v>CaseNo</v>
      </c>
      <c r="D8" s="92" t="str">
        <f t="shared" ca="1" si="0"/>
        <v>FileName</v>
      </c>
      <c r="E8" s="92" t="str">
        <f t="shared" ca="1" si="0"/>
        <v>ConvertTypes</v>
      </c>
      <c r="F8" s="92" t="str">
        <f t="shared" ca="1" si="0"/>
        <v>Delimiter</v>
      </c>
      <c r="G8" s="92" t="str">
        <f t="shared" ca="1" si="0"/>
        <v>IgnoreRepeated</v>
      </c>
      <c r="H8" s="92" t="str">
        <f t="shared" ca="1" si="0"/>
        <v>DateFormat</v>
      </c>
      <c r="I8" s="92" t="str">
        <f t="shared" ca="1" si="0"/>
        <v>Comment</v>
      </c>
      <c r="J8" s="92" t="str">
        <f t="shared" ca="1" si="0"/>
        <v>IgnoreEmptyLines</v>
      </c>
      <c r="K8" s="92" t="str">
        <f t="shared" ca="1" si="0"/>
        <v>HeaderRowNum</v>
      </c>
      <c r="L8" s="92" t="str">
        <f t="shared" ca="1" si="0"/>
        <v>SkipToRow</v>
      </c>
      <c r="M8" s="92" t="str">
        <f t="shared" ca="1" si="0"/>
        <v>SkipToCol</v>
      </c>
      <c r="N8" s="92" t="str">
        <f t="shared" ca="1" si="0"/>
        <v>NumRows</v>
      </c>
      <c r="O8" s="92" t="str">
        <f t="shared" ca="1" si="0"/>
        <v>NumCols</v>
      </c>
      <c r="P8" s="92" t="str">
        <f t="shared" ca="1" si="0"/>
        <v>TrueStrings</v>
      </c>
      <c r="Q8" s="92" t="str">
        <f t="shared" ca="1" si="0"/>
        <v>FalseStrings</v>
      </c>
      <c r="R8" s="92" t="str">
        <f t="shared" ca="1" si="0"/>
        <v>MissingStrings</v>
      </c>
      <c r="S8" s="92" t="str">
        <f t="shared" ca="1" si="0"/>
        <v>Encoding</v>
      </c>
      <c r="T8" s="92" t="str">
        <f t="shared" ca="1" si="0"/>
        <v>DecimalSeparator</v>
      </c>
      <c r="U8" s="92" t="str">
        <f t="shared" ca="1" si="0"/>
        <v>Notes</v>
      </c>
      <c r="V8" s="89" t="str" cm="1">
        <f t="array" aca="1" ref="V8:V210" ca="1">sfill(" ",ROWS(Tests[CaseNo])+6,1)</f>
        <v xml:space="preserve"> </v>
      </c>
      <c r="AB8" s="80"/>
    </row>
    <row r="9" spans="2:41" ht="14.25" customHeight="1" x14ac:dyDescent="0.45">
      <c r="B9" s="92"/>
      <c r="C9" s="92"/>
      <c r="D9" s="92"/>
      <c r="E9" s="92"/>
      <c r="F9" s="92"/>
      <c r="G9" s="92"/>
      <c r="H9" s="92"/>
      <c r="I9" s="92"/>
      <c r="J9" s="92"/>
      <c r="K9" s="92"/>
      <c r="L9" s="92"/>
      <c r="M9" s="92"/>
      <c r="N9" s="92"/>
      <c r="O9" s="92"/>
      <c r="P9" s="92"/>
      <c r="Q9" s="92"/>
      <c r="R9" s="92"/>
      <c r="S9" s="92"/>
      <c r="T9" s="92"/>
      <c r="U9" s="92"/>
      <c r="V9" s="89" t="str">
        <f ca="1"/>
        <v xml:space="preserve"> </v>
      </c>
      <c r="AA9" s="79"/>
      <c r="AB9" s="80"/>
    </row>
    <row r="10" spans="2:41" ht="14.25" customHeight="1" x14ac:dyDescent="0.45">
      <c r="B10" s="92"/>
      <c r="C10" s="92"/>
      <c r="D10" s="92"/>
      <c r="E10" s="92"/>
      <c r="F10" s="92"/>
      <c r="G10" s="92"/>
      <c r="H10" s="92"/>
      <c r="I10" s="92"/>
      <c r="J10" s="92"/>
      <c r="K10" s="92"/>
      <c r="L10" s="92"/>
      <c r="M10" s="92"/>
      <c r="N10" s="92"/>
      <c r="O10" s="92"/>
      <c r="P10" s="92"/>
      <c r="Q10" s="92"/>
      <c r="R10" s="92"/>
      <c r="S10" s="92"/>
      <c r="T10" s="92"/>
      <c r="U10" s="92"/>
      <c r="V10" s="89" t="str">
        <f ca="1"/>
        <v xml:space="preserve"> </v>
      </c>
      <c r="AA10" s="79"/>
      <c r="AB10" s="80"/>
    </row>
    <row r="11" spans="2:41" x14ac:dyDescent="0.45">
      <c r="B11" s="92"/>
      <c r="C11" s="92"/>
      <c r="D11" s="92"/>
      <c r="E11" s="92"/>
      <c r="F11" s="92"/>
      <c r="G11" s="92"/>
      <c r="H11" s="92"/>
      <c r="I11" s="92"/>
      <c r="J11" s="92"/>
      <c r="K11" s="92"/>
      <c r="L11" s="92"/>
      <c r="M11" s="92"/>
      <c r="N11" s="92"/>
      <c r="O11" s="92"/>
      <c r="P11" s="92"/>
      <c r="Q11" s="92"/>
      <c r="R11" s="92"/>
      <c r="S11" s="92"/>
      <c r="T11" s="92"/>
      <c r="U11" s="92"/>
      <c r="V11" s="89" t="str">
        <f ca="1"/>
        <v xml:space="preserve"> </v>
      </c>
      <c r="AB11" s="80"/>
    </row>
    <row r="12" spans="2:41" x14ac:dyDescent="0.45">
      <c r="B12" s="92"/>
      <c r="C12" s="92"/>
      <c r="D12" s="92"/>
      <c r="E12" s="92"/>
      <c r="F12" s="92"/>
      <c r="G12" s="92"/>
      <c r="H12" s="92"/>
      <c r="I12" s="92"/>
      <c r="J12" s="92"/>
      <c r="K12" s="92"/>
      <c r="L12" s="92"/>
      <c r="M12" s="92"/>
      <c r="N12" s="92"/>
      <c r="O12" s="92"/>
      <c r="P12" s="92"/>
      <c r="Q12" s="92"/>
      <c r="R12" s="92"/>
      <c r="S12" s="92"/>
      <c r="T12" s="92"/>
      <c r="U12" s="92"/>
      <c r="V12" s="89" t="str">
        <f ca="1"/>
        <v xml:space="preserve"> </v>
      </c>
      <c r="AB12" s="80"/>
    </row>
    <row r="13" spans="2:41" x14ac:dyDescent="0.45">
      <c r="B13" s="92"/>
      <c r="C13" s="92"/>
      <c r="D13" s="92"/>
      <c r="E13" s="92"/>
      <c r="F13" s="92"/>
      <c r="G13" s="92"/>
      <c r="H13" s="92"/>
      <c r="I13" s="92"/>
      <c r="J13" s="92"/>
      <c r="K13" s="92"/>
      <c r="L13" s="92"/>
      <c r="M13" s="92"/>
      <c r="N13" s="92"/>
      <c r="O13" s="92"/>
      <c r="P13" s="92"/>
      <c r="Q13" s="92"/>
      <c r="R13" s="92"/>
      <c r="S13" s="92"/>
      <c r="T13" s="92"/>
      <c r="U13" s="92"/>
      <c r="V13" s="89" t="str">
        <f ca="1"/>
        <v xml:space="preserve"> </v>
      </c>
      <c r="Z13" s="65" t="s">
        <v>527</v>
      </c>
      <c r="AA13" s="88"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88"/>
      <c r="AC13" s="88"/>
      <c r="AD13" s="88"/>
      <c r="AE13" s="88"/>
      <c r="AF13" s="88"/>
      <c r="AG13" s="88"/>
      <c r="AH13" s="88"/>
      <c r="AI13" s="88"/>
      <c r="AJ13" s="88"/>
      <c r="AK13" s="88"/>
      <c r="AL13" s="88"/>
      <c r="AM13" s="88"/>
      <c r="AN13" s="88"/>
      <c r="AO13" s="88"/>
    </row>
    <row r="14" spans="2:41" x14ac:dyDescent="0.45">
      <c r="B14" t="s">
        <v>406</v>
      </c>
      <c r="C14" t="s">
        <v>402</v>
      </c>
      <c r="D14" t="s">
        <v>1</v>
      </c>
      <c r="E14" t="s">
        <v>224</v>
      </c>
      <c r="F14" t="s">
        <v>225</v>
      </c>
      <c r="G14" t="s">
        <v>226</v>
      </c>
      <c r="H14" t="s">
        <v>4</v>
      </c>
      <c r="I14" t="s">
        <v>192</v>
      </c>
      <c r="J14" t="s">
        <v>481</v>
      </c>
      <c r="K14" t="s">
        <v>526</v>
      </c>
      <c r="L14" t="s">
        <v>227</v>
      </c>
      <c r="M14" t="s">
        <v>228</v>
      </c>
      <c r="N14" t="s">
        <v>229</v>
      </c>
      <c r="O14" t="s">
        <v>230</v>
      </c>
      <c r="P14" t="s">
        <v>423</v>
      </c>
      <c r="Q14" t="s">
        <v>424</v>
      </c>
      <c r="R14" t="s">
        <v>422</v>
      </c>
      <c r="S14" t="s">
        <v>411</v>
      </c>
      <c r="T14" t="s">
        <v>231</v>
      </c>
      <c r="U14" t="s">
        <v>232</v>
      </c>
      <c r="V14" t="str">
        <f ca="1"/>
        <v xml:space="preserve"> </v>
      </c>
      <c r="W14" s="3" t="str">
        <f ca="1">"VBA code for case "&amp;CaseNo</f>
        <v>VBA code for case 3</v>
      </c>
      <c r="X14" s="50"/>
      <c r="Y14" s="3" t="s">
        <v>551</v>
      </c>
      <c r="Z14" t="s">
        <v>550</v>
      </c>
      <c r="AA14" t="str">
        <f ca="1">ROWS(_xlfn.ANCHORARRAY(CallToCSVRead))&amp;" x "&amp;COLUMNS(_xlfn.ANCHORARRAY(CallToCSVRead))</f>
        <v>4 x 1</v>
      </c>
    </row>
    <row r="15" spans="2:41" x14ac:dyDescent="0.45">
      <c r="B15" s="60" cm="1">
        <f t="array" aca="1" ref="B15" ca="1">FileSize(Folder&amp;Tests[[#This Row],[FileName]])</f>
        <v>5</v>
      </c>
      <c r="C15" s="54">
        <v>1</v>
      </c>
      <c r="D15" s="36" t="s">
        <v>256</v>
      </c>
      <c r="E15" s="35" t="b">
        <v>1</v>
      </c>
      <c r="F15" s="37" t="s">
        <v>233</v>
      </c>
      <c r="G15" s="37" t="b">
        <v>0</v>
      </c>
      <c r="H15" s="37" t="s">
        <v>233</v>
      </c>
      <c r="I15" s="37" t="s">
        <v>233</v>
      </c>
      <c r="J15" s="37" t="b">
        <v>1</v>
      </c>
      <c r="K15" s="37"/>
      <c r="L15" s="35">
        <v>1</v>
      </c>
      <c r="M15" s="35">
        <v>1</v>
      </c>
      <c r="N15" s="35">
        <v>0</v>
      </c>
      <c r="O15" s="35">
        <v>0</v>
      </c>
      <c r="P15" s="35"/>
      <c r="Q15" s="35"/>
      <c r="R15" s="35"/>
      <c r="S15" s="35"/>
      <c r="T15" s="35" t="s">
        <v>234</v>
      </c>
      <c r="U15" s="47"/>
      <c r="V15" s="81" t="str">
        <f ca="1"/>
        <v xml:space="preserve"> </v>
      </c>
      <c r="W15" t="str" cm="1">
        <f t="array" aca="1" ref="W15:W21" ca="1">GenerateTestCode(CaseNo,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Case 3</v>
      </c>
      <c r="X15" t="str">
        <f t="array" aca="1" ref="X15:X60" ca="1">""</f>
        <v/>
      </c>
      <c r="Y15" s="88" t="str" cm="1">
        <f t="array" aca="1" ref="Y15:Y18" ca="1">CSVRead(FileName,FALSE,FALSE)</f>
        <v>col1</v>
      </c>
      <c r="Z15" t="str" cm="1">
        <f t="array" aca="1" ref="Z15:Z18" ca="1">sfill(" ",ROWS(_xlfn.ANCHORARRAY(Y15)),1)</f>
        <v xml:space="preserve"> </v>
      </c>
      <c r="AA15" s="77" t="str" cm="1">
        <f t="array" aca="1" ref="AA15:AA18"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col1</v>
      </c>
      <c r="AB15" s="77"/>
      <c r="AC15" s="77"/>
      <c r="AD15" s="77"/>
      <c r="AE15" s="77"/>
      <c r="AF15" s="77"/>
      <c r="AG15" s="77"/>
      <c r="AH15" s="77"/>
      <c r="AI15" s="77"/>
      <c r="AJ15" s="77"/>
      <c r="AK15" s="77"/>
      <c r="AL15" s="77"/>
      <c r="AM15" s="77"/>
      <c r="AN15" s="77"/>
      <c r="AO15" s="77"/>
    </row>
    <row r="16" spans="2:41" x14ac:dyDescent="0.45">
      <c r="B16" s="60" cm="1">
        <f t="array" aca="1" ref="B16" ca="1">FileSize(Folder&amp;Tests[[#This Row],[FileName]])</f>
        <v>10</v>
      </c>
      <c r="C16" s="54">
        <v>2</v>
      </c>
      <c r="D16" s="36" t="s">
        <v>259</v>
      </c>
      <c r="E16" s="35" t="b">
        <v>1</v>
      </c>
      <c r="F16" s="37" t="s">
        <v>233</v>
      </c>
      <c r="G16" s="37" t="b">
        <v>0</v>
      </c>
      <c r="H16" s="37" t="s">
        <v>233</v>
      </c>
      <c r="I16" s="37" t="s">
        <v>233</v>
      </c>
      <c r="J16" s="37" t="b">
        <v>0</v>
      </c>
      <c r="K16" s="37"/>
      <c r="L16" s="35">
        <v>1</v>
      </c>
      <c r="M16" s="35">
        <v>1</v>
      </c>
      <c r="N16" s="35">
        <v>0</v>
      </c>
      <c r="O16" s="35">
        <v>0</v>
      </c>
      <c r="P16" s="35"/>
      <c r="Q16" s="35"/>
      <c r="R16" s="35"/>
      <c r="S16" s="35"/>
      <c r="T16" s="35" t="s">
        <v>234</v>
      </c>
      <c r="U16" s="47"/>
      <c r="V16" s="81" t="str">
        <f ca="1"/>
        <v xml:space="preserve"> </v>
      </c>
      <c r="W16" t="str">
        <f ca="1"/>
        <v>TestDescription = "test single column"</v>
      </c>
      <c r="X16" t="str">
        <f ca="1"/>
        <v/>
      </c>
      <c r="Y16" s="88" t="str">
        <f ca="1"/>
        <v>1</v>
      </c>
      <c r="Z16" t="str">
        <f ca="1"/>
        <v xml:space="preserve"> </v>
      </c>
      <c r="AA16" s="77">
        <f ca="1"/>
        <v>1</v>
      </c>
      <c r="AB16" s="77"/>
      <c r="AC16" s="77"/>
      <c r="AD16" s="77"/>
      <c r="AE16" s="77"/>
      <c r="AF16" s="77"/>
      <c r="AG16" s="77"/>
      <c r="AH16" s="77"/>
      <c r="AI16" s="77"/>
      <c r="AJ16" s="77"/>
      <c r="AK16" s="77"/>
      <c r="AL16" s="77"/>
      <c r="AM16" s="77"/>
      <c r="AN16" s="77"/>
      <c r="AO16" s="77"/>
    </row>
    <row r="17" spans="2:41" x14ac:dyDescent="0.45">
      <c r="B17" s="60" cm="1">
        <f t="array" aca="1" ref="B17" ca="1">FileSize(Folder&amp;Tests[[#This Row],[FileName]])</f>
        <v>10</v>
      </c>
      <c r="C17" s="54">
        <v>3</v>
      </c>
      <c r="D17" s="36" t="s">
        <v>260</v>
      </c>
      <c r="E17" s="35" t="b">
        <v>1</v>
      </c>
      <c r="F17" s="37" t="s">
        <v>233</v>
      </c>
      <c r="G17" s="37" t="b">
        <v>0</v>
      </c>
      <c r="H17" s="37" t="s">
        <v>233</v>
      </c>
      <c r="I17" s="37" t="s">
        <v>233</v>
      </c>
      <c r="J17" s="37" t="b">
        <v>1</v>
      </c>
      <c r="K17" s="37"/>
      <c r="L17" s="35">
        <v>1</v>
      </c>
      <c r="M17" s="35">
        <v>1</v>
      </c>
      <c r="N17" s="35">
        <v>0</v>
      </c>
      <c r="O17" s="35">
        <v>0</v>
      </c>
      <c r="P17" s="35"/>
      <c r="Q17" s="35"/>
      <c r="R17" s="35"/>
      <c r="S17" s="35"/>
      <c r="T17" s="35" t="s">
        <v>234</v>
      </c>
      <c r="U17" s="47"/>
      <c r="V17" s="81" t="str">
        <f ca="1"/>
        <v xml:space="preserve"> </v>
      </c>
      <c r="W17" t="str">
        <f ca="1"/>
        <v>FileName  = "test_single_column.csv"</v>
      </c>
      <c r="X17" t="str">
        <f ca="1"/>
        <v/>
      </c>
      <c r="Y17" s="88" t="str">
        <f ca="1"/>
        <v>2</v>
      </c>
      <c r="Z17" t="str">
        <f ca="1"/>
        <v xml:space="preserve"> </v>
      </c>
      <c r="AA17" s="77">
        <f ca="1"/>
        <v>2</v>
      </c>
      <c r="AB17" s="77"/>
      <c r="AC17" s="77"/>
      <c r="AD17" s="77"/>
      <c r="AE17" s="77"/>
      <c r="AF17" s="77"/>
      <c r="AG17" s="77"/>
      <c r="AH17" s="77"/>
      <c r="AI17" s="77"/>
      <c r="AJ17" s="77"/>
      <c r="AK17" s="77"/>
      <c r="AL17" s="77"/>
      <c r="AM17" s="77"/>
      <c r="AN17" s="77"/>
      <c r="AO17" s="77"/>
    </row>
    <row r="18" spans="2:41" x14ac:dyDescent="0.45">
      <c r="B18" s="60" cm="1">
        <f t="array" aca="1" ref="B18" ca="1">FileSize(Folder&amp;Tests[[#This Row],[FileName]])</f>
        <v>16</v>
      </c>
      <c r="C18" s="54">
        <v>4</v>
      </c>
      <c r="D18" s="36" t="s">
        <v>264</v>
      </c>
      <c r="E18" s="35" t="b">
        <v>1</v>
      </c>
      <c r="F18" s="37" t="s">
        <v>233</v>
      </c>
      <c r="G18" s="35" t="b">
        <v>0</v>
      </c>
      <c r="H18" s="37" t="s">
        <v>233</v>
      </c>
      <c r="I18" s="37" t="s">
        <v>233</v>
      </c>
      <c r="J18" s="37" t="b">
        <v>1</v>
      </c>
      <c r="K18" s="37"/>
      <c r="L18" s="35">
        <v>1</v>
      </c>
      <c r="M18" s="35">
        <v>1</v>
      </c>
      <c r="N18" s="35">
        <v>0</v>
      </c>
      <c r="O18" s="35">
        <v>0</v>
      </c>
      <c r="P18" s="35"/>
      <c r="Q18" s="35"/>
      <c r="R18" s="35"/>
      <c r="S18" s="35"/>
      <c r="T18" s="35" t="s">
        <v>235</v>
      </c>
      <c r="U18" s="47"/>
      <c r="V18" s="81" t="str">
        <f ca="1"/>
        <v xml:space="preserve"> </v>
      </c>
      <c r="W18" t="str">
        <f ca="1"/>
        <v>Expected = HStack(Array("col1",1#,2#,3#))</v>
      </c>
      <c r="X18" t="str">
        <f ca="1"/>
        <v/>
      </c>
      <c r="Y18" s="88" t="str">
        <f ca="1"/>
        <v>3</v>
      </c>
      <c r="Z18" t="str">
        <f ca="1"/>
        <v xml:space="preserve"> </v>
      </c>
      <c r="AA18" s="77">
        <f ca="1"/>
        <v>3</v>
      </c>
      <c r="AB18" s="77"/>
      <c r="AC18" s="77"/>
      <c r="AD18" s="77"/>
      <c r="AE18" s="77"/>
      <c r="AF18" s="77"/>
      <c r="AG18" s="77"/>
      <c r="AH18" s="77"/>
      <c r="AI18" s="88"/>
      <c r="AJ18" s="88"/>
      <c r="AK18" s="88"/>
      <c r="AL18" s="88"/>
      <c r="AM18" s="88"/>
      <c r="AN18" s="88"/>
      <c r="AO18" s="88"/>
    </row>
    <row r="19" spans="2:41" x14ac:dyDescent="0.45">
      <c r="B19" s="60" cm="1">
        <f t="array" aca="1" ref="B19" ca="1">FileSize(Folder&amp;Tests[[#This Row],[FileName]])</f>
        <v>19</v>
      </c>
      <c r="C19" s="54">
        <v>5</v>
      </c>
      <c r="D19" s="36" t="s">
        <v>266</v>
      </c>
      <c r="E19" s="35" t="b">
        <v>1</v>
      </c>
      <c r="F19" s="37" t="s">
        <v>233</v>
      </c>
      <c r="G19" s="37" t="b">
        <v>0</v>
      </c>
      <c r="H19" s="37" t="s">
        <v>233</v>
      </c>
      <c r="I19" s="37" t="s">
        <v>233</v>
      </c>
      <c r="J19" s="37" t="b">
        <v>1</v>
      </c>
      <c r="K19" s="37"/>
      <c r="L19" s="35">
        <v>1</v>
      </c>
      <c r="M19" s="35">
        <v>1</v>
      </c>
      <c r="N19" s="35">
        <v>0</v>
      </c>
      <c r="O19" s="35">
        <v>0</v>
      </c>
      <c r="P19" s="35"/>
      <c r="Q19" s="35"/>
      <c r="R19" s="35"/>
      <c r="S19" s="35"/>
      <c r="T19" s="35" t="s">
        <v>234</v>
      </c>
      <c r="U19" s="47"/>
      <c r="V19" s="81" t="str">
        <f ca="1"/>
        <v xml:space="preserve"> </v>
      </c>
      <c r="W19" t="str">
        <f ca="1"/>
        <v>TestRes = TestCSVRead(i, TestDescription, Expected, Folder + FileName, Observed, WhatDiffers, _</v>
      </c>
      <c r="X19" t="str">
        <f ca="1"/>
        <v/>
      </c>
      <c r="Y19" s="88"/>
      <c r="AA19" s="77"/>
      <c r="AB19" s="77"/>
      <c r="AC19" s="77"/>
      <c r="AD19" s="77"/>
      <c r="AE19" s="77"/>
      <c r="AF19" s="77"/>
      <c r="AG19" s="77"/>
      <c r="AH19" s="77"/>
      <c r="AI19" s="88"/>
      <c r="AJ19" s="88"/>
      <c r="AK19" s="88"/>
      <c r="AL19" s="88"/>
      <c r="AM19" s="88"/>
      <c r="AN19" s="88"/>
      <c r="AO19" s="88"/>
    </row>
    <row r="20" spans="2:41" x14ac:dyDescent="0.45">
      <c r="B20" s="60" cm="1">
        <f t="array" aca="1" ref="B20" ca="1">FileSize(Folder&amp;Tests[[#This Row],[FileName]])</f>
        <v>21</v>
      </c>
      <c r="C20" s="54">
        <v>6</v>
      </c>
      <c r="D20" s="36" t="s">
        <v>267</v>
      </c>
      <c r="E20" s="35" t="b">
        <v>1</v>
      </c>
      <c r="F20" s="37" t="s">
        <v>236</v>
      </c>
      <c r="G20" s="37" t="b">
        <v>1</v>
      </c>
      <c r="H20" s="37" t="s">
        <v>233</v>
      </c>
      <c r="I20" s="37" t="s">
        <v>233</v>
      </c>
      <c r="J20" s="37" t="b">
        <v>1</v>
      </c>
      <c r="K20" s="37"/>
      <c r="L20" s="35">
        <v>1</v>
      </c>
      <c r="M20" s="35">
        <v>1</v>
      </c>
      <c r="N20" s="35">
        <v>0</v>
      </c>
      <c r="O20" s="35">
        <v>0</v>
      </c>
      <c r="P20" s="35"/>
      <c r="Q20" s="35"/>
      <c r="R20" s="35"/>
      <c r="S20" s="35"/>
      <c r="T20" s="35" t="s">
        <v>234</v>
      </c>
      <c r="U20" s="44"/>
      <c r="V20" s="81" t="str">
        <f ca="1"/>
        <v xml:space="preserve"> </v>
      </c>
      <c r="W20" t="str">
        <f ca="1"/>
        <v xml:space="preserve">    ConvertTypes := True, _</v>
      </c>
      <c r="X20" t="str">
        <f ca="1"/>
        <v/>
      </c>
      <c r="Y20" s="88"/>
      <c r="AA20" s="77"/>
      <c r="AB20" s="77"/>
      <c r="AC20" s="77"/>
      <c r="AD20" s="77"/>
      <c r="AE20" s="77"/>
      <c r="AF20" s="77"/>
      <c r="AG20" s="77"/>
      <c r="AH20" s="77"/>
      <c r="AI20" s="88"/>
      <c r="AJ20" s="88"/>
      <c r="AK20" s="88"/>
      <c r="AL20" s="88"/>
      <c r="AM20" s="88"/>
      <c r="AN20" s="88"/>
      <c r="AO20" s="88"/>
    </row>
    <row r="21" spans="2:41" x14ac:dyDescent="0.45">
      <c r="B21" s="60" cm="1">
        <f t="array" aca="1" ref="B21" ca="1">FileSize(Folder&amp;Tests[[#This Row],[FileName]])</f>
        <v>21</v>
      </c>
      <c r="C21" s="54">
        <v>7</v>
      </c>
      <c r="D21" s="36" t="s">
        <v>268</v>
      </c>
      <c r="E21" s="35" t="b">
        <v>1</v>
      </c>
      <c r="F21" s="37" t="s">
        <v>233</v>
      </c>
      <c r="G21" s="37" t="b">
        <v>0</v>
      </c>
      <c r="H21" s="37" t="s">
        <v>233</v>
      </c>
      <c r="I21" s="37" t="s">
        <v>233</v>
      </c>
      <c r="J21" s="37" t="b">
        <v>1</v>
      </c>
      <c r="K21" s="37"/>
      <c r="L21" s="35">
        <v>1</v>
      </c>
      <c r="M21" s="35">
        <v>1</v>
      </c>
      <c r="N21" s="35">
        <v>0</v>
      </c>
      <c r="O21" s="35">
        <v>0</v>
      </c>
      <c r="P21" s="35"/>
      <c r="Q21" s="35"/>
      <c r="R21" s="35"/>
      <c r="S21" s="35"/>
      <c r="T21" s="35" t="s">
        <v>234</v>
      </c>
      <c r="U21" s="47"/>
      <c r="V21" s="81" t="str">
        <f ca="1"/>
        <v xml:space="preserve"> </v>
      </c>
      <c r="W21" t="str">
        <f ca="1"/>
        <v xml:space="preserve">    ShowMissingsAs := Empty)</v>
      </c>
      <c r="X21" t="str">
        <f ca="1"/>
        <v/>
      </c>
      <c r="Y21" s="88"/>
      <c r="AA21" s="77"/>
      <c r="AB21" s="77"/>
      <c r="AC21" s="77"/>
      <c r="AD21" s="77"/>
      <c r="AE21" s="77"/>
      <c r="AF21" s="77"/>
      <c r="AG21" s="77"/>
      <c r="AH21" s="77"/>
      <c r="AI21" s="88"/>
      <c r="AJ21" s="88"/>
      <c r="AK21" s="88"/>
      <c r="AL21" s="88"/>
      <c r="AM21" s="88"/>
      <c r="AN21" s="88"/>
      <c r="AO21" s="88"/>
    </row>
    <row r="22" spans="2:41" x14ac:dyDescent="0.45">
      <c r="B22" s="60" cm="1">
        <f t="array" aca="1" ref="B22" ca="1">FileSize(Folder&amp;Tests[[#This Row],[FileName]])</f>
        <v>24</v>
      </c>
      <c r="C22" s="54">
        <v>8</v>
      </c>
      <c r="D22" s="36" t="s">
        <v>269</v>
      </c>
      <c r="E22" s="35" t="b">
        <v>1</v>
      </c>
      <c r="F22" s="37" t="s">
        <v>233</v>
      </c>
      <c r="G22" s="37" t="b">
        <v>0</v>
      </c>
      <c r="H22" s="37" t="s">
        <v>233</v>
      </c>
      <c r="I22" s="37" t="s">
        <v>388</v>
      </c>
      <c r="J22" s="37" t="b">
        <v>1</v>
      </c>
      <c r="K22" s="37"/>
      <c r="L22" s="35">
        <v>1</v>
      </c>
      <c r="M22" s="35">
        <v>1</v>
      </c>
      <c r="N22" s="35">
        <v>0</v>
      </c>
      <c r="O22" s="35">
        <v>0</v>
      </c>
      <c r="P22" s="35"/>
      <c r="Q22" s="35"/>
      <c r="R22" s="35"/>
      <c r="S22" s="35"/>
      <c r="T22" s="35" t="s">
        <v>234</v>
      </c>
      <c r="U22" s="47"/>
      <c r="V22" s="81" t="str">
        <f ca="1"/>
        <v xml:space="preserve"> </v>
      </c>
      <c r="X22" t="str">
        <f ca="1"/>
        <v/>
      </c>
      <c r="Y22" s="88"/>
      <c r="AA22" s="77"/>
      <c r="AB22" s="77"/>
      <c r="AC22" s="77"/>
      <c r="AD22" s="77"/>
      <c r="AE22" s="77"/>
      <c r="AF22" s="77"/>
      <c r="AG22" s="77"/>
      <c r="AH22" s="77"/>
      <c r="AI22" s="88"/>
      <c r="AJ22" s="88"/>
      <c r="AK22" s="88"/>
      <c r="AL22" s="88"/>
      <c r="AM22" s="88"/>
      <c r="AN22" s="88"/>
      <c r="AO22" s="88"/>
    </row>
    <row r="23" spans="2:41" x14ac:dyDescent="0.45">
      <c r="B23" s="60" cm="1">
        <f t="array" aca="1" ref="B23" ca="1">FileSize(Folder&amp;Tests[[#This Row],[FileName]])</f>
        <v>25</v>
      </c>
      <c r="C23" s="54">
        <v>9</v>
      </c>
      <c r="D23" s="36" t="s">
        <v>270</v>
      </c>
      <c r="E23" s="35" t="b">
        <v>1</v>
      </c>
      <c r="F23" s="37" t="s">
        <v>233</v>
      </c>
      <c r="G23" s="37" t="b">
        <v>0</v>
      </c>
      <c r="H23" s="37" t="s">
        <v>233</v>
      </c>
      <c r="I23" s="37" t="s">
        <v>389</v>
      </c>
      <c r="J23" s="37" t="b">
        <v>1</v>
      </c>
      <c r="K23" s="37"/>
      <c r="L23" s="35">
        <v>1</v>
      </c>
      <c r="M23" s="35">
        <v>1</v>
      </c>
      <c r="N23" s="35">
        <v>0</v>
      </c>
      <c r="O23" s="35">
        <v>0</v>
      </c>
      <c r="P23" s="35"/>
      <c r="Q23" s="35"/>
      <c r="R23" s="35"/>
      <c r="S23" s="35"/>
      <c r="T23" s="35" t="s">
        <v>234</v>
      </c>
      <c r="U23" s="47"/>
      <c r="V23" s="81" t="str">
        <f ca="1"/>
        <v xml:space="preserve"> </v>
      </c>
      <c r="X23" t="str">
        <f ca="1"/>
        <v/>
      </c>
      <c r="Y23" s="88"/>
      <c r="AA23" s="77"/>
      <c r="AB23" s="77"/>
      <c r="AC23" s="77"/>
      <c r="AD23" s="77"/>
      <c r="AE23" s="77"/>
      <c r="AF23" s="77"/>
      <c r="AG23" s="77"/>
      <c r="AH23" s="77"/>
      <c r="AI23" s="88"/>
      <c r="AJ23" s="88"/>
      <c r="AK23" s="88"/>
      <c r="AL23" s="88"/>
      <c r="AM23" s="88"/>
      <c r="AN23" s="88"/>
      <c r="AO23" s="88"/>
    </row>
    <row r="24" spans="2:41" x14ac:dyDescent="0.45">
      <c r="B24" s="60" cm="1">
        <f t="array" aca="1" ref="B24" ca="1">FileSize(Folder&amp;Tests[[#This Row],[FileName]])</f>
        <v>25</v>
      </c>
      <c r="C24" s="54">
        <v>10</v>
      </c>
      <c r="D24" s="36" t="s">
        <v>271</v>
      </c>
      <c r="E24" s="35" t="b">
        <v>1</v>
      </c>
      <c r="F24" s="37" t="s">
        <v>233</v>
      </c>
      <c r="G24" s="37" t="b">
        <v>0</v>
      </c>
      <c r="H24" s="37" t="s">
        <v>233</v>
      </c>
      <c r="I24" s="37" t="s">
        <v>233</v>
      </c>
      <c r="J24" s="37" t="b">
        <v>1</v>
      </c>
      <c r="K24" s="37"/>
      <c r="L24" s="35">
        <v>1</v>
      </c>
      <c r="M24" s="35">
        <v>1</v>
      </c>
      <c r="N24" s="35">
        <v>0</v>
      </c>
      <c r="O24" s="35">
        <v>0</v>
      </c>
      <c r="P24" s="35"/>
      <c r="Q24" s="35"/>
      <c r="R24" s="35"/>
      <c r="S24" s="35"/>
      <c r="T24" s="35" t="s">
        <v>234</v>
      </c>
      <c r="U24" s="47"/>
      <c r="V24" s="81" t="str">
        <f ca="1"/>
        <v xml:space="preserve"> </v>
      </c>
      <c r="X24" t="str">
        <f ca="1"/>
        <v/>
      </c>
      <c r="Y24" s="88"/>
      <c r="AA24" s="77"/>
      <c r="AB24" s="77"/>
      <c r="AC24" s="77"/>
      <c r="AD24" s="77"/>
      <c r="AE24" s="77"/>
      <c r="AF24" s="77"/>
      <c r="AG24" s="77"/>
      <c r="AH24" s="77"/>
      <c r="AI24" s="88"/>
      <c r="AJ24" s="88"/>
      <c r="AK24" s="88"/>
      <c r="AL24" s="88"/>
      <c r="AM24" s="88"/>
      <c r="AN24" s="88"/>
      <c r="AO24" s="88"/>
    </row>
    <row r="25" spans="2:41" x14ac:dyDescent="0.45">
      <c r="B25" s="60" cm="1">
        <f t="array" aca="1" ref="B25" ca="1">FileSize(Folder&amp;Tests[[#This Row],[FileName]])</f>
        <v>25</v>
      </c>
      <c r="C25" s="54">
        <v>11</v>
      </c>
      <c r="D25" s="36" t="s">
        <v>272</v>
      </c>
      <c r="E25" s="35" t="b">
        <v>1</v>
      </c>
      <c r="F25" s="37" t="s">
        <v>233</v>
      </c>
      <c r="G25" s="37" t="b">
        <v>0</v>
      </c>
      <c r="H25" s="37" t="s">
        <v>233</v>
      </c>
      <c r="I25" s="37" t="s">
        <v>233</v>
      </c>
      <c r="J25" s="37" t="b">
        <v>1</v>
      </c>
      <c r="K25" s="37"/>
      <c r="L25" s="35">
        <v>1</v>
      </c>
      <c r="M25" s="35">
        <v>1</v>
      </c>
      <c r="N25" s="35">
        <v>0</v>
      </c>
      <c r="O25" s="35">
        <v>0</v>
      </c>
      <c r="P25" s="35"/>
      <c r="Q25" s="35"/>
      <c r="R25" s="35"/>
      <c r="S25" s="35"/>
      <c r="T25" s="35" t="s">
        <v>234</v>
      </c>
      <c r="U25" s="47"/>
      <c r="V25" s="81" t="str">
        <f ca="1"/>
        <v xml:space="preserve"> </v>
      </c>
      <c r="X25" t="str">
        <f ca="1"/>
        <v/>
      </c>
      <c r="Y25" s="88"/>
      <c r="AA25" s="77"/>
      <c r="AB25" s="77"/>
      <c r="AC25" s="77"/>
      <c r="AD25" s="77"/>
      <c r="AE25" s="77"/>
      <c r="AF25" s="77"/>
      <c r="AG25" s="77"/>
      <c r="AH25" s="77"/>
      <c r="AI25" s="88"/>
      <c r="AJ25" s="88"/>
      <c r="AK25" s="88"/>
      <c r="AL25" s="88"/>
      <c r="AM25" s="88"/>
      <c r="AN25" s="88"/>
      <c r="AO25" s="88"/>
    </row>
    <row r="26" spans="2:41" x14ac:dyDescent="0.45">
      <c r="B26" s="60" cm="1">
        <f t="array" aca="1" ref="B26" ca="1">FileSize(Folder&amp;Tests[[#This Row],[FileName]])</f>
        <v>30</v>
      </c>
      <c r="C26" s="54">
        <v>12</v>
      </c>
      <c r="D26" s="36" t="s">
        <v>274</v>
      </c>
      <c r="E26" s="35" t="b">
        <v>1</v>
      </c>
      <c r="F26" s="37" t="s">
        <v>233</v>
      </c>
      <c r="G26" s="37" t="b">
        <v>0</v>
      </c>
      <c r="H26" s="37" t="s">
        <v>233</v>
      </c>
      <c r="I26" s="37" t="s">
        <v>233</v>
      </c>
      <c r="J26" s="37" t="b">
        <v>1</v>
      </c>
      <c r="K26" s="37"/>
      <c r="L26" s="35">
        <v>1</v>
      </c>
      <c r="M26" s="35">
        <v>1</v>
      </c>
      <c r="N26" s="35">
        <v>0</v>
      </c>
      <c r="O26" s="35">
        <v>0</v>
      </c>
      <c r="P26" s="35"/>
      <c r="Q26" s="35"/>
      <c r="R26" s="35"/>
      <c r="S26" s="35"/>
      <c r="T26" s="35" t="s">
        <v>234</v>
      </c>
      <c r="U26" s="47"/>
      <c r="V26" s="81" t="str">
        <f ca="1"/>
        <v xml:space="preserve"> </v>
      </c>
      <c r="X26" t="str">
        <f ca="1"/>
        <v/>
      </c>
      <c r="Y26" s="88"/>
      <c r="AA26" s="77"/>
      <c r="AB26" s="77"/>
      <c r="AC26" s="77"/>
      <c r="AD26" s="77"/>
      <c r="AE26" s="77"/>
      <c r="AF26" s="77"/>
      <c r="AG26" s="77"/>
      <c r="AH26" s="77"/>
      <c r="AI26" s="88"/>
      <c r="AJ26" s="88"/>
      <c r="AK26" s="88"/>
      <c r="AL26" s="88"/>
      <c r="AM26" s="88"/>
      <c r="AN26" s="88"/>
      <c r="AO26" s="88"/>
    </row>
    <row r="27" spans="2:41" x14ac:dyDescent="0.45">
      <c r="B27" s="60" cm="1">
        <f t="array" aca="1" ref="B27" ca="1">FileSize(Folder&amp;Tests[[#This Row],[FileName]])</f>
        <v>32</v>
      </c>
      <c r="C27" s="54">
        <v>13</v>
      </c>
      <c r="D27" s="36" t="s">
        <v>275</v>
      </c>
      <c r="E27" s="35" t="b">
        <v>1</v>
      </c>
      <c r="F27" s="37" t="s">
        <v>233</v>
      </c>
      <c r="G27" s="37" t="b">
        <v>0</v>
      </c>
      <c r="H27" s="37" t="s">
        <v>233</v>
      </c>
      <c r="I27" s="37" t="s">
        <v>233</v>
      </c>
      <c r="J27" s="37" t="b">
        <v>1</v>
      </c>
      <c r="K27" s="37"/>
      <c r="L27" s="35">
        <v>1</v>
      </c>
      <c r="M27" s="35">
        <v>1</v>
      </c>
      <c r="N27" s="35">
        <v>0</v>
      </c>
      <c r="O27" s="35">
        <v>0</v>
      </c>
      <c r="P27" s="35"/>
      <c r="Q27" s="35"/>
      <c r="R27" s="35"/>
      <c r="S27" s="35"/>
      <c r="T27" s="35" t="s">
        <v>234</v>
      </c>
      <c r="U27" s="47"/>
      <c r="V27" s="81" t="str">
        <f ca="1"/>
        <v xml:space="preserve"> </v>
      </c>
      <c r="X27" t="str">
        <f ca="1"/>
        <v/>
      </c>
      <c r="Y27" s="88"/>
      <c r="AA27" s="77"/>
      <c r="AB27" s="77"/>
      <c r="AC27" s="77"/>
      <c r="AD27" s="77"/>
      <c r="AE27" s="77"/>
      <c r="AF27" s="88"/>
      <c r="AG27" s="88"/>
      <c r="AH27" s="88"/>
      <c r="AI27" s="88"/>
      <c r="AJ27" s="88"/>
      <c r="AK27" s="88"/>
      <c r="AL27" s="88"/>
      <c r="AM27" s="88"/>
      <c r="AN27" s="88"/>
      <c r="AO27" s="88"/>
    </row>
    <row r="28" spans="2:41" x14ac:dyDescent="0.45">
      <c r="B28" s="60" cm="1">
        <f t="array" aca="1" ref="B28" ca="1">FileSize(Folder&amp;Tests[[#This Row],[FileName]])</f>
        <v>32</v>
      </c>
      <c r="C28" s="54">
        <v>14</v>
      </c>
      <c r="D28" s="36" t="s">
        <v>276</v>
      </c>
      <c r="E28" s="35" t="b">
        <v>1</v>
      </c>
      <c r="F28" s="37" t="s">
        <v>233</v>
      </c>
      <c r="G28" s="37" t="b">
        <v>0</v>
      </c>
      <c r="H28" s="37" t="s">
        <v>233</v>
      </c>
      <c r="I28" s="37" t="s">
        <v>233</v>
      </c>
      <c r="J28" s="37" t="b">
        <v>1</v>
      </c>
      <c r="K28" s="37"/>
      <c r="L28" s="35">
        <v>1</v>
      </c>
      <c r="M28" s="35">
        <v>1</v>
      </c>
      <c r="N28" s="35">
        <v>0</v>
      </c>
      <c r="O28" s="35">
        <v>0</v>
      </c>
      <c r="P28" s="35"/>
      <c r="Q28" s="35"/>
      <c r="R28" s="35"/>
      <c r="S28" s="35"/>
      <c r="T28" s="35" t="s">
        <v>234</v>
      </c>
      <c r="U28" s="47"/>
      <c r="V28" s="81" t="str">
        <f ca="1"/>
        <v xml:space="preserve"> </v>
      </c>
      <c r="X28" t="str">
        <f ca="1"/>
        <v/>
      </c>
      <c r="Y28" s="88"/>
      <c r="AA28" s="77"/>
      <c r="AB28" s="77"/>
      <c r="AC28" s="77"/>
      <c r="AD28" s="77"/>
      <c r="AE28" s="77"/>
      <c r="AF28" s="88"/>
      <c r="AG28" s="88"/>
      <c r="AH28" s="88"/>
      <c r="AI28" s="88"/>
      <c r="AJ28" s="88"/>
      <c r="AK28" s="88"/>
      <c r="AL28" s="88"/>
      <c r="AM28" s="88"/>
      <c r="AN28" s="88"/>
      <c r="AO28" s="88"/>
    </row>
    <row r="29" spans="2:41" x14ac:dyDescent="0.45">
      <c r="B29" s="60" cm="1">
        <f t="array" aca="1" ref="B29" ca="1">FileSize(Folder&amp;Tests[[#This Row],[FileName]])</f>
        <v>32</v>
      </c>
      <c r="C29" s="54">
        <v>15</v>
      </c>
      <c r="D29" s="36" t="s">
        <v>277</v>
      </c>
      <c r="E29" s="35" t="b">
        <v>1</v>
      </c>
      <c r="F29" s="37" t="s">
        <v>233</v>
      </c>
      <c r="G29" s="37" t="b">
        <v>0</v>
      </c>
      <c r="H29" s="37" t="s">
        <v>233</v>
      </c>
      <c r="I29" s="37" t="s">
        <v>233</v>
      </c>
      <c r="J29" s="37" t="b">
        <v>1</v>
      </c>
      <c r="K29" s="37"/>
      <c r="L29" s="35">
        <v>1</v>
      </c>
      <c r="M29" s="35">
        <v>1</v>
      </c>
      <c r="N29" s="35">
        <v>0</v>
      </c>
      <c r="O29" s="35">
        <v>0</v>
      </c>
      <c r="P29" s="35"/>
      <c r="Q29" s="35"/>
      <c r="R29" s="35"/>
      <c r="S29" s="35"/>
      <c r="T29" s="35" t="s">
        <v>234</v>
      </c>
      <c r="U29" s="47"/>
      <c r="V29" s="81" t="str">
        <f ca="1"/>
        <v xml:space="preserve"> </v>
      </c>
      <c r="X29" t="str">
        <f ca="1"/>
        <v/>
      </c>
      <c r="Y29" s="88"/>
      <c r="AA29" s="77"/>
      <c r="AB29" s="77"/>
      <c r="AC29" s="77"/>
      <c r="AD29" s="77"/>
      <c r="AE29" s="77"/>
      <c r="AF29" s="88"/>
      <c r="AG29" s="88"/>
      <c r="AH29" s="88"/>
      <c r="AI29" s="88"/>
      <c r="AJ29" s="88"/>
      <c r="AK29" s="88"/>
      <c r="AL29" s="88"/>
      <c r="AM29" s="88"/>
      <c r="AN29" s="88"/>
      <c r="AO29" s="88"/>
    </row>
    <row r="30" spans="2:41" x14ac:dyDescent="0.45">
      <c r="B30" s="60" cm="1">
        <f t="array" aca="1" ref="B30" ca="1">FileSize(Folder&amp;Tests[[#This Row],[FileName]])</f>
        <v>32</v>
      </c>
      <c r="C30" s="54">
        <v>16</v>
      </c>
      <c r="D30" s="36" t="s">
        <v>278</v>
      </c>
      <c r="E30" s="35" t="b">
        <v>1</v>
      </c>
      <c r="F30" s="37" t="s">
        <v>233</v>
      </c>
      <c r="G30" s="37" t="b">
        <v>0</v>
      </c>
      <c r="H30" s="37" t="s">
        <v>233</v>
      </c>
      <c r="I30" s="37" t="s">
        <v>233</v>
      </c>
      <c r="J30" s="37" t="b">
        <v>1</v>
      </c>
      <c r="K30" s="37"/>
      <c r="L30" s="35">
        <v>1</v>
      </c>
      <c r="M30" s="35">
        <v>1</v>
      </c>
      <c r="N30" s="35">
        <v>0</v>
      </c>
      <c r="O30" s="35">
        <v>0</v>
      </c>
      <c r="P30" s="35"/>
      <c r="Q30" s="35"/>
      <c r="R30" s="35"/>
      <c r="S30" s="35"/>
      <c r="T30" s="35" t="s">
        <v>234</v>
      </c>
      <c r="U30" s="47"/>
      <c r="V30" s="81" t="str">
        <f ca="1"/>
        <v xml:space="preserve"> </v>
      </c>
      <c r="X30" t="str">
        <f ca="1"/>
        <v/>
      </c>
      <c r="Y30" s="88"/>
      <c r="AA30" s="77"/>
      <c r="AB30" s="77"/>
      <c r="AC30" s="77"/>
      <c r="AD30" s="77"/>
      <c r="AE30" s="77"/>
      <c r="AF30" s="88"/>
      <c r="AG30" s="88"/>
      <c r="AH30" s="88"/>
      <c r="AI30" s="88"/>
      <c r="AJ30" s="88"/>
      <c r="AK30" s="88"/>
      <c r="AL30" s="88"/>
      <c r="AM30" s="88"/>
      <c r="AN30" s="88"/>
      <c r="AO30" s="88"/>
    </row>
    <row r="31" spans="2:41" x14ac:dyDescent="0.45">
      <c r="B31" s="60" cm="1">
        <f t="array" aca="1" ref="B31" ca="1">FileSize(Folder&amp;Tests[[#This Row],[FileName]])</f>
        <v>33</v>
      </c>
      <c r="C31" s="54">
        <v>17</v>
      </c>
      <c r="D31" s="36" t="s">
        <v>282</v>
      </c>
      <c r="E31" s="35" t="b">
        <v>1</v>
      </c>
      <c r="F31" s="37" t="s">
        <v>233</v>
      </c>
      <c r="G31" s="37" t="b">
        <v>0</v>
      </c>
      <c r="H31" s="37" t="s">
        <v>233</v>
      </c>
      <c r="I31" s="37" t="s">
        <v>233</v>
      </c>
      <c r="J31" s="37" t="b">
        <v>1</v>
      </c>
      <c r="K31" s="37"/>
      <c r="L31" s="35">
        <v>1</v>
      </c>
      <c r="M31" s="35">
        <v>1</v>
      </c>
      <c r="N31" s="35">
        <v>0</v>
      </c>
      <c r="O31" s="35">
        <v>0</v>
      </c>
      <c r="P31" s="35"/>
      <c r="Q31" s="35"/>
      <c r="R31" s="35"/>
      <c r="S31" s="35"/>
      <c r="T31" s="35" t="s">
        <v>234</v>
      </c>
      <c r="U31" s="47"/>
      <c r="V31" s="81" t="str">
        <f ca="1"/>
        <v xml:space="preserve"> </v>
      </c>
      <c r="X31" t="str">
        <f ca="1"/>
        <v/>
      </c>
      <c r="Y31" s="88"/>
      <c r="AA31" s="77"/>
      <c r="AB31" s="77"/>
      <c r="AC31" s="77"/>
      <c r="AD31" s="77"/>
      <c r="AE31" s="77"/>
      <c r="AF31" s="88"/>
      <c r="AG31" s="88"/>
      <c r="AH31" s="88"/>
      <c r="AI31" s="88"/>
      <c r="AJ31" s="88"/>
      <c r="AK31" s="88"/>
      <c r="AL31" s="88"/>
      <c r="AM31" s="88"/>
      <c r="AN31" s="88"/>
      <c r="AO31" s="88"/>
    </row>
    <row r="32" spans="2:41" x14ac:dyDescent="0.45">
      <c r="B32" s="60" cm="1">
        <f t="array" aca="1" ref="B32" ca="1">FileSize(Folder&amp;Tests[[#This Row],[FileName]])</f>
        <v>33</v>
      </c>
      <c r="C32" s="54">
        <v>18</v>
      </c>
      <c r="D32" s="36" t="s">
        <v>283</v>
      </c>
      <c r="E32" s="35" t="b">
        <v>1</v>
      </c>
      <c r="F32" s="37" t="s">
        <v>236</v>
      </c>
      <c r="G32" s="37" t="b">
        <v>0</v>
      </c>
      <c r="H32" s="37" t="s">
        <v>233</v>
      </c>
      <c r="I32" s="37" t="s">
        <v>233</v>
      </c>
      <c r="J32" s="37" t="b">
        <v>1</v>
      </c>
      <c r="K32" s="37"/>
      <c r="L32" s="35">
        <v>1</v>
      </c>
      <c r="M32" s="35">
        <v>1</v>
      </c>
      <c r="N32" s="35">
        <v>0</v>
      </c>
      <c r="O32" s="35">
        <v>0</v>
      </c>
      <c r="P32" s="35"/>
      <c r="Q32" s="35"/>
      <c r="R32" s="35"/>
      <c r="S32" s="35"/>
      <c r="T32" s="35" t="s">
        <v>234</v>
      </c>
      <c r="U32" s="47"/>
      <c r="V32" s="81" t="str">
        <f ca="1"/>
        <v xml:space="preserve"> </v>
      </c>
      <c r="X32" t="str">
        <f ca="1"/>
        <v/>
      </c>
      <c r="Y32" s="88"/>
      <c r="AA32" s="77"/>
      <c r="AB32" s="77"/>
      <c r="AC32" s="77"/>
      <c r="AD32" s="77"/>
      <c r="AE32" s="77"/>
      <c r="AF32" s="88"/>
      <c r="AG32" s="88"/>
      <c r="AH32" s="88"/>
      <c r="AI32" s="88"/>
      <c r="AJ32" s="88"/>
      <c r="AK32" s="88"/>
      <c r="AL32" s="88"/>
      <c r="AM32" s="88"/>
      <c r="AN32" s="88"/>
      <c r="AO32" s="88"/>
    </row>
    <row r="33" spans="2:41" x14ac:dyDescent="0.45">
      <c r="B33" s="61" cm="1">
        <f t="array" aca="1" ref="B33" ca="1">FileSize(Folder&amp;Tests[[#This Row],[FileName]])</f>
        <v>34</v>
      </c>
      <c r="C33" s="55">
        <v>19</v>
      </c>
      <c r="D33" s="36" t="s">
        <v>287</v>
      </c>
      <c r="E33" s="35" t="b">
        <v>1</v>
      </c>
      <c r="F33" s="37" t="s">
        <v>233</v>
      </c>
      <c r="G33" s="37" t="b">
        <v>0</v>
      </c>
      <c r="H33" s="37" t="s">
        <v>233</v>
      </c>
      <c r="I33" s="37" t="s">
        <v>233</v>
      </c>
      <c r="J33" s="37" t="b">
        <v>1</v>
      </c>
      <c r="K33" s="37"/>
      <c r="L33" s="35">
        <v>1</v>
      </c>
      <c r="M33" s="35">
        <v>1</v>
      </c>
      <c r="N33" s="35">
        <v>0</v>
      </c>
      <c r="O33" s="35">
        <v>0</v>
      </c>
      <c r="P33" s="35"/>
      <c r="Q33" s="35"/>
      <c r="R33" s="37" t="s">
        <v>443</v>
      </c>
      <c r="S33" s="35"/>
      <c r="T33" s="35" t="s">
        <v>234</v>
      </c>
      <c r="U33" s="47"/>
      <c r="V33" s="81" t="str">
        <f ca="1"/>
        <v xml:space="preserve"> </v>
      </c>
      <c r="X33" t="str">
        <f ca="1"/>
        <v/>
      </c>
      <c r="Y33" s="88"/>
      <c r="AA33" s="77"/>
      <c r="AB33" s="77"/>
      <c r="AC33" s="77"/>
      <c r="AD33" s="77"/>
      <c r="AE33" s="77"/>
      <c r="AF33" s="88"/>
      <c r="AG33" s="88"/>
      <c r="AH33" s="88"/>
      <c r="AI33" s="88"/>
      <c r="AJ33" s="88"/>
      <c r="AK33" s="88"/>
      <c r="AL33" s="88"/>
      <c r="AM33" s="88"/>
      <c r="AN33" s="88"/>
      <c r="AO33" s="88"/>
    </row>
    <row r="34" spans="2:41" x14ac:dyDescent="0.45">
      <c r="B34" s="61" cm="1">
        <f t="array" aca="1" ref="B34" ca="1">FileSize(Folder&amp;Tests[[#This Row],[FileName]])</f>
        <v>35</v>
      </c>
      <c r="C34" s="55">
        <v>20</v>
      </c>
      <c r="D34" s="36" t="s">
        <v>288</v>
      </c>
      <c r="E34" s="35" t="b">
        <v>1</v>
      </c>
      <c r="F34" s="37" t="s">
        <v>233</v>
      </c>
      <c r="G34" s="37" t="b">
        <v>0</v>
      </c>
      <c r="H34" s="37" t="s">
        <v>233</v>
      </c>
      <c r="I34" s="37" t="s">
        <v>233</v>
      </c>
      <c r="J34" s="37" t="b">
        <v>1</v>
      </c>
      <c r="K34" s="37"/>
      <c r="L34" s="35">
        <v>1</v>
      </c>
      <c r="M34" s="35">
        <v>1</v>
      </c>
      <c r="N34" s="35">
        <v>0</v>
      </c>
      <c r="O34" s="35">
        <v>0</v>
      </c>
      <c r="P34" s="35"/>
      <c r="Q34" s="35"/>
      <c r="R34" s="35"/>
      <c r="S34" s="35"/>
      <c r="T34" s="35" t="s">
        <v>234</v>
      </c>
      <c r="U34" s="47"/>
      <c r="V34" s="81" t="str">
        <f ca="1"/>
        <v xml:space="preserve"> </v>
      </c>
      <c r="X34" t="str">
        <f ca="1"/>
        <v/>
      </c>
      <c r="Y34" s="88"/>
      <c r="AA34" s="77"/>
      <c r="AB34" s="77"/>
      <c r="AC34" s="77"/>
      <c r="AD34" s="77"/>
      <c r="AE34" s="77"/>
      <c r="AF34" s="88"/>
      <c r="AG34" s="88"/>
      <c r="AH34" s="88"/>
      <c r="AI34" s="88"/>
      <c r="AJ34" s="88"/>
      <c r="AK34" s="88"/>
      <c r="AL34" s="88"/>
      <c r="AM34" s="88"/>
      <c r="AN34" s="88"/>
      <c r="AO34" s="88"/>
    </row>
    <row r="35" spans="2:41" x14ac:dyDescent="0.45">
      <c r="B35" s="61" cm="1">
        <f t="array" aca="1" ref="B35" ca="1">FileSize(Folder&amp;Tests[[#This Row],[FileName]])</f>
        <v>35</v>
      </c>
      <c r="C35" s="55">
        <v>21</v>
      </c>
      <c r="D35" s="36" t="s">
        <v>289</v>
      </c>
      <c r="E35" s="35" t="b">
        <v>1</v>
      </c>
      <c r="F35" s="37" t="s">
        <v>233</v>
      </c>
      <c r="G35" s="37" t="b">
        <v>0</v>
      </c>
      <c r="H35" s="37" t="s">
        <v>233</v>
      </c>
      <c r="I35" s="37" t="s">
        <v>233</v>
      </c>
      <c r="J35" s="37" t="b">
        <v>1</v>
      </c>
      <c r="K35" s="37"/>
      <c r="L35" s="35">
        <v>4</v>
      </c>
      <c r="M35" s="35">
        <v>1</v>
      </c>
      <c r="N35" s="35">
        <v>0</v>
      </c>
      <c r="O35" s="35">
        <v>0</v>
      </c>
      <c r="P35" s="35"/>
      <c r="Q35" s="35"/>
      <c r="R35" s="35"/>
      <c r="S35" s="35"/>
      <c r="T35" s="35" t="s">
        <v>234</v>
      </c>
      <c r="U35" s="47"/>
      <c r="V35" s="81" t="str">
        <f ca="1"/>
        <v xml:space="preserve"> </v>
      </c>
      <c r="X35" t="str">
        <f ca="1"/>
        <v/>
      </c>
      <c r="Y35" s="88"/>
      <c r="AA35" s="77"/>
      <c r="AB35" s="77"/>
      <c r="AC35" s="77"/>
      <c r="AD35" s="77"/>
      <c r="AE35" s="77"/>
      <c r="AF35" s="88"/>
      <c r="AG35" s="88"/>
      <c r="AH35" s="88"/>
      <c r="AI35" s="88"/>
      <c r="AJ35" s="88"/>
      <c r="AK35" s="88"/>
      <c r="AL35" s="88"/>
      <c r="AM35" s="88"/>
      <c r="AN35" s="88"/>
      <c r="AO35" s="88"/>
    </row>
    <row r="36" spans="2:41" x14ac:dyDescent="0.45">
      <c r="B36" s="61" cm="1">
        <f t="array" aca="1" ref="B36" ca="1">FileSize(Folder&amp;Tests[[#This Row],[FileName]])</f>
        <v>35</v>
      </c>
      <c r="C36" s="55">
        <v>22</v>
      </c>
      <c r="D36" s="36" t="s">
        <v>290</v>
      </c>
      <c r="E36" s="35" t="b">
        <v>1</v>
      </c>
      <c r="F36" s="37" t="s">
        <v>233</v>
      </c>
      <c r="G36" s="37" t="b">
        <v>0</v>
      </c>
      <c r="H36" s="37" t="s">
        <v>233</v>
      </c>
      <c r="I36" s="37" t="s">
        <v>233</v>
      </c>
      <c r="J36" s="37" t="b">
        <v>1</v>
      </c>
      <c r="K36" s="37"/>
      <c r="L36" s="35">
        <v>1</v>
      </c>
      <c r="M36" s="35">
        <v>1</v>
      </c>
      <c r="N36" s="35">
        <v>0</v>
      </c>
      <c r="O36" s="35">
        <v>0</v>
      </c>
      <c r="P36" s="35"/>
      <c r="Q36" s="35"/>
      <c r="R36" s="35"/>
      <c r="S36" s="35"/>
      <c r="T36" s="35" t="s">
        <v>234</v>
      </c>
      <c r="U36" s="47"/>
      <c r="V36" s="81" t="str">
        <f ca="1"/>
        <v xml:space="preserve"> </v>
      </c>
      <c r="X36" t="str">
        <f ca="1"/>
        <v/>
      </c>
      <c r="Y36" s="88"/>
      <c r="AA36" s="77"/>
      <c r="AB36" s="77"/>
      <c r="AC36" s="77"/>
      <c r="AD36" s="77"/>
      <c r="AE36" s="77"/>
      <c r="AF36" s="88"/>
      <c r="AG36" s="88"/>
      <c r="AH36" s="88"/>
      <c r="AI36" s="88"/>
      <c r="AJ36" s="88"/>
      <c r="AK36" s="88"/>
      <c r="AL36" s="88"/>
      <c r="AM36" s="88"/>
      <c r="AN36" s="88"/>
      <c r="AO36" s="88"/>
    </row>
    <row r="37" spans="2:41" x14ac:dyDescent="0.45">
      <c r="B37" s="61" cm="1">
        <f t="array" aca="1" ref="B37" ca="1">FileSize(Folder&amp;Tests[[#This Row],[FileName]])</f>
        <v>35</v>
      </c>
      <c r="C37" s="55">
        <v>23</v>
      </c>
      <c r="D37" s="36" t="s">
        <v>291</v>
      </c>
      <c r="E37" s="35" t="b">
        <v>1</v>
      </c>
      <c r="F37" s="37" t="s">
        <v>233</v>
      </c>
      <c r="G37" s="37" t="b">
        <v>0</v>
      </c>
      <c r="H37" s="37" t="s">
        <v>233</v>
      </c>
      <c r="I37" s="37" t="s">
        <v>233</v>
      </c>
      <c r="J37" s="37" t="b">
        <v>1</v>
      </c>
      <c r="K37" s="37"/>
      <c r="L37" s="35">
        <v>1</v>
      </c>
      <c r="M37" s="35">
        <v>1</v>
      </c>
      <c r="N37" s="35">
        <v>0</v>
      </c>
      <c r="O37" s="35">
        <v>0</v>
      </c>
      <c r="P37" s="35"/>
      <c r="Q37" s="35"/>
      <c r="R37" s="35"/>
      <c r="S37" s="35"/>
      <c r="T37" s="35" t="s">
        <v>234</v>
      </c>
      <c r="U37" s="47"/>
      <c r="V37" s="81" t="str">
        <f ca="1"/>
        <v xml:space="preserve"> </v>
      </c>
      <c r="X37" t="str">
        <f ca="1"/>
        <v/>
      </c>
      <c r="Y37" s="88"/>
      <c r="AA37" s="77"/>
      <c r="AB37" s="77"/>
      <c r="AC37" s="77"/>
      <c r="AD37" s="77"/>
      <c r="AE37" s="77"/>
      <c r="AF37" s="88"/>
      <c r="AG37" s="88"/>
      <c r="AH37" s="88"/>
      <c r="AI37" s="88"/>
      <c r="AJ37" s="88"/>
      <c r="AK37" s="88"/>
      <c r="AL37" s="88"/>
      <c r="AM37" s="88"/>
      <c r="AN37" s="88"/>
      <c r="AO37" s="88"/>
    </row>
    <row r="38" spans="2:41" x14ac:dyDescent="0.45">
      <c r="B38" s="61" cm="1">
        <f t="array" aca="1" ref="B38" ca="1">FileSize(Folder&amp;Tests[[#This Row],[FileName]])</f>
        <v>37</v>
      </c>
      <c r="C38" s="55">
        <v>24</v>
      </c>
      <c r="D38" s="36" t="s">
        <v>292</v>
      </c>
      <c r="E38" s="35" t="b">
        <v>1</v>
      </c>
      <c r="F38" s="37" t="s">
        <v>233</v>
      </c>
      <c r="G38" s="37" t="b">
        <v>0</v>
      </c>
      <c r="H38" s="37" t="s">
        <v>430</v>
      </c>
      <c r="I38" s="37" t="s">
        <v>233</v>
      </c>
      <c r="J38" s="37" t="b">
        <v>1</v>
      </c>
      <c r="K38" s="37"/>
      <c r="L38" s="35">
        <v>1</v>
      </c>
      <c r="M38" s="35">
        <v>1</v>
      </c>
      <c r="N38" s="35">
        <v>0</v>
      </c>
      <c r="O38" s="35">
        <v>0</v>
      </c>
      <c r="P38" s="35"/>
      <c r="Q38" s="35"/>
      <c r="R38" s="35"/>
      <c r="S38" s="35"/>
      <c r="T38" s="35" t="s">
        <v>234</v>
      </c>
      <c r="U38" s="47"/>
      <c r="V38" s="81" t="str">
        <f ca="1"/>
        <v xml:space="preserve"> </v>
      </c>
      <c r="X38" t="str">
        <f ca="1"/>
        <v/>
      </c>
      <c r="Y38" s="88"/>
      <c r="AA38" s="77"/>
      <c r="AB38" s="77"/>
      <c r="AC38" s="77"/>
      <c r="AD38" s="77"/>
      <c r="AE38" s="77"/>
      <c r="AF38" s="88"/>
      <c r="AG38" s="88"/>
      <c r="AH38" s="88"/>
      <c r="AI38" s="88"/>
      <c r="AJ38" s="88"/>
      <c r="AK38" s="88"/>
      <c r="AL38" s="88"/>
      <c r="AM38" s="88"/>
      <c r="AN38" s="88"/>
      <c r="AO38" s="88"/>
    </row>
    <row r="39" spans="2:41" x14ac:dyDescent="0.45">
      <c r="B39" s="61" cm="1">
        <f t="array" aca="1" ref="B39" ca="1">FileSize(Folder&amp;Tests[[#This Row],[FileName]])</f>
        <v>37</v>
      </c>
      <c r="C39" s="55">
        <v>25</v>
      </c>
      <c r="D39" s="36" t="s">
        <v>293</v>
      </c>
      <c r="E39" s="35" t="b">
        <v>1</v>
      </c>
      <c r="F39" s="37" t="s">
        <v>233</v>
      </c>
      <c r="G39" s="37" t="b">
        <v>0</v>
      </c>
      <c r="H39" s="35" t="s">
        <v>239</v>
      </c>
      <c r="I39" s="37" t="s">
        <v>233</v>
      </c>
      <c r="J39" s="37" t="b">
        <v>1</v>
      </c>
      <c r="K39" s="37"/>
      <c r="L39" s="35">
        <v>1</v>
      </c>
      <c r="M39" s="35">
        <v>1</v>
      </c>
      <c r="N39" s="35">
        <v>0</v>
      </c>
      <c r="O39" s="35">
        <v>0</v>
      </c>
      <c r="P39" s="35"/>
      <c r="Q39" s="35"/>
      <c r="R39" s="35"/>
      <c r="S39" s="35"/>
      <c r="T39" s="35" t="s">
        <v>234</v>
      </c>
      <c r="U39" s="47"/>
      <c r="V39" s="81" t="str">
        <f ca="1"/>
        <v xml:space="preserve"> </v>
      </c>
      <c r="X39" t="str">
        <f ca="1"/>
        <v/>
      </c>
      <c r="Y39" s="88"/>
      <c r="AA39" s="77"/>
      <c r="AB39" s="77"/>
      <c r="AC39" s="77"/>
      <c r="AD39" s="77"/>
      <c r="AE39" s="77"/>
      <c r="AF39" s="88"/>
      <c r="AG39" s="88"/>
      <c r="AH39" s="88"/>
      <c r="AI39" s="88"/>
      <c r="AJ39" s="88"/>
      <c r="AK39" s="88"/>
      <c r="AL39" s="88"/>
      <c r="AM39" s="88"/>
      <c r="AN39" s="88"/>
      <c r="AO39" s="88"/>
    </row>
    <row r="40" spans="2:41" x14ac:dyDescent="0.45">
      <c r="B40" s="61" cm="1">
        <f t="array" aca="1" ref="B40" ca="1">FileSize(Folder&amp;Tests[[#This Row],[FileName]])</f>
        <v>43</v>
      </c>
      <c r="C40" s="55">
        <v>26</v>
      </c>
      <c r="D40" s="36" t="s">
        <v>294</v>
      </c>
      <c r="E40" s="35" t="b">
        <v>1</v>
      </c>
      <c r="F40" s="37" t="s">
        <v>236</v>
      </c>
      <c r="G40" s="37" t="b">
        <v>1</v>
      </c>
      <c r="H40" s="37" t="s">
        <v>233</v>
      </c>
      <c r="I40" s="37" t="s">
        <v>233</v>
      </c>
      <c r="J40" s="37" t="b">
        <v>1</v>
      </c>
      <c r="K40" s="37"/>
      <c r="L40" s="35">
        <v>1</v>
      </c>
      <c r="M40" s="35">
        <v>1</v>
      </c>
      <c r="N40" s="35">
        <v>0</v>
      </c>
      <c r="O40" s="35">
        <v>0</v>
      </c>
      <c r="P40" s="35"/>
      <c r="Q40" s="35"/>
      <c r="R40" s="35"/>
      <c r="S40" s="35"/>
      <c r="T40" s="35" t="s">
        <v>234</v>
      </c>
      <c r="U40" s="47"/>
      <c r="V40" s="81" t="str">
        <f ca="1"/>
        <v xml:space="preserve"> </v>
      </c>
      <c r="X40" t="str">
        <f ca="1"/>
        <v/>
      </c>
      <c r="Y40" s="88"/>
      <c r="AA40" s="77"/>
      <c r="AB40" s="77"/>
      <c r="AC40" s="77"/>
      <c r="AD40" s="77"/>
      <c r="AE40" s="77"/>
      <c r="AF40" s="88"/>
      <c r="AG40" s="88"/>
      <c r="AH40" s="88"/>
      <c r="AI40" s="88"/>
      <c r="AJ40" s="88"/>
      <c r="AK40" s="88"/>
      <c r="AL40" s="88"/>
      <c r="AM40" s="88"/>
      <c r="AN40" s="88"/>
      <c r="AO40" s="88"/>
    </row>
    <row r="41" spans="2:41" x14ac:dyDescent="0.45">
      <c r="B41" s="61" cm="1">
        <f t="array" aca="1" ref="B41" ca="1">FileSize(Folder&amp;Tests[[#This Row],[FileName]])</f>
        <v>43</v>
      </c>
      <c r="C41" s="55">
        <v>27</v>
      </c>
      <c r="D41" s="36" t="s">
        <v>295</v>
      </c>
      <c r="E41" s="35" t="b">
        <v>0</v>
      </c>
      <c r="F41" s="37" t="s">
        <v>233</v>
      </c>
      <c r="G41" s="37" t="b">
        <v>0</v>
      </c>
      <c r="H41" s="37" t="s">
        <v>233</v>
      </c>
      <c r="I41" s="37" t="s">
        <v>233</v>
      </c>
      <c r="J41" s="37" t="b">
        <v>1</v>
      </c>
      <c r="K41" s="37"/>
      <c r="L41" s="35">
        <v>1</v>
      </c>
      <c r="M41" s="35">
        <v>1</v>
      </c>
      <c r="N41" s="35">
        <v>0</v>
      </c>
      <c r="O41" s="35">
        <v>0</v>
      </c>
      <c r="P41" s="35"/>
      <c r="Q41" s="35"/>
      <c r="R41" s="35"/>
      <c r="S41" s="35"/>
      <c r="T41" s="35" t="s">
        <v>234</v>
      </c>
      <c r="U41" s="47"/>
      <c r="V41" s="81" t="str">
        <f ca="1"/>
        <v xml:space="preserve"> </v>
      </c>
      <c r="X41" t="str">
        <f ca="1"/>
        <v/>
      </c>
      <c r="Y41" s="88"/>
      <c r="AA41" s="77"/>
      <c r="AB41" s="77"/>
      <c r="AC41" s="77"/>
      <c r="AD41" s="77"/>
      <c r="AE41" s="77"/>
      <c r="AF41" s="88"/>
      <c r="AG41" s="88"/>
      <c r="AH41" s="88"/>
      <c r="AI41" s="88"/>
      <c r="AJ41" s="88"/>
      <c r="AK41" s="88"/>
      <c r="AL41" s="88"/>
      <c r="AM41" s="88"/>
      <c r="AN41" s="88"/>
      <c r="AO41" s="88"/>
    </row>
    <row r="42" spans="2:41" x14ac:dyDescent="0.45">
      <c r="B42" s="61" cm="1">
        <f t="array" aca="1" ref="B42" ca="1">FileSize(Folder&amp;Tests[[#This Row],[FileName]])</f>
        <v>45</v>
      </c>
      <c r="C42" s="55">
        <v>28</v>
      </c>
      <c r="D42" s="36" t="s">
        <v>296</v>
      </c>
      <c r="E42" s="35" t="b">
        <v>0</v>
      </c>
      <c r="F42" s="37" t="s">
        <v>233</v>
      </c>
      <c r="G42" s="37" t="b">
        <v>0</v>
      </c>
      <c r="H42" s="37" t="s">
        <v>233</v>
      </c>
      <c r="I42" s="37" t="s">
        <v>233</v>
      </c>
      <c r="J42" s="37" t="b">
        <v>1</v>
      </c>
      <c r="K42" s="37"/>
      <c r="L42" s="35">
        <v>1</v>
      </c>
      <c r="M42" s="35">
        <v>1</v>
      </c>
      <c r="N42" s="35">
        <v>0</v>
      </c>
      <c r="O42" s="35">
        <v>0</v>
      </c>
      <c r="P42" s="35"/>
      <c r="Q42" s="35"/>
      <c r="R42" s="35"/>
      <c r="S42" s="35"/>
      <c r="T42" s="35" t="s">
        <v>234</v>
      </c>
      <c r="U42" s="47" t="s">
        <v>240</v>
      </c>
      <c r="V42" s="81" t="str">
        <f ca="1"/>
        <v xml:space="preserve"> </v>
      </c>
      <c r="X42" t="str">
        <f ca="1"/>
        <v/>
      </c>
      <c r="Y42" s="88"/>
      <c r="AA42" s="77"/>
      <c r="AB42" s="77"/>
      <c r="AC42" s="77"/>
      <c r="AD42" s="77"/>
      <c r="AE42" s="77"/>
      <c r="AF42" s="88"/>
      <c r="AG42" s="88"/>
      <c r="AH42" s="88"/>
      <c r="AI42" s="88"/>
      <c r="AJ42" s="88"/>
      <c r="AK42" s="88"/>
      <c r="AL42" s="88"/>
      <c r="AM42" s="88"/>
      <c r="AN42" s="88"/>
      <c r="AO42" s="88"/>
    </row>
    <row r="43" spans="2:41" x14ac:dyDescent="0.45">
      <c r="B43" s="61" cm="1">
        <f t="array" aca="1" ref="B43" ca="1">FileSize(Folder&amp;Tests[[#This Row],[FileName]])</f>
        <v>45</v>
      </c>
      <c r="C43" s="55">
        <v>29</v>
      </c>
      <c r="D43" s="36" t="s">
        <v>297</v>
      </c>
      <c r="E43" s="35" t="b">
        <v>0</v>
      </c>
      <c r="F43" s="37" t="s">
        <v>233</v>
      </c>
      <c r="G43" s="37" t="b">
        <v>0</v>
      </c>
      <c r="H43" s="37" t="s">
        <v>233</v>
      </c>
      <c r="I43" s="37" t="s">
        <v>233</v>
      </c>
      <c r="J43" s="37" t="b">
        <v>1</v>
      </c>
      <c r="K43" s="37"/>
      <c r="L43" s="35">
        <v>1</v>
      </c>
      <c r="M43" s="35">
        <v>1</v>
      </c>
      <c r="N43" s="35">
        <v>0</v>
      </c>
      <c r="O43" s="35">
        <v>0</v>
      </c>
      <c r="P43" s="35"/>
      <c r="Q43" s="35"/>
      <c r="R43" s="35"/>
      <c r="S43" s="35"/>
      <c r="T43" s="35" t="s">
        <v>234</v>
      </c>
      <c r="U43" s="47"/>
      <c r="V43" s="81" t="str">
        <f ca="1"/>
        <v xml:space="preserve"> </v>
      </c>
      <c r="X43" t="str">
        <f ca="1"/>
        <v/>
      </c>
      <c r="Y43" s="88"/>
      <c r="AA43" s="77"/>
      <c r="AB43" s="77"/>
      <c r="AC43" s="77"/>
      <c r="AD43" s="77"/>
      <c r="AE43" s="77"/>
      <c r="AF43" s="88"/>
      <c r="AG43" s="88"/>
      <c r="AH43" s="88"/>
      <c r="AI43" s="88"/>
      <c r="AJ43" s="88"/>
      <c r="AK43" s="88"/>
      <c r="AL43" s="88"/>
      <c r="AM43" s="88"/>
      <c r="AN43" s="88"/>
      <c r="AO43" s="88"/>
    </row>
    <row r="44" spans="2:41" x14ac:dyDescent="0.45">
      <c r="B44" s="61" cm="1">
        <f t="array" aca="1" ref="B44" ca="1">FileSize(Folder&amp;Tests[[#This Row],[FileName]])</f>
        <v>47</v>
      </c>
      <c r="C44" s="55">
        <v>30</v>
      </c>
      <c r="D44" s="36" t="s">
        <v>298</v>
      </c>
      <c r="E44" s="35" t="b">
        <v>1</v>
      </c>
      <c r="F44" s="37" t="s">
        <v>233</v>
      </c>
      <c r="G44" s="37" t="b">
        <v>0</v>
      </c>
      <c r="H44" s="37" t="s">
        <v>233</v>
      </c>
      <c r="I44" s="37" t="s">
        <v>233</v>
      </c>
      <c r="J44" s="37" t="b">
        <v>1</v>
      </c>
      <c r="K44" s="37"/>
      <c r="L44" s="35">
        <v>1</v>
      </c>
      <c r="M44" s="35">
        <v>1</v>
      </c>
      <c r="N44" s="35">
        <v>0</v>
      </c>
      <c r="O44" s="35">
        <v>0</v>
      </c>
      <c r="P44" s="35"/>
      <c r="Q44" s="35"/>
      <c r="R44" s="35"/>
      <c r="S44" s="35"/>
      <c r="T44" s="35" t="s">
        <v>234</v>
      </c>
      <c r="U44" s="47"/>
      <c r="V44" s="81" t="str">
        <f ca="1"/>
        <v xml:space="preserve"> </v>
      </c>
      <c r="X44" t="str">
        <f ca="1"/>
        <v/>
      </c>
      <c r="Y44" s="88"/>
      <c r="AA44" s="77"/>
      <c r="AB44" s="77"/>
      <c r="AC44" s="77"/>
      <c r="AD44" s="77"/>
      <c r="AE44" s="77"/>
      <c r="AF44" s="88"/>
      <c r="AG44" s="88"/>
      <c r="AH44" s="88"/>
      <c r="AI44" s="88"/>
      <c r="AJ44" s="88"/>
      <c r="AK44" s="88"/>
      <c r="AL44" s="88"/>
      <c r="AM44" s="88"/>
      <c r="AN44" s="88"/>
      <c r="AO44" s="88"/>
    </row>
    <row r="45" spans="2:41" x14ac:dyDescent="0.45">
      <c r="B45" s="61" cm="1">
        <f t="array" aca="1" ref="B45" ca="1">FileSize(Folder&amp;Tests[[#This Row],[FileName]])</f>
        <v>47</v>
      </c>
      <c r="C45" s="55">
        <v>31</v>
      </c>
      <c r="D45" s="36" t="s">
        <v>299</v>
      </c>
      <c r="E45" s="35" t="b">
        <v>1</v>
      </c>
      <c r="F45" s="37" t="s">
        <v>233</v>
      </c>
      <c r="G45" s="37" t="b">
        <v>0</v>
      </c>
      <c r="H45" s="37" t="s">
        <v>233</v>
      </c>
      <c r="I45" s="37" t="s">
        <v>233</v>
      </c>
      <c r="J45" s="37" t="b">
        <v>1</v>
      </c>
      <c r="K45" s="37"/>
      <c r="L45" s="35">
        <v>1</v>
      </c>
      <c r="M45" s="35">
        <v>1</v>
      </c>
      <c r="N45" s="35">
        <v>0</v>
      </c>
      <c r="O45" s="35">
        <v>0</v>
      </c>
      <c r="P45" s="35" t="s">
        <v>444</v>
      </c>
      <c r="Q45" s="35" t="s">
        <v>445</v>
      </c>
      <c r="R45" s="35"/>
      <c r="S45" s="35"/>
      <c r="T45" s="35" t="s">
        <v>234</v>
      </c>
      <c r="U45" s="47"/>
      <c r="V45" s="81" t="str">
        <f ca="1"/>
        <v xml:space="preserve"> </v>
      </c>
      <c r="X45" t="str">
        <f ca="1"/>
        <v/>
      </c>
      <c r="Y45" s="88"/>
      <c r="AA45" s="77"/>
      <c r="AB45" s="77"/>
      <c r="AC45" s="77"/>
      <c r="AD45" s="77"/>
      <c r="AE45" s="77"/>
      <c r="AF45" s="88"/>
      <c r="AG45" s="88"/>
      <c r="AH45" s="88"/>
      <c r="AI45" s="88"/>
      <c r="AJ45" s="88"/>
      <c r="AK45" s="88"/>
      <c r="AL45" s="88"/>
      <c r="AM45" s="88"/>
      <c r="AN45" s="88"/>
      <c r="AO45" s="88"/>
    </row>
    <row r="46" spans="2:41" x14ac:dyDescent="0.45">
      <c r="B46" s="61" cm="1">
        <f t="array" aca="1" ref="B46" ca="1">FileSize(Folder&amp;Tests[[#This Row],[FileName]])</f>
        <v>50</v>
      </c>
      <c r="C46" s="55">
        <v>32</v>
      </c>
      <c r="D46" s="36" t="s">
        <v>300</v>
      </c>
      <c r="E46" s="35" t="b">
        <v>1</v>
      </c>
      <c r="F46" s="37" t="s">
        <v>233</v>
      </c>
      <c r="G46" s="37" t="b">
        <v>0</v>
      </c>
      <c r="H46" s="37" t="s">
        <v>233</v>
      </c>
      <c r="I46" s="37" t="s">
        <v>233</v>
      </c>
      <c r="J46" s="37" t="b">
        <v>1</v>
      </c>
      <c r="K46" s="37"/>
      <c r="L46" s="35">
        <v>1</v>
      </c>
      <c r="M46" s="35">
        <v>1</v>
      </c>
      <c r="N46" s="35">
        <v>0</v>
      </c>
      <c r="O46" s="35">
        <v>0</v>
      </c>
      <c r="P46" s="35"/>
      <c r="Q46" s="35"/>
      <c r="R46" s="35"/>
      <c r="S46" s="35"/>
      <c r="T46" s="35" t="s">
        <v>234</v>
      </c>
      <c r="U46" s="47"/>
      <c r="V46" s="81" t="str">
        <f ca="1"/>
        <v xml:space="preserve"> </v>
      </c>
      <c r="X46" t="str">
        <f ca="1"/>
        <v/>
      </c>
      <c r="Y46" s="88"/>
      <c r="AA46" s="77"/>
      <c r="AB46" s="77"/>
      <c r="AC46" s="77"/>
      <c r="AD46" s="77"/>
      <c r="AE46" s="77"/>
      <c r="AF46" s="88"/>
      <c r="AG46" s="88"/>
      <c r="AH46" s="88"/>
      <c r="AI46" s="88"/>
      <c r="AJ46" s="88"/>
      <c r="AK46" s="88"/>
      <c r="AL46" s="88"/>
      <c r="AM46" s="88"/>
      <c r="AN46" s="88"/>
      <c r="AO46" s="88"/>
    </row>
    <row r="47" spans="2:41" x14ac:dyDescent="0.45">
      <c r="B47" s="61" cm="1">
        <f t="array" aca="1" ref="B47" ca="1">FileSize(Folder&amp;Tests[[#This Row],[FileName]])</f>
        <v>50</v>
      </c>
      <c r="C47" s="55">
        <v>33</v>
      </c>
      <c r="D47" s="36" t="s">
        <v>301</v>
      </c>
      <c r="E47" s="35" t="b">
        <v>1</v>
      </c>
      <c r="F47" s="37" t="s">
        <v>233</v>
      </c>
      <c r="G47" s="37" t="b">
        <v>0</v>
      </c>
      <c r="H47" s="37" t="s">
        <v>233</v>
      </c>
      <c r="I47" s="37" t="s">
        <v>233</v>
      </c>
      <c r="J47" s="37" t="b">
        <v>1</v>
      </c>
      <c r="K47" s="37"/>
      <c r="L47" s="35">
        <v>1</v>
      </c>
      <c r="M47" s="35">
        <v>1</v>
      </c>
      <c r="N47" s="35">
        <v>0</v>
      </c>
      <c r="O47" s="35">
        <v>0</v>
      </c>
      <c r="P47" s="35"/>
      <c r="Q47" s="35"/>
      <c r="R47" s="35"/>
      <c r="S47" s="35"/>
      <c r="T47" s="35" t="s">
        <v>234</v>
      </c>
      <c r="U47" s="47"/>
      <c r="V47" s="81" t="str">
        <f ca="1"/>
        <v xml:space="preserve"> </v>
      </c>
      <c r="X47" t="str">
        <f ca="1"/>
        <v/>
      </c>
      <c r="Y47" s="88"/>
      <c r="AA47" s="77"/>
      <c r="AB47" s="77"/>
      <c r="AC47" s="77"/>
      <c r="AD47" s="77"/>
      <c r="AE47" s="77"/>
      <c r="AF47" s="88"/>
      <c r="AG47" s="88"/>
      <c r="AH47" s="88"/>
      <c r="AI47" s="88"/>
      <c r="AJ47" s="88"/>
      <c r="AK47" s="88"/>
      <c r="AL47" s="88"/>
      <c r="AM47" s="88"/>
      <c r="AN47" s="88"/>
      <c r="AO47" s="88"/>
    </row>
    <row r="48" spans="2:41" x14ac:dyDescent="0.45">
      <c r="B48" s="61" cm="1">
        <f t="array" aca="1" ref="B48" ca="1">FileSize(Folder&amp;Tests[[#This Row],[FileName]])</f>
        <v>50</v>
      </c>
      <c r="C48" s="55">
        <v>34</v>
      </c>
      <c r="D48" s="36" t="s">
        <v>302</v>
      </c>
      <c r="E48" s="35" t="b">
        <v>1</v>
      </c>
      <c r="F48" s="37" t="s">
        <v>233</v>
      </c>
      <c r="G48" s="37" t="b">
        <v>0</v>
      </c>
      <c r="H48" s="37" t="s">
        <v>233</v>
      </c>
      <c r="I48" s="37" t="s">
        <v>233</v>
      </c>
      <c r="J48" s="37" t="b">
        <v>1</v>
      </c>
      <c r="K48" s="37"/>
      <c r="L48" s="35">
        <v>1</v>
      </c>
      <c r="M48" s="35">
        <v>1</v>
      </c>
      <c r="N48" s="35">
        <v>0</v>
      </c>
      <c r="O48" s="35">
        <v>0</v>
      </c>
      <c r="P48" s="35"/>
      <c r="Q48" s="35"/>
      <c r="R48" s="35"/>
      <c r="S48" s="35"/>
      <c r="T48" s="35" t="s">
        <v>234</v>
      </c>
      <c r="U48" s="44" t="s">
        <v>722</v>
      </c>
      <c r="V48" s="81" t="str">
        <f ca="1"/>
        <v xml:space="preserve"> </v>
      </c>
      <c r="X48" t="str">
        <f ca="1"/>
        <v/>
      </c>
      <c r="Y48" s="88"/>
      <c r="AA48" s="77"/>
      <c r="AB48" s="77"/>
      <c r="AC48" s="77"/>
      <c r="AD48" s="77"/>
      <c r="AE48" s="77"/>
      <c r="AF48" s="88"/>
      <c r="AG48" s="88"/>
      <c r="AH48" s="88"/>
      <c r="AI48" s="88"/>
      <c r="AJ48" s="88"/>
      <c r="AK48" s="88"/>
      <c r="AL48" s="88"/>
      <c r="AM48" s="88"/>
      <c r="AN48" s="88"/>
      <c r="AO48" s="88"/>
    </row>
    <row r="49" spans="2:41" x14ac:dyDescent="0.45">
      <c r="B49" s="61" cm="1">
        <f t="array" aca="1" ref="B49" ca="1">FileSize(Folder&amp;Tests[[#This Row],[FileName]])</f>
        <v>51</v>
      </c>
      <c r="C49" s="55">
        <v>35</v>
      </c>
      <c r="D49" s="36" t="s">
        <v>303</v>
      </c>
      <c r="E49" s="35" t="b">
        <v>1</v>
      </c>
      <c r="F49" s="37" t="s">
        <v>233</v>
      </c>
      <c r="G49" s="37" t="b">
        <v>0</v>
      </c>
      <c r="H49" s="37" t="s">
        <v>233</v>
      </c>
      <c r="I49" s="37" t="s">
        <v>233</v>
      </c>
      <c r="J49" s="37" t="b">
        <v>1</v>
      </c>
      <c r="K49" s="37"/>
      <c r="L49" s="35">
        <v>1</v>
      </c>
      <c r="M49" s="35">
        <v>1</v>
      </c>
      <c r="N49" s="35">
        <v>0</v>
      </c>
      <c r="O49" s="35">
        <v>0</v>
      </c>
      <c r="P49" s="35"/>
      <c r="Q49" s="35"/>
      <c r="R49" s="35" t="s">
        <v>443</v>
      </c>
      <c r="S49" s="35"/>
      <c r="T49" s="35" t="s">
        <v>234</v>
      </c>
      <c r="U49" s="47"/>
      <c r="V49" s="81" t="str">
        <f ca="1"/>
        <v xml:space="preserve"> </v>
      </c>
      <c r="X49" t="str">
        <f ca="1"/>
        <v/>
      </c>
      <c r="Y49" s="88"/>
      <c r="AA49" s="77"/>
      <c r="AB49" s="77"/>
      <c r="AC49" s="77"/>
      <c r="AD49" s="77"/>
      <c r="AE49" s="77"/>
      <c r="AF49" s="88"/>
      <c r="AG49" s="88"/>
      <c r="AH49" s="88"/>
      <c r="AI49" s="88"/>
      <c r="AJ49" s="88"/>
      <c r="AK49" s="88"/>
      <c r="AL49" s="88"/>
      <c r="AM49" s="88"/>
      <c r="AN49" s="88"/>
      <c r="AO49" s="88"/>
    </row>
    <row r="50" spans="2:41" x14ac:dyDescent="0.45">
      <c r="B50" s="61" cm="1">
        <f t="array" aca="1" ref="B50" ca="1">FileSize(Folder&amp;Tests[[#This Row],[FileName]])</f>
        <v>52</v>
      </c>
      <c r="C50" s="55">
        <v>36</v>
      </c>
      <c r="D50" s="36" t="s">
        <v>304</v>
      </c>
      <c r="E50" s="35" t="s">
        <v>379</v>
      </c>
      <c r="F50" s="37" t="s">
        <v>233</v>
      </c>
      <c r="G50" s="37" t="b">
        <v>0</v>
      </c>
      <c r="H50" s="37" t="s">
        <v>233</v>
      </c>
      <c r="I50" s="37" t="s">
        <v>233</v>
      </c>
      <c r="J50" s="37" t="b">
        <v>1</v>
      </c>
      <c r="K50" s="37"/>
      <c r="L50" s="35">
        <v>1</v>
      </c>
      <c r="M50" s="35">
        <v>1</v>
      </c>
      <c r="N50" s="35">
        <v>0</v>
      </c>
      <c r="O50" s="35">
        <v>0</v>
      </c>
      <c r="P50" s="35"/>
      <c r="Q50" s="35"/>
      <c r="R50" s="35"/>
      <c r="S50" s="35"/>
      <c r="T50" s="35" t="s">
        <v>234</v>
      </c>
      <c r="U50" s="48"/>
      <c r="V50" s="81" t="str">
        <f ca="1"/>
        <v xml:space="preserve"> </v>
      </c>
      <c r="X50" t="str">
        <f ca="1"/>
        <v/>
      </c>
      <c r="Y50" s="88"/>
      <c r="AA50" s="77"/>
      <c r="AB50" s="77"/>
      <c r="AC50" s="77"/>
      <c r="AD50" s="77"/>
      <c r="AE50" s="77"/>
      <c r="AF50" s="88"/>
      <c r="AG50" s="88"/>
      <c r="AH50" s="88"/>
      <c r="AI50" s="88"/>
      <c r="AJ50" s="88"/>
      <c r="AK50" s="88"/>
      <c r="AL50" s="88"/>
      <c r="AM50" s="88"/>
      <c r="AN50" s="88"/>
      <c r="AO50" s="88"/>
    </row>
    <row r="51" spans="2:41" x14ac:dyDescent="0.45">
      <c r="B51" s="61" cm="1">
        <f t="array" aca="1" ref="B51" ca="1">FileSize(Folder&amp;Tests[[#This Row],[FileName]])</f>
        <v>53</v>
      </c>
      <c r="C51" s="55">
        <v>37</v>
      </c>
      <c r="D51" s="36" t="s">
        <v>305</v>
      </c>
      <c r="E51" s="35" t="b">
        <v>1</v>
      </c>
      <c r="F51" s="37" t="s">
        <v>233</v>
      </c>
      <c r="G51" s="37" t="b">
        <v>0</v>
      </c>
      <c r="H51" s="37" t="s">
        <v>233</v>
      </c>
      <c r="I51" s="37" t="s">
        <v>233</v>
      </c>
      <c r="J51" s="37" t="b">
        <v>1</v>
      </c>
      <c r="K51" s="37"/>
      <c r="L51" s="35">
        <v>1</v>
      </c>
      <c r="M51" s="35">
        <v>1</v>
      </c>
      <c r="N51" s="35">
        <v>0</v>
      </c>
      <c r="O51" s="35">
        <v>0</v>
      </c>
      <c r="P51" s="35"/>
      <c r="Q51" s="35"/>
      <c r="R51" s="35"/>
      <c r="S51" s="35"/>
      <c r="T51" s="35" t="s">
        <v>234</v>
      </c>
      <c r="U51" s="44" t="s">
        <v>367</v>
      </c>
      <c r="V51" s="81" t="str">
        <f ca="1"/>
        <v xml:space="preserve"> </v>
      </c>
      <c r="X51" t="str">
        <f ca="1"/>
        <v/>
      </c>
      <c r="AA51" s="51"/>
      <c r="AB51" s="51"/>
      <c r="AC51" s="51"/>
      <c r="AD51" s="51"/>
      <c r="AE51" s="51"/>
      <c r="AF51" s="51"/>
      <c r="AG51" s="51"/>
      <c r="AH51" s="51"/>
      <c r="AI51" s="51"/>
      <c r="AJ51" s="51"/>
      <c r="AK51" s="51"/>
      <c r="AL51" s="51"/>
      <c r="AM51" s="51"/>
      <c r="AN51" s="51"/>
      <c r="AO51" s="51"/>
    </row>
    <row r="52" spans="2:41" x14ac:dyDescent="0.45">
      <c r="B52" s="61" cm="1">
        <f t="array" aca="1" ref="B52" ca="1">FileSize(Folder&amp;Tests[[#This Row],[FileName]])</f>
        <v>53</v>
      </c>
      <c r="C52" s="55">
        <v>38</v>
      </c>
      <c r="D52" s="36" t="s">
        <v>306</v>
      </c>
      <c r="E52" s="35" t="b">
        <v>1</v>
      </c>
      <c r="F52" s="37" t="s">
        <v>233</v>
      </c>
      <c r="G52" s="37" t="b">
        <v>0</v>
      </c>
      <c r="H52" s="37" t="s">
        <v>233</v>
      </c>
      <c r="I52" s="37" t="s">
        <v>233</v>
      </c>
      <c r="J52" s="37" t="b">
        <v>1</v>
      </c>
      <c r="K52" s="37"/>
      <c r="L52" s="35">
        <v>1</v>
      </c>
      <c r="M52" s="35">
        <v>1</v>
      </c>
      <c r="N52" s="35">
        <v>0</v>
      </c>
      <c r="O52" s="35">
        <v>0</v>
      </c>
      <c r="P52" s="35"/>
      <c r="Q52" s="35"/>
      <c r="R52" s="35"/>
      <c r="S52" s="35"/>
      <c r="T52" s="35" t="s">
        <v>234</v>
      </c>
      <c r="U52" s="44"/>
      <c r="V52" s="81" t="str">
        <f ca="1"/>
        <v xml:space="preserve"> </v>
      </c>
      <c r="X52" t="str">
        <f ca="1"/>
        <v/>
      </c>
      <c r="AA52" s="51"/>
      <c r="AB52" s="51"/>
      <c r="AC52" s="51"/>
      <c r="AD52" s="51"/>
      <c r="AE52" s="51"/>
      <c r="AF52" s="51"/>
      <c r="AG52" s="51"/>
      <c r="AH52" s="51"/>
      <c r="AI52" s="51"/>
      <c r="AJ52" s="51"/>
      <c r="AK52" s="51"/>
      <c r="AL52" s="51"/>
      <c r="AM52" s="51"/>
      <c r="AN52" s="51"/>
      <c r="AO52" s="51"/>
    </row>
    <row r="53" spans="2:41" x14ac:dyDescent="0.45">
      <c r="B53" s="61" cm="1">
        <f t="array" aca="1" ref="B53" ca="1">FileSize(Folder&amp;Tests[[#This Row],[FileName]])</f>
        <v>57</v>
      </c>
      <c r="C53" s="55">
        <v>39</v>
      </c>
      <c r="D53" s="36" t="s">
        <v>307</v>
      </c>
      <c r="E53" s="35" t="b">
        <v>1</v>
      </c>
      <c r="F53" s="37" t="s">
        <v>233</v>
      </c>
      <c r="G53" s="37" t="b">
        <v>0</v>
      </c>
      <c r="H53" s="37" t="s">
        <v>233</v>
      </c>
      <c r="I53" s="37" t="s">
        <v>233</v>
      </c>
      <c r="J53" s="37" t="b">
        <v>1</v>
      </c>
      <c r="K53" s="37"/>
      <c r="L53" s="35">
        <v>1</v>
      </c>
      <c r="M53" s="35">
        <v>1</v>
      </c>
      <c r="N53" s="35">
        <v>0</v>
      </c>
      <c r="O53" s="35">
        <v>0</v>
      </c>
      <c r="P53" s="35"/>
      <c r="Q53" s="35"/>
      <c r="R53" s="35"/>
      <c r="S53" s="35"/>
      <c r="T53" s="35" t="s">
        <v>234</v>
      </c>
      <c r="U53" s="47"/>
      <c r="V53" s="81" t="str">
        <f ca="1"/>
        <v xml:space="preserve"> </v>
      </c>
      <c r="X53" t="str">
        <f ca="1"/>
        <v/>
      </c>
      <c r="AA53" s="51"/>
      <c r="AB53" s="51"/>
      <c r="AC53" s="51"/>
      <c r="AD53" s="51"/>
      <c r="AE53" s="51"/>
      <c r="AF53" s="51"/>
      <c r="AG53" s="51"/>
      <c r="AH53" s="51"/>
      <c r="AI53" s="51"/>
      <c r="AJ53" s="51"/>
      <c r="AK53" s="51"/>
      <c r="AL53" s="51"/>
      <c r="AM53" s="51"/>
      <c r="AN53" s="51"/>
      <c r="AO53" s="51"/>
    </row>
    <row r="54" spans="2:41" x14ac:dyDescent="0.45">
      <c r="B54" s="61" cm="1">
        <f t="array" aca="1" ref="B54" ca="1">FileSize(Folder&amp;Tests[[#This Row],[FileName]])</f>
        <v>59</v>
      </c>
      <c r="C54" s="55">
        <v>40</v>
      </c>
      <c r="D54" s="36" t="s">
        <v>309</v>
      </c>
      <c r="E54" s="35" t="b">
        <v>1</v>
      </c>
      <c r="F54" s="37" t="s">
        <v>233</v>
      </c>
      <c r="G54" s="37" t="b">
        <v>0</v>
      </c>
      <c r="H54" s="37" t="s">
        <v>233</v>
      </c>
      <c r="I54" s="37" t="s">
        <v>233</v>
      </c>
      <c r="J54" s="37" t="b">
        <v>1</v>
      </c>
      <c r="K54" s="37"/>
      <c r="L54" s="35">
        <v>1</v>
      </c>
      <c r="M54" s="35">
        <v>1</v>
      </c>
      <c r="N54" s="35">
        <v>0</v>
      </c>
      <c r="O54" s="35">
        <v>0</v>
      </c>
      <c r="P54" s="35"/>
      <c r="Q54" s="35"/>
      <c r="R54" s="53" t="s">
        <v>446</v>
      </c>
      <c r="S54" s="35"/>
      <c r="T54" s="35" t="s">
        <v>235</v>
      </c>
      <c r="U54" s="47"/>
      <c r="V54" s="81" t="str">
        <f ca="1"/>
        <v xml:space="preserve"> </v>
      </c>
      <c r="X54" t="str">
        <f ca="1"/>
        <v/>
      </c>
      <c r="AA54" s="51"/>
      <c r="AB54" s="51"/>
      <c r="AC54" s="51"/>
      <c r="AD54" s="51"/>
      <c r="AE54" s="51"/>
      <c r="AF54" s="51"/>
      <c r="AG54" s="51"/>
      <c r="AH54" s="51"/>
      <c r="AI54" s="51"/>
      <c r="AJ54" s="51"/>
      <c r="AK54" s="51"/>
      <c r="AL54" s="51"/>
      <c r="AM54" s="51"/>
      <c r="AN54" s="51"/>
      <c r="AO54" s="51"/>
    </row>
    <row r="55" spans="2:41" x14ac:dyDescent="0.45">
      <c r="B55" s="61" cm="1">
        <f t="array" aca="1" ref="B55" ca="1">FileSize(Folder&amp;Tests[[#This Row],[FileName]])</f>
        <v>59</v>
      </c>
      <c r="C55" s="54">
        <v>41</v>
      </c>
      <c r="D55" s="36" t="s">
        <v>310</v>
      </c>
      <c r="E55" s="35" t="b">
        <v>1</v>
      </c>
      <c r="F55" s="37" t="s">
        <v>233</v>
      </c>
      <c r="G55" s="37" t="b">
        <v>0</v>
      </c>
      <c r="H55" s="37" t="s">
        <v>430</v>
      </c>
      <c r="I55" s="37" t="s">
        <v>233</v>
      </c>
      <c r="J55" s="37" t="b">
        <v>1</v>
      </c>
      <c r="K55" s="37"/>
      <c r="L55" s="35">
        <v>1</v>
      </c>
      <c r="M55" s="35">
        <v>1</v>
      </c>
      <c r="N55" s="35">
        <v>0</v>
      </c>
      <c r="O55" s="35">
        <v>0</v>
      </c>
      <c r="P55" s="35"/>
      <c r="Q55" s="35"/>
      <c r="R55" s="35"/>
      <c r="S55" s="35"/>
      <c r="T55" s="35" t="s">
        <v>234</v>
      </c>
      <c r="U55" s="47" t="s">
        <v>242</v>
      </c>
      <c r="V55" s="81" t="str">
        <f ca="1"/>
        <v xml:space="preserve"> </v>
      </c>
      <c r="X55" t="str">
        <f ca="1"/>
        <v/>
      </c>
      <c r="AA55" s="51"/>
      <c r="AB55" s="51"/>
      <c r="AC55" s="51"/>
      <c r="AD55" s="51"/>
      <c r="AE55" s="51"/>
      <c r="AF55" s="51"/>
      <c r="AG55" s="51"/>
      <c r="AH55" s="51"/>
      <c r="AI55" s="51"/>
      <c r="AJ55" s="51"/>
      <c r="AK55" s="51"/>
      <c r="AL55" s="51"/>
      <c r="AM55" s="51"/>
      <c r="AN55" s="51"/>
      <c r="AO55" s="51"/>
    </row>
    <row r="56" spans="2:41" x14ac:dyDescent="0.45">
      <c r="B56" s="61" cm="1">
        <f t="array" aca="1" ref="B56" ca="1">FileSize(Folder&amp;Tests[[#This Row],[FileName]])</f>
        <v>61</v>
      </c>
      <c r="C56" s="55">
        <v>42</v>
      </c>
      <c r="D56" s="36" t="s">
        <v>311</v>
      </c>
      <c r="E56" s="35" t="b">
        <v>1</v>
      </c>
      <c r="F56" s="37" t="s">
        <v>233</v>
      </c>
      <c r="G56" s="37" t="b">
        <v>0</v>
      </c>
      <c r="H56" s="37" t="s">
        <v>233</v>
      </c>
      <c r="I56" s="37" t="s">
        <v>233</v>
      </c>
      <c r="J56" s="37" t="b">
        <v>1</v>
      </c>
      <c r="K56" s="37"/>
      <c r="L56" s="35">
        <v>1</v>
      </c>
      <c r="M56" s="35">
        <v>1</v>
      </c>
      <c r="N56" s="35">
        <v>0</v>
      </c>
      <c r="O56" s="35">
        <v>0</v>
      </c>
      <c r="P56" s="35"/>
      <c r="Q56" s="35"/>
      <c r="R56" s="35" t="s">
        <v>447</v>
      </c>
      <c r="S56" s="35"/>
      <c r="T56" s="35" t="s">
        <v>234</v>
      </c>
      <c r="U56" s="47"/>
      <c r="V56" s="81" t="str">
        <f ca="1"/>
        <v xml:space="preserve"> </v>
      </c>
      <c r="X56" t="str">
        <f ca="1"/>
        <v/>
      </c>
      <c r="AA56" s="51"/>
      <c r="AB56" s="51"/>
      <c r="AC56" s="51"/>
      <c r="AD56" s="51"/>
      <c r="AE56" s="51"/>
      <c r="AF56" s="51"/>
      <c r="AG56" s="51"/>
      <c r="AH56" s="51"/>
      <c r="AI56" s="51"/>
      <c r="AJ56" s="51"/>
      <c r="AK56" s="51"/>
      <c r="AL56" s="51"/>
      <c r="AM56" s="51"/>
      <c r="AN56" s="51"/>
      <c r="AO56" s="51"/>
    </row>
    <row r="57" spans="2:41" x14ac:dyDescent="0.45">
      <c r="B57" s="61" cm="1">
        <f t="array" aca="1" ref="B57" ca="1">FileSize(Folder&amp;Tests[[#This Row],[FileName]])</f>
        <v>65</v>
      </c>
      <c r="C57" s="55">
        <v>43</v>
      </c>
      <c r="D57" s="36" t="s">
        <v>315</v>
      </c>
      <c r="E57" s="35" t="b">
        <v>1</v>
      </c>
      <c r="F57" s="37" t="s">
        <v>243</v>
      </c>
      <c r="G57" s="37" t="b">
        <v>0</v>
      </c>
      <c r="H57" s="37" t="s">
        <v>233</v>
      </c>
      <c r="I57" s="37" t="s">
        <v>233</v>
      </c>
      <c r="J57" s="37" t="b">
        <v>1</v>
      </c>
      <c r="K57" s="37"/>
      <c r="L57" s="35">
        <v>1</v>
      </c>
      <c r="M57" s="35">
        <v>1</v>
      </c>
      <c r="N57" s="35">
        <v>0</v>
      </c>
      <c r="O57" s="35">
        <v>0</v>
      </c>
      <c r="P57" s="35"/>
      <c r="Q57" s="35"/>
      <c r="R57" s="35"/>
      <c r="S57" s="35"/>
      <c r="T57" s="35" t="s">
        <v>234</v>
      </c>
      <c r="U57" s="47"/>
      <c r="V57" s="81" t="str">
        <f ca="1"/>
        <v xml:space="preserve"> </v>
      </c>
      <c r="X57" t="str">
        <f ca="1"/>
        <v/>
      </c>
      <c r="AA57" s="51"/>
      <c r="AB57" s="51"/>
      <c r="AC57" s="51"/>
      <c r="AD57" s="51"/>
      <c r="AE57" s="51"/>
      <c r="AF57" s="51"/>
      <c r="AG57" s="51"/>
      <c r="AH57" s="51"/>
      <c r="AI57" s="51"/>
      <c r="AJ57" s="51"/>
      <c r="AK57" s="51"/>
      <c r="AL57" s="51"/>
      <c r="AM57" s="51"/>
      <c r="AN57" s="51"/>
      <c r="AO57" s="51"/>
    </row>
    <row r="58" spans="2:41" x14ac:dyDescent="0.45">
      <c r="B58" s="61" cm="1">
        <f t="array" aca="1" ref="B58" ca="1">FileSize(Folder&amp;Tests[[#This Row],[FileName]])</f>
        <v>66</v>
      </c>
      <c r="C58" s="55">
        <v>44</v>
      </c>
      <c r="D58" s="36" t="s">
        <v>316</v>
      </c>
      <c r="E58" s="35" t="b">
        <v>1</v>
      </c>
      <c r="F58" s="37" t="s">
        <v>233</v>
      </c>
      <c r="G58" s="37" t="b">
        <v>0</v>
      </c>
      <c r="H58" s="37" t="s">
        <v>233</v>
      </c>
      <c r="I58" s="37" t="s">
        <v>233</v>
      </c>
      <c r="J58" s="37" t="b">
        <v>1</v>
      </c>
      <c r="K58" s="37"/>
      <c r="L58" s="35">
        <v>1</v>
      </c>
      <c r="M58" s="35">
        <v>1</v>
      </c>
      <c r="N58" s="35">
        <v>0</v>
      </c>
      <c r="O58" s="35">
        <v>0</v>
      </c>
      <c r="P58" s="35"/>
      <c r="Q58" s="35"/>
      <c r="R58" s="35"/>
      <c r="S58" s="35"/>
      <c r="T58" s="35" t="s">
        <v>234</v>
      </c>
      <c r="U58" s="47"/>
      <c r="V58" s="81" t="str">
        <f ca="1"/>
        <v xml:space="preserve"> </v>
      </c>
      <c r="X58" t="str">
        <f ca="1"/>
        <v/>
      </c>
      <c r="AA58" s="51"/>
      <c r="AB58" s="51"/>
      <c r="AC58" s="51"/>
      <c r="AD58" s="51"/>
      <c r="AE58" s="51"/>
      <c r="AF58" s="51"/>
      <c r="AG58" s="51"/>
      <c r="AH58" s="51"/>
      <c r="AI58" s="51"/>
      <c r="AJ58" s="51"/>
      <c r="AK58" s="51"/>
      <c r="AL58" s="51"/>
      <c r="AM58" s="51"/>
      <c r="AN58" s="51"/>
      <c r="AO58" s="51"/>
    </row>
    <row r="59" spans="2:41" x14ac:dyDescent="0.45">
      <c r="B59" s="61" cm="1">
        <f t="array" aca="1" ref="B59" ca="1">FileSize(Folder&amp;Tests[[#This Row],[FileName]])</f>
        <v>67</v>
      </c>
      <c r="C59" s="55">
        <v>45</v>
      </c>
      <c r="D59" s="36" t="s">
        <v>317</v>
      </c>
      <c r="E59" s="35" t="b">
        <v>1</v>
      </c>
      <c r="F59" s="37" t="s">
        <v>233</v>
      </c>
      <c r="G59" s="37" t="b">
        <v>0</v>
      </c>
      <c r="H59" s="37" t="s">
        <v>233</v>
      </c>
      <c r="I59" s="37" t="s">
        <v>233</v>
      </c>
      <c r="J59" s="37" t="b">
        <v>1</v>
      </c>
      <c r="K59" s="37"/>
      <c r="L59" s="35">
        <v>1</v>
      </c>
      <c r="M59" s="35">
        <v>1</v>
      </c>
      <c r="N59" s="35">
        <v>0</v>
      </c>
      <c r="O59" s="35">
        <v>0</v>
      </c>
      <c r="P59" s="35"/>
      <c r="Q59" s="35"/>
      <c r="R59" s="35"/>
      <c r="S59" s="35"/>
      <c r="T59" s="35" t="s">
        <v>234</v>
      </c>
      <c r="U59" s="47"/>
      <c r="V59" s="81" t="str">
        <f ca="1"/>
        <v xml:space="preserve"> </v>
      </c>
      <c r="X59" t="str">
        <f ca="1"/>
        <v/>
      </c>
      <c r="AA59" s="51"/>
      <c r="AB59" s="51"/>
      <c r="AC59" s="51"/>
      <c r="AD59" s="51"/>
      <c r="AE59" s="51"/>
      <c r="AF59" s="51"/>
      <c r="AG59" s="51"/>
      <c r="AH59" s="51"/>
      <c r="AI59" s="51"/>
      <c r="AJ59" s="51"/>
      <c r="AK59" s="51"/>
      <c r="AL59" s="51"/>
      <c r="AM59" s="51"/>
      <c r="AN59" s="51"/>
      <c r="AO59" s="51"/>
    </row>
    <row r="60" spans="2:41" x14ac:dyDescent="0.45">
      <c r="B60" s="61" cm="1">
        <f t="array" aca="1" ref="B60" ca="1">FileSize(Folder&amp;Tests[[#This Row],[FileName]])</f>
        <v>84</v>
      </c>
      <c r="C60" s="55">
        <v>46</v>
      </c>
      <c r="D60" s="36" t="s">
        <v>320</v>
      </c>
      <c r="E60" s="35" t="b">
        <v>1</v>
      </c>
      <c r="F60" s="37" t="s">
        <v>233</v>
      </c>
      <c r="G60" s="37" t="b">
        <v>0</v>
      </c>
      <c r="H60" s="37" t="s">
        <v>233</v>
      </c>
      <c r="I60" s="37" t="s">
        <v>388</v>
      </c>
      <c r="J60" s="37" t="b">
        <v>1</v>
      </c>
      <c r="K60" s="37"/>
      <c r="L60" s="35">
        <v>1</v>
      </c>
      <c r="M60" s="35">
        <v>1</v>
      </c>
      <c r="N60" s="35">
        <v>0</v>
      </c>
      <c r="O60" s="35">
        <v>0</v>
      </c>
      <c r="P60" s="35"/>
      <c r="Q60" s="35"/>
      <c r="R60" s="35"/>
      <c r="S60" s="35"/>
      <c r="T60" s="35" t="s">
        <v>234</v>
      </c>
      <c r="U60" s="47"/>
      <c r="V60" s="81" t="str">
        <f ca="1"/>
        <v xml:space="preserve"> </v>
      </c>
      <c r="X60" t="str">
        <f ca="1"/>
        <v/>
      </c>
      <c r="AA60" s="51"/>
      <c r="AB60" s="51"/>
      <c r="AC60" s="51"/>
      <c r="AD60" s="51"/>
      <c r="AE60" s="51"/>
      <c r="AF60" s="51"/>
      <c r="AG60" s="51"/>
      <c r="AH60" s="51"/>
      <c r="AI60" s="51"/>
      <c r="AJ60" s="51"/>
      <c r="AK60" s="51"/>
      <c r="AL60" s="51"/>
      <c r="AM60" s="51"/>
      <c r="AN60" s="51"/>
      <c r="AO60" s="51"/>
    </row>
    <row r="61" spans="2:41" x14ac:dyDescent="0.45">
      <c r="B61" s="61" cm="1">
        <f t="array" aca="1" ref="B61" ca="1">FileSize(Folder&amp;Tests[[#This Row],[FileName]])</f>
        <v>91</v>
      </c>
      <c r="C61" s="55">
        <v>47</v>
      </c>
      <c r="D61" s="36" t="s">
        <v>321</v>
      </c>
      <c r="E61" s="35" t="b">
        <v>1</v>
      </c>
      <c r="F61" s="37" t="s">
        <v>233</v>
      </c>
      <c r="G61" s="37" t="b">
        <v>0</v>
      </c>
      <c r="H61" s="37" t="s">
        <v>233</v>
      </c>
      <c r="I61" s="37" t="s">
        <v>233</v>
      </c>
      <c r="J61" s="37" t="b">
        <v>1</v>
      </c>
      <c r="K61" s="37"/>
      <c r="L61" s="35">
        <v>1</v>
      </c>
      <c r="M61" s="35">
        <v>1</v>
      </c>
      <c r="N61" s="35">
        <v>0</v>
      </c>
      <c r="O61" s="35">
        <v>0</v>
      </c>
      <c r="P61" s="35"/>
      <c r="Q61" s="35"/>
      <c r="R61" s="35"/>
      <c r="S61" s="35"/>
      <c r="T61" s="35" t="s">
        <v>234</v>
      </c>
      <c r="U61" s="47"/>
      <c r="V61" s="81" t="str">
        <f ca="1"/>
        <v xml:space="preserve"> </v>
      </c>
      <c r="AA61" s="51"/>
      <c r="AB61" s="51"/>
      <c r="AC61" s="51"/>
      <c r="AD61" s="51"/>
      <c r="AE61" s="51"/>
      <c r="AF61" s="51"/>
      <c r="AG61" s="51"/>
      <c r="AH61" s="51"/>
      <c r="AI61" s="51"/>
      <c r="AJ61" s="51"/>
      <c r="AK61" s="51"/>
      <c r="AL61" s="51"/>
      <c r="AM61" s="51"/>
      <c r="AN61" s="51"/>
      <c r="AO61" s="51"/>
    </row>
    <row r="62" spans="2:41" x14ac:dyDescent="0.45">
      <c r="B62" s="61" cm="1">
        <f t="array" aca="1" ref="B62" ca="1">FileSize(Folder&amp;Tests[[#This Row],[FileName]])</f>
        <v>96</v>
      </c>
      <c r="C62" s="55">
        <v>48</v>
      </c>
      <c r="D62" s="36" t="s">
        <v>322</v>
      </c>
      <c r="E62" s="35" t="b">
        <v>1</v>
      </c>
      <c r="F62" s="37" t="s">
        <v>233</v>
      </c>
      <c r="G62" s="37" t="b">
        <v>0</v>
      </c>
      <c r="H62" s="37" t="s">
        <v>233</v>
      </c>
      <c r="I62" s="37" t="s">
        <v>388</v>
      </c>
      <c r="J62" s="37" t="b">
        <v>1</v>
      </c>
      <c r="K62" s="37"/>
      <c r="L62" s="35">
        <v>1</v>
      </c>
      <c r="M62" s="35">
        <v>1</v>
      </c>
      <c r="N62" s="35">
        <v>0</v>
      </c>
      <c r="O62" s="35">
        <v>0</v>
      </c>
      <c r="P62" s="35"/>
      <c r="Q62" s="35"/>
      <c r="R62" s="35"/>
      <c r="S62" s="35"/>
      <c r="T62" s="35" t="s">
        <v>234</v>
      </c>
      <c r="U62" s="44"/>
      <c r="V62" s="81" t="str">
        <f ca="1"/>
        <v xml:space="preserve"> </v>
      </c>
      <c r="AA62" s="51"/>
      <c r="AB62" s="51"/>
      <c r="AC62" s="51"/>
      <c r="AD62" s="51"/>
      <c r="AE62" s="51"/>
      <c r="AF62" s="51"/>
      <c r="AG62" s="51"/>
      <c r="AH62" s="51"/>
      <c r="AI62" s="51"/>
      <c r="AJ62" s="51"/>
      <c r="AK62" s="51"/>
      <c r="AL62" s="51"/>
      <c r="AM62" s="51"/>
      <c r="AN62" s="51"/>
      <c r="AO62" s="51"/>
    </row>
    <row r="63" spans="2:41" x14ac:dyDescent="0.45">
      <c r="B63" s="61" cm="1">
        <f t="array" aca="1" ref="B63" ca="1">FileSize(Folder&amp;Tests[[#This Row],[FileName]])</f>
        <v>100</v>
      </c>
      <c r="C63" s="55">
        <v>49</v>
      </c>
      <c r="D63" s="36" t="s">
        <v>323</v>
      </c>
      <c r="E63" s="35" t="b">
        <v>1</v>
      </c>
      <c r="F63" s="37" t="s">
        <v>233</v>
      </c>
      <c r="G63" s="37" t="b">
        <v>0</v>
      </c>
      <c r="H63" s="37" t="s">
        <v>233</v>
      </c>
      <c r="I63" s="37" t="s">
        <v>233</v>
      </c>
      <c r="J63" s="37" t="b">
        <v>1</v>
      </c>
      <c r="K63" s="37"/>
      <c r="L63" s="35">
        <v>1</v>
      </c>
      <c r="M63" s="35">
        <v>1</v>
      </c>
      <c r="N63" s="35">
        <v>0</v>
      </c>
      <c r="O63" s="35">
        <v>0</v>
      </c>
      <c r="P63" s="35"/>
      <c r="Q63" s="35"/>
      <c r="R63" s="35"/>
      <c r="S63" s="38" t="s">
        <v>421</v>
      </c>
      <c r="T63" s="35" t="s">
        <v>234</v>
      </c>
      <c r="U63" s="44" t="s">
        <v>245</v>
      </c>
      <c r="V63" s="81" t="str">
        <f ca="1"/>
        <v xml:space="preserve"> </v>
      </c>
      <c r="AA63" s="51"/>
      <c r="AB63" s="51"/>
      <c r="AC63" s="51"/>
      <c r="AD63" s="51"/>
      <c r="AE63" s="51"/>
      <c r="AF63" s="51"/>
      <c r="AG63" s="51"/>
      <c r="AH63" s="51"/>
      <c r="AI63" s="51"/>
      <c r="AJ63" s="51"/>
      <c r="AK63" s="51"/>
      <c r="AL63" s="51"/>
      <c r="AM63" s="51"/>
      <c r="AN63" s="51"/>
      <c r="AO63" s="51"/>
    </row>
    <row r="64" spans="2:41" x14ac:dyDescent="0.45">
      <c r="B64" s="61" cm="1">
        <f t="array" aca="1" ref="B64" ca="1">FileSize(Folder&amp;Tests[[#This Row],[FileName]])</f>
        <v>100</v>
      </c>
      <c r="C64" s="55">
        <v>50</v>
      </c>
      <c r="D64" s="36" t="s">
        <v>325</v>
      </c>
      <c r="E64" s="35" t="b">
        <v>1</v>
      </c>
      <c r="F64" s="37" t="s">
        <v>233</v>
      </c>
      <c r="G64" s="37" t="b">
        <v>0</v>
      </c>
      <c r="H64" s="37" t="s">
        <v>233</v>
      </c>
      <c r="I64" s="37" t="s">
        <v>233</v>
      </c>
      <c r="J64" s="37" t="b">
        <v>1</v>
      </c>
      <c r="K64" s="37"/>
      <c r="L64" s="35">
        <v>1</v>
      </c>
      <c r="M64" s="35">
        <v>1</v>
      </c>
      <c r="N64" s="35">
        <v>0</v>
      </c>
      <c r="O64" s="35">
        <v>0</v>
      </c>
      <c r="P64" s="35"/>
      <c r="Q64" s="35"/>
      <c r="R64" s="35"/>
      <c r="S64" s="38" t="s">
        <v>421</v>
      </c>
      <c r="T64" s="35" t="s">
        <v>234</v>
      </c>
      <c r="U64" s="44" t="s">
        <v>245</v>
      </c>
      <c r="V64" s="81" t="str">
        <f ca="1"/>
        <v xml:space="preserve"> </v>
      </c>
      <c r="AA64" s="51"/>
      <c r="AB64" s="51"/>
      <c r="AC64" s="51"/>
      <c r="AD64" s="51"/>
      <c r="AE64" s="51"/>
      <c r="AF64" s="51"/>
      <c r="AG64" s="51"/>
      <c r="AH64" s="51"/>
      <c r="AI64" s="51"/>
      <c r="AJ64" s="51"/>
      <c r="AK64" s="51"/>
      <c r="AL64" s="51"/>
      <c r="AM64" s="51"/>
      <c r="AN64" s="51"/>
      <c r="AO64" s="51"/>
    </row>
    <row r="65" spans="2:41" x14ac:dyDescent="0.45">
      <c r="B65" s="61" cm="1">
        <f t="array" aca="1" ref="B65" ca="1">FileSize(Folder&amp;Tests[[#This Row],[FileName]])</f>
        <v>110</v>
      </c>
      <c r="C65" s="55">
        <v>51</v>
      </c>
      <c r="D65" s="36" t="s">
        <v>327</v>
      </c>
      <c r="E65" s="35" t="b">
        <v>1</v>
      </c>
      <c r="F65" s="37" t="s">
        <v>233</v>
      </c>
      <c r="G65" s="37" t="b">
        <v>0</v>
      </c>
      <c r="H65" s="37" t="s">
        <v>453</v>
      </c>
      <c r="I65" s="37" t="s">
        <v>233</v>
      </c>
      <c r="J65" s="37" t="b">
        <v>1</v>
      </c>
      <c r="K65" s="37"/>
      <c r="L65" s="35">
        <v>1</v>
      </c>
      <c r="M65" s="35">
        <v>1</v>
      </c>
      <c r="N65" s="35">
        <v>0</v>
      </c>
      <c r="O65" s="35">
        <v>0</v>
      </c>
      <c r="P65" s="35"/>
      <c r="Q65" s="35"/>
      <c r="R65" s="35"/>
      <c r="S65" s="35"/>
      <c r="T65" s="35" t="s">
        <v>234</v>
      </c>
      <c r="U65" s="47"/>
      <c r="V65" s="81" t="str">
        <f ca="1"/>
        <v xml:space="preserve"> </v>
      </c>
      <c r="AA65" s="51"/>
      <c r="AB65" s="51"/>
      <c r="AC65" s="51"/>
      <c r="AD65" s="51"/>
      <c r="AE65" s="51"/>
      <c r="AF65" s="51"/>
      <c r="AG65" s="51"/>
      <c r="AH65" s="51"/>
      <c r="AI65" s="51"/>
      <c r="AJ65" s="51"/>
      <c r="AK65" s="51"/>
      <c r="AL65" s="51"/>
      <c r="AM65" s="51"/>
      <c r="AN65" s="51"/>
      <c r="AO65" s="51"/>
    </row>
    <row r="66" spans="2:41" x14ac:dyDescent="0.45">
      <c r="B66" s="61" cm="1">
        <f t="array" aca="1" ref="B66" ca="1">FileSize(Folder&amp;Tests[[#This Row],[FileName]])</f>
        <v>115</v>
      </c>
      <c r="C66" s="55">
        <v>52</v>
      </c>
      <c r="D66" s="36" t="s">
        <v>328</v>
      </c>
      <c r="E66" s="35" t="b">
        <v>1</v>
      </c>
      <c r="F66" s="37" t="s">
        <v>233</v>
      </c>
      <c r="G66" s="37" t="b">
        <v>0</v>
      </c>
      <c r="H66" s="37" t="s">
        <v>233</v>
      </c>
      <c r="I66" s="37" t="s">
        <v>388</v>
      </c>
      <c r="J66" s="37" t="b">
        <v>1</v>
      </c>
      <c r="K66" s="37"/>
      <c r="L66" s="35">
        <v>1</v>
      </c>
      <c r="M66" s="35">
        <v>1</v>
      </c>
      <c r="N66" s="35">
        <v>0</v>
      </c>
      <c r="O66" s="35">
        <v>0</v>
      </c>
      <c r="P66" s="35"/>
      <c r="Q66" s="35"/>
      <c r="R66" s="35"/>
      <c r="S66" s="35"/>
      <c r="T66" s="35" t="s">
        <v>234</v>
      </c>
      <c r="U66" s="47"/>
      <c r="V66" s="81" t="str">
        <f ca="1"/>
        <v xml:space="preserve"> </v>
      </c>
      <c r="AA66" s="51"/>
      <c r="AB66" s="51"/>
      <c r="AC66" s="51"/>
      <c r="AD66" s="51"/>
      <c r="AE66" s="51"/>
      <c r="AF66" s="51"/>
      <c r="AG66" s="51"/>
      <c r="AH66" s="51"/>
      <c r="AI66" s="51"/>
      <c r="AJ66" s="51"/>
      <c r="AK66" s="51"/>
      <c r="AL66" s="51"/>
      <c r="AM66" s="51"/>
      <c r="AN66" s="51"/>
      <c r="AO66" s="51"/>
    </row>
    <row r="67" spans="2:41" x14ac:dyDescent="0.45">
      <c r="B67" s="61" cm="1">
        <f t="array" aca="1" ref="B67" ca="1">FileSize(Folder&amp;Tests[[#This Row],[FileName]])</f>
        <v>382</v>
      </c>
      <c r="C67" s="55">
        <v>53</v>
      </c>
      <c r="D67" s="36" t="s">
        <v>330</v>
      </c>
      <c r="E67" s="35" t="b">
        <v>1</v>
      </c>
      <c r="F67" s="37" t="s">
        <v>233</v>
      </c>
      <c r="G67" s="37" t="b">
        <v>0</v>
      </c>
      <c r="H67" s="37" t="s">
        <v>239</v>
      </c>
      <c r="I67" s="37" t="s">
        <v>233</v>
      </c>
      <c r="J67" s="37" t="b">
        <v>1</v>
      </c>
      <c r="K67" s="37"/>
      <c r="L67" s="35">
        <v>1</v>
      </c>
      <c r="M67" s="35">
        <v>1</v>
      </c>
      <c r="N67" s="35">
        <v>0</v>
      </c>
      <c r="O67" s="35">
        <v>0</v>
      </c>
      <c r="P67" s="35"/>
      <c r="Q67" s="35"/>
      <c r="R67" s="53" t="s">
        <v>448</v>
      </c>
      <c r="S67" s="35"/>
      <c r="T67" s="35" t="s">
        <v>235</v>
      </c>
      <c r="U67" s="44" t="s">
        <v>501</v>
      </c>
      <c r="V67" s="81" t="str">
        <f ca="1"/>
        <v xml:space="preserve"> </v>
      </c>
      <c r="AA67" s="51"/>
      <c r="AB67" s="51"/>
      <c r="AC67" s="51"/>
      <c r="AD67" s="51"/>
      <c r="AE67" s="51"/>
      <c r="AF67" s="51"/>
      <c r="AG67" s="51"/>
      <c r="AH67" s="51"/>
      <c r="AI67" s="51"/>
      <c r="AJ67" s="51"/>
      <c r="AK67" s="51"/>
      <c r="AL67" s="51"/>
      <c r="AM67" s="51"/>
      <c r="AN67" s="51"/>
      <c r="AO67" s="51"/>
    </row>
    <row r="68" spans="2:41" x14ac:dyDescent="0.45">
      <c r="B68" s="61" cm="1">
        <f t="array" aca="1" ref="B68" ca="1">FileSize(Folder&amp;Tests[[#This Row],[FileName]])</f>
        <v>400</v>
      </c>
      <c r="C68" s="55">
        <v>54</v>
      </c>
      <c r="D68" s="36" t="s">
        <v>331</v>
      </c>
      <c r="E68" s="35" t="s">
        <v>366</v>
      </c>
      <c r="F68" s="37" t="s">
        <v>233</v>
      </c>
      <c r="G68" s="37" t="b">
        <v>0</v>
      </c>
      <c r="H68" s="37" t="s">
        <v>233</v>
      </c>
      <c r="I68" s="37" t="s">
        <v>388</v>
      </c>
      <c r="J68" s="37" t="b">
        <v>1</v>
      </c>
      <c r="K68" s="37"/>
      <c r="L68" s="35">
        <v>1</v>
      </c>
      <c r="M68" s="35">
        <v>1</v>
      </c>
      <c r="N68" s="35">
        <v>0</v>
      </c>
      <c r="O68" s="35">
        <v>0</v>
      </c>
      <c r="P68" s="35"/>
      <c r="Q68" s="35"/>
      <c r="R68" s="35"/>
      <c r="S68" s="35"/>
      <c r="T68" s="35" t="s">
        <v>234</v>
      </c>
      <c r="U68" s="47"/>
      <c r="V68" s="81" t="str">
        <f ca="1"/>
        <v xml:space="preserve"> </v>
      </c>
      <c r="AA68" s="51"/>
      <c r="AB68" s="51"/>
      <c r="AC68" s="51"/>
      <c r="AD68" s="51"/>
      <c r="AE68" s="51"/>
      <c r="AF68" s="51"/>
      <c r="AG68" s="51"/>
      <c r="AH68" s="51"/>
      <c r="AI68" s="51"/>
      <c r="AJ68" s="51"/>
      <c r="AK68" s="51"/>
      <c r="AL68" s="51"/>
      <c r="AM68" s="51"/>
      <c r="AN68" s="51"/>
      <c r="AO68" s="51"/>
    </row>
    <row r="69" spans="2:41" x14ac:dyDescent="0.45">
      <c r="B69" s="61" cm="1">
        <f t="array" aca="1" ref="B69" ca="1">FileSize(Folder&amp;Tests[[#This Row],[FileName]])</f>
        <v>446</v>
      </c>
      <c r="C69" s="55">
        <v>55</v>
      </c>
      <c r="D69" s="36" t="s">
        <v>332</v>
      </c>
      <c r="E69" s="35" t="b">
        <v>1</v>
      </c>
      <c r="F69" s="37" t="s">
        <v>236</v>
      </c>
      <c r="G69" s="37" t="b">
        <v>1</v>
      </c>
      <c r="H69" s="37" t="s">
        <v>233</v>
      </c>
      <c r="I69" s="37" t="s">
        <v>233</v>
      </c>
      <c r="J69" s="37" t="b">
        <v>1</v>
      </c>
      <c r="K69" s="37"/>
      <c r="L69" s="35">
        <v>1</v>
      </c>
      <c r="M69" s="35">
        <v>1</v>
      </c>
      <c r="N69" s="35">
        <v>0</v>
      </c>
      <c r="O69" s="35">
        <v>0</v>
      </c>
      <c r="P69" s="35"/>
      <c r="Q69" s="35"/>
      <c r="R69" s="35"/>
      <c r="S69" s="35"/>
      <c r="T69" s="35" t="s">
        <v>234</v>
      </c>
      <c r="U69" s="44"/>
      <c r="V69" s="81" t="str">
        <f ca="1"/>
        <v xml:space="preserve"> </v>
      </c>
      <c r="AA69" s="51"/>
      <c r="AB69" s="51"/>
      <c r="AC69" s="51"/>
      <c r="AD69" s="51"/>
      <c r="AE69" s="51"/>
      <c r="AF69" s="51"/>
      <c r="AG69" s="51"/>
      <c r="AH69" s="51"/>
      <c r="AI69" s="51"/>
      <c r="AJ69" s="51"/>
      <c r="AK69" s="51"/>
      <c r="AL69" s="51"/>
      <c r="AM69" s="51"/>
      <c r="AN69" s="51"/>
      <c r="AO69" s="51"/>
    </row>
    <row r="70" spans="2:41" x14ac:dyDescent="0.45">
      <c r="B70" s="61" cm="1">
        <f t="array" aca="1" ref="B70" ca="1">FileSize(Folder&amp;Tests[[#This Row],[FileName]])</f>
        <v>585</v>
      </c>
      <c r="C70" s="55">
        <v>56</v>
      </c>
      <c r="D70" s="36" t="s">
        <v>334</v>
      </c>
      <c r="E70" s="35" t="b">
        <v>1</v>
      </c>
      <c r="F70" s="37" t="s">
        <v>233</v>
      </c>
      <c r="G70" s="37" t="b">
        <v>0</v>
      </c>
      <c r="H70" s="37" t="s">
        <v>453</v>
      </c>
      <c r="I70" s="37" t="s">
        <v>233</v>
      </c>
      <c r="J70" s="37" t="b">
        <v>1</v>
      </c>
      <c r="K70" s="37"/>
      <c r="L70" s="35">
        <v>1</v>
      </c>
      <c r="M70" s="35">
        <v>1</v>
      </c>
      <c r="N70" s="35">
        <v>0</v>
      </c>
      <c r="O70" s="35">
        <v>0</v>
      </c>
      <c r="P70" s="35"/>
      <c r="Q70" s="35"/>
      <c r="R70" s="35"/>
      <c r="S70" s="35"/>
      <c r="T70" s="35" t="s">
        <v>234</v>
      </c>
      <c r="U70" s="44"/>
      <c r="V70" s="81" t="str">
        <f ca="1"/>
        <v xml:space="preserve"> </v>
      </c>
      <c r="AA70" s="51"/>
      <c r="AB70" s="51"/>
      <c r="AC70" s="51"/>
      <c r="AD70" s="51"/>
      <c r="AE70" s="51"/>
      <c r="AF70" s="51"/>
      <c r="AG70" s="51"/>
      <c r="AH70" s="51"/>
      <c r="AI70" s="51"/>
      <c r="AJ70" s="51"/>
      <c r="AK70" s="51"/>
      <c r="AL70" s="51"/>
      <c r="AM70" s="51"/>
      <c r="AN70" s="51"/>
      <c r="AO70" s="51"/>
    </row>
    <row r="71" spans="2:41" x14ac:dyDescent="0.45">
      <c r="B71" s="61" cm="1">
        <f t="array" aca="1" ref="B71" ca="1">FileSize(Folder&amp;Tests[[#This Row],[FileName]])</f>
        <v>664</v>
      </c>
      <c r="C71" s="55">
        <v>57</v>
      </c>
      <c r="D71" s="36" t="s">
        <v>335</v>
      </c>
      <c r="E71" s="35" t="s">
        <v>408</v>
      </c>
      <c r="F71" s="37" t="s">
        <v>233</v>
      </c>
      <c r="G71" s="37" t="b">
        <v>0</v>
      </c>
      <c r="H71" s="37" t="s">
        <v>233</v>
      </c>
      <c r="I71" s="37" t="s">
        <v>233</v>
      </c>
      <c r="J71" s="37" t="b">
        <v>1</v>
      </c>
      <c r="K71" s="37"/>
      <c r="L71" s="35">
        <v>1</v>
      </c>
      <c r="M71" s="35">
        <v>1</v>
      </c>
      <c r="N71" s="35">
        <v>0</v>
      </c>
      <c r="O71" s="35">
        <v>0</v>
      </c>
      <c r="P71" s="35"/>
      <c r="Q71" s="35"/>
      <c r="R71" s="35"/>
      <c r="S71" s="35"/>
      <c r="T71" s="35" t="s">
        <v>234</v>
      </c>
      <c r="U71" s="47"/>
      <c r="V71" s="81" t="str">
        <f ca="1"/>
        <v xml:space="preserve"> </v>
      </c>
      <c r="AA71" s="51"/>
      <c r="AB71" s="51"/>
      <c r="AC71" s="51"/>
      <c r="AD71" s="51"/>
      <c r="AE71" s="51"/>
      <c r="AF71" s="51"/>
      <c r="AG71" s="51"/>
      <c r="AH71" s="51"/>
      <c r="AI71" s="51"/>
      <c r="AJ71" s="51"/>
      <c r="AK71" s="51"/>
      <c r="AL71" s="51"/>
      <c r="AM71" s="51"/>
      <c r="AN71" s="51"/>
      <c r="AO71" s="51"/>
    </row>
    <row r="72" spans="2:41" x14ac:dyDescent="0.45">
      <c r="B72" s="61" cm="1">
        <f t="array" aca="1" ref="B72" ca="1">FileSize(Folder&amp;Tests[[#This Row],[FileName]])</f>
        <v>716</v>
      </c>
      <c r="C72" s="54">
        <v>58</v>
      </c>
      <c r="D72" s="36" t="s">
        <v>336</v>
      </c>
      <c r="E72" s="35" t="b">
        <v>1</v>
      </c>
      <c r="F72" s="37" t="s">
        <v>236</v>
      </c>
      <c r="G72" s="37" t="b">
        <v>1</v>
      </c>
      <c r="H72" s="37" t="s">
        <v>233</v>
      </c>
      <c r="I72" s="37" t="s">
        <v>233</v>
      </c>
      <c r="J72" s="37" t="b">
        <v>1</v>
      </c>
      <c r="K72" s="37"/>
      <c r="L72" s="35">
        <v>1</v>
      </c>
      <c r="M72" s="35">
        <v>1</v>
      </c>
      <c r="N72" s="35">
        <v>0</v>
      </c>
      <c r="O72" s="35">
        <v>0</v>
      </c>
      <c r="P72" s="35"/>
      <c r="Q72" s="35"/>
      <c r="R72" s="35"/>
      <c r="S72" s="35"/>
      <c r="T72" s="35" t="s">
        <v>234</v>
      </c>
      <c r="U72" s="44" t="s">
        <v>502</v>
      </c>
      <c r="V72" s="81" t="str">
        <f ca="1"/>
        <v xml:space="preserve"> </v>
      </c>
      <c r="AA72" s="51"/>
      <c r="AB72" s="51"/>
      <c r="AC72" s="51"/>
      <c r="AD72" s="51"/>
      <c r="AE72" s="51"/>
      <c r="AF72" s="51"/>
      <c r="AG72" s="51"/>
      <c r="AH72" s="51"/>
      <c r="AI72" s="51"/>
      <c r="AJ72" s="51"/>
      <c r="AK72" s="51"/>
      <c r="AL72" s="51"/>
      <c r="AM72" s="51"/>
      <c r="AN72" s="51"/>
      <c r="AO72" s="51"/>
    </row>
    <row r="73" spans="2:41" x14ac:dyDescent="0.45">
      <c r="B73" s="61" cm="1">
        <f t="array" aca="1" ref="B73" ca="1">FileSize(Folder&amp;Tests[[#This Row],[FileName]])</f>
        <v>93536</v>
      </c>
      <c r="C73" s="54">
        <v>59</v>
      </c>
      <c r="D73" s="36" t="s">
        <v>345</v>
      </c>
      <c r="E73" s="35" t="s">
        <v>250</v>
      </c>
      <c r="F73" s="37" t="s">
        <v>233</v>
      </c>
      <c r="G73" s="37" t="b">
        <v>0</v>
      </c>
      <c r="H73" s="37" t="s">
        <v>425</v>
      </c>
      <c r="I73" s="37" t="s">
        <v>233</v>
      </c>
      <c r="J73" s="37" t="b">
        <v>1</v>
      </c>
      <c r="K73" s="37"/>
      <c r="L73" s="35">
        <v>1</v>
      </c>
      <c r="M73" s="35">
        <v>1</v>
      </c>
      <c r="N73" s="35">
        <v>3</v>
      </c>
      <c r="O73" s="35">
        <v>0</v>
      </c>
      <c r="P73" s="35"/>
      <c r="Q73" s="35"/>
      <c r="R73" s="35"/>
      <c r="S73" s="35"/>
      <c r="T73" s="35" t="s">
        <v>234</v>
      </c>
      <c r="U73" s="47" t="s">
        <v>503</v>
      </c>
      <c r="V73" s="81" t="str">
        <f ca="1"/>
        <v xml:space="preserve"> </v>
      </c>
      <c r="AA73" s="51"/>
      <c r="AB73" s="51"/>
      <c r="AC73" s="51"/>
      <c r="AD73" s="51"/>
      <c r="AE73" s="51"/>
      <c r="AF73" s="51"/>
      <c r="AG73" s="51"/>
      <c r="AH73" s="51"/>
      <c r="AI73" s="51"/>
      <c r="AJ73" s="51"/>
      <c r="AK73" s="51"/>
      <c r="AL73" s="51"/>
      <c r="AM73" s="51"/>
      <c r="AN73" s="51"/>
      <c r="AO73" s="51"/>
    </row>
    <row r="74" spans="2:41" x14ac:dyDescent="0.45">
      <c r="B74" s="61" cm="1">
        <f t="array" aca="1" ref="B74" ca="1">FileSize(Folder&amp;Tests[[#This Row],[FileName]])</f>
        <v>764</v>
      </c>
      <c r="C74" s="54">
        <v>60</v>
      </c>
      <c r="D74" s="36" t="s">
        <v>337</v>
      </c>
      <c r="E74" s="35" t="b">
        <v>1</v>
      </c>
      <c r="F74" s="37" t="s">
        <v>233</v>
      </c>
      <c r="G74" s="37" t="b">
        <v>0</v>
      </c>
      <c r="H74" s="37" t="s">
        <v>233</v>
      </c>
      <c r="I74" s="37" t="s">
        <v>233</v>
      </c>
      <c r="J74" s="37" t="b">
        <v>1</v>
      </c>
      <c r="K74" s="37"/>
      <c r="L74" s="35">
        <v>1</v>
      </c>
      <c r="M74" s="35">
        <v>1</v>
      </c>
      <c r="N74" s="35">
        <v>0</v>
      </c>
      <c r="O74" s="35">
        <v>0</v>
      </c>
      <c r="P74" s="35"/>
      <c r="Q74" s="35"/>
      <c r="R74" s="35"/>
      <c r="S74" s="35"/>
      <c r="T74" s="35" t="s">
        <v>234</v>
      </c>
      <c r="U74" s="44" t="s">
        <v>252</v>
      </c>
      <c r="V74" s="81" t="str">
        <f ca="1"/>
        <v xml:space="preserve"> </v>
      </c>
      <c r="AA74" s="51"/>
      <c r="AB74" s="51"/>
      <c r="AC74" s="51"/>
      <c r="AD74" s="51"/>
      <c r="AE74" s="51"/>
      <c r="AF74" s="51"/>
      <c r="AG74" s="51"/>
      <c r="AH74" s="51"/>
      <c r="AI74" s="51"/>
      <c r="AJ74" s="51"/>
      <c r="AK74" s="51"/>
      <c r="AL74" s="51"/>
      <c r="AM74" s="51"/>
      <c r="AN74" s="51"/>
      <c r="AO74" s="51"/>
    </row>
    <row r="75" spans="2:41" x14ac:dyDescent="0.45">
      <c r="B75" s="61" cm="1">
        <f t="array" aca="1" ref="B75" ca="1">FileSize(Folder&amp;Tests[[#This Row],[FileName]])</f>
        <v>793</v>
      </c>
      <c r="C75" s="55">
        <v>61</v>
      </c>
      <c r="D75" s="36" t="s">
        <v>338</v>
      </c>
      <c r="E75" s="35" t="s">
        <v>407</v>
      </c>
      <c r="F75" s="37" t="str">
        <f ca="1">CHAR(9)</f>
        <v xml:space="preserve">	</v>
      </c>
      <c r="G75" s="37" t="b">
        <v>0</v>
      </c>
      <c r="H75" s="37" t="s">
        <v>233</v>
      </c>
      <c r="I75" s="37" t="s">
        <v>233</v>
      </c>
      <c r="J75" s="37" t="b">
        <v>1</v>
      </c>
      <c r="K75" s="37"/>
      <c r="L75" s="35">
        <v>1</v>
      </c>
      <c r="M75" s="35">
        <v>1</v>
      </c>
      <c r="N75" s="35">
        <v>0</v>
      </c>
      <c r="O75" s="35">
        <v>0</v>
      </c>
      <c r="P75" s="35"/>
      <c r="Q75" s="35"/>
      <c r="R75" s="35"/>
      <c r="S75" s="35"/>
      <c r="T75" s="35" t="s">
        <v>234</v>
      </c>
      <c r="U75" s="47" t="s">
        <v>248</v>
      </c>
      <c r="V75" s="81" t="str">
        <f ca="1"/>
        <v xml:space="preserve"> </v>
      </c>
      <c r="AA75" s="51"/>
      <c r="AB75" s="51"/>
      <c r="AC75" s="51"/>
      <c r="AD75" s="51"/>
      <c r="AE75" s="51"/>
      <c r="AF75" s="51"/>
      <c r="AG75" s="51"/>
      <c r="AH75" s="51"/>
      <c r="AI75" s="51"/>
      <c r="AJ75" s="51"/>
      <c r="AK75" s="51"/>
      <c r="AL75" s="51"/>
      <c r="AM75" s="51"/>
      <c r="AN75" s="51"/>
      <c r="AO75" s="51"/>
    </row>
    <row r="76" spans="2:41" x14ac:dyDescent="0.45">
      <c r="B76" s="60" cm="1">
        <f t="array" aca="1" ref="B76" ca="1">FileSize(Folder&amp;Tests[[#This Row],[FileName]])</f>
        <v>1770</v>
      </c>
      <c r="C76" s="54">
        <v>62</v>
      </c>
      <c r="D76" s="36" t="s">
        <v>339</v>
      </c>
      <c r="E76" s="35" t="b">
        <v>1</v>
      </c>
      <c r="F76" s="37" t="s">
        <v>233</v>
      </c>
      <c r="G76" s="37" t="b">
        <v>0</v>
      </c>
      <c r="H76" s="37" t="s">
        <v>233</v>
      </c>
      <c r="I76" s="37" t="s">
        <v>233</v>
      </c>
      <c r="J76" s="37" t="b">
        <v>1</v>
      </c>
      <c r="K76" s="37"/>
      <c r="L76" s="35">
        <v>1</v>
      </c>
      <c r="M76" s="35">
        <v>1</v>
      </c>
      <c r="N76" s="35">
        <v>0</v>
      </c>
      <c r="O76" s="35">
        <v>0</v>
      </c>
      <c r="P76" s="35"/>
      <c r="Q76" s="35"/>
      <c r="R76" s="35"/>
      <c r="S76" s="35"/>
      <c r="T76" s="35" t="s">
        <v>234</v>
      </c>
      <c r="U76" s="47"/>
      <c r="V76" s="81" t="str">
        <f ca="1"/>
        <v xml:space="preserve"> </v>
      </c>
      <c r="AA76" s="51"/>
      <c r="AB76" s="51"/>
      <c r="AC76" s="51"/>
      <c r="AD76" s="51"/>
      <c r="AE76" s="51"/>
      <c r="AF76" s="51"/>
      <c r="AG76" s="51"/>
      <c r="AH76" s="51"/>
      <c r="AI76" s="51"/>
      <c r="AJ76" s="51"/>
      <c r="AK76" s="51"/>
      <c r="AL76" s="51"/>
      <c r="AM76" s="51"/>
      <c r="AN76" s="51"/>
      <c r="AO76" s="51"/>
    </row>
    <row r="77" spans="2:41" x14ac:dyDescent="0.45">
      <c r="B77" s="60" cm="1">
        <f t="array" aca="1" ref="B77" ca="1">FileSize(Folder&amp;Tests[[#This Row],[FileName]])</f>
        <v>2092</v>
      </c>
      <c r="C77" s="54">
        <v>63</v>
      </c>
      <c r="D77" s="41" t="s">
        <v>340</v>
      </c>
      <c r="E77" s="35" t="s">
        <v>366</v>
      </c>
      <c r="F77" s="37" t="s">
        <v>233</v>
      </c>
      <c r="G77" s="37" t="b">
        <v>0</v>
      </c>
      <c r="H77" s="37" t="s">
        <v>233</v>
      </c>
      <c r="I77" s="37" t="s">
        <v>233</v>
      </c>
      <c r="J77" s="37" t="b">
        <v>1</v>
      </c>
      <c r="K77" s="37"/>
      <c r="L77" s="35">
        <v>1</v>
      </c>
      <c r="M77" s="35">
        <v>1</v>
      </c>
      <c r="N77" s="35">
        <v>0</v>
      </c>
      <c r="O77" s="35">
        <v>0</v>
      </c>
      <c r="P77" s="35"/>
      <c r="Q77" s="35"/>
      <c r="R77" s="35"/>
      <c r="S77" s="35"/>
      <c r="T77" s="35" t="s">
        <v>234</v>
      </c>
      <c r="U77" s="47"/>
      <c r="V77" s="81" t="str">
        <f ca="1"/>
        <v xml:space="preserve"> </v>
      </c>
      <c r="AA77" s="51"/>
      <c r="AB77" s="51"/>
      <c r="AC77" s="51"/>
      <c r="AD77" s="51"/>
      <c r="AE77" s="51"/>
      <c r="AF77" s="51"/>
      <c r="AG77" s="51"/>
      <c r="AH77" s="51"/>
      <c r="AI77" s="51"/>
      <c r="AJ77" s="51"/>
      <c r="AK77" s="51"/>
      <c r="AL77" s="51"/>
      <c r="AM77" s="51"/>
      <c r="AN77" s="51"/>
      <c r="AO77" s="51"/>
    </row>
    <row r="78" spans="2:41" x14ac:dyDescent="0.45">
      <c r="B78" s="60" cm="1">
        <f t="array" aca="1" ref="B78" ca="1">FileSize(Folder&amp;Tests[[#This Row],[FileName]])</f>
        <v>180</v>
      </c>
      <c r="C78" s="54">
        <v>64</v>
      </c>
      <c r="D78" s="36" t="s">
        <v>390</v>
      </c>
      <c r="E78" s="35" t="b" cm="1">
        <v>1</v>
      </c>
      <c r="F78" s="37" t="s">
        <v>233</v>
      </c>
      <c r="G78" s="37" t="b">
        <v>0</v>
      </c>
      <c r="H78" s="37" t="s">
        <v>430</v>
      </c>
      <c r="I78" s="37" t="s">
        <v>233</v>
      </c>
      <c r="J78" s="37" t="b">
        <v>1</v>
      </c>
      <c r="K78" s="37"/>
      <c r="L78" s="35">
        <v>1</v>
      </c>
      <c r="M78" s="35">
        <v>1</v>
      </c>
      <c r="N78" s="35">
        <v>0</v>
      </c>
      <c r="O78" s="35">
        <v>0</v>
      </c>
      <c r="P78" s="35"/>
      <c r="Q78" s="35"/>
      <c r="R78" s="35"/>
      <c r="S78" s="35"/>
      <c r="T78" s="35" t="s">
        <v>234</v>
      </c>
      <c r="U78" s="47"/>
      <c r="V78" s="81" t="str">
        <f ca="1"/>
        <v xml:space="preserve"> </v>
      </c>
      <c r="AA78" s="51"/>
      <c r="AB78" s="51"/>
      <c r="AC78" s="51"/>
      <c r="AD78" s="51"/>
      <c r="AE78" s="51"/>
      <c r="AF78" s="51"/>
      <c r="AG78" s="51"/>
      <c r="AH78" s="51"/>
      <c r="AI78" s="51"/>
      <c r="AJ78" s="51"/>
      <c r="AK78" s="51"/>
      <c r="AL78" s="51"/>
      <c r="AM78" s="51"/>
      <c r="AN78" s="51"/>
      <c r="AO78" s="51"/>
    </row>
    <row r="79" spans="2:41" x14ac:dyDescent="0.45">
      <c r="B79" s="60" cm="1">
        <f t="array" aca="1" ref="B79" ca="1">FileSize(Folder&amp;Tests[[#This Row],[FileName]])</f>
        <v>180</v>
      </c>
      <c r="C79" s="54">
        <v>65</v>
      </c>
      <c r="D79" s="36" t="s">
        <v>390</v>
      </c>
      <c r="E79" s="35" t="b">
        <v>0</v>
      </c>
      <c r="F79" s="37" t="s">
        <v>233</v>
      </c>
      <c r="G79" s="37" t="b">
        <v>0</v>
      </c>
      <c r="H79" s="37" t="s">
        <v>233</v>
      </c>
      <c r="I79" s="37" t="s">
        <v>233</v>
      </c>
      <c r="J79" s="37" t="b">
        <v>1</v>
      </c>
      <c r="K79" s="37"/>
      <c r="L79" s="35">
        <v>1</v>
      </c>
      <c r="M79" s="35">
        <v>1</v>
      </c>
      <c r="N79" s="35">
        <v>0</v>
      </c>
      <c r="O79" s="35">
        <v>0</v>
      </c>
      <c r="P79" s="35"/>
      <c r="Q79" s="35"/>
      <c r="R79" s="35"/>
      <c r="S79" s="35"/>
      <c r="T79" s="35" t="s">
        <v>234</v>
      </c>
      <c r="U79" s="47"/>
      <c r="V79" s="81" t="str">
        <f ca="1"/>
        <v xml:space="preserve"> </v>
      </c>
      <c r="AA79" s="51"/>
      <c r="AB79" s="51"/>
      <c r="AC79" s="51"/>
      <c r="AD79" s="51"/>
      <c r="AE79" s="51"/>
      <c r="AF79" s="51"/>
      <c r="AG79" s="51"/>
      <c r="AH79" s="51"/>
      <c r="AI79" s="51"/>
      <c r="AJ79" s="51"/>
      <c r="AK79" s="51"/>
      <c r="AL79" s="51"/>
      <c r="AM79" s="51"/>
      <c r="AN79" s="51"/>
      <c r="AO79" s="51"/>
    </row>
    <row r="80" spans="2:41" x14ac:dyDescent="0.45">
      <c r="B80" s="60" cm="1">
        <f t="array" aca="1" ref="B80" ca="1">FileSize(Folder&amp;Tests[[#This Row],[FileName]])</f>
        <v>180</v>
      </c>
      <c r="C80" s="54">
        <v>66</v>
      </c>
      <c r="D80" s="36" t="s">
        <v>390</v>
      </c>
      <c r="E80" s="35" t="s">
        <v>366</v>
      </c>
      <c r="F80" s="37" t="s">
        <v>233</v>
      </c>
      <c r="G80" s="37" t="b">
        <v>0</v>
      </c>
      <c r="H80" s="37" t="s">
        <v>233</v>
      </c>
      <c r="I80" s="37" t="s">
        <v>233</v>
      </c>
      <c r="J80" s="37" t="b">
        <v>1</v>
      </c>
      <c r="K80" s="37"/>
      <c r="L80" s="35">
        <v>1</v>
      </c>
      <c r="M80" s="35">
        <v>1</v>
      </c>
      <c r="N80" s="35">
        <v>0</v>
      </c>
      <c r="O80" s="35">
        <v>0</v>
      </c>
      <c r="P80" s="35"/>
      <c r="Q80" s="35"/>
      <c r="R80" s="35"/>
      <c r="S80" s="35"/>
      <c r="T80" s="35" t="s">
        <v>234</v>
      </c>
      <c r="U80" s="47"/>
      <c r="V80" s="81" t="str">
        <f ca="1"/>
        <v xml:space="preserve"> </v>
      </c>
      <c r="AA80" s="51"/>
      <c r="AB80" s="51"/>
      <c r="AC80" s="51"/>
      <c r="AD80" s="51"/>
      <c r="AE80" s="51"/>
      <c r="AF80" s="51"/>
      <c r="AG80" s="51"/>
      <c r="AH80" s="51"/>
      <c r="AI80" s="51"/>
      <c r="AJ80" s="51"/>
      <c r="AK80" s="51"/>
      <c r="AL80" s="51"/>
      <c r="AM80" s="51"/>
      <c r="AN80" s="51"/>
      <c r="AO80" s="51"/>
    </row>
    <row r="81" spans="2:41" x14ac:dyDescent="0.45">
      <c r="B81" s="60" cm="1">
        <f t="array" aca="1" ref="B81" ca="1">FileSize(Folder&amp;Tests[[#This Row],[FileName]])</f>
        <v>180</v>
      </c>
      <c r="C81" s="54">
        <v>67</v>
      </c>
      <c r="D81" s="36" t="s">
        <v>390</v>
      </c>
      <c r="E81" s="35" t="s">
        <v>375</v>
      </c>
      <c r="F81" s="37" t="s">
        <v>233</v>
      </c>
      <c r="G81" s="37" t="b">
        <v>0</v>
      </c>
      <c r="H81" s="37" t="s">
        <v>430</v>
      </c>
      <c r="I81" s="37" t="s">
        <v>233</v>
      </c>
      <c r="J81" s="37" t="b">
        <v>1</v>
      </c>
      <c r="K81" s="37"/>
      <c r="L81" s="35">
        <v>1</v>
      </c>
      <c r="M81" s="35">
        <v>1</v>
      </c>
      <c r="N81" s="35">
        <v>0</v>
      </c>
      <c r="O81" s="35">
        <v>0</v>
      </c>
      <c r="P81" s="35"/>
      <c r="Q81" s="35"/>
      <c r="R81" s="35"/>
      <c r="S81" s="35"/>
      <c r="T81" s="35" t="s">
        <v>234</v>
      </c>
      <c r="U81" s="47"/>
      <c r="V81" s="81" t="str">
        <f ca="1"/>
        <v xml:space="preserve"> </v>
      </c>
      <c r="AA81" s="51"/>
      <c r="AB81" s="51"/>
      <c r="AC81" s="51"/>
      <c r="AD81" s="51"/>
      <c r="AE81" s="51"/>
      <c r="AF81" s="51"/>
      <c r="AG81" s="51"/>
      <c r="AH81" s="51"/>
      <c r="AI81" s="51"/>
      <c r="AJ81" s="51"/>
      <c r="AK81" s="51"/>
      <c r="AL81" s="51"/>
      <c r="AM81" s="51"/>
      <c r="AN81" s="51"/>
      <c r="AO81" s="51"/>
    </row>
    <row r="82" spans="2:41" x14ac:dyDescent="0.45">
      <c r="B82" s="60" cm="1">
        <f t="array" aca="1" ref="B82" ca="1">FileSize(Folder&amp;Tests[[#This Row],[FileName]])</f>
        <v>180</v>
      </c>
      <c r="C82" s="55">
        <v>68</v>
      </c>
      <c r="D82" s="36" t="s">
        <v>390</v>
      </c>
      <c r="E82" s="35" t="s">
        <v>376</v>
      </c>
      <c r="F82" s="37" t="s">
        <v>233</v>
      </c>
      <c r="G82" s="37" t="b">
        <v>0</v>
      </c>
      <c r="H82" s="37" t="s">
        <v>233</v>
      </c>
      <c r="I82" s="37" t="s">
        <v>233</v>
      </c>
      <c r="J82" s="37" t="b">
        <v>1</v>
      </c>
      <c r="K82" s="37"/>
      <c r="L82" s="35">
        <v>1</v>
      </c>
      <c r="M82" s="35">
        <v>1</v>
      </c>
      <c r="N82" s="35">
        <v>0</v>
      </c>
      <c r="O82" s="35">
        <v>0</v>
      </c>
      <c r="P82" s="35"/>
      <c r="Q82" s="35"/>
      <c r="R82" s="35"/>
      <c r="S82" s="35"/>
      <c r="T82" s="35" t="s">
        <v>234</v>
      </c>
      <c r="U82" s="47"/>
      <c r="V82" s="81" t="str">
        <f ca="1"/>
        <v xml:space="preserve"> </v>
      </c>
      <c r="AA82" s="51"/>
      <c r="AB82" s="51"/>
      <c r="AC82" s="51"/>
      <c r="AD82" s="51"/>
      <c r="AE82" s="51"/>
      <c r="AF82" s="51"/>
      <c r="AG82" s="51"/>
      <c r="AH82" s="51"/>
      <c r="AI82" s="51"/>
      <c r="AJ82" s="51"/>
      <c r="AK82" s="51"/>
      <c r="AL82" s="51"/>
      <c r="AM82" s="51"/>
      <c r="AN82" s="51"/>
      <c r="AO82" s="51"/>
    </row>
    <row r="83" spans="2:41" x14ac:dyDescent="0.45">
      <c r="B83" s="60" cm="1">
        <f t="array" aca="1" ref="B83" ca="1">FileSize(Folder&amp;Tests[[#This Row],[FileName]])</f>
        <v>180</v>
      </c>
      <c r="C83" s="54">
        <v>69</v>
      </c>
      <c r="D83" s="36" t="s">
        <v>390</v>
      </c>
      <c r="E83" s="35" t="s">
        <v>377</v>
      </c>
      <c r="F83" s="37" t="s">
        <v>233</v>
      </c>
      <c r="G83" s="37" t="b">
        <v>0</v>
      </c>
      <c r="H83" s="37" t="s">
        <v>233</v>
      </c>
      <c r="I83" s="37" t="s">
        <v>233</v>
      </c>
      <c r="J83" s="37" t="b">
        <v>1</v>
      </c>
      <c r="K83" s="37"/>
      <c r="L83" s="35">
        <v>1</v>
      </c>
      <c r="M83" s="35">
        <v>1</v>
      </c>
      <c r="N83" s="35">
        <v>0</v>
      </c>
      <c r="O83" s="35">
        <v>0</v>
      </c>
      <c r="P83" s="35"/>
      <c r="Q83" s="35"/>
      <c r="R83" s="35"/>
      <c r="S83" s="35"/>
      <c r="T83" s="35" t="s">
        <v>234</v>
      </c>
      <c r="U83" s="47"/>
      <c r="V83" s="81" t="str">
        <f ca="1"/>
        <v xml:space="preserve"> </v>
      </c>
      <c r="AA83" s="51"/>
      <c r="AB83" s="51"/>
      <c r="AC83" s="51"/>
      <c r="AD83" s="51"/>
      <c r="AE83" s="51"/>
      <c r="AF83" s="51"/>
      <c r="AG83" s="51"/>
      <c r="AH83" s="51"/>
      <c r="AI83" s="51"/>
      <c r="AJ83" s="51"/>
      <c r="AK83" s="51"/>
      <c r="AL83" s="51"/>
      <c r="AM83" s="51"/>
      <c r="AN83" s="51"/>
      <c r="AO83" s="51"/>
    </row>
    <row r="84" spans="2:41" x14ac:dyDescent="0.45">
      <c r="B84" s="60" cm="1">
        <f t="array" aca="1" ref="B84" ca="1">FileSize(Folder&amp;Tests[[#This Row],[FileName]])</f>
        <v>180</v>
      </c>
      <c r="C84" s="54">
        <v>70</v>
      </c>
      <c r="D84" s="36" t="s">
        <v>390</v>
      </c>
      <c r="E84" s="35" t="s">
        <v>379</v>
      </c>
      <c r="F84" s="37" t="s">
        <v>233</v>
      </c>
      <c r="G84" s="37" t="b">
        <v>0</v>
      </c>
      <c r="H84" s="37" t="s">
        <v>233</v>
      </c>
      <c r="I84" s="37" t="s">
        <v>233</v>
      </c>
      <c r="J84" s="37" t="b">
        <v>1</v>
      </c>
      <c r="K84" s="37"/>
      <c r="L84" s="35">
        <v>1</v>
      </c>
      <c r="M84" s="35">
        <v>1</v>
      </c>
      <c r="N84" s="35">
        <v>0</v>
      </c>
      <c r="O84" s="35">
        <v>0</v>
      </c>
      <c r="P84" s="35"/>
      <c r="Q84" s="35"/>
      <c r="R84" s="35"/>
      <c r="S84" s="35"/>
      <c r="T84" s="35" t="s">
        <v>234</v>
      </c>
      <c r="U84" s="47"/>
      <c r="V84" s="81" t="str">
        <f ca="1"/>
        <v xml:space="preserve"> </v>
      </c>
      <c r="AA84" s="51"/>
      <c r="AB84" s="51"/>
      <c r="AC84" s="51"/>
      <c r="AD84" s="51"/>
      <c r="AE84" s="51"/>
      <c r="AF84" s="51"/>
      <c r="AG84" s="51"/>
      <c r="AH84" s="51"/>
      <c r="AI84" s="51"/>
      <c r="AJ84" s="51"/>
      <c r="AK84" s="51"/>
      <c r="AL84" s="51"/>
      <c r="AM84" s="51"/>
      <c r="AN84" s="51"/>
      <c r="AO84" s="51"/>
    </row>
    <row r="85" spans="2:41" x14ac:dyDescent="0.45">
      <c r="B85" s="60" cm="1">
        <f t="array" aca="1" ref="B85" ca="1">FileSize(Folder&amp;Tests[[#This Row],[FileName]])</f>
        <v>180</v>
      </c>
      <c r="C85" s="54">
        <v>71</v>
      </c>
      <c r="D85" s="36" t="s">
        <v>390</v>
      </c>
      <c r="E85" s="35" t="s">
        <v>380</v>
      </c>
      <c r="F85" s="37" t="s">
        <v>233</v>
      </c>
      <c r="G85" s="37" t="b">
        <v>0</v>
      </c>
      <c r="H85" s="37" t="s">
        <v>430</v>
      </c>
      <c r="I85" s="37" t="s">
        <v>233</v>
      </c>
      <c r="J85" s="37" t="b">
        <v>1</v>
      </c>
      <c r="K85" s="37"/>
      <c r="L85" s="35">
        <v>1</v>
      </c>
      <c r="M85" s="35">
        <v>1</v>
      </c>
      <c r="N85" s="35">
        <v>0</v>
      </c>
      <c r="O85" s="35">
        <v>0</v>
      </c>
      <c r="P85" s="35"/>
      <c r="Q85" s="35"/>
      <c r="R85" s="35"/>
      <c r="S85" s="35"/>
      <c r="T85" s="35" t="s">
        <v>234</v>
      </c>
      <c r="U85" s="47"/>
      <c r="V85" s="81" t="str">
        <f ca="1"/>
        <v xml:space="preserve"> </v>
      </c>
      <c r="AA85" s="51"/>
      <c r="AB85" s="51"/>
      <c r="AC85" s="51"/>
      <c r="AD85" s="51"/>
      <c r="AE85" s="51"/>
      <c r="AF85" s="51"/>
      <c r="AG85" s="51"/>
      <c r="AH85" s="51"/>
      <c r="AI85" s="51"/>
      <c r="AJ85" s="51"/>
      <c r="AK85" s="51"/>
      <c r="AL85" s="51"/>
      <c r="AM85" s="51"/>
      <c r="AN85" s="51"/>
      <c r="AO85" s="51"/>
    </row>
    <row r="86" spans="2:41" x14ac:dyDescent="0.45">
      <c r="B86" s="60" cm="1">
        <f t="array" aca="1" ref="B86" ca="1">FileSize(Folder&amp;Tests[[#This Row],[FileName]])</f>
        <v>180</v>
      </c>
      <c r="C86" s="54">
        <v>72</v>
      </c>
      <c r="D86" s="36" t="s">
        <v>390</v>
      </c>
      <c r="E86" s="35" t="s">
        <v>381</v>
      </c>
      <c r="F86" s="37" t="s">
        <v>233</v>
      </c>
      <c r="G86" s="37" t="b">
        <v>0</v>
      </c>
      <c r="H86" s="37" t="s">
        <v>233</v>
      </c>
      <c r="I86" s="37" t="s">
        <v>233</v>
      </c>
      <c r="J86" s="37" t="b">
        <v>1</v>
      </c>
      <c r="K86" s="37"/>
      <c r="L86" s="35">
        <v>1</v>
      </c>
      <c r="M86" s="35">
        <v>1</v>
      </c>
      <c r="N86" s="35">
        <v>0</v>
      </c>
      <c r="O86" s="35">
        <v>0</v>
      </c>
      <c r="P86" s="35"/>
      <c r="Q86" s="35"/>
      <c r="R86" s="35"/>
      <c r="S86" s="35"/>
      <c r="T86" s="35" t="s">
        <v>234</v>
      </c>
      <c r="U86" s="47"/>
      <c r="V86" s="81" t="str">
        <f ca="1"/>
        <v xml:space="preserve"> </v>
      </c>
      <c r="AA86" s="51"/>
      <c r="AB86" s="51"/>
      <c r="AC86" s="51"/>
      <c r="AD86" s="51"/>
      <c r="AE86" s="51"/>
      <c r="AF86" s="51"/>
      <c r="AG86" s="51"/>
      <c r="AH86" s="51"/>
      <c r="AI86" s="51"/>
      <c r="AJ86" s="51"/>
      <c r="AK86" s="51"/>
      <c r="AL86" s="51"/>
      <c r="AM86" s="51"/>
      <c r="AN86" s="51"/>
      <c r="AO86" s="51"/>
    </row>
    <row r="87" spans="2:41" x14ac:dyDescent="0.45">
      <c r="B87" s="60" cm="1">
        <f t="array" aca="1" ref="B87" ca="1">FileSize(Folder&amp;Tests[[#This Row],[FileName]])</f>
        <v>180</v>
      </c>
      <c r="C87" s="45">
        <v>73</v>
      </c>
      <c r="D87" s="36" t="s">
        <v>390</v>
      </c>
      <c r="E87" s="35" t="s">
        <v>382</v>
      </c>
      <c r="F87" s="37" t="s">
        <v>233</v>
      </c>
      <c r="G87" s="37" t="b">
        <v>0</v>
      </c>
      <c r="H87" s="37" t="s">
        <v>233</v>
      </c>
      <c r="I87" s="37" t="s">
        <v>233</v>
      </c>
      <c r="J87" s="37" t="b">
        <v>1</v>
      </c>
      <c r="K87" s="37"/>
      <c r="L87" s="35">
        <v>1</v>
      </c>
      <c r="M87" s="35">
        <v>1</v>
      </c>
      <c r="N87" s="35">
        <v>0</v>
      </c>
      <c r="O87" s="35">
        <v>0</v>
      </c>
      <c r="P87" s="35"/>
      <c r="Q87" s="35"/>
      <c r="R87" s="35"/>
      <c r="S87" s="35"/>
      <c r="T87" s="35" t="s">
        <v>234</v>
      </c>
      <c r="U87" s="47"/>
      <c r="V87" s="81" t="str">
        <f ca="1"/>
        <v xml:space="preserve"> </v>
      </c>
      <c r="AA87" s="51"/>
      <c r="AB87" s="51"/>
      <c r="AC87" s="51"/>
      <c r="AD87" s="51"/>
      <c r="AE87" s="51"/>
      <c r="AF87" s="51"/>
      <c r="AG87" s="51"/>
      <c r="AH87" s="51"/>
      <c r="AI87" s="51"/>
      <c r="AJ87" s="51"/>
      <c r="AK87" s="51"/>
      <c r="AL87" s="51"/>
      <c r="AM87" s="51"/>
      <c r="AN87" s="51"/>
      <c r="AO87" s="51"/>
    </row>
    <row r="88" spans="2:41" x14ac:dyDescent="0.45">
      <c r="B88" s="60" cm="1">
        <f t="array" aca="1" ref="B88" ca="1">FileSize(Folder&amp;Tests[[#This Row],[FileName]])</f>
        <v>180</v>
      </c>
      <c r="C88" s="54">
        <v>74</v>
      </c>
      <c r="D88" s="36" t="s">
        <v>390</v>
      </c>
      <c r="E88" s="35" t="s">
        <v>372</v>
      </c>
      <c r="F88" s="37" t="s">
        <v>233</v>
      </c>
      <c r="G88" s="37" t="b">
        <v>0</v>
      </c>
      <c r="H88" s="37" t="s">
        <v>233</v>
      </c>
      <c r="I88" s="37" t="s">
        <v>233</v>
      </c>
      <c r="J88" s="37" t="b">
        <v>1</v>
      </c>
      <c r="K88" s="37"/>
      <c r="L88" s="35">
        <v>1</v>
      </c>
      <c r="M88" s="35">
        <v>1</v>
      </c>
      <c r="N88" s="35">
        <v>0</v>
      </c>
      <c r="O88" s="35">
        <v>0</v>
      </c>
      <c r="P88" s="35"/>
      <c r="Q88" s="35"/>
      <c r="R88" s="35"/>
      <c r="S88" s="35"/>
      <c r="T88" s="35" t="s">
        <v>234</v>
      </c>
      <c r="U88" s="47"/>
      <c r="V88" s="81" t="str">
        <f ca="1"/>
        <v xml:space="preserve"> </v>
      </c>
      <c r="AA88" s="51"/>
      <c r="AB88" s="51"/>
      <c r="AC88" s="51"/>
      <c r="AD88" s="51"/>
      <c r="AE88" s="51"/>
      <c r="AF88" s="51"/>
      <c r="AG88" s="51"/>
      <c r="AH88" s="51"/>
      <c r="AI88" s="51"/>
      <c r="AJ88" s="51"/>
      <c r="AK88" s="51"/>
      <c r="AL88" s="51"/>
      <c r="AM88" s="51"/>
      <c r="AN88" s="51"/>
      <c r="AO88" s="51"/>
    </row>
    <row r="89" spans="2:41" x14ac:dyDescent="0.45">
      <c r="B89" s="60" cm="1">
        <f t="array" aca="1" ref="B89" ca="1">FileSize(Folder&amp;Tests[[#This Row],[FileName]])</f>
        <v>180</v>
      </c>
      <c r="C89" s="45">
        <v>75</v>
      </c>
      <c r="D89" s="36" t="s">
        <v>390</v>
      </c>
      <c r="E89" s="35" t="s">
        <v>373</v>
      </c>
      <c r="F89" s="37" t="s">
        <v>233</v>
      </c>
      <c r="G89" s="37" t="b">
        <v>0</v>
      </c>
      <c r="H89" s="37" t="s">
        <v>233</v>
      </c>
      <c r="I89" s="37" t="s">
        <v>233</v>
      </c>
      <c r="J89" s="37" t="b">
        <v>1</v>
      </c>
      <c r="K89" s="37"/>
      <c r="L89" s="35">
        <v>1</v>
      </c>
      <c r="M89" s="35">
        <v>1</v>
      </c>
      <c r="N89" s="35">
        <v>0</v>
      </c>
      <c r="O89" s="35">
        <v>0</v>
      </c>
      <c r="P89" s="35"/>
      <c r="Q89" s="35"/>
      <c r="R89" s="35"/>
      <c r="S89" s="35"/>
      <c r="T89" s="35" t="s">
        <v>234</v>
      </c>
      <c r="U89" s="47"/>
      <c r="V89" s="81" t="str">
        <f ca="1"/>
        <v xml:space="preserve"> </v>
      </c>
      <c r="AA89" s="51"/>
      <c r="AB89" s="51"/>
      <c r="AC89" s="51"/>
      <c r="AD89" s="51"/>
      <c r="AE89" s="51"/>
      <c r="AF89" s="51"/>
      <c r="AG89" s="51"/>
      <c r="AH89" s="51"/>
      <c r="AI89" s="51"/>
      <c r="AJ89" s="51"/>
      <c r="AK89" s="51"/>
      <c r="AL89" s="51"/>
      <c r="AM89" s="51"/>
      <c r="AN89" s="51"/>
      <c r="AO89" s="51"/>
    </row>
    <row r="90" spans="2:41" x14ac:dyDescent="0.45">
      <c r="B90" s="60" cm="1">
        <f t="array" aca="1" ref="B90" ca="1">FileSize(Folder&amp;Tests[[#This Row],[FileName]])</f>
        <v>196770</v>
      </c>
      <c r="C90" s="54">
        <v>76</v>
      </c>
      <c r="D90" s="36" t="s">
        <v>350</v>
      </c>
      <c r="E90" s="35" t="s">
        <v>250</v>
      </c>
      <c r="F90" s="37"/>
      <c r="G90" s="37"/>
      <c r="H90" s="37" t="s">
        <v>453</v>
      </c>
      <c r="I90" s="37"/>
      <c r="J90" s="37" t="b">
        <v>1</v>
      </c>
      <c r="K90" s="37"/>
      <c r="L90" s="35">
        <v>1</v>
      </c>
      <c r="M90" s="35">
        <v>1</v>
      </c>
      <c r="N90" s="35">
        <v>0</v>
      </c>
      <c r="O90" s="35">
        <v>0</v>
      </c>
      <c r="P90" s="35"/>
      <c r="Q90" s="35"/>
      <c r="R90" s="53" t="s">
        <v>511</v>
      </c>
      <c r="S90" s="35"/>
      <c r="T90" s="35"/>
      <c r="U90" s="47" t="s">
        <v>512</v>
      </c>
      <c r="V90" s="81" t="str">
        <f ca="1"/>
        <v xml:space="preserve"> </v>
      </c>
      <c r="AA90" s="51"/>
      <c r="AB90" s="51"/>
      <c r="AC90" s="51"/>
      <c r="AD90" s="51"/>
      <c r="AE90" s="51"/>
      <c r="AF90" s="51"/>
      <c r="AG90" s="51"/>
      <c r="AH90" s="51"/>
      <c r="AI90" s="51"/>
      <c r="AJ90" s="51"/>
      <c r="AK90" s="51"/>
      <c r="AL90" s="51"/>
      <c r="AM90" s="51"/>
      <c r="AN90" s="51"/>
      <c r="AO90" s="51"/>
    </row>
    <row r="91" spans="2:41" x14ac:dyDescent="0.45">
      <c r="B91" s="60" cm="1">
        <f t="array" aca="1" ref="B91" ca="1">FileSize(Folder&amp;Tests[[#This Row],[FileName]])</f>
        <v>30</v>
      </c>
      <c r="C91" s="54">
        <v>77</v>
      </c>
      <c r="D91" s="36" t="s">
        <v>273</v>
      </c>
      <c r="E91" s="35" t="b">
        <v>1</v>
      </c>
      <c r="F91" s="37" t="s">
        <v>233</v>
      </c>
      <c r="G91" s="37" t="b">
        <v>0</v>
      </c>
      <c r="H91" s="37" t="s">
        <v>233</v>
      </c>
      <c r="I91" s="37" t="s">
        <v>233</v>
      </c>
      <c r="J91" s="37" t="b">
        <v>1</v>
      </c>
      <c r="K91" s="37"/>
      <c r="L91" s="35">
        <v>1</v>
      </c>
      <c r="M91" s="35">
        <v>1</v>
      </c>
      <c r="N91" s="35">
        <v>0</v>
      </c>
      <c r="O91" s="35">
        <v>0</v>
      </c>
      <c r="P91" s="35"/>
      <c r="Q91" s="35"/>
      <c r="R91" s="35"/>
      <c r="S91" s="35"/>
      <c r="T91" s="35"/>
      <c r="U91" s="47" t="s">
        <v>513</v>
      </c>
      <c r="V91" s="81" t="str">
        <f ca="1"/>
        <v xml:space="preserve"> </v>
      </c>
      <c r="AA91" s="51"/>
      <c r="AB91" s="51"/>
      <c r="AC91" s="51"/>
      <c r="AD91" s="51"/>
      <c r="AE91" s="51"/>
      <c r="AF91" s="51"/>
      <c r="AG91" s="51"/>
      <c r="AH91" s="51"/>
      <c r="AI91" s="51"/>
      <c r="AJ91" s="51"/>
      <c r="AK91" s="51"/>
      <c r="AL91" s="51"/>
      <c r="AM91" s="51"/>
      <c r="AN91" s="51"/>
      <c r="AO91" s="51"/>
    </row>
    <row r="92" spans="2:41" x14ac:dyDescent="0.45">
      <c r="B92" s="61" cm="1">
        <f t="array" aca="1" ref="B92" ca="1">FileSize(Folder&amp;Tests[[#This Row],[FileName]])</f>
        <v>4160286</v>
      </c>
      <c r="C92" s="54">
        <v>78</v>
      </c>
      <c r="D92" s="36" t="s">
        <v>361</v>
      </c>
      <c r="E92" s="35" t="s">
        <v>366</v>
      </c>
      <c r="F92" s="37" t="s">
        <v>233</v>
      </c>
      <c r="G92" s="37" t="b">
        <v>0</v>
      </c>
      <c r="H92" s="37" t="s">
        <v>233</v>
      </c>
      <c r="I92" s="37" t="s">
        <v>233</v>
      </c>
      <c r="J92" s="37" t="b">
        <v>1</v>
      </c>
      <c r="K92" s="37"/>
      <c r="L92" s="35">
        <v>1</v>
      </c>
      <c r="M92" s="35">
        <v>1</v>
      </c>
      <c r="N92" s="35">
        <v>2</v>
      </c>
      <c r="O92" s="35">
        <v>0</v>
      </c>
      <c r="P92" s="35"/>
      <c r="Q92" s="35"/>
      <c r="R92" s="35"/>
      <c r="S92" s="35"/>
      <c r="T92" s="35" t="s">
        <v>234</v>
      </c>
      <c r="U92" s="47"/>
      <c r="V92" s="81" t="str">
        <f ca="1"/>
        <v xml:space="preserve"> </v>
      </c>
      <c r="AA92" s="51"/>
      <c r="AB92" s="51"/>
      <c r="AC92" s="51"/>
      <c r="AD92" s="51"/>
      <c r="AE92" s="51"/>
      <c r="AF92" s="51"/>
      <c r="AG92" s="51"/>
      <c r="AH92" s="51"/>
      <c r="AI92" s="51"/>
      <c r="AJ92" s="51"/>
      <c r="AK92" s="51"/>
      <c r="AL92" s="51"/>
      <c r="AM92" s="51"/>
      <c r="AN92" s="51"/>
      <c r="AO92" s="51"/>
    </row>
    <row r="93" spans="2:41" x14ac:dyDescent="0.45">
      <c r="B93" s="60" cm="1">
        <f t="array" aca="1" ref="B93" ca="1">FileSize(Folder&amp;Tests[[#This Row],[FileName]])</f>
        <v>4160286</v>
      </c>
      <c r="C93" s="45">
        <v>79</v>
      </c>
      <c r="D93" s="36" t="s">
        <v>361</v>
      </c>
      <c r="E93" s="35" t="s">
        <v>366</v>
      </c>
      <c r="F93" s="37"/>
      <c r="G93" s="37" t="b">
        <v>0</v>
      </c>
      <c r="H93" s="37"/>
      <c r="I93" s="37"/>
      <c r="J93" s="37" t="b">
        <v>1</v>
      </c>
      <c r="K93" s="37"/>
      <c r="L93" s="35">
        <v>1</v>
      </c>
      <c r="M93" s="35">
        <v>1</v>
      </c>
      <c r="N93" s="35">
        <v>0</v>
      </c>
      <c r="O93" s="35">
        <v>0</v>
      </c>
      <c r="P93" s="35"/>
      <c r="Q93" s="35"/>
      <c r="R93" s="35"/>
      <c r="S93" s="35"/>
      <c r="T93" s="35"/>
      <c r="U93" s="47" t="s">
        <v>514</v>
      </c>
      <c r="V93" s="81" t="str">
        <f ca="1"/>
        <v xml:space="preserve"> </v>
      </c>
      <c r="AA93" s="51"/>
      <c r="AB93" s="51"/>
      <c r="AC93" s="51"/>
      <c r="AD93" s="51"/>
      <c r="AE93" s="51"/>
      <c r="AF93" s="51"/>
      <c r="AG93" s="51"/>
      <c r="AH93" s="51"/>
      <c r="AI93" s="51"/>
      <c r="AJ93" s="51"/>
      <c r="AK93" s="51"/>
      <c r="AL93" s="51"/>
      <c r="AM93" s="51"/>
      <c r="AN93" s="51"/>
      <c r="AO93" s="51"/>
    </row>
    <row r="94" spans="2:41" x14ac:dyDescent="0.45">
      <c r="B94" s="60" cm="1">
        <f t="array" aca="1" ref="B94" ca="1">FileSize(Folder&amp;Tests[[#This Row],[FileName]])</f>
        <v>34</v>
      </c>
      <c r="C94" s="45">
        <v>80</v>
      </c>
      <c r="D94" s="36" t="s">
        <v>285</v>
      </c>
      <c r="E94" s="35" t="b">
        <v>1</v>
      </c>
      <c r="F94" s="37" t="s">
        <v>233</v>
      </c>
      <c r="G94" s="37" t="b">
        <v>0</v>
      </c>
      <c r="H94" s="37" t="s">
        <v>233</v>
      </c>
      <c r="I94" s="37" t="s">
        <v>233</v>
      </c>
      <c r="J94" s="37" t="b">
        <v>1</v>
      </c>
      <c r="K94" s="37"/>
      <c r="L94" s="35">
        <v>1</v>
      </c>
      <c r="M94" s="35">
        <v>1</v>
      </c>
      <c r="N94" s="35">
        <v>0</v>
      </c>
      <c r="O94" s="35">
        <v>0</v>
      </c>
      <c r="P94" s="35"/>
      <c r="Q94" s="35"/>
      <c r="R94" s="35"/>
      <c r="S94" s="35"/>
      <c r="T94" s="35" t="s">
        <v>234</v>
      </c>
      <c r="U94" s="47" t="s">
        <v>237</v>
      </c>
      <c r="V94" s="81" t="str">
        <f ca="1"/>
        <v xml:space="preserve"> </v>
      </c>
      <c r="AA94" s="51"/>
      <c r="AB94" s="51"/>
      <c r="AC94" s="51"/>
      <c r="AD94" s="51"/>
      <c r="AE94" s="51"/>
      <c r="AF94" s="51"/>
      <c r="AG94" s="51"/>
      <c r="AH94" s="51"/>
      <c r="AI94" s="51"/>
      <c r="AJ94" s="51"/>
      <c r="AK94" s="51"/>
      <c r="AL94" s="51"/>
      <c r="AM94" s="51"/>
      <c r="AN94" s="51"/>
      <c r="AO94" s="51"/>
    </row>
    <row r="95" spans="2:41" x14ac:dyDescent="0.45">
      <c r="B95" s="60" cm="1">
        <f t="array" aca="1" ref="B95" ca="1">FileSize(Folder&amp;Tests[[#This Row],[FileName]])</f>
        <v>630</v>
      </c>
      <c r="C95" s="45">
        <v>81</v>
      </c>
      <c r="D95" s="46" t="s">
        <v>391</v>
      </c>
      <c r="E95" s="35" t="b">
        <v>0</v>
      </c>
      <c r="F95" s="37" t="s">
        <v>233</v>
      </c>
      <c r="G95" s="37" t="b">
        <v>0</v>
      </c>
      <c r="H95" s="37" t="s">
        <v>233</v>
      </c>
      <c r="I95" s="37" t="s">
        <v>233</v>
      </c>
      <c r="J95" s="37" t="b">
        <v>1</v>
      </c>
      <c r="K95" s="37"/>
      <c r="L95" s="35">
        <v>3</v>
      </c>
      <c r="M95" s="35">
        <v>3</v>
      </c>
      <c r="N95" s="35">
        <v>10</v>
      </c>
      <c r="O95" s="35">
        <v>1</v>
      </c>
      <c r="P95" s="35"/>
      <c r="Q95" s="35"/>
      <c r="R95" s="35"/>
      <c r="S95" s="35"/>
      <c r="T95" s="35" t="s">
        <v>234</v>
      </c>
      <c r="U95" s="47"/>
      <c r="V95" s="81" t="str">
        <f ca="1"/>
        <v xml:space="preserve"> </v>
      </c>
      <c r="AA95" s="51"/>
      <c r="AB95" s="51"/>
      <c r="AC95" s="51"/>
      <c r="AD95" s="51"/>
      <c r="AE95" s="51"/>
      <c r="AF95" s="51"/>
      <c r="AG95" s="51"/>
      <c r="AH95" s="51"/>
      <c r="AI95" s="51"/>
      <c r="AJ95" s="51"/>
      <c r="AK95" s="51"/>
      <c r="AL95" s="51"/>
      <c r="AM95" s="51"/>
      <c r="AN95" s="51"/>
      <c r="AO95" s="51"/>
    </row>
    <row r="96" spans="2:41" x14ac:dyDescent="0.45">
      <c r="B96" s="60" cm="1">
        <f t="array" aca="1" ref="B96" ca="1">FileSize(Folder&amp;Tests[[#This Row],[FileName]])</f>
        <v>630</v>
      </c>
      <c r="C96" s="45">
        <v>82</v>
      </c>
      <c r="D96" s="46" t="s">
        <v>391</v>
      </c>
      <c r="E96" s="35" t="b">
        <v>0</v>
      </c>
      <c r="F96" s="37" t="s">
        <v>233</v>
      </c>
      <c r="G96" s="37" t="b">
        <v>0</v>
      </c>
      <c r="H96" s="37" t="s">
        <v>233</v>
      </c>
      <c r="I96" s="37" t="s">
        <v>233</v>
      </c>
      <c r="J96" s="37" t="b">
        <v>1</v>
      </c>
      <c r="K96" s="37"/>
      <c r="L96" s="35">
        <v>6</v>
      </c>
      <c r="M96" s="35">
        <v>5</v>
      </c>
      <c r="N96" s="35">
        <v>1</v>
      </c>
      <c r="O96" s="35">
        <v>8</v>
      </c>
      <c r="P96" s="35"/>
      <c r="Q96" s="35"/>
      <c r="R96" s="35"/>
      <c r="S96" s="35"/>
      <c r="T96" s="35" t="s">
        <v>234</v>
      </c>
      <c r="U96" s="47"/>
      <c r="V96" s="81" t="str">
        <f ca="1"/>
        <v xml:space="preserve"> </v>
      </c>
      <c r="AA96" s="51"/>
      <c r="AB96" s="51"/>
      <c r="AC96" s="51"/>
      <c r="AD96" s="51"/>
      <c r="AE96" s="51"/>
      <c r="AF96" s="51"/>
      <c r="AG96" s="51"/>
      <c r="AH96" s="51"/>
      <c r="AI96" s="51"/>
      <c r="AJ96" s="51"/>
      <c r="AK96" s="51"/>
      <c r="AL96" s="51"/>
      <c r="AM96" s="51"/>
      <c r="AN96" s="51"/>
      <c r="AO96" s="51"/>
    </row>
    <row r="97" spans="2:41" x14ac:dyDescent="0.45">
      <c r="B97" s="60" cm="1">
        <f t="array" aca="1" ref="B97" ca="1">FileSize(Folder&amp;Tests[[#This Row],[FileName]])</f>
        <v>630</v>
      </c>
      <c r="C97" s="45">
        <v>83</v>
      </c>
      <c r="D97" s="46" t="s">
        <v>391</v>
      </c>
      <c r="E97" s="35" t="b">
        <v>0</v>
      </c>
      <c r="F97" s="37" t="s">
        <v>233</v>
      </c>
      <c r="G97" s="37" t="b">
        <v>0</v>
      </c>
      <c r="H97" s="37" t="s">
        <v>233</v>
      </c>
      <c r="I97" s="37" t="s">
        <v>233</v>
      </c>
      <c r="J97" s="37" t="b">
        <v>1</v>
      </c>
      <c r="K97" s="37"/>
      <c r="L97" s="35">
        <v>8</v>
      </c>
      <c r="M97" s="35">
        <v>8</v>
      </c>
      <c r="N97" s="35">
        <v>4</v>
      </c>
      <c r="O97" s="35">
        <v>4</v>
      </c>
      <c r="P97" s="35"/>
      <c r="Q97" s="35"/>
      <c r="R97" s="35"/>
      <c r="S97" s="35"/>
      <c r="T97" s="35" t="s">
        <v>234</v>
      </c>
      <c r="U97" s="47"/>
      <c r="V97" s="81" t="str">
        <f ca="1"/>
        <v xml:space="preserve"> </v>
      </c>
      <c r="AA97" s="51"/>
      <c r="AB97" s="51"/>
      <c r="AC97" s="51"/>
      <c r="AD97" s="51"/>
      <c r="AE97" s="51"/>
      <c r="AF97" s="51"/>
      <c r="AG97" s="51"/>
      <c r="AH97" s="51"/>
      <c r="AI97" s="51"/>
      <c r="AJ97" s="51"/>
      <c r="AK97" s="51"/>
      <c r="AL97" s="51"/>
      <c r="AM97" s="51"/>
      <c r="AN97" s="51"/>
      <c r="AO97" s="51"/>
    </row>
    <row r="98" spans="2:41" x14ac:dyDescent="0.45">
      <c r="B98" s="60" cm="1">
        <f t="array" aca="1" ref="B98" ca="1">FileSize(Folder&amp;Tests[[#This Row],[FileName]])</f>
        <v>849</v>
      </c>
      <c r="C98" s="45">
        <v>84</v>
      </c>
      <c r="D98" s="46" t="s">
        <v>392</v>
      </c>
      <c r="E98" s="35" t="b">
        <v>0</v>
      </c>
      <c r="F98" s="37" t="s">
        <v>233</v>
      </c>
      <c r="G98" s="37" t="b">
        <v>0</v>
      </c>
      <c r="H98" s="37" t="s">
        <v>233</v>
      </c>
      <c r="I98" s="37" t="s">
        <v>388</v>
      </c>
      <c r="J98" s="37" t="b">
        <v>1</v>
      </c>
      <c r="K98" s="37"/>
      <c r="L98" s="35">
        <v>3</v>
      </c>
      <c r="M98" s="35">
        <v>3</v>
      </c>
      <c r="N98" s="35">
        <v>10</v>
      </c>
      <c r="O98" s="35">
        <v>1</v>
      </c>
      <c r="P98" s="35"/>
      <c r="Q98" s="35"/>
      <c r="R98" s="35"/>
      <c r="S98" s="35"/>
      <c r="T98" s="35" t="s">
        <v>234</v>
      </c>
      <c r="U98" s="47"/>
      <c r="V98" s="81" t="str">
        <f ca="1"/>
        <v xml:space="preserve"> </v>
      </c>
      <c r="AA98" s="51"/>
      <c r="AB98" s="51"/>
      <c r="AC98" s="51"/>
      <c r="AD98" s="51"/>
      <c r="AE98" s="51"/>
      <c r="AF98" s="51"/>
      <c r="AG98" s="51"/>
      <c r="AH98" s="51"/>
      <c r="AI98" s="51"/>
      <c r="AJ98" s="51"/>
      <c r="AK98" s="51"/>
      <c r="AL98" s="51"/>
      <c r="AM98" s="51"/>
      <c r="AN98" s="51"/>
      <c r="AO98" s="51"/>
    </row>
    <row r="99" spans="2:41" x14ac:dyDescent="0.45">
      <c r="B99" s="60" cm="1">
        <f t="array" aca="1" ref="B99" ca="1">FileSize(Folder&amp;Tests[[#This Row],[FileName]])</f>
        <v>849</v>
      </c>
      <c r="C99" s="45">
        <v>85</v>
      </c>
      <c r="D99" s="46" t="s">
        <v>392</v>
      </c>
      <c r="E99" s="35" t="b">
        <v>0</v>
      </c>
      <c r="F99" s="37" t="s">
        <v>233</v>
      </c>
      <c r="G99" s="37" t="b">
        <v>0</v>
      </c>
      <c r="H99" s="37" t="s">
        <v>233</v>
      </c>
      <c r="I99" s="37" t="s">
        <v>388</v>
      </c>
      <c r="J99" s="37" t="b">
        <v>1</v>
      </c>
      <c r="K99" s="37"/>
      <c r="L99" s="35">
        <v>6</v>
      </c>
      <c r="M99" s="35">
        <v>5</v>
      </c>
      <c r="N99" s="35">
        <v>1</v>
      </c>
      <c r="O99" s="35">
        <v>8</v>
      </c>
      <c r="P99" s="35"/>
      <c r="Q99" s="35"/>
      <c r="R99" s="35"/>
      <c r="S99" s="35"/>
      <c r="T99" s="35" t="s">
        <v>234</v>
      </c>
      <c r="U99" s="47"/>
      <c r="V99" s="81" t="str">
        <f ca="1"/>
        <v xml:space="preserve"> </v>
      </c>
      <c r="AA99" s="51"/>
      <c r="AB99" s="51"/>
      <c r="AC99" s="51"/>
      <c r="AD99" s="51"/>
      <c r="AE99" s="51"/>
      <c r="AF99" s="51"/>
      <c r="AG99" s="51"/>
      <c r="AH99" s="51"/>
      <c r="AI99" s="51"/>
      <c r="AJ99" s="51"/>
      <c r="AK99" s="51"/>
      <c r="AL99" s="51"/>
      <c r="AM99" s="51"/>
      <c r="AN99" s="51"/>
      <c r="AO99" s="51"/>
    </row>
    <row r="100" spans="2:41" x14ac:dyDescent="0.45">
      <c r="B100" s="60" cm="1">
        <f t="array" aca="1" ref="B100" ca="1">FileSize(Folder&amp;Tests[[#This Row],[FileName]])</f>
        <v>849</v>
      </c>
      <c r="C100" s="54">
        <v>86</v>
      </c>
      <c r="D100" s="46" t="s">
        <v>392</v>
      </c>
      <c r="E100" s="35" t="b">
        <v>0</v>
      </c>
      <c r="F100" s="37" t="s">
        <v>233</v>
      </c>
      <c r="G100" s="37" t="b">
        <v>0</v>
      </c>
      <c r="H100" s="37" t="s">
        <v>233</v>
      </c>
      <c r="I100" s="37" t="s">
        <v>388</v>
      </c>
      <c r="J100" s="37" t="b">
        <v>1</v>
      </c>
      <c r="K100" s="37"/>
      <c r="L100" s="35">
        <v>8</v>
      </c>
      <c r="M100" s="35">
        <v>8</v>
      </c>
      <c r="N100" s="35">
        <v>4</v>
      </c>
      <c r="O100" s="35">
        <v>4</v>
      </c>
      <c r="P100" s="35"/>
      <c r="Q100" s="35"/>
      <c r="R100" s="35"/>
      <c r="S100" s="35"/>
      <c r="T100" s="35" t="s">
        <v>234</v>
      </c>
      <c r="U100" s="47"/>
      <c r="V100" s="81" t="str">
        <f ca="1"/>
        <v xml:space="preserve"> </v>
      </c>
      <c r="AA100" s="51"/>
      <c r="AB100" s="51"/>
      <c r="AC100" s="51"/>
      <c r="AD100" s="51"/>
      <c r="AE100" s="51"/>
      <c r="AF100" s="51"/>
      <c r="AG100" s="51"/>
      <c r="AH100" s="51"/>
      <c r="AI100" s="51"/>
      <c r="AJ100" s="51"/>
      <c r="AK100" s="51"/>
      <c r="AL100" s="51"/>
      <c r="AM100" s="51"/>
      <c r="AN100" s="51"/>
      <c r="AO100" s="51"/>
    </row>
    <row r="101" spans="2:41" x14ac:dyDescent="0.45">
      <c r="B101" s="60" cm="1">
        <f t="array" aca="1" ref="B101" ca="1">FileSize(Folder&amp;Tests[[#This Row],[FileName]])</f>
        <v>118</v>
      </c>
      <c r="C101" s="54">
        <v>87</v>
      </c>
      <c r="D101" s="46" t="s">
        <v>395</v>
      </c>
      <c r="E101" s="35" t="b">
        <v>1</v>
      </c>
      <c r="F101" s="37" t="s">
        <v>233</v>
      </c>
      <c r="G101" s="37" t="b">
        <v>0</v>
      </c>
      <c r="H101" s="37" t="s">
        <v>233</v>
      </c>
      <c r="I101" s="37" t="s">
        <v>233</v>
      </c>
      <c r="J101" s="37" t="b">
        <v>1</v>
      </c>
      <c r="K101" s="37"/>
      <c r="L101" s="35">
        <v>1</v>
      </c>
      <c r="M101" s="35">
        <v>1</v>
      </c>
      <c r="N101" s="35">
        <v>0</v>
      </c>
      <c r="O101" s="35">
        <v>0</v>
      </c>
      <c r="P101" s="35"/>
      <c r="Q101" s="35"/>
      <c r="R101" s="35"/>
      <c r="S101" s="35"/>
      <c r="T101" s="35" t="s">
        <v>234</v>
      </c>
      <c r="U101" s="47"/>
      <c r="V101" s="81" t="str">
        <f ca="1"/>
        <v xml:space="preserve"> </v>
      </c>
      <c r="AA101" s="51"/>
      <c r="AB101" s="51"/>
      <c r="AC101" s="51"/>
      <c r="AD101" s="51"/>
      <c r="AE101" s="51"/>
      <c r="AF101" s="51"/>
      <c r="AG101" s="51"/>
      <c r="AH101" s="51"/>
      <c r="AI101" s="51"/>
      <c r="AJ101" s="51"/>
      <c r="AK101" s="51"/>
      <c r="AL101" s="51"/>
      <c r="AM101" s="51"/>
      <c r="AN101" s="51"/>
      <c r="AO101" s="51"/>
    </row>
    <row r="102" spans="2:41" x14ac:dyDescent="0.45">
      <c r="B102" s="60" cm="1">
        <f t="array" aca="1" ref="B102" ca="1">FileSize(Folder&amp;Tests[[#This Row],[FileName]])</f>
        <v>231</v>
      </c>
      <c r="C102" s="54">
        <v>88</v>
      </c>
      <c r="D102" s="36" t="s">
        <v>398</v>
      </c>
      <c r="E102" s="35" t="b">
        <v>1</v>
      </c>
      <c r="F102" s="37" t="s">
        <v>397</v>
      </c>
      <c r="G102" s="37" t="b">
        <v>0</v>
      </c>
      <c r="H102" s="37" t="s">
        <v>233</v>
      </c>
      <c r="I102" s="37" t="s">
        <v>233</v>
      </c>
      <c r="J102" s="37" t="b">
        <v>1</v>
      </c>
      <c r="K102" s="37"/>
      <c r="L102" s="35">
        <v>1</v>
      </c>
      <c r="M102" s="35">
        <v>1</v>
      </c>
      <c r="N102" s="35">
        <v>0</v>
      </c>
      <c r="O102" s="35">
        <v>0</v>
      </c>
      <c r="P102" s="35"/>
      <c r="Q102" s="35"/>
      <c r="R102" s="35"/>
      <c r="S102" s="35"/>
      <c r="T102" s="35" t="s">
        <v>234</v>
      </c>
      <c r="U102" s="47"/>
      <c r="V102" s="81" t="str">
        <f ca="1"/>
        <v xml:space="preserve"> </v>
      </c>
      <c r="AA102" s="51"/>
      <c r="AB102" s="51"/>
      <c r="AC102" s="51"/>
      <c r="AD102" s="51"/>
      <c r="AE102" s="51"/>
      <c r="AF102" s="51"/>
      <c r="AG102" s="51"/>
      <c r="AH102" s="51"/>
      <c r="AI102" s="51"/>
      <c r="AJ102" s="51"/>
      <c r="AK102" s="51"/>
      <c r="AL102" s="51"/>
      <c r="AM102" s="51"/>
      <c r="AN102" s="51"/>
      <c r="AO102" s="51"/>
    </row>
    <row r="103" spans="2:41" x14ac:dyDescent="0.45">
      <c r="B103" s="60" cm="1">
        <f t="array" aca="1" ref="B103" ca="1">FileSize(Folder&amp;Tests[[#This Row],[FileName]])</f>
        <v>511</v>
      </c>
      <c r="C103" s="54">
        <v>89</v>
      </c>
      <c r="D103" s="36" t="s">
        <v>399</v>
      </c>
      <c r="E103" s="35" t="b">
        <v>1</v>
      </c>
      <c r="F103" s="37" t="s">
        <v>400</v>
      </c>
      <c r="G103" s="37" t="b">
        <v>1</v>
      </c>
      <c r="H103" s="37" t="s">
        <v>233</v>
      </c>
      <c r="I103" s="37" t="s">
        <v>233</v>
      </c>
      <c r="J103" s="37" t="b">
        <v>1</v>
      </c>
      <c r="K103" s="37"/>
      <c r="L103" s="35">
        <v>1</v>
      </c>
      <c r="M103" s="35">
        <v>1</v>
      </c>
      <c r="N103" s="35">
        <v>0</v>
      </c>
      <c r="O103" s="35">
        <v>0</v>
      </c>
      <c r="P103" s="35"/>
      <c r="Q103" s="35"/>
      <c r="R103" s="35"/>
      <c r="S103" s="35"/>
      <c r="T103" s="35" t="s">
        <v>234</v>
      </c>
      <c r="U103" s="47"/>
      <c r="V103" s="81" t="str">
        <f ca="1"/>
        <v xml:space="preserve"> </v>
      </c>
      <c r="AA103" s="51"/>
      <c r="AB103" s="51"/>
      <c r="AC103" s="51"/>
      <c r="AD103" s="51"/>
      <c r="AE103" s="51"/>
      <c r="AF103" s="51"/>
      <c r="AG103" s="51"/>
      <c r="AH103" s="51"/>
      <c r="AI103" s="51"/>
      <c r="AJ103" s="51"/>
      <c r="AK103" s="51"/>
      <c r="AL103" s="51"/>
      <c r="AM103" s="51"/>
      <c r="AN103" s="51"/>
      <c r="AO103" s="51"/>
    </row>
    <row r="104" spans="2:41" x14ac:dyDescent="0.45">
      <c r="B104" s="60" cm="1">
        <f t="array" aca="1" ref="B104" ca="1">FileSize(Folder&amp;Tests[[#This Row],[FileName]])</f>
        <v>0</v>
      </c>
      <c r="C104" s="54">
        <v>90</v>
      </c>
      <c r="D104" s="36" t="s">
        <v>254</v>
      </c>
      <c r="E104" s="35" t="b">
        <v>0</v>
      </c>
      <c r="F104" s="37" t="s">
        <v>233</v>
      </c>
      <c r="G104" s="37" t="b">
        <v>0</v>
      </c>
      <c r="H104" s="37" t="s">
        <v>233</v>
      </c>
      <c r="I104" s="37" t="s">
        <v>233</v>
      </c>
      <c r="J104" s="37" t="b">
        <v>1</v>
      </c>
      <c r="K104" s="37"/>
      <c r="L104" s="35">
        <v>1</v>
      </c>
      <c r="M104" s="35">
        <v>1</v>
      </c>
      <c r="N104" s="35">
        <v>0</v>
      </c>
      <c r="O104" s="35">
        <v>0</v>
      </c>
      <c r="P104" s="35"/>
      <c r="Q104" s="35"/>
      <c r="R104" s="35"/>
      <c r="S104" s="35"/>
      <c r="T104" s="35" t="s">
        <v>234</v>
      </c>
      <c r="U104" s="47"/>
      <c r="V104" s="81" t="str">
        <f ca="1"/>
        <v xml:space="preserve"> </v>
      </c>
      <c r="AA104" s="51"/>
      <c r="AB104" s="51"/>
      <c r="AC104" s="51"/>
      <c r="AD104" s="51"/>
      <c r="AE104" s="51"/>
      <c r="AF104" s="51"/>
      <c r="AG104" s="51"/>
      <c r="AH104" s="51"/>
      <c r="AI104" s="51"/>
      <c r="AJ104" s="51"/>
      <c r="AK104" s="51"/>
      <c r="AL104" s="51"/>
      <c r="AM104" s="51"/>
      <c r="AN104" s="51"/>
      <c r="AO104" s="51"/>
    </row>
    <row r="105" spans="2:41" x14ac:dyDescent="0.45">
      <c r="B105" s="60" cm="1">
        <f t="array" aca="1" ref="B105" ca="1">FileSize(Folder&amp;Tests[[#This Row],[FileName]])</f>
        <v>745568</v>
      </c>
      <c r="C105" s="54">
        <v>91</v>
      </c>
      <c r="D105" s="36" t="s">
        <v>358</v>
      </c>
      <c r="E105" s="35" t="b">
        <v>1</v>
      </c>
      <c r="F105" s="37" t="s">
        <v>233</v>
      </c>
      <c r="G105" s="37" t="b">
        <v>0</v>
      </c>
      <c r="H105" s="37" t="s">
        <v>233</v>
      </c>
      <c r="I105" s="37" t="s">
        <v>233</v>
      </c>
      <c r="J105" s="37" t="b">
        <v>1</v>
      </c>
      <c r="K105" s="37"/>
      <c r="L105" s="35">
        <v>1</v>
      </c>
      <c r="M105" s="35">
        <v>1</v>
      </c>
      <c r="N105" s="35">
        <v>1</v>
      </c>
      <c r="O105" s="35">
        <v>0</v>
      </c>
      <c r="P105" s="35"/>
      <c r="Q105" s="35"/>
      <c r="R105" s="35"/>
      <c r="S105" s="35"/>
      <c r="T105" s="35" t="s">
        <v>234</v>
      </c>
      <c r="U105" s="47"/>
      <c r="V105" s="81" t="str">
        <f ca="1"/>
        <v xml:space="preserve"> </v>
      </c>
      <c r="AA105" s="51"/>
      <c r="AB105" s="51"/>
      <c r="AC105" s="51"/>
      <c r="AD105" s="51"/>
      <c r="AE105" s="51"/>
      <c r="AF105" s="51"/>
      <c r="AG105" s="51"/>
      <c r="AH105" s="51"/>
      <c r="AI105" s="51"/>
      <c r="AJ105" s="51"/>
      <c r="AK105" s="51"/>
      <c r="AL105" s="51"/>
      <c r="AM105" s="51"/>
      <c r="AN105" s="51"/>
      <c r="AO105" s="51"/>
    </row>
    <row r="106" spans="2:41" x14ac:dyDescent="0.45">
      <c r="B106" s="60" cm="1">
        <f t="array" aca="1" ref="B106" ca="1">FileSize(Folder&amp;Tests[[#This Row],[FileName]])</f>
        <v>10000140</v>
      </c>
      <c r="C106" s="54">
        <v>92</v>
      </c>
      <c r="D106" s="36" t="s">
        <v>363</v>
      </c>
      <c r="E106" s="35" t="s">
        <v>366</v>
      </c>
      <c r="F106" s="37" t="s">
        <v>233</v>
      </c>
      <c r="G106" s="37" t="b">
        <v>0</v>
      </c>
      <c r="H106" s="37" t="s">
        <v>233</v>
      </c>
      <c r="I106" s="37" t="s">
        <v>233</v>
      </c>
      <c r="J106" s="37" t="b">
        <v>1</v>
      </c>
      <c r="K106" s="37"/>
      <c r="L106" s="35">
        <v>1</v>
      </c>
      <c r="M106" s="35">
        <v>1</v>
      </c>
      <c r="N106" s="35">
        <v>0</v>
      </c>
      <c r="O106" s="35">
        <v>0</v>
      </c>
      <c r="P106" s="35"/>
      <c r="Q106" s="35"/>
      <c r="R106" s="35"/>
      <c r="S106" s="35"/>
      <c r="T106" s="35" t="s">
        <v>234</v>
      </c>
      <c r="U106" s="44" t="s">
        <v>504</v>
      </c>
      <c r="V106" s="81" t="str">
        <f ca="1"/>
        <v xml:space="preserve"> </v>
      </c>
      <c r="AA106" s="51"/>
      <c r="AB106" s="51"/>
      <c r="AC106" s="51"/>
      <c r="AD106" s="51"/>
      <c r="AE106" s="51"/>
      <c r="AF106" s="51"/>
      <c r="AG106" s="51"/>
      <c r="AH106" s="51"/>
      <c r="AI106" s="51"/>
      <c r="AJ106" s="51"/>
      <c r="AK106" s="51"/>
      <c r="AL106" s="51"/>
      <c r="AM106" s="51"/>
      <c r="AN106" s="51"/>
      <c r="AO106" s="51"/>
    </row>
    <row r="107" spans="2:41" x14ac:dyDescent="0.45">
      <c r="B107" s="60" cm="1">
        <f t="array" aca="1" ref="B107" ca="1">FileSize(Folder&amp;Tests[[#This Row],[FileName]])</f>
        <v>457411</v>
      </c>
      <c r="C107" s="54">
        <v>93</v>
      </c>
      <c r="D107" s="36" t="s">
        <v>356</v>
      </c>
      <c r="E107" s="35" t="b">
        <v>1</v>
      </c>
      <c r="F107" s="37" t="s">
        <v>236</v>
      </c>
      <c r="G107" s="37" t="b">
        <v>1</v>
      </c>
      <c r="H107" s="37" t="s">
        <v>233</v>
      </c>
      <c r="I107" s="37" t="s">
        <v>233</v>
      </c>
      <c r="J107" s="37" t="b">
        <v>1</v>
      </c>
      <c r="K107" s="37"/>
      <c r="L107" s="35">
        <v>1</v>
      </c>
      <c r="M107" s="35">
        <v>1</v>
      </c>
      <c r="N107" s="35">
        <v>3</v>
      </c>
      <c r="O107" s="35">
        <v>0</v>
      </c>
      <c r="P107" s="35"/>
      <c r="Q107" s="35"/>
      <c r="R107" s="35"/>
      <c r="S107" s="35"/>
      <c r="T107" s="35" t="s">
        <v>234</v>
      </c>
      <c r="U107" s="47"/>
      <c r="V107" s="81" t="str">
        <f ca="1"/>
        <v xml:space="preserve"> </v>
      </c>
      <c r="AA107" s="51"/>
      <c r="AB107" s="51"/>
      <c r="AC107" s="51"/>
      <c r="AD107" s="51"/>
      <c r="AE107" s="51"/>
      <c r="AF107" s="51"/>
      <c r="AG107" s="51"/>
      <c r="AH107" s="51"/>
      <c r="AI107" s="51"/>
      <c r="AJ107" s="51"/>
      <c r="AK107" s="51"/>
      <c r="AL107" s="51"/>
      <c r="AM107" s="51"/>
      <c r="AN107" s="51"/>
      <c r="AO107" s="51"/>
    </row>
    <row r="108" spans="2:41" x14ac:dyDescent="0.45">
      <c r="B108" s="60" cm="1">
        <f t="array" aca="1" ref="B108" ca="1">FileSize(Folder&amp;Tests[[#This Row],[FileName]])</f>
        <v>201701</v>
      </c>
      <c r="C108" s="45">
        <v>94</v>
      </c>
      <c r="D108" s="36" t="s">
        <v>351</v>
      </c>
      <c r="E108" s="35" t="b">
        <v>1</v>
      </c>
      <c r="F108" s="37" t="s">
        <v>233</v>
      </c>
      <c r="G108" s="37" t="b">
        <v>0</v>
      </c>
      <c r="H108" s="37" t="s">
        <v>430</v>
      </c>
      <c r="I108" s="37" t="s">
        <v>233</v>
      </c>
      <c r="J108" s="37" t="b">
        <v>1</v>
      </c>
      <c r="K108" s="37"/>
      <c r="L108" s="35">
        <v>1</v>
      </c>
      <c r="M108" s="35">
        <v>1</v>
      </c>
      <c r="N108" s="35">
        <v>2</v>
      </c>
      <c r="O108" s="35">
        <v>0</v>
      </c>
      <c r="P108" s="35"/>
      <c r="Q108" s="35"/>
      <c r="R108" s="35"/>
      <c r="S108" s="35"/>
      <c r="T108" s="35" t="s">
        <v>234</v>
      </c>
      <c r="U108" s="47" t="s">
        <v>505</v>
      </c>
      <c r="V108" s="81" t="str">
        <f ca="1"/>
        <v xml:space="preserve"> </v>
      </c>
      <c r="AA108" s="51"/>
      <c r="AB108" s="51"/>
      <c r="AC108" s="51"/>
      <c r="AD108" s="51"/>
      <c r="AE108" s="51"/>
      <c r="AF108" s="51"/>
      <c r="AG108" s="51"/>
      <c r="AH108" s="51"/>
      <c r="AI108" s="51"/>
      <c r="AJ108" s="51"/>
      <c r="AK108" s="51"/>
      <c r="AL108" s="51"/>
      <c r="AM108" s="51"/>
      <c r="AN108" s="51"/>
      <c r="AO108" s="51"/>
    </row>
    <row r="109" spans="2:41" x14ac:dyDescent="0.45">
      <c r="B109" s="60" cm="1">
        <f t="array" aca="1" ref="B109" ca="1">FileSize(Folder&amp;Tests[[#This Row],[FileName]])</f>
        <v>237</v>
      </c>
      <c r="C109" s="54">
        <v>95</v>
      </c>
      <c r="D109" s="53" t="s">
        <v>426</v>
      </c>
      <c r="E109" s="35" t="s">
        <v>375</v>
      </c>
      <c r="F109" s="37" t="s">
        <v>235</v>
      </c>
      <c r="G109" s="37" t="b">
        <v>0</v>
      </c>
      <c r="H109" s="37" t="s">
        <v>425</v>
      </c>
      <c r="I109" s="37"/>
      <c r="J109" s="37" t="b">
        <v>1</v>
      </c>
      <c r="K109" s="37"/>
      <c r="L109" s="35">
        <v>1</v>
      </c>
      <c r="M109" s="35">
        <v>1</v>
      </c>
      <c r="N109" s="35">
        <v>0</v>
      </c>
      <c r="O109" s="35">
        <v>0</v>
      </c>
      <c r="P109" s="35"/>
      <c r="Q109" s="35"/>
      <c r="R109" s="35"/>
      <c r="S109" s="35"/>
      <c r="T109" s="35" t="s">
        <v>234</v>
      </c>
      <c r="U109" s="47"/>
      <c r="V109" s="81" t="str">
        <f ca="1"/>
        <v xml:space="preserve"> </v>
      </c>
      <c r="AA109" s="51"/>
      <c r="AB109" s="51"/>
      <c r="AC109" s="51"/>
      <c r="AD109" s="51"/>
      <c r="AE109" s="51"/>
      <c r="AF109" s="51"/>
      <c r="AG109" s="51"/>
      <c r="AH109" s="51"/>
      <c r="AI109" s="51"/>
      <c r="AJ109" s="51"/>
      <c r="AK109" s="51"/>
      <c r="AL109" s="51"/>
      <c r="AM109" s="51"/>
      <c r="AN109" s="51"/>
      <c r="AO109" s="51"/>
    </row>
    <row r="110" spans="2:41" x14ac:dyDescent="0.45">
      <c r="B110" s="60" cm="1">
        <f t="array" aca="1" ref="B110" ca="1">FileSize(Folder&amp;Tests[[#This Row],[FileName]])</f>
        <v>237</v>
      </c>
      <c r="C110" s="54">
        <v>96</v>
      </c>
      <c r="D110" s="53" t="s">
        <v>427</v>
      </c>
      <c r="E110" s="35" t="s">
        <v>375</v>
      </c>
      <c r="F110" s="37" t="s">
        <v>235</v>
      </c>
      <c r="G110" s="37" t="b">
        <v>0</v>
      </c>
      <c r="H110" s="37" t="s">
        <v>428</v>
      </c>
      <c r="I110" s="37" t="s">
        <v>233</v>
      </c>
      <c r="J110" s="37" t="b">
        <v>1</v>
      </c>
      <c r="K110" s="37"/>
      <c r="L110" s="35">
        <v>1</v>
      </c>
      <c r="M110" s="35">
        <v>1</v>
      </c>
      <c r="N110" s="35">
        <v>0</v>
      </c>
      <c r="O110" s="35">
        <v>0</v>
      </c>
      <c r="P110" s="35"/>
      <c r="Q110" s="35"/>
      <c r="R110" s="35"/>
      <c r="S110" s="35"/>
      <c r="T110" s="35" t="s">
        <v>234</v>
      </c>
      <c r="U110" s="47"/>
      <c r="V110" s="81" t="str">
        <f ca="1"/>
        <v xml:space="preserve"> </v>
      </c>
      <c r="AA110" s="51"/>
      <c r="AB110" s="51"/>
      <c r="AC110" s="51"/>
      <c r="AD110" s="51"/>
      <c r="AE110" s="51"/>
      <c r="AF110" s="51"/>
      <c r="AG110" s="51"/>
      <c r="AH110" s="51"/>
      <c r="AI110" s="51"/>
      <c r="AJ110" s="51"/>
      <c r="AK110" s="51"/>
      <c r="AL110" s="51"/>
      <c r="AM110" s="51"/>
      <c r="AN110" s="51"/>
      <c r="AO110" s="51"/>
    </row>
    <row r="111" spans="2:41" x14ac:dyDescent="0.45">
      <c r="B111" s="60" cm="1">
        <f t="array" aca="1" ref="B111" ca="1">FileSize(Folder&amp;Tests[[#This Row],[FileName]])</f>
        <v>237</v>
      </c>
      <c r="C111" s="54">
        <v>97</v>
      </c>
      <c r="D111" s="53" t="s">
        <v>429</v>
      </c>
      <c r="E111" s="35" t="s">
        <v>375</v>
      </c>
      <c r="F111" s="37" t="s">
        <v>235</v>
      </c>
      <c r="G111" s="37" t="b">
        <v>0</v>
      </c>
      <c r="H111" s="37" t="s">
        <v>430</v>
      </c>
      <c r="I111" s="37"/>
      <c r="J111" s="37" t="b">
        <v>1</v>
      </c>
      <c r="K111" s="37"/>
      <c r="L111" s="35">
        <v>1</v>
      </c>
      <c r="M111" s="35">
        <v>1</v>
      </c>
      <c r="N111" s="35">
        <v>0</v>
      </c>
      <c r="O111" s="35">
        <v>0</v>
      </c>
      <c r="P111" s="35"/>
      <c r="Q111" s="35"/>
      <c r="R111" s="35"/>
      <c r="S111" s="35"/>
      <c r="T111" s="35"/>
      <c r="U111" s="47"/>
      <c r="V111" s="81" t="str">
        <f ca="1"/>
        <v xml:space="preserve"> </v>
      </c>
      <c r="AA111" s="51"/>
      <c r="AB111" s="51"/>
      <c r="AC111" s="51"/>
      <c r="AD111" s="51"/>
      <c r="AE111" s="51"/>
      <c r="AF111" s="51"/>
      <c r="AG111" s="51"/>
      <c r="AH111" s="51"/>
      <c r="AI111" s="51"/>
      <c r="AJ111" s="51"/>
      <c r="AK111" s="51"/>
      <c r="AL111" s="51"/>
      <c r="AM111" s="51"/>
      <c r="AN111" s="51"/>
      <c r="AO111" s="51"/>
    </row>
    <row r="112" spans="2:41" x14ac:dyDescent="0.45">
      <c r="B112" s="60" cm="1">
        <f t="array" aca="1" ref="B112" ca="1">FileSize(Folder&amp;Tests[[#This Row],[FileName]])</f>
        <v>4340</v>
      </c>
      <c r="C112" s="54">
        <v>98</v>
      </c>
      <c r="D112" s="36" t="s">
        <v>341</v>
      </c>
      <c r="E112" s="35" t="s">
        <v>366</v>
      </c>
      <c r="F112" s="37" t="s">
        <v>233</v>
      </c>
      <c r="G112" s="37" t="b">
        <v>0</v>
      </c>
      <c r="H112" s="37" t="s">
        <v>233</v>
      </c>
      <c r="I112" s="37" t="s">
        <v>233</v>
      </c>
      <c r="J112" s="37" t="b">
        <v>1</v>
      </c>
      <c r="K112" s="37"/>
      <c r="L112" s="35">
        <v>1</v>
      </c>
      <c r="M112" s="35">
        <v>1</v>
      </c>
      <c r="N112" s="35">
        <v>10</v>
      </c>
      <c r="O112" s="35">
        <v>0</v>
      </c>
      <c r="P112" s="35"/>
      <c r="Q112" s="35"/>
      <c r="R112" s="35"/>
      <c r="S112" s="35"/>
      <c r="T112" s="35" t="s">
        <v>234</v>
      </c>
      <c r="U112" s="47"/>
      <c r="V112" s="81" t="str">
        <f ca="1"/>
        <v xml:space="preserve"> </v>
      </c>
      <c r="AA112" s="51"/>
      <c r="AB112" s="51"/>
      <c r="AC112" s="51"/>
      <c r="AD112" s="51"/>
      <c r="AE112" s="51"/>
      <c r="AF112" s="51"/>
      <c r="AG112" s="51"/>
      <c r="AH112" s="51"/>
      <c r="AI112" s="51"/>
      <c r="AJ112" s="51"/>
      <c r="AK112" s="51"/>
      <c r="AL112" s="51"/>
      <c r="AM112" s="51"/>
      <c r="AN112" s="51"/>
      <c r="AO112" s="51"/>
    </row>
    <row r="113" spans="2:41" x14ac:dyDescent="0.45">
      <c r="B113" s="60" cm="1">
        <f t="array" aca="1" ref="B113" ca="1">FileSize(Folder&amp;Tests[[#This Row],[FileName]])</f>
        <v>10726</v>
      </c>
      <c r="C113" s="54">
        <v>99</v>
      </c>
      <c r="D113" s="36" t="s">
        <v>452</v>
      </c>
      <c r="E113" s="35" t="s">
        <v>375</v>
      </c>
      <c r="F113" s="37"/>
      <c r="G113" s="37" t="b">
        <v>0</v>
      </c>
      <c r="H113" s="37" t="s">
        <v>453</v>
      </c>
      <c r="I113" s="37"/>
      <c r="J113" s="37" t="b">
        <v>1</v>
      </c>
      <c r="K113" s="37"/>
      <c r="L113" s="35">
        <v>2</v>
      </c>
      <c r="M113" s="35">
        <v>1</v>
      </c>
      <c r="N113" s="35">
        <v>0</v>
      </c>
      <c r="O113" s="35">
        <v>1</v>
      </c>
      <c r="P113" s="35"/>
      <c r="Q113" s="35"/>
      <c r="R113" s="35"/>
      <c r="S113" s="35"/>
      <c r="T113" s="35"/>
      <c r="U113" s="47"/>
      <c r="V113" s="81" t="str">
        <f ca="1"/>
        <v xml:space="preserve"> </v>
      </c>
      <c r="AA113" s="51"/>
      <c r="AB113" s="51"/>
      <c r="AC113" s="51"/>
      <c r="AD113" s="51"/>
      <c r="AE113" s="51"/>
      <c r="AF113" s="51"/>
      <c r="AG113" s="51"/>
      <c r="AH113" s="51"/>
      <c r="AI113" s="51"/>
      <c r="AJ113" s="51"/>
      <c r="AK113" s="51"/>
      <c r="AL113" s="51"/>
      <c r="AM113" s="51"/>
      <c r="AN113" s="51"/>
      <c r="AO113" s="51"/>
    </row>
    <row r="114" spans="2:41" x14ac:dyDescent="0.45">
      <c r="B114" s="60" cm="1">
        <f t="array" aca="1" ref="B114" ca="1">FileSize(Folder&amp;Tests[[#This Row],[FileName]])</f>
        <v>10726</v>
      </c>
      <c r="C114" s="54">
        <v>100</v>
      </c>
      <c r="D114" s="36" t="s">
        <v>452</v>
      </c>
      <c r="E114" s="35" t="s">
        <v>375</v>
      </c>
      <c r="F114" s="37" t="s">
        <v>235</v>
      </c>
      <c r="G114" s="37" t="b">
        <v>0</v>
      </c>
      <c r="H114" s="37" t="s">
        <v>495</v>
      </c>
      <c r="I114" s="37"/>
      <c r="J114" s="37" t="b">
        <v>1</v>
      </c>
      <c r="K114" s="37"/>
      <c r="L114" s="35">
        <v>2</v>
      </c>
      <c r="M114" s="35">
        <v>1</v>
      </c>
      <c r="N114" s="35">
        <v>0</v>
      </c>
      <c r="O114" s="35">
        <v>1</v>
      </c>
      <c r="P114" s="35"/>
      <c r="Q114" s="35"/>
      <c r="R114" s="35"/>
      <c r="S114" s="35"/>
      <c r="T114" s="35" t="s">
        <v>234</v>
      </c>
      <c r="U114" s="47"/>
      <c r="V114" s="81" t="str">
        <f ca="1"/>
        <v xml:space="preserve"> </v>
      </c>
      <c r="AA114" s="51"/>
      <c r="AB114" s="51"/>
      <c r="AC114" s="51"/>
      <c r="AD114" s="51"/>
      <c r="AE114" s="51"/>
      <c r="AF114" s="51"/>
      <c r="AG114" s="51"/>
      <c r="AH114" s="51"/>
      <c r="AI114" s="51"/>
      <c r="AJ114" s="51"/>
      <c r="AK114" s="51"/>
      <c r="AL114" s="51"/>
      <c r="AM114" s="51"/>
      <c r="AN114" s="51"/>
      <c r="AO114" s="51"/>
    </row>
    <row r="115" spans="2:41" x14ac:dyDescent="0.45">
      <c r="B115" s="60" cm="1">
        <f t="array" aca="1" ref="B115" ca="1">FileSize(Folder&amp;Tests[[#This Row],[FileName]])</f>
        <v>8187</v>
      </c>
      <c r="C115" s="54">
        <v>101</v>
      </c>
      <c r="D115" s="36" t="s">
        <v>451</v>
      </c>
      <c r="E115" s="35" t="s">
        <v>375</v>
      </c>
      <c r="F115" s="37" t="s">
        <v>235</v>
      </c>
      <c r="G115" s="37" t="b">
        <v>0</v>
      </c>
      <c r="H115" s="37" t="s">
        <v>453</v>
      </c>
      <c r="I115" s="37"/>
      <c r="J115" s="37" t="b">
        <v>1</v>
      </c>
      <c r="K115" s="37"/>
      <c r="L115" s="35">
        <v>2</v>
      </c>
      <c r="M115" s="35">
        <v>2</v>
      </c>
      <c r="N115" s="35">
        <v>0</v>
      </c>
      <c r="O115" s="35">
        <v>0</v>
      </c>
      <c r="P115" s="35"/>
      <c r="Q115" s="35"/>
      <c r="R115" s="35"/>
      <c r="S115" s="35"/>
      <c r="T115" s="35"/>
      <c r="U115" s="47"/>
      <c r="V115" s="81" t="str">
        <f ca="1"/>
        <v xml:space="preserve"> </v>
      </c>
      <c r="AA115" s="51"/>
      <c r="AB115" s="51"/>
      <c r="AC115" s="51"/>
      <c r="AD115" s="51"/>
      <c r="AE115" s="51"/>
      <c r="AF115" s="51"/>
      <c r="AG115" s="51"/>
      <c r="AH115" s="51"/>
      <c r="AI115" s="51"/>
      <c r="AJ115" s="51"/>
      <c r="AK115" s="51"/>
      <c r="AL115" s="51"/>
      <c r="AM115" s="51"/>
      <c r="AN115" s="51"/>
      <c r="AO115" s="51"/>
    </row>
    <row r="116" spans="2:41" x14ac:dyDescent="0.45">
      <c r="B116" s="60" cm="1">
        <f t="array" aca="1" ref="B116" ca="1">FileSize(Folder&amp;Tests[[#This Row],[FileName]])</f>
        <v>1487</v>
      </c>
      <c r="C116" s="54">
        <v>102</v>
      </c>
      <c r="D116" s="36" t="str">
        <f ca="1">SUBSTITUTE(D114,"ISO8601",Tests[[#This Row],[DateFormat]])</f>
        <v>test_good_Y-M-D.csv</v>
      </c>
      <c r="E116" s="35" t="s">
        <v>375</v>
      </c>
      <c r="F116" s="37" t="s">
        <v>235</v>
      </c>
      <c r="G116" s="37" t="b">
        <v>0</v>
      </c>
      <c r="H116" s="37" t="s">
        <v>430</v>
      </c>
      <c r="I116" s="37"/>
      <c r="J116" s="37" t="b">
        <v>1</v>
      </c>
      <c r="K116" s="37"/>
      <c r="L116" s="35">
        <v>2</v>
      </c>
      <c r="M116" s="35">
        <v>1</v>
      </c>
      <c r="N116" s="35">
        <v>0</v>
      </c>
      <c r="O116" s="35">
        <v>1</v>
      </c>
      <c r="P116" s="35"/>
      <c r="Q116" s="35"/>
      <c r="R116" s="35"/>
      <c r="S116" s="35"/>
      <c r="T116" s="35"/>
      <c r="U116" s="47"/>
      <c r="V116" s="81" t="str">
        <f ca="1"/>
        <v xml:space="preserve"> </v>
      </c>
      <c r="AA116" s="51"/>
      <c r="AB116" s="51"/>
      <c r="AC116" s="51"/>
      <c r="AD116" s="51"/>
      <c r="AE116" s="51"/>
      <c r="AF116" s="51"/>
      <c r="AG116" s="51"/>
      <c r="AH116" s="51"/>
      <c r="AI116" s="51"/>
      <c r="AJ116" s="51"/>
      <c r="AK116" s="51"/>
      <c r="AL116" s="51"/>
      <c r="AM116" s="51"/>
      <c r="AN116" s="51"/>
      <c r="AO116" s="51"/>
    </row>
    <row r="117" spans="2:41" x14ac:dyDescent="0.45">
      <c r="B117" s="60" cm="1">
        <f t="array" aca="1" ref="B117" ca="1">FileSize(Folder&amp;Tests[[#This Row],[FileName]])</f>
        <v>36198</v>
      </c>
      <c r="C117" s="54">
        <v>103</v>
      </c>
      <c r="D117" s="36" t="str">
        <f ca="1">SUBSTITUTE(D115,"ISO8601",Tests[[#This Row],[DateFormat]])</f>
        <v>test_bad_Y-M-D.csv</v>
      </c>
      <c r="E117" s="35" t="s">
        <v>375</v>
      </c>
      <c r="F117" s="37" t="s">
        <v>235</v>
      </c>
      <c r="G117" s="37" t="b">
        <v>0</v>
      </c>
      <c r="H117" s="37" t="s">
        <v>430</v>
      </c>
      <c r="I117" s="37"/>
      <c r="J117" s="37" t="b">
        <v>1</v>
      </c>
      <c r="K117" s="37"/>
      <c r="L117" s="35">
        <v>2</v>
      </c>
      <c r="M117" s="35">
        <v>2</v>
      </c>
      <c r="N117" s="35">
        <v>0</v>
      </c>
      <c r="O117" s="35">
        <v>0</v>
      </c>
      <c r="P117" s="35"/>
      <c r="Q117" s="35"/>
      <c r="R117" s="35"/>
      <c r="S117" s="35"/>
      <c r="T117" s="35"/>
      <c r="U117" s="47"/>
      <c r="V117" s="81" t="str">
        <f ca="1"/>
        <v xml:space="preserve"> </v>
      </c>
      <c r="AA117" s="51"/>
      <c r="AB117" s="51"/>
      <c r="AC117" s="51"/>
      <c r="AD117" s="51"/>
      <c r="AE117" s="51"/>
      <c r="AF117" s="51"/>
      <c r="AG117" s="51"/>
      <c r="AH117" s="51"/>
      <c r="AI117" s="51"/>
      <c r="AJ117" s="51"/>
      <c r="AK117" s="51"/>
      <c r="AL117" s="51"/>
      <c r="AM117" s="51"/>
      <c r="AN117" s="51"/>
      <c r="AO117" s="51"/>
    </row>
    <row r="118" spans="2:41" x14ac:dyDescent="0.45">
      <c r="B118" s="60" cm="1">
        <f t="array" aca="1" ref="B118" ca="1">FileSize(Folder&amp;Tests[[#This Row],[FileName]])</f>
        <v>1487</v>
      </c>
      <c r="C118" s="54">
        <v>104</v>
      </c>
      <c r="D118" s="36" t="str">
        <f ca="1">SUBSTITUTE(D114,"ISO8601",Tests[[#This Row],[DateFormat]])</f>
        <v>test_good_D-M-Y.csv</v>
      </c>
      <c r="E118" s="35" t="s">
        <v>375</v>
      </c>
      <c r="F118" s="37" t="s">
        <v>235</v>
      </c>
      <c r="G118" s="37" t="b">
        <v>0</v>
      </c>
      <c r="H118" s="37" t="s">
        <v>425</v>
      </c>
      <c r="I118" s="37"/>
      <c r="J118" s="37" t="b">
        <v>1</v>
      </c>
      <c r="K118" s="37"/>
      <c r="L118" s="35">
        <v>2</v>
      </c>
      <c r="M118" s="35">
        <v>1</v>
      </c>
      <c r="N118" s="35">
        <v>0</v>
      </c>
      <c r="O118" s="35">
        <v>1</v>
      </c>
      <c r="P118" s="35"/>
      <c r="Q118" s="35"/>
      <c r="R118" s="35"/>
      <c r="S118" s="35"/>
      <c r="T118" s="35"/>
      <c r="U118" s="47"/>
      <c r="V118" s="81" t="str">
        <f ca="1"/>
        <v xml:space="preserve"> </v>
      </c>
      <c r="AA118" s="51"/>
      <c r="AB118" s="51"/>
      <c r="AC118" s="51"/>
      <c r="AD118" s="51"/>
      <c r="AE118" s="51"/>
      <c r="AF118" s="51"/>
      <c r="AG118" s="51"/>
      <c r="AH118" s="51"/>
      <c r="AI118" s="51"/>
      <c r="AJ118" s="51"/>
      <c r="AK118" s="51"/>
      <c r="AL118" s="51"/>
      <c r="AM118" s="51"/>
      <c r="AN118" s="51"/>
      <c r="AO118" s="51"/>
    </row>
    <row r="119" spans="2:41" x14ac:dyDescent="0.45">
      <c r="B119" s="60" cm="1">
        <f t="array" aca="1" ref="B119" ca="1">FileSize(Folder&amp;Tests[[#This Row],[FileName]])</f>
        <v>36191</v>
      </c>
      <c r="C119" s="54">
        <v>105</v>
      </c>
      <c r="D119" s="36" t="str">
        <f ca="1">SUBSTITUTE(D115,"ISO8601",Tests[[#This Row],[DateFormat]])</f>
        <v>test_bad_D-M-Y.csv</v>
      </c>
      <c r="E119" s="35" t="s">
        <v>375</v>
      </c>
      <c r="F119" s="37" t="s">
        <v>235</v>
      </c>
      <c r="G119" s="37" t="b">
        <v>0</v>
      </c>
      <c r="H119" s="37" t="s">
        <v>425</v>
      </c>
      <c r="I119" s="37"/>
      <c r="J119" s="37" t="b">
        <v>1</v>
      </c>
      <c r="K119" s="37"/>
      <c r="L119" s="35">
        <v>2</v>
      </c>
      <c r="M119" s="35">
        <v>2</v>
      </c>
      <c r="N119" s="35">
        <v>0</v>
      </c>
      <c r="O119" s="35">
        <v>0</v>
      </c>
      <c r="P119" s="35"/>
      <c r="Q119" s="35"/>
      <c r="R119" s="35"/>
      <c r="S119" s="35"/>
      <c r="T119" s="35"/>
      <c r="U119" s="47"/>
      <c r="V119" s="81" t="str">
        <f ca="1"/>
        <v xml:space="preserve"> </v>
      </c>
      <c r="AA119" s="51"/>
      <c r="AB119" s="51"/>
      <c r="AC119" s="51"/>
      <c r="AD119" s="51"/>
      <c r="AE119" s="51"/>
      <c r="AF119" s="51"/>
      <c r="AG119" s="51"/>
      <c r="AH119" s="51"/>
      <c r="AI119" s="51"/>
      <c r="AJ119" s="51"/>
      <c r="AK119" s="51"/>
      <c r="AL119" s="51"/>
      <c r="AM119" s="51"/>
      <c r="AN119" s="51"/>
      <c r="AO119" s="51"/>
    </row>
    <row r="120" spans="2:41" x14ac:dyDescent="0.45">
      <c r="B120" s="60" cm="1">
        <f t="array" aca="1" ref="B120" ca="1">FileSize(Folder&amp;Tests[[#This Row],[FileName]])</f>
        <v>1487</v>
      </c>
      <c r="C120" s="54">
        <v>106</v>
      </c>
      <c r="D120" s="36" t="str">
        <f ca="1">SUBSTITUTE(D114,"ISO8601",Tests[[#This Row],[DateFormat]])</f>
        <v>test_good_M-D-Y.csv</v>
      </c>
      <c r="E120" s="35" t="s">
        <v>375</v>
      </c>
      <c r="F120" s="37" t="s">
        <v>235</v>
      </c>
      <c r="G120" s="37" t="b">
        <v>0</v>
      </c>
      <c r="H120" s="37" t="s">
        <v>428</v>
      </c>
      <c r="I120" s="37"/>
      <c r="J120" s="37" t="b">
        <v>1</v>
      </c>
      <c r="K120" s="37"/>
      <c r="L120" s="35">
        <v>2</v>
      </c>
      <c r="M120" s="35">
        <v>1</v>
      </c>
      <c r="N120" s="35">
        <v>0</v>
      </c>
      <c r="O120" s="35">
        <v>1</v>
      </c>
      <c r="P120" s="35"/>
      <c r="Q120" s="35"/>
      <c r="R120" s="35"/>
      <c r="S120" s="35"/>
      <c r="T120" s="35"/>
      <c r="U120" s="47"/>
      <c r="V120" s="81" t="str">
        <f ca="1"/>
        <v xml:space="preserve"> </v>
      </c>
      <c r="AA120" s="51"/>
      <c r="AB120" s="51"/>
      <c r="AC120" s="51"/>
      <c r="AD120" s="51"/>
      <c r="AE120" s="51"/>
      <c r="AF120" s="51"/>
      <c r="AG120" s="51"/>
      <c r="AH120" s="51"/>
      <c r="AI120" s="51"/>
      <c r="AJ120" s="51"/>
      <c r="AK120" s="51"/>
      <c r="AL120" s="51"/>
      <c r="AM120" s="51"/>
      <c r="AN120" s="51"/>
      <c r="AO120" s="51"/>
    </row>
    <row r="121" spans="2:41" x14ac:dyDescent="0.45">
      <c r="B121" s="60" cm="1">
        <f t="array" aca="1" ref="B121" ca="1">FileSize(Folder&amp;Tests[[#This Row],[FileName]])</f>
        <v>36188</v>
      </c>
      <c r="C121" s="54">
        <v>107</v>
      </c>
      <c r="D121" s="36" t="str">
        <f ca="1">SUBSTITUTE(D115,"ISO8601",Tests[[#This Row],[DateFormat]])</f>
        <v>test_bad_M-D-Y.csv</v>
      </c>
      <c r="E121" s="35" t="s">
        <v>375</v>
      </c>
      <c r="F121" s="37" t="s">
        <v>235</v>
      </c>
      <c r="G121" s="37" t="b">
        <v>0</v>
      </c>
      <c r="H121" s="37" t="s">
        <v>428</v>
      </c>
      <c r="I121" s="37"/>
      <c r="J121" s="37" t="b">
        <v>1</v>
      </c>
      <c r="K121" s="37"/>
      <c r="L121" s="35">
        <v>2</v>
      </c>
      <c r="M121" s="35">
        <v>2</v>
      </c>
      <c r="N121" s="35">
        <v>0</v>
      </c>
      <c r="O121" s="35">
        <v>0</v>
      </c>
      <c r="P121" s="35"/>
      <c r="Q121" s="35"/>
      <c r="R121" s="35"/>
      <c r="S121" s="35"/>
      <c r="T121" s="35"/>
      <c r="U121" s="47"/>
      <c r="V121" s="81" t="str">
        <f ca="1"/>
        <v xml:space="preserve"> </v>
      </c>
      <c r="AA121" s="51"/>
      <c r="AB121" s="51"/>
      <c r="AC121" s="51"/>
      <c r="AD121" s="51"/>
      <c r="AE121" s="51"/>
      <c r="AF121" s="51"/>
      <c r="AG121" s="51"/>
      <c r="AH121" s="51"/>
      <c r="AI121" s="51"/>
      <c r="AJ121" s="51"/>
      <c r="AK121" s="51"/>
      <c r="AL121" s="51"/>
      <c r="AM121" s="51"/>
      <c r="AN121" s="51"/>
      <c r="AO121" s="51"/>
    </row>
    <row r="122" spans="2:41" x14ac:dyDescent="0.45">
      <c r="B122" s="60" cm="1">
        <f t="array" aca="1" ref="B122" ca="1">FileSize(Folder&amp;Tests[[#This Row],[FileName]])</f>
        <v>506</v>
      </c>
      <c r="C122" s="54">
        <v>108</v>
      </c>
      <c r="D122" s="36" t="s">
        <v>333</v>
      </c>
      <c r="E122" s="35" t="b">
        <v>1</v>
      </c>
      <c r="F122" s="37" t="s">
        <v>233</v>
      </c>
      <c r="G122" s="37" t="b">
        <v>0</v>
      </c>
      <c r="H122" s="37" t="s">
        <v>474</v>
      </c>
      <c r="I122" s="37" t="s">
        <v>233</v>
      </c>
      <c r="J122" s="37" t="b">
        <v>1</v>
      </c>
      <c r="K122" s="37"/>
      <c r="L122" s="35">
        <v>1</v>
      </c>
      <c r="M122" s="35">
        <v>1</v>
      </c>
      <c r="N122" s="35">
        <v>0</v>
      </c>
      <c r="O122" s="35">
        <v>0</v>
      </c>
      <c r="P122" s="35"/>
      <c r="Q122" s="35"/>
      <c r="R122" s="35"/>
      <c r="S122" s="35"/>
      <c r="T122" s="35" t="s">
        <v>234</v>
      </c>
      <c r="U122" s="47"/>
      <c r="V122" s="81" t="str">
        <f ca="1"/>
        <v xml:space="preserve"> </v>
      </c>
      <c r="AA122" s="51"/>
      <c r="AB122" s="51"/>
      <c r="AC122" s="51"/>
      <c r="AD122" s="51"/>
      <c r="AE122" s="51"/>
      <c r="AF122" s="51"/>
      <c r="AG122" s="51"/>
      <c r="AH122" s="51"/>
      <c r="AI122" s="51"/>
      <c r="AJ122" s="51"/>
      <c r="AK122" s="51"/>
      <c r="AL122" s="51"/>
      <c r="AM122" s="51"/>
      <c r="AN122" s="51"/>
      <c r="AO122" s="51"/>
    </row>
    <row r="123" spans="2:41" x14ac:dyDescent="0.45">
      <c r="B123" s="60" cm="1">
        <f t="array" aca="1" ref="B123" ca="1">FileSize(Folder&amp;Tests[[#This Row],[FileName]])</f>
        <v>32</v>
      </c>
      <c r="C123" s="54">
        <v>109</v>
      </c>
      <c r="D123" s="36" t="s">
        <v>279</v>
      </c>
      <c r="E123" s="35" t="b">
        <v>1</v>
      </c>
      <c r="F123" s="37" t="s">
        <v>233</v>
      </c>
      <c r="G123" s="37" t="b">
        <v>0</v>
      </c>
      <c r="H123" s="37" t="s">
        <v>233</v>
      </c>
      <c r="I123" s="37" t="s">
        <v>233</v>
      </c>
      <c r="J123" s="37" t="b">
        <v>1</v>
      </c>
      <c r="K123" s="37"/>
      <c r="L123" s="35">
        <v>1</v>
      </c>
      <c r="M123" s="35">
        <v>1</v>
      </c>
      <c r="N123" s="35">
        <v>0</v>
      </c>
      <c r="O123" s="35">
        <v>0</v>
      </c>
      <c r="P123" s="35"/>
      <c r="Q123" s="35"/>
      <c r="R123" s="35"/>
      <c r="S123" s="35"/>
      <c r="T123" s="35" t="s">
        <v>234</v>
      </c>
      <c r="U123" s="47"/>
      <c r="V123" s="81" t="str">
        <f ca="1"/>
        <v xml:space="preserve"> </v>
      </c>
      <c r="AA123" s="51"/>
      <c r="AB123" s="51"/>
      <c r="AC123" s="51"/>
      <c r="AD123" s="51"/>
      <c r="AE123" s="51"/>
      <c r="AF123" s="51"/>
      <c r="AG123" s="51"/>
      <c r="AH123" s="51"/>
      <c r="AI123" s="51"/>
      <c r="AJ123" s="51"/>
      <c r="AK123" s="51"/>
      <c r="AL123" s="51"/>
      <c r="AM123" s="51"/>
      <c r="AN123" s="51"/>
      <c r="AO123" s="51"/>
    </row>
    <row r="124" spans="2:41" x14ac:dyDescent="0.45">
      <c r="B124" s="60" cm="1">
        <f t="array" aca="1" ref="B124" ca="1">FileSize(Folder&amp;Tests[[#This Row],[FileName]])</f>
        <v>68</v>
      </c>
      <c r="C124" s="54">
        <v>110</v>
      </c>
      <c r="D124" s="36" t="s">
        <v>319</v>
      </c>
      <c r="E124" s="35" t="b">
        <v>1</v>
      </c>
      <c r="F124" s="37" t="s">
        <v>235</v>
      </c>
      <c r="G124" s="37" t="b">
        <v>0</v>
      </c>
      <c r="H124" s="37" t="s">
        <v>430</v>
      </c>
      <c r="I124" s="37" t="s">
        <v>233</v>
      </c>
      <c r="J124" s="37" t="b">
        <v>1</v>
      </c>
      <c r="K124" s="37"/>
      <c r="L124" s="35">
        <v>1</v>
      </c>
      <c r="M124" s="35">
        <v>1</v>
      </c>
      <c r="N124" s="35">
        <v>0</v>
      </c>
      <c r="O124" s="35">
        <v>0</v>
      </c>
      <c r="P124" s="35"/>
      <c r="Q124" s="35"/>
      <c r="R124" s="35"/>
      <c r="S124" s="35"/>
      <c r="T124" s="35" t="s">
        <v>234</v>
      </c>
      <c r="U124" s="47" t="s">
        <v>506</v>
      </c>
      <c r="V124" s="81" t="str">
        <f ca="1"/>
        <v xml:space="preserve"> </v>
      </c>
      <c r="AA124" s="51"/>
      <c r="AB124" s="51"/>
      <c r="AC124" s="51"/>
      <c r="AD124" s="51"/>
      <c r="AE124" s="51"/>
      <c r="AF124" s="51"/>
      <c r="AG124" s="51"/>
      <c r="AH124" s="51"/>
      <c r="AI124" s="51"/>
      <c r="AJ124" s="51"/>
      <c r="AK124" s="51"/>
      <c r="AL124" s="51"/>
      <c r="AM124" s="51"/>
      <c r="AN124" s="51"/>
      <c r="AO124" s="51"/>
    </row>
    <row r="125" spans="2:41" x14ac:dyDescent="0.45">
      <c r="B125" s="60" cm="1">
        <f t="array" aca="1" ref="B125" ca="1">FileSize(Folder&amp;Tests[[#This Row],[FileName]])</f>
        <v>11</v>
      </c>
      <c r="C125" s="54">
        <v>111</v>
      </c>
      <c r="D125" s="36" t="s">
        <v>261</v>
      </c>
      <c r="E125" s="35" t="b">
        <v>1</v>
      </c>
      <c r="F125" s="37" t="s">
        <v>233</v>
      </c>
      <c r="G125" s="37" t="b">
        <v>0</v>
      </c>
      <c r="H125" s="37" t="s">
        <v>233</v>
      </c>
      <c r="I125" s="37" t="s">
        <v>233</v>
      </c>
      <c r="J125" s="37" t="b">
        <v>1</v>
      </c>
      <c r="K125" s="37"/>
      <c r="L125" s="35">
        <v>1</v>
      </c>
      <c r="M125" s="35">
        <v>1</v>
      </c>
      <c r="N125" s="35">
        <v>0</v>
      </c>
      <c r="O125" s="35">
        <v>0</v>
      </c>
      <c r="P125" s="35"/>
      <c r="Q125" s="35"/>
      <c r="R125" s="35" t="s">
        <v>448</v>
      </c>
      <c r="S125" s="35"/>
      <c r="T125" s="35" t="s">
        <v>234</v>
      </c>
      <c r="U125" s="47"/>
      <c r="V125" s="81" t="str">
        <f ca="1"/>
        <v xml:space="preserve"> </v>
      </c>
      <c r="AA125" s="51"/>
      <c r="AB125" s="51"/>
      <c r="AC125" s="51"/>
      <c r="AD125" s="51"/>
      <c r="AE125" s="51"/>
      <c r="AF125" s="51"/>
      <c r="AG125" s="51"/>
      <c r="AH125" s="51"/>
      <c r="AI125" s="51"/>
      <c r="AJ125" s="51"/>
      <c r="AK125" s="51"/>
      <c r="AL125" s="51"/>
      <c r="AM125" s="51"/>
      <c r="AN125" s="51"/>
      <c r="AO125" s="51"/>
    </row>
    <row r="126" spans="2:41" x14ac:dyDescent="0.45">
      <c r="B126" s="60" cm="1">
        <f t="array" aca="1" ref="B126" ca="1">FileSize(Folder&amp;Tests[[#This Row],[FileName]])</f>
        <v>34</v>
      </c>
      <c r="C126" s="54">
        <v>112</v>
      </c>
      <c r="D126" s="36" t="s">
        <v>286</v>
      </c>
      <c r="E126" s="35" t="b">
        <v>1</v>
      </c>
      <c r="F126" s="37" t="s">
        <v>233</v>
      </c>
      <c r="G126" s="37" t="b">
        <v>0</v>
      </c>
      <c r="H126" s="37" t="s">
        <v>233</v>
      </c>
      <c r="I126" s="37" t="s">
        <v>233</v>
      </c>
      <c r="J126" s="37" t="b">
        <v>1</v>
      </c>
      <c r="K126" s="37"/>
      <c r="L126" s="35">
        <v>1</v>
      </c>
      <c r="M126" s="35">
        <v>1</v>
      </c>
      <c r="N126" s="35">
        <v>0</v>
      </c>
      <c r="O126" s="35">
        <v>0</v>
      </c>
      <c r="P126" s="35"/>
      <c r="Q126" s="35"/>
      <c r="R126" s="35" t="s">
        <v>475</v>
      </c>
      <c r="S126" s="35"/>
      <c r="T126" s="35" t="s">
        <v>234</v>
      </c>
      <c r="U126" s="47" t="s">
        <v>238</v>
      </c>
      <c r="V126" s="81" t="str">
        <f ca="1"/>
        <v xml:space="preserve"> </v>
      </c>
      <c r="AA126" s="51"/>
      <c r="AB126" s="51"/>
      <c r="AC126" s="51"/>
      <c r="AD126" s="51"/>
      <c r="AE126" s="51"/>
      <c r="AF126" s="51"/>
      <c r="AG126" s="51"/>
      <c r="AH126" s="51"/>
      <c r="AI126" s="51"/>
      <c r="AJ126" s="51"/>
      <c r="AK126" s="51"/>
      <c r="AL126" s="51"/>
      <c r="AM126" s="51"/>
      <c r="AN126" s="51"/>
      <c r="AO126" s="51"/>
    </row>
    <row r="127" spans="2:41" x14ac:dyDescent="0.45">
      <c r="B127" s="60" cm="1">
        <f t="array" aca="1" ref="B127" ca="1">FileSize(Folder&amp;Tests[[#This Row],[FileName]])</f>
        <v>5</v>
      </c>
      <c r="C127" s="54">
        <v>113</v>
      </c>
      <c r="D127" s="36" t="s">
        <v>257</v>
      </c>
      <c r="E127" s="35" t="b">
        <v>1</v>
      </c>
      <c r="F127" s="37" t="s">
        <v>233</v>
      </c>
      <c r="G127" s="37" t="b">
        <v>0</v>
      </c>
      <c r="H127" s="37" t="s">
        <v>233</v>
      </c>
      <c r="I127" s="37" t="s">
        <v>233</v>
      </c>
      <c r="J127" s="37" t="b">
        <v>1</v>
      </c>
      <c r="K127" s="37"/>
      <c r="L127" s="35">
        <v>1</v>
      </c>
      <c r="M127" s="35">
        <v>1</v>
      </c>
      <c r="N127" s="35">
        <v>0</v>
      </c>
      <c r="O127" s="35">
        <v>0</v>
      </c>
      <c r="P127" s="35"/>
      <c r="Q127" s="35"/>
      <c r="R127" s="35"/>
      <c r="S127" s="35"/>
      <c r="T127" s="35" t="s">
        <v>234</v>
      </c>
      <c r="U127" s="47"/>
      <c r="V127" s="81" t="str">
        <f ca="1"/>
        <v xml:space="preserve"> </v>
      </c>
      <c r="AA127" s="51"/>
      <c r="AB127" s="51"/>
      <c r="AC127" s="51"/>
      <c r="AD127" s="51"/>
      <c r="AE127" s="51"/>
      <c r="AF127" s="51"/>
      <c r="AG127" s="51"/>
      <c r="AH127" s="51"/>
      <c r="AI127" s="51"/>
      <c r="AJ127" s="51"/>
      <c r="AK127" s="51"/>
      <c r="AL127" s="51"/>
      <c r="AM127" s="51"/>
      <c r="AN127" s="51"/>
      <c r="AO127" s="51"/>
    </row>
    <row r="128" spans="2:41" x14ac:dyDescent="0.45">
      <c r="B128" s="60" cm="1">
        <f t="array" aca="1" ref="B128" ca="1">FileSize(Folder&amp;Tests[[#This Row],[FileName]])</f>
        <v>11</v>
      </c>
      <c r="C128" s="54">
        <v>114</v>
      </c>
      <c r="D128" s="36" t="s">
        <v>262</v>
      </c>
      <c r="E128" s="35" t="b">
        <v>1</v>
      </c>
      <c r="F128" s="37" t="s">
        <v>233</v>
      </c>
      <c r="G128" s="37" t="b">
        <v>0</v>
      </c>
      <c r="H128" s="37" t="s">
        <v>233</v>
      </c>
      <c r="I128" s="37" t="s">
        <v>233</v>
      </c>
      <c r="J128" s="37" t="b">
        <v>1</v>
      </c>
      <c r="K128" s="37"/>
      <c r="L128" s="35">
        <v>1</v>
      </c>
      <c r="M128" s="35">
        <v>1</v>
      </c>
      <c r="N128" s="35">
        <v>0</v>
      </c>
      <c r="O128" s="35">
        <v>0</v>
      </c>
      <c r="P128" s="35"/>
      <c r="Q128" s="35"/>
      <c r="R128" s="35" t="s">
        <v>476</v>
      </c>
      <c r="S128" s="35"/>
      <c r="T128" s="35" t="s">
        <v>234</v>
      </c>
      <c r="U128" s="47"/>
      <c r="V128" s="81" t="str">
        <f ca="1"/>
        <v xml:space="preserve"> </v>
      </c>
      <c r="AA128" s="51"/>
      <c r="AB128" s="51"/>
      <c r="AC128" s="51"/>
      <c r="AD128" s="51"/>
      <c r="AE128" s="51"/>
      <c r="AF128" s="51"/>
      <c r="AG128" s="51"/>
      <c r="AH128" s="51"/>
      <c r="AI128" s="51"/>
      <c r="AJ128" s="51"/>
      <c r="AK128" s="51"/>
      <c r="AL128" s="51"/>
      <c r="AM128" s="51"/>
      <c r="AN128" s="51"/>
      <c r="AO128" s="51"/>
    </row>
    <row r="129" spans="2:41" x14ac:dyDescent="0.45">
      <c r="B129" s="60" cm="1">
        <f t="array" aca="1" ref="B129" ca="1">FileSize(Folder&amp;Tests[[#This Row],[FileName]])</f>
        <v>33</v>
      </c>
      <c r="C129" s="54">
        <v>115</v>
      </c>
      <c r="D129" s="36" t="s">
        <v>281</v>
      </c>
      <c r="E129" s="35" t="b">
        <v>1</v>
      </c>
      <c r="F129" s="37" t="s">
        <v>233</v>
      </c>
      <c r="G129" s="37" t="b">
        <v>0</v>
      </c>
      <c r="H129" s="37" t="s">
        <v>233</v>
      </c>
      <c r="I129" s="37" t="s">
        <v>233</v>
      </c>
      <c r="J129" s="37" t="b">
        <v>1</v>
      </c>
      <c r="K129" s="37"/>
      <c r="L129" s="35">
        <v>1</v>
      </c>
      <c r="M129" s="35">
        <v>1</v>
      </c>
      <c r="N129" s="35">
        <v>0</v>
      </c>
      <c r="O129" s="35">
        <v>0</v>
      </c>
      <c r="P129" s="35"/>
      <c r="Q129" s="35"/>
      <c r="R129" s="35"/>
      <c r="S129" s="35"/>
      <c r="T129" s="35" t="s">
        <v>234</v>
      </c>
      <c r="U129" s="47"/>
      <c r="V129" s="81" t="str">
        <f ca="1"/>
        <v xml:space="preserve"> </v>
      </c>
      <c r="AA129" s="51"/>
      <c r="AB129" s="51"/>
      <c r="AC129" s="51"/>
      <c r="AD129" s="51"/>
      <c r="AE129" s="51"/>
      <c r="AF129" s="51"/>
      <c r="AG129" s="51"/>
      <c r="AH129" s="51"/>
      <c r="AI129" s="51"/>
      <c r="AJ129" s="51"/>
      <c r="AK129" s="51"/>
      <c r="AL129" s="51"/>
      <c r="AM129" s="51"/>
      <c r="AN129" s="51"/>
      <c r="AO129" s="51"/>
    </row>
    <row r="130" spans="2:41" x14ac:dyDescent="0.45">
      <c r="B130" s="60" cm="1">
        <f t="array" aca="1" ref="B130" ca="1">FileSize(Folder&amp;Tests[[#This Row],[FileName]])</f>
        <v>34</v>
      </c>
      <c r="C130" s="54">
        <v>116</v>
      </c>
      <c r="D130" s="36" t="s">
        <v>284</v>
      </c>
      <c r="E130" s="35" t="b">
        <v>1</v>
      </c>
      <c r="F130" s="37" t="s">
        <v>233</v>
      </c>
      <c r="G130" s="37" t="b">
        <v>0</v>
      </c>
      <c r="H130" s="37" t="s">
        <v>233</v>
      </c>
      <c r="I130" s="37" t="s">
        <v>233</v>
      </c>
      <c r="J130" s="37" t="b">
        <v>1</v>
      </c>
      <c r="K130" s="37"/>
      <c r="L130" s="35">
        <v>1</v>
      </c>
      <c r="M130" s="35">
        <v>1</v>
      </c>
      <c r="N130" s="35">
        <v>0</v>
      </c>
      <c r="O130" s="35">
        <v>0</v>
      </c>
      <c r="P130" s="35"/>
      <c r="Q130" s="35"/>
      <c r="R130" s="35"/>
      <c r="S130" s="35"/>
      <c r="T130" s="35" t="s">
        <v>234</v>
      </c>
      <c r="U130" s="47"/>
      <c r="V130" s="81" t="str">
        <f ca="1"/>
        <v xml:space="preserve"> </v>
      </c>
      <c r="AA130" s="51"/>
      <c r="AB130" s="51"/>
      <c r="AC130" s="51"/>
      <c r="AD130" s="51"/>
      <c r="AE130" s="51"/>
      <c r="AF130" s="51"/>
      <c r="AG130" s="51"/>
      <c r="AH130" s="51"/>
      <c r="AI130" s="51"/>
      <c r="AJ130" s="51"/>
      <c r="AK130" s="51"/>
      <c r="AL130" s="51"/>
      <c r="AM130" s="51"/>
      <c r="AN130" s="51"/>
      <c r="AO130" s="51"/>
    </row>
    <row r="131" spans="2:41" x14ac:dyDescent="0.45">
      <c r="B131" s="60" cm="1">
        <f t="array" aca="1" ref="B131" ca="1">FileSize(Folder&amp;Tests[[#This Row],[FileName]])</f>
        <v>6223</v>
      </c>
      <c r="C131" s="54">
        <v>117</v>
      </c>
      <c r="D131" s="36" t="s">
        <v>342</v>
      </c>
      <c r="E131" s="35" t="b">
        <v>1</v>
      </c>
      <c r="F131" s="37" t="s">
        <v>233</v>
      </c>
      <c r="G131" s="37" t="b">
        <v>0</v>
      </c>
      <c r="H131" s="37" t="s">
        <v>453</v>
      </c>
      <c r="I131" s="37" t="s">
        <v>233</v>
      </c>
      <c r="J131" s="37" t="b">
        <v>1</v>
      </c>
      <c r="K131" s="37"/>
      <c r="L131" s="35">
        <v>1</v>
      </c>
      <c r="M131" s="35">
        <v>1</v>
      </c>
      <c r="N131" s="35">
        <v>20</v>
      </c>
      <c r="O131" s="35">
        <v>0</v>
      </c>
      <c r="P131" s="35"/>
      <c r="Q131" s="35"/>
      <c r="R131" s="35"/>
      <c r="S131" s="35"/>
      <c r="T131" s="35" t="s">
        <v>234</v>
      </c>
      <c r="U131" s="44" t="s">
        <v>507</v>
      </c>
      <c r="V131" s="81" t="str">
        <f ca="1"/>
        <v xml:space="preserve"> </v>
      </c>
      <c r="AA131" s="51"/>
      <c r="AB131" s="51"/>
      <c r="AC131" s="51"/>
      <c r="AD131" s="51"/>
      <c r="AE131" s="51"/>
      <c r="AF131" s="51"/>
      <c r="AG131" s="51"/>
      <c r="AH131" s="51"/>
      <c r="AI131" s="51"/>
      <c r="AJ131" s="51"/>
      <c r="AK131" s="51"/>
      <c r="AL131" s="51"/>
      <c r="AM131" s="51"/>
      <c r="AN131" s="51"/>
      <c r="AO131" s="51"/>
    </row>
    <row r="132" spans="2:41" x14ac:dyDescent="0.45">
      <c r="B132" s="60" cm="1">
        <f t="array" aca="1" ref="B132" ca="1">FileSize(Folder&amp;Tests[[#This Row],[FileName]])</f>
        <v>97842</v>
      </c>
      <c r="C132" s="54">
        <v>118</v>
      </c>
      <c r="D132" s="36" t="s">
        <v>346</v>
      </c>
      <c r="E132" s="35" t="b">
        <v>0</v>
      </c>
      <c r="F132" s="37" t="s">
        <v>233</v>
      </c>
      <c r="G132" s="37" t="b">
        <v>0</v>
      </c>
      <c r="H132" s="37" t="s">
        <v>233</v>
      </c>
      <c r="I132" s="37" t="s">
        <v>233</v>
      </c>
      <c r="J132" s="37" t="b">
        <v>1</v>
      </c>
      <c r="K132" s="37"/>
      <c r="L132" s="35">
        <v>5112</v>
      </c>
      <c r="M132" s="35">
        <v>1</v>
      </c>
      <c r="N132" s="35">
        <v>3</v>
      </c>
      <c r="O132" s="35">
        <v>0</v>
      </c>
      <c r="P132" s="35"/>
      <c r="Q132" s="35"/>
      <c r="R132" s="35"/>
      <c r="S132" s="35"/>
      <c r="T132" s="35" t="s">
        <v>234</v>
      </c>
      <c r="U132" s="44" t="s">
        <v>508</v>
      </c>
      <c r="V132" s="81" t="str">
        <f ca="1"/>
        <v xml:space="preserve"> </v>
      </c>
      <c r="AA132" s="51"/>
      <c r="AB132" s="51"/>
      <c r="AC132" s="51"/>
      <c r="AD132" s="51"/>
      <c r="AE132" s="51"/>
      <c r="AF132" s="51"/>
      <c r="AG132" s="51"/>
      <c r="AH132" s="51"/>
      <c r="AI132" s="51"/>
      <c r="AJ132" s="51"/>
      <c r="AK132" s="51"/>
      <c r="AL132" s="51"/>
      <c r="AM132" s="51"/>
      <c r="AN132" s="51"/>
      <c r="AO132" s="51"/>
    </row>
    <row r="133" spans="2:41" x14ac:dyDescent="0.45">
      <c r="B133" s="61" cm="1">
        <f t="array" aca="1" ref="B133" ca="1">FileSize(Folder&amp;Tests[[#This Row],[FileName]])</f>
        <v>113183</v>
      </c>
      <c r="C133" s="54">
        <v>119</v>
      </c>
      <c r="D133" s="36" t="s">
        <v>347</v>
      </c>
      <c r="E133" s="35" t="b">
        <v>1</v>
      </c>
      <c r="F133" s="37" t="s">
        <v>233</v>
      </c>
      <c r="G133" s="37" t="b">
        <v>0</v>
      </c>
      <c r="H133" s="37" t="s">
        <v>233</v>
      </c>
      <c r="I133" s="37" t="s">
        <v>233</v>
      </c>
      <c r="J133" s="37" t="b">
        <v>1</v>
      </c>
      <c r="K133" s="37"/>
      <c r="L133" s="35">
        <v>1</v>
      </c>
      <c r="M133" s="35">
        <v>1</v>
      </c>
      <c r="N133" s="35">
        <v>0</v>
      </c>
      <c r="O133" s="35">
        <v>0</v>
      </c>
      <c r="P133" s="35"/>
      <c r="Q133" s="35"/>
      <c r="R133" s="35"/>
      <c r="S133" s="35"/>
      <c r="T133" s="35" t="s">
        <v>234</v>
      </c>
      <c r="U133" s="47"/>
      <c r="V133" s="81" t="str">
        <f ca="1"/>
        <v xml:space="preserve"> </v>
      </c>
      <c r="AA133" s="51"/>
      <c r="AB133" s="51"/>
      <c r="AC133" s="51"/>
      <c r="AD133" s="51"/>
      <c r="AE133" s="51"/>
      <c r="AF133" s="51"/>
      <c r="AG133" s="51"/>
      <c r="AH133" s="51"/>
      <c r="AI133" s="51"/>
      <c r="AJ133" s="51"/>
      <c r="AK133" s="51"/>
      <c r="AL133" s="51"/>
      <c r="AM133" s="51"/>
      <c r="AN133" s="51"/>
      <c r="AO133" s="51"/>
    </row>
    <row r="134" spans="2:41" x14ac:dyDescent="0.45">
      <c r="B134" s="61" cm="1">
        <f t="array" aca="1" ref="B134" ca="1">FileSize(Folder&amp;Tests[[#This Row],[FileName]])</f>
        <v>20520</v>
      </c>
      <c r="C134" s="55">
        <v>120</v>
      </c>
      <c r="D134" s="36" t="s">
        <v>343</v>
      </c>
      <c r="E134" s="35" t="b">
        <v>1</v>
      </c>
      <c r="F134" s="37" t="s">
        <v>233</v>
      </c>
      <c r="G134" s="37" t="b">
        <v>0</v>
      </c>
      <c r="H134" s="37" t="s">
        <v>233</v>
      </c>
      <c r="I134" s="37" t="s">
        <v>233</v>
      </c>
      <c r="J134" s="37" t="b">
        <v>1</v>
      </c>
      <c r="K134" s="37"/>
      <c r="L134" s="35">
        <v>1</v>
      </c>
      <c r="M134" s="35">
        <v>1</v>
      </c>
      <c r="N134" s="35">
        <v>0</v>
      </c>
      <c r="O134" s="35">
        <v>0</v>
      </c>
      <c r="P134" s="35"/>
      <c r="Q134" s="35"/>
      <c r="R134" s="35"/>
      <c r="S134" s="35"/>
      <c r="T134" s="35" t="s">
        <v>234</v>
      </c>
      <c r="U134" s="47" t="s">
        <v>509</v>
      </c>
      <c r="V134" s="81" t="str">
        <f ca="1"/>
        <v xml:space="preserve"> </v>
      </c>
      <c r="AA134" s="51"/>
      <c r="AB134" s="51"/>
      <c r="AC134" s="51"/>
      <c r="AD134" s="51"/>
      <c r="AE134" s="51"/>
      <c r="AF134" s="51"/>
      <c r="AG134" s="51"/>
      <c r="AH134" s="51"/>
      <c r="AI134" s="51"/>
      <c r="AJ134" s="51"/>
      <c r="AK134" s="51"/>
      <c r="AL134" s="51"/>
      <c r="AM134" s="51"/>
      <c r="AN134" s="51"/>
      <c r="AO134" s="51"/>
    </row>
    <row r="135" spans="2:41" x14ac:dyDescent="0.45">
      <c r="B135" s="61" cm="1">
        <f t="array" aca="1" ref="B135" ca="1">FileSize(Folder&amp;Tests[[#This Row],[FileName]])</f>
        <v>123637</v>
      </c>
      <c r="C135" s="55">
        <v>121</v>
      </c>
      <c r="D135" s="36" t="s">
        <v>348</v>
      </c>
      <c r="E135" s="35" t="b">
        <v>1</v>
      </c>
      <c r="F135" s="37" t="s">
        <v>233</v>
      </c>
      <c r="G135" s="37" t="b">
        <v>0</v>
      </c>
      <c r="H135" s="37" t="s">
        <v>474</v>
      </c>
      <c r="I135" s="37" t="s">
        <v>233</v>
      </c>
      <c r="J135" s="37" t="b">
        <v>1</v>
      </c>
      <c r="K135" s="37"/>
      <c r="L135" s="35">
        <v>1</v>
      </c>
      <c r="M135" s="35">
        <v>1</v>
      </c>
      <c r="N135" s="35">
        <v>20</v>
      </c>
      <c r="O135" s="35">
        <v>0</v>
      </c>
      <c r="P135" s="35"/>
      <c r="Q135" s="35"/>
      <c r="R135" s="35"/>
      <c r="S135" s="35"/>
      <c r="T135" s="35" t="s">
        <v>234</v>
      </c>
      <c r="U135" s="47"/>
      <c r="V135" s="81" t="str">
        <f ca="1"/>
        <v xml:space="preserve"> </v>
      </c>
      <c r="AA135" s="51"/>
      <c r="AB135" s="51"/>
      <c r="AC135" s="51"/>
      <c r="AD135" s="51"/>
      <c r="AE135" s="51"/>
      <c r="AF135" s="51"/>
      <c r="AG135" s="51"/>
      <c r="AH135" s="51"/>
      <c r="AI135" s="51"/>
      <c r="AJ135" s="51"/>
      <c r="AK135" s="51"/>
      <c r="AL135" s="51"/>
      <c r="AM135" s="51"/>
      <c r="AN135" s="51"/>
      <c r="AO135" s="51"/>
    </row>
    <row r="136" spans="2:41" x14ac:dyDescent="0.45">
      <c r="B136" s="60" cm="1">
        <f t="array" aca="1" ref="B136" ca="1">FileSize(Folder&amp;Tests[[#This Row],[FileName]])</f>
        <v>253983</v>
      </c>
      <c r="C136" s="54">
        <v>122</v>
      </c>
      <c r="D136" s="36" t="s">
        <v>353</v>
      </c>
      <c r="E136" s="35" t="b">
        <v>1</v>
      </c>
      <c r="F136" s="37" t="s">
        <v>233</v>
      </c>
      <c r="G136" s="37" t="b">
        <v>0</v>
      </c>
      <c r="H136" s="37" t="s">
        <v>233</v>
      </c>
      <c r="I136" s="37" t="s">
        <v>233</v>
      </c>
      <c r="J136" s="37" t="b">
        <v>1</v>
      </c>
      <c r="K136" s="37"/>
      <c r="L136" s="35">
        <v>1</v>
      </c>
      <c r="M136" s="35">
        <v>1</v>
      </c>
      <c r="N136" s="35">
        <v>0</v>
      </c>
      <c r="O136" s="35">
        <v>0</v>
      </c>
      <c r="P136" s="35"/>
      <c r="Q136" s="35"/>
      <c r="R136" s="35"/>
      <c r="S136" s="35"/>
      <c r="T136" s="35" t="s">
        <v>234</v>
      </c>
      <c r="U136" s="44" t="s">
        <v>364</v>
      </c>
      <c r="V136" s="81" t="str">
        <f ca="1"/>
        <v xml:space="preserve"> </v>
      </c>
      <c r="AA136" s="51"/>
      <c r="AB136" s="51"/>
      <c r="AC136" s="51"/>
      <c r="AD136" s="51"/>
      <c r="AE136" s="51"/>
      <c r="AF136" s="51"/>
      <c r="AG136" s="51"/>
      <c r="AH136" s="51"/>
      <c r="AI136" s="51"/>
      <c r="AJ136" s="51"/>
      <c r="AK136" s="51"/>
      <c r="AL136" s="51"/>
      <c r="AM136" s="51"/>
      <c r="AN136" s="51"/>
      <c r="AO136" s="51"/>
    </row>
    <row r="137" spans="2:41" x14ac:dyDescent="0.45">
      <c r="B137" s="60" cm="1">
        <f t="array" aca="1" ref="B137" ca="1">FileSize(Folder&amp;Tests[[#This Row],[FileName]])</f>
        <v>793574</v>
      </c>
      <c r="C137" s="54">
        <v>123</v>
      </c>
      <c r="D137" s="36" t="s">
        <v>359</v>
      </c>
      <c r="E137" s="35" t="b">
        <v>1</v>
      </c>
      <c r="F137" s="37" t="s">
        <v>233</v>
      </c>
      <c r="G137" s="37" t="b">
        <v>0</v>
      </c>
      <c r="H137" s="37" t="s">
        <v>474</v>
      </c>
      <c r="I137" s="37" t="s">
        <v>233</v>
      </c>
      <c r="J137" s="37" t="b">
        <v>1</v>
      </c>
      <c r="K137" s="37"/>
      <c r="L137" s="35">
        <v>7580</v>
      </c>
      <c r="M137" s="35">
        <v>1</v>
      </c>
      <c r="N137" s="35">
        <v>0</v>
      </c>
      <c r="O137" s="35">
        <v>0</v>
      </c>
      <c r="P137" s="35"/>
      <c r="Q137" s="35"/>
      <c r="R137" s="35"/>
      <c r="S137" s="35"/>
      <c r="T137" s="35" t="s">
        <v>234</v>
      </c>
      <c r="U137" s="47"/>
      <c r="V137" s="81" t="str">
        <f ca="1"/>
        <v xml:space="preserve"> </v>
      </c>
      <c r="AA137" s="51"/>
      <c r="AB137" s="51"/>
      <c r="AC137" s="51"/>
      <c r="AD137" s="51"/>
      <c r="AE137" s="51"/>
      <c r="AF137" s="51"/>
      <c r="AG137" s="51"/>
      <c r="AH137" s="51"/>
      <c r="AI137" s="51"/>
      <c r="AJ137" s="51"/>
      <c r="AK137" s="51"/>
      <c r="AL137" s="51"/>
      <c r="AM137" s="51"/>
      <c r="AN137" s="51"/>
      <c r="AO137" s="51"/>
    </row>
    <row r="138" spans="2:41" x14ac:dyDescent="0.45">
      <c r="B138" s="60" cm="1">
        <f t="array" aca="1" ref="B138" ca="1">FileSize(Folder&amp;Tests[[#This Row],[FileName]])</f>
        <v>26</v>
      </c>
      <c r="C138" s="54">
        <v>124</v>
      </c>
      <c r="D138" s="36" t="s">
        <v>480</v>
      </c>
      <c r="E138" s="35" t="b">
        <v>0</v>
      </c>
      <c r="F138" s="37"/>
      <c r="G138" s="37" t="b">
        <v>0</v>
      </c>
      <c r="H138" s="37"/>
      <c r="I138" s="37"/>
      <c r="J138" s="37" t="b">
        <v>1</v>
      </c>
      <c r="K138" s="37"/>
      <c r="L138" s="35">
        <v>1</v>
      </c>
      <c r="M138" s="35">
        <v>1</v>
      </c>
      <c r="N138" s="35">
        <v>0</v>
      </c>
      <c r="O138" s="35">
        <v>0</v>
      </c>
      <c r="P138" s="35"/>
      <c r="Q138" s="35"/>
      <c r="R138" s="35"/>
      <c r="S138" s="35"/>
      <c r="T138" s="35"/>
      <c r="U138" s="47"/>
      <c r="V138" s="81" t="str">
        <f ca="1"/>
        <v xml:space="preserve"> </v>
      </c>
      <c r="AA138" s="51"/>
      <c r="AB138" s="51"/>
      <c r="AC138" s="51"/>
      <c r="AD138" s="51"/>
      <c r="AE138" s="51"/>
      <c r="AF138" s="51"/>
      <c r="AG138" s="51"/>
      <c r="AH138" s="51"/>
      <c r="AI138" s="51"/>
      <c r="AJ138" s="51"/>
      <c r="AK138" s="51"/>
      <c r="AL138" s="51"/>
      <c r="AM138" s="51"/>
      <c r="AN138" s="51"/>
      <c r="AO138" s="51"/>
    </row>
    <row r="139" spans="2:41" x14ac:dyDescent="0.45">
      <c r="B139" s="60" cm="1">
        <f t="array" aca="1" ref="B139" ca="1">FileSize(Folder&amp;Tests[[#This Row],[FileName]])</f>
        <v>33</v>
      </c>
      <c r="C139" s="54">
        <v>125</v>
      </c>
      <c r="D139" s="36" t="s">
        <v>483</v>
      </c>
      <c r="E139" s="35" t="b">
        <v>1</v>
      </c>
      <c r="F139" s="37"/>
      <c r="G139" s="37" t="b">
        <v>0</v>
      </c>
      <c r="H139" s="37"/>
      <c r="I139" s="37"/>
      <c r="J139" s="37" t="b">
        <v>1</v>
      </c>
      <c r="K139" s="37"/>
      <c r="L139" s="35">
        <v>1</v>
      </c>
      <c r="M139" s="35">
        <v>1</v>
      </c>
      <c r="N139" s="35">
        <v>5</v>
      </c>
      <c r="O139" s="35">
        <v>4</v>
      </c>
      <c r="P139" s="35"/>
      <c r="Q139" s="35"/>
      <c r="R139" s="35"/>
      <c r="S139" s="35"/>
      <c r="T139" s="35"/>
      <c r="U139" s="47"/>
      <c r="V139" s="81" t="str">
        <f ca="1"/>
        <v xml:space="preserve"> </v>
      </c>
      <c r="AA139" s="51"/>
      <c r="AB139" s="51"/>
      <c r="AC139" s="51"/>
      <c r="AD139" s="51"/>
      <c r="AE139" s="51"/>
      <c r="AF139" s="51"/>
      <c r="AG139" s="51"/>
      <c r="AH139" s="51"/>
      <c r="AI139" s="51"/>
      <c r="AJ139" s="51"/>
      <c r="AK139" s="51"/>
      <c r="AL139" s="51"/>
      <c r="AM139" s="51"/>
      <c r="AN139" s="51"/>
      <c r="AO139" s="51"/>
    </row>
    <row r="140" spans="2:41" x14ac:dyDescent="0.45">
      <c r="B140" s="60" cm="1">
        <f t="array" aca="1" ref="B140" ca="1">FileSize(Folder&amp;Tests[[#This Row],[FileName]])</f>
        <v>33</v>
      </c>
      <c r="C140" s="54">
        <v>126</v>
      </c>
      <c r="D140" s="36" t="s">
        <v>484</v>
      </c>
      <c r="E140" s="35" t="b">
        <v>0</v>
      </c>
      <c r="F140" s="37" t="b">
        <v>0</v>
      </c>
      <c r="G140" s="37" t="b">
        <v>0</v>
      </c>
      <c r="H140" s="37"/>
      <c r="I140" s="37"/>
      <c r="J140" s="37" t="b">
        <v>1</v>
      </c>
      <c r="K140" s="37"/>
      <c r="L140" s="35">
        <v>1</v>
      </c>
      <c r="M140" s="35">
        <v>1</v>
      </c>
      <c r="N140" s="35">
        <v>0</v>
      </c>
      <c r="O140" s="35">
        <v>0</v>
      </c>
      <c r="P140" s="35"/>
      <c r="Q140" s="35"/>
      <c r="R140" s="35"/>
      <c r="S140" s="35"/>
      <c r="T140" s="35"/>
      <c r="U140" s="47"/>
      <c r="V140" s="81" t="str">
        <f ca="1"/>
        <v xml:space="preserve"> </v>
      </c>
      <c r="AA140" s="51"/>
      <c r="AB140" s="51"/>
      <c r="AC140" s="51"/>
      <c r="AD140" s="51"/>
      <c r="AE140" s="51"/>
      <c r="AF140" s="51"/>
      <c r="AG140" s="51"/>
      <c r="AH140" s="51"/>
      <c r="AI140" s="51"/>
      <c r="AJ140" s="51"/>
      <c r="AK140" s="51"/>
      <c r="AL140" s="51"/>
      <c r="AM140" s="51"/>
      <c r="AN140" s="51"/>
      <c r="AO140" s="51"/>
    </row>
    <row r="141" spans="2:41" x14ac:dyDescent="0.45">
      <c r="B141" s="60" cm="1">
        <f t="array" aca="1" ref="B141" ca="1">FileSize(Folder&amp;Tests[[#This Row],[FileName]])</f>
        <v>33</v>
      </c>
      <c r="C141" s="54">
        <v>127</v>
      </c>
      <c r="D141" s="36" t="s">
        <v>484</v>
      </c>
      <c r="E141" s="35" t="b">
        <v>0</v>
      </c>
      <c r="F141" s="37"/>
      <c r="G141" s="37" t="b">
        <v>0</v>
      </c>
      <c r="H141" s="37"/>
      <c r="I141" s="37"/>
      <c r="J141" s="37" t="b">
        <v>1</v>
      </c>
      <c r="K141" s="37"/>
      <c r="L141" s="35">
        <v>1</v>
      </c>
      <c r="M141" s="35">
        <v>1</v>
      </c>
      <c r="N141" s="35">
        <v>0</v>
      </c>
      <c r="O141" s="35">
        <v>0</v>
      </c>
      <c r="P141" s="35"/>
      <c r="Q141" s="35"/>
      <c r="R141" s="35"/>
      <c r="S141" s="35"/>
      <c r="T141" s="35"/>
      <c r="U141" s="47"/>
      <c r="V141" s="81" t="str">
        <f ca="1"/>
        <v xml:space="preserve"> </v>
      </c>
      <c r="AA141" s="51"/>
      <c r="AB141" s="51"/>
      <c r="AC141" s="51"/>
      <c r="AD141" s="51"/>
      <c r="AE141" s="51"/>
      <c r="AF141" s="51"/>
      <c r="AG141" s="51"/>
      <c r="AH141" s="51"/>
      <c r="AI141" s="51"/>
      <c r="AJ141" s="51"/>
      <c r="AK141" s="51"/>
      <c r="AL141" s="51"/>
      <c r="AM141" s="51"/>
      <c r="AN141" s="51"/>
      <c r="AO141" s="51"/>
    </row>
    <row r="142" spans="2:41" x14ac:dyDescent="0.45">
      <c r="B142" s="60" cm="1">
        <f t="array" aca="1" ref="B142" ca="1">FileSize(Folder&amp;Tests[[#This Row],[FileName]])</f>
        <v>8215444</v>
      </c>
      <c r="C142" s="54">
        <v>128</v>
      </c>
      <c r="D142" s="36" t="s">
        <v>362</v>
      </c>
      <c r="E142" s="35" t="s">
        <v>366</v>
      </c>
      <c r="F142" s="37" t="s">
        <v>233</v>
      </c>
      <c r="G142" s="37" t="b">
        <v>0</v>
      </c>
      <c r="H142" s="37" t="s">
        <v>233</v>
      </c>
      <c r="I142" s="37" t="s">
        <v>233</v>
      </c>
      <c r="J142" s="37" t="b">
        <v>1</v>
      </c>
      <c r="K142" s="37"/>
      <c r="L142" s="35">
        <v>1</v>
      </c>
      <c r="M142" s="35">
        <v>1</v>
      </c>
      <c r="N142" s="35">
        <v>0</v>
      </c>
      <c r="O142" s="35">
        <v>0</v>
      </c>
      <c r="P142" s="35"/>
      <c r="Q142" s="35"/>
      <c r="R142" s="35"/>
      <c r="S142" s="35"/>
      <c r="T142" s="35" t="s">
        <v>234</v>
      </c>
      <c r="U142" s="47"/>
      <c r="V142" s="81" t="str">
        <f ca="1"/>
        <v xml:space="preserve"> </v>
      </c>
      <c r="AA142" s="51"/>
      <c r="AB142" s="51"/>
      <c r="AC142" s="51"/>
      <c r="AD142" s="51"/>
      <c r="AE142" s="51"/>
      <c r="AF142" s="51"/>
      <c r="AG142" s="51"/>
      <c r="AH142" s="51"/>
      <c r="AI142" s="51"/>
      <c r="AJ142" s="51"/>
      <c r="AK142" s="51"/>
      <c r="AL142" s="51"/>
      <c r="AM142" s="51"/>
      <c r="AN142" s="51"/>
      <c r="AO142" s="51"/>
    </row>
    <row r="143" spans="2:41" x14ac:dyDescent="0.45">
      <c r="B143" s="60" cm="1">
        <f t="array" aca="1" ref="B143" ca="1">FileSize(Folder&amp;Tests[[#This Row],[FileName]])</f>
        <v>295054</v>
      </c>
      <c r="C143" s="54">
        <v>129</v>
      </c>
      <c r="D143" s="36" t="s">
        <v>355</v>
      </c>
      <c r="E143" s="35" t="b">
        <v>1</v>
      </c>
      <c r="F143" s="37" t="s">
        <v>233</v>
      </c>
      <c r="G143" s="37" t="b">
        <v>0</v>
      </c>
      <c r="H143" s="37" t="s">
        <v>453</v>
      </c>
      <c r="I143" s="37" t="s">
        <v>233</v>
      </c>
      <c r="J143" s="37" t="b">
        <v>1</v>
      </c>
      <c r="K143" s="37"/>
      <c r="L143" s="35">
        <v>1</v>
      </c>
      <c r="M143" s="35">
        <v>1</v>
      </c>
      <c r="N143" s="35">
        <v>2</v>
      </c>
      <c r="O143" s="35">
        <v>0</v>
      </c>
      <c r="P143" s="35"/>
      <c r="Q143" s="35"/>
      <c r="R143" s="35"/>
      <c r="S143" s="35"/>
      <c r="T143" s="35" t="s">
        <v>234</v>
      </c>
      <c r="U143" s="47"/>
      <c r="V143" s="81" t="str">
        <f ca="1"/>
        <v xml:space="preserve"> </v>
      </c>
      <c r="AA143" s="51"/>
      <c r="AB143" s="51"/>
      <c r="AC143" s="51"/>
      <c r="AD143" s="51"/>
      <c r="AE143" s="51"/>
      <c r="AF143" s="51"/>
      <c r="AG143" s="51"/>
      <c r="AH143" s="51"/>
      <c r="AI143" s="51"/>
      <c r="AJ143" s="51"/>
      <c r="AK143" s="51"/>
      <c r="AL143" s="51"/>
      <c r="AM143" s="51"/>
      <c r="AN143" s="51"/>
      <c r="AO143" s="51"/>
    </row>
    <row r="144" spans="2:41" x14ac:dyDescent="0.45">
      <c r="B144" s="60" cm="1">
        <f t="array" aca="1" ref="B144" ca="1">FileSize(Folder&amp;Tests[[#This Row],[FileName]])</f>
        <v>295054</v>
      </c>
      <c r="C144" s="54">
        <v>130</v>
      </c>
      <c r="D144" s="36" t="s">
        <v>355</v>
      </c>
      <c r="E144" s="35" t="b">
        <v>0</v>
      </c>
      <c r="F144" s="37"/>
      <c r="G144" s="37" t="b">
        <v>0</v>
      </c>
      <c r="H144" s="37"/>
      <c r="I144" s="37"/>
      <c r="J144" s="37" t="b">
        <v>1</v>
      </c>
      <c r="K144" s="37"/>
      <c r="L144" s="35">
        <v>1</v>
      </c>
      <c r="M144" s="35">
        <v>1</v>
      </c>
      <c r="N144" s="35">
        <v>0</v>
      </c>
      <c r="O144" s="35">
        <v>0</v>
      </c>
      <c r="P144" s="35"/>
      <c r="Q144" s="35"/>
      <c r="R144" s="35"/>
      <c r="S144" s="35"/>
      <c r="T144" s="35"/>
      <c r="U144" s="47"/>
      <c r="V144" s="81" t="str">
        <f ca="1"/>
        <v xml:space="preserve"> </v>
      </c>
      <c r="AA144" s="51"/>
      <c r="AB144" s="51"/>
      <c r="AC144" s="51"/>
      <c r="AD144" s="51"/>
      <c r="AE144" s="51"/>
      <c r="AF144" s="51"/>
      <c r="AG144" s="51"/>
      <c r="AH144" s="51"/>
      <c r="AI144" s="51"/>
      <c r="AJ144" s="51"/>
      <c r="AK144" s="51"/>
      <c r="AL144" s="51"/>
      <c r="AM144" s="51"/>
      <c r="AN144" s="51"/>
      <c r="AO144" s="51"/>
    </row>
    <row r="145" spans="2:41" x14ac:dyDescent="0.45">
      <c r="B145" s="60" cm="1">
        <f t="array" aca="1" ref="B145" ca="1">FileSize(Folder&amp;Tests[[#This Row],[FileName]])</f>
        <v>210026</v>
      </c>
      <c r="C145" s="54">
        <v>131</v>
      </c>
      <c r="D145" s="36" t="s">
        <v>352</v>
      </c>
      <c r="E145" s="35" t="b">
        <v>1</v>
      </c>
      <c r="F145" s="37" t="s">
        <v>233</v>
      </c>
      <c r="G145" s="37" t="b">
        <v>0</v>
      </c>
      <c r="H145" s="37" t="s">
        <v>453</v>
      </c>
      <c r="I145" s="37" t="s">
        <v>233</v>
      </c>
      <c r="J145" s="37" t="b">
        <v>1</v>
      </c>
      <c r="K145" s="37"/>
      <c r="L145" s="35">
        <v>1</v>
      </c>
      <c r="M145" s="35">
        <v>1</v>
      </c>
      <c r="N145" s="35">
        <v>3</v>
      </c>
      <c r="O145" s="35">
        <v>0</v>
      </c>
      <c r="P145" s="35"/>
      <c r="Q145" s="35"/>
      <c r="R145" s="35"/>
      <c r="S145" s="35"/>
      <c r="T145" s="35" t="s">
        <v>234</v>
      </c>
      <c r="U145" s="47"/>
      <c r="V145" s="81" t="str">
        <f ca="1"/>
        <v xml:space="preserve"> </v>
      </c>
      <c r="AA145" s="51"/>
      <c r="AB145" s="51"/>
      <c r="AC145" s="51"/>
      <c r="AD145" s="51"/>
      <c r="AE145" s="51"/>
      <c r="AF145" s="51"/>
      <c r="AG145" s="51"/>
      <c r="AH145" s="51"/>
      <c r="AI145" s="51"/>
      <c r="AJ145" s="51"/>
      <c r="AK145" s="51"/>
      <c r="AL145" s="51"/>
      <c r="AM145" s="51"/>
      <c r="AN145" s="51"/>
      <c r="AO145" s="51"/>
    </row>
    <row r="146" spans="2:41" x14ac:dyDescent="0.45">
      <c r="B146" s="60" cm="1">
        <f t="array" aca="1" ref="B146" ca="1">FileSize(Folder&amp;Tests[[#This Row],[FileName]])</f>
        <v>354</v>
      </c>
      <c r="C146" s="54">
        <v>132</v>
      </c>
      <c r="D146" s="36" t="s">
        <v>528</v>
      </c>
      <c r="E146" s="35" t="b">
        <v>1</v>
      </c>
      <c r="F146" s="37"/>
      <c r="G146" s="37" t="b">
        <v>0</v>
      </c>
      <c r="H146" s="37" t="s">
        <v>453</v>
      </c>
      <c r="I146" s="37"/>
      <c r="J146" s="37" t="b">
        <v>1</v>
      </c>
      <c r="K146" s="37">
        <v>1</v>
      </c>
      <c r="L146" s="35">
        <v>2</v>
      </c>
      <c r="M146" s="35">
        <v>2</v>
      </c>
      <c r="N146" s="35">
        <v>2</v>
      </c>
      <c r="O146" s="35">
        <v>2</v>
      </c>
      <c r="P146" s="35"/>
      <c r="Q146" s="35"/>
      <c r="R146" s="35"/>
      <c r="S146" s="35"/>
      <c r="T146" s="35"/>
      <c r="U146" s="47"/>
      <c r="V146" s="81" t="str">
        <f ca="1"/>
        <v xml:space="preserve"> </v>
      </c>
      <c r="AA146" s="51"/>
      <c r="AB146" s="51"/>
      <c r="AC146" s="51"/>
      <c r="AD146" s="51"/>
      <c r="AE146" s="51"/>
      <c r="AF146" s="51"/>
      <c r="AG146" s="51"/>
      <c r="AH146" s="51"/>
      <c r="AI146" s="51"/>
      <c r="AJ146" s="51"/>
      <c r="AK146" s="51"/>
      <c r="AL146" s="51"/>
      <c r="AM146" s="51"/>
      <c r="AN146" s="51"/>
      <c r="AO146" s="51"/>
    </row>
    <row r="147" spans="2:41" x14ac:dyDescent="0.45">
      <c r="B147" s="61" cm="1">
        <f t="array" aca="1" ref="B147" ca="1">FileSize(Folder&amp;Tests[[#This Row],[FileName]])</f>
        <v>216</v>
      </c>
      <c r="C147" s="54">
        <v>133</v>
      </c>
      <c r="D147" s="36" t="s">
        <v>529</v>
      </c>
      <c r="E147" s="35" t="b">
        <v>1</v>
      </c>
      <c r="F147" s="37"/>
      <c r="G147" s="37"/>
      <c r="H147" s="37"/>
      <c r="I147" s="37"/>
      <c r="J147" s="37"/>
      <c r="K147" s="37">
        <v>1</v>
      </c>
      <c r="L147" s="35">
        <v>2</v>
      </c>
      <c r="M147" s="35">
        <v>1</v>
      </c>
      <c r="N147" s="35">
        <v>3</v>
      </c>
      <c r="O147" s="35">
        <v>0</v>
      </c>
      <c r="P147" s="35"/>
      <c r="Q147" s="35"/>
      <c r="R147" s="35"/>
      <c r="S147" s="35"/>
      <c r="T147" s="35"/>
      <c r="U147" s="47"/>
      <c r="V147" s="81" t="str">
        <f ca="1"/>
        <v xml:space="preserve"> </v>
      </c>
      <c r="AA147" s="51"/>
      <c r="AB147" s="51"/>
      <c r="AC147" s="51"/>
      <c r="AD147" s="51"/>
      <c r="AE147" s="51"/>
      <c r="AF147" s="51"/>
      <c r="AG147" s="51"/>
      <c r="AH147" s="51"/>
      <c r="AI147" s="51"/>
      <c r="AJ147" s="51"/>
      <c r="AK147" s="51"/>
      <c r="AL147" s="51"/>
      <c r="AM147" s="51"/>
      <c r="AN147" s="51"/>
      <c r="AO147" s="51"/>
    </row>
    <row r="148" spans="2:41" x14ac:dyDescent="0.45">
      <c r="B148" s="60" cm="1">
        <f t="array" aca="1" ref="B148" ca="1">FileSize(Folder&amp;Tests[[#This Row],[FileName]])</f>
        <v>35</v>
      </c>
      <c r="C148" s="54">
        <v>134</v>
      </c>
      <c r="D148" s="36" t="s">
        <v>289</v>
      </c>
      <c r="E148" s="35"/>
      <c r="F148" s="37"/>
      <c r="G148" s="37"/>
      <c r="H148" s="37"/>
      <c r="I148" s="37"/>
      <c r="J148" s="37" t="b">
        <v>0</v>
      </c>
      <c r="K148" s="37">
        <v>4</v>
      </c>
      <c r="L148" s="35">
        <v>5</v>
      </c>
      <c r="M148" s="35">
        <v>1</v>
      </c>
      <c r="N148" s="35">
        <v>0</v>
      </c>
      <c r="O148" s="35">
        <v>0</v>
      </c>
      <c r="P148" s="35"/>
      <c r="Q148" s="35"/>
      <c r="R148" s="35"/>
      <c r="S148" s="35"/>
      <c r="T148" s="35"/>
      <c r="U148" s="47"/>
      <c r="V148" s="81" t="str">
        <f ca="1"/>
        <v xml:space="preserve"> </v>
      </c>
      <c r="AA148" s="51"/>
      <c r="AB148" s="51"/>
      <c r="AC148" s="51"/>
      <c r="AD148" s="51"/>
      <c r="AE148" s="51"/>
      <c r="AF148" s="51"/>
      <c r="AG148" s="51"/>
      <c r="AH148" s="51"/>
      <c r="AI148" s="51"/>
      <c r="AJ148" s="51"/>
      <c r="AK148" s="51"/>
      <c r="AL148" s="51"/>
      <c r="AM148" s="51"/>
      <c r="AN148" s="51"/>
      <c r="AO148" s="51"/>
    </row>
    <row r="149" spans="2:41" x14ac:dyDescent="0.45">
      <c r="B149" s="60" cm="1">
        <f t="array" aca="1" ref="B149" ca="1">FileSize(Folder&amp;Tests[[#This Row],[FileName]])</f>
        <v>37</v>
      </c>
      <c r="C149" s="54">
        <v>135</v>
      </c>
      <c r="D149" s="36" t="s">
        <v>531</v>
      </c>
      <c r="E149" s="35"/>
      <c r="F149" s="37">
        <v>1</v>
      </c>
      <c r="G149" s="37"/>
      <c r="H149" s="37"/>
      <c r="I149" s="37"/>
      <c r="J149" s="37"/>
      <c r="K149" s="37"/>
      <c r="L149" s="35"/>
      <c r="M149" s="35"/>
      <c r="N149" s="35"/>
      <c r="O149" s="35"/>
      <c r="P149" s="35"/>
      <c r="Q149" s="35"/>
      <c r="R149" s="35"/>
      <c r="S149" s="35"/>
      <c r="T149" s="35"/>
      <c r="U149" s="47"/>
      <c r="V149" s="81" t="str">
        <f ca="1"/>
        <v xml:space="preserve"> </v>
      </c>
      <c r="AA149" s="51"/>
      <c r="AB149" s="51"/>
      <c r="AC149" s="51"/>
      <c r="AD149" s="51"/>
      <c r="AE149" s="51"/>
      <c r="AF149" s="51"/>
      <c r="AG149" s="51"/>
      <c r="AH149" s="51"/>
      <c r="AI149" s="51"/>
      <c r="AJ149" s="51"/>
      <c r="AK149" s="51"/>
      <c r="AL149" s="51"/>
      <c r="AM149" s="51"/>
      <c r="AN149" s="51"/>
      <c r="AO149" s="51"/>
    </row>
    <row r="150" spans="2:41" x14ac:dyDescent="0.45">
      <c r="B150" s="60" cm="1">
        <f t="array" aca="1" ref="B150" ca="1">FileSize(Folder&amp;Tests[[#This Row],[FileName]])</f>
        <v>37</v>
      </c>
      <c r="C150" s="54">
        <v>136</v>
      </c>
      <c r="D150" s="36" t="s">
        <v>531</v>
      </c>
      <c r="E150" s="35"/>
      <c r="F150" s="53" t="s">
        <v>532</v>
      </c>
      <c r="G150" s="37"/>
      <c r="H150" s="37"/>
      <c r="I150" s="37"/>
      <c r="J150" s="37"/>
      <c r="K150" s="37"/>
      <c r="L150" s="35"/>
      <c r="M150" s="35"/>
      <c r="N150" s="35"/>
      <c r="O150" s="35"/>
      <c r="P150" s="35"/>
      <c r="Q150" s="35"/>
      <c r="R150" s="35"/>
      <c r="S150" s="35"/>
      <c r="T150" s="35"/>
      <c r="U150" s="47"/>
      <c r="V150" s="81" t="str">
        <f ca="1"/>
        <v xml:space="preserve"> </v>
      </c>
      <c r="AA150" s="51"/>
      <c r="AB150" s="51"/>
      <c r="AC150" s="51"/>
      <c r="AD150" s="51"/>
      <c r="AE150" s="51"/>
      <c r="AF150" s="51"/>
      <c r="AG150" s="51"/>
      <c r="AH150" s="51"/>
      <c r="AI150" s="51"/>
      <c r="AJ150" s="51"/>
      <c r="AK150" s="51"/>
      <c r="AL150" s="51"/>
      <c r="AM150" s="51"/>
      <c r="AN150" s="51"/>
      <c r="AO150" s="51"/>
    </row>
    <row r="151" spans="2:41" x14ac:dyDescent="0.45">
      <c r="B151" s="61" cm="1">
        <f t="array" aca="1" ref="B151" ca="1">FileSize(Folder&amp;Tests[[#This Row],[FileName]])</f>
        <v>37</v>
      </c>
      <c r="C151" s="54">
        <v>137</v>
      </c>
      <c r="D151" s="36" t="s">
        <v>531</v>
      </c>
      <c r="E151" s="35"/>
      <c r="F151" s="37"/>
      <c r="G151" s="37"/>
      <c r="H151" s="37"/>
      <c r="I151" s="37"/>
      <c r="J151" s="37"/>
      <c r="K151" s="37"/>
      <c r="L151" s="35"/>
      <c r="M151" s="35"/>
      <c r="N151" s="35"/>
      <c r="O151" s="35">
        <v>-1</v>
      </c>
      <c r="P151" s="35"/>
      <c r="Q151" s="35"/>
      <c r="R151" s="35"/>
      <c r="S151" s="35"/>
      <c r="T151" s="35"/>
      <c r="U151" s="47"/>
      <c r="V151" s="81" t="str">
        <f ca="1"/>
        <v xml:space="preserve"> </v>
      </c>
      <c r="AA151" s="51"/>
      <c r="AB151" s="51"/>
      <c r="AC151" s="51"/>
      <c r="AD151" s="51"/>
      <c r="AE151" s="51"/>
      <c r="AF151" s="51"/>
      <c r="AG151" s="51"/>
      <c r="AH151" s="51"/>
      <c r="AI151" s="51"/>
      <c r="AJ151" s="51"/>
      <c r="AK151" s="51"/>
      <c r="AL151" s="51"/>
      <c r="AM151" s="51"/>
      <c r="AN151" s="51"/>
      <c r="AO151" s="51"/>
    </row>
    <row r="152" spans="2:41" x14ac:dyDescent="0.45">
      <c r="B152" s="61" cm="1">
        <f t="array" aca="1" ref="B152" ca="1">FileSize(Folder&amp;Tests[[#This Row],[FileName]])</f>
        <v>37</v>
      </c>
      <c r="C152" s="54">
        <v>138</v>
      </c>
      <c r="D152" s="36" t="s">
        <v>531</v>
      </c>
      <c r="E152" s="35"/>
      <c r="F152" s="37"/>
      <c r="G152" s="37"/>
      <c r="H152" s="37"/>
      <c r="I152" s="37"/>
      <c r="J152" s="37"/>
      <c r="K152" s="37"/>
      <c r="L152" s="35"/>
      <c r="M152" s="35"/>
      <c r="N152" s="35">
        <v>-1</v>
      </c>
      <c r="O152" s="35"/>
      <c r="P152" s="35"/>
      <c r="Q152" s="35"/>
      <c r="R152" s="35"/>
      <c r="S152" s="35"/>
      <c r="T152" s="35"/>
      <c r="U152" s="47"/>
      <c r="V152" s="81" t="str">
        <f ca="1"/>
        <v xml:space="preserve"> </v>
      </c>
      <c r="AA152" s="51"/>
      <c r="AB152" s="51"/>
      <c r="AC152" s="51"/>
      <c r="AD152" s="51"/>
      <c r="AE152" s="51"/>
      <c r="AF152" s="51"/>
      <c r="AG152" s="51"/>
      <c r="AH152" s="51"/>
      <c r="AI152" s="51"/>
      <c r="AJ152" s="51"/>
      <c r="AK152" s="51"/>
      <c r="AL152" s="51"/>
      <c r="AM152" s="51"/>
      <c r="AN152" s="51"/>
      <c r="AO152" s="51"/>
    </row>
    <row r="153" spans="2:41" x14ac:dyDescent="0.45">
      <c r="B153" s="61" cm="1">
        <f t="array" aca="1" ref="B153" ca="1">FileSize(Folder&amp;Tests[[#This Row],[FileName]])</f>
        <v>37</v>
      </c>
      <c r="C153" s="54">
        <v>139</v>
      </c>
      <c r="D153" s="36" t="s">
        <v>531</v>
      </c>
      <c r="E153" s="35"/>
      <c r="F153" s="37"/>
      <c r="G153" s="37"/>
      <c r="H153" s="37"/>
      <c r="I153" s="37"/>
      <c r="J153" s="37"/>
      <c r="K153" s="37"/>
      <c r="L153" s="35"/>
      <c r="M153" s="35"/>
      <c r="N153" s="35"/>
      <c r="O153" s="35"/>
      <c r="P153" s="35"/>
      <c r="Q153" s="35"/>
      <c r="R153" s="35"/>
      <c r="S153" s="35"/>
      <c r="T153" s="35" t="s">
        <v>533</v>
      </c>
      <c r="U153" s="47"/>
      <c r="V153" s="81" t="str">
        <f ca="1"/>
        <v xml:space="preserve"> </v>
      </c>
      <c r="AA153" s="51"/>
      <c r="AB153" s="51"/>
      <c r="AC153" s="51"/>
      <c r="AD153" s="51"/>
      <c r="AE153" s="51"/>
      <c r="AF153" s="51"/>
      <c r="AG153" s="51"/>
      <c r="AH153" s="51"/>
      <c r="AI153" s="51"/>
      <c r="AJ153" s="51"/>
      <c r="AK153" s="51"/>
      <c r="AL153" s="51"/>
      <c r="AM153" s="51"/>
      <c r="AN153" s="51"/>
      <c r="AO153" s="51"/>
    </row>
    <row r="154" spans="2:41" x14ac:dyDescent="0.45">
      <c r="B154" s="61" cm="1">
        <f t="array" aca="1" ref="B154" ca="1">FileSize(Folder&amp;Tests[[#This Row],[FileName]])</f>
        <v>37</v>
      </c>
      <c r="C154" s="54">
        <v>140</v>
      </c>
      <c r="D154" s="36" t="s">
        <v>531</v>
      </c>
      <c r="E154" s="35" t="s">
        <v>366</v>
      </c>
      <c r="F154" s="37" t="s">
        <v>235</v>
      </c>
      <c r="G154" s="37"/>
      <c r="H154" s="37"/>
      <c r="I154" s="37"/>
      <c r="J154" s="37"/>
      <c r="K154" s="37"/>
      <c r="L154" s="35"/>
      <c r="M154" s="35"/>
      <c r="N154" s="35"/>
      <c r="O154" s="35"/>
      <c r="P154" s="35"/>
      <c r="Q154" s="35"/>
      <c r="R154" s="35"/>
      <c r="S154" s="35"/>
      <c r="T154" s="35" t="s">
        <v>235</v>
      </c>
      <c r="U154" s="47"/>
      <c r="V154" s="81" t="str">
        <f ca="1"/>
        <v xml:space="preserve"> </v>
      </c>
      <c r="AA154" s="51"/>
      <c r="AB154" s="51"/>
      <c r="AC154" s="51"/>
      <c r="AD154" s="51"/>
      <c r="AE154" s="51"/>
      <c r="AF154" s="51"/>
      <c r="AG154" s="51"/>
      <c r="AH154" s="51"/>
      <c r="AI154" s="51"/>
      <c r="AJ154" s="51"/>
      <c r="AK154" s="51"/>
      <c r="AL154" s="51"/>
      <c r="AM154" s="51"/>
      <c r="AN154" s="51"/>
      <c r="AO154" s="51"/>
    </row>
    <row r="155" spans="2:41" x14ac:dyDescent="0.45">
      <c r="B155" s="61" cm="1">
        <f t="array" aca="1" ref="B155" ca="1">FileSize(Folder&amp;Tests[[#This Row],[FileName]])</f>
        <v>37</v>
      </c>
      <c r="C155" s="54">
        <v>141</v>
      </c>
      <c r="D155" s="36" t="s">
        <v>531</v>
      </c>
      <c r="E155" s="35"/>
      <c r="F155" s="37"/>
      <c r="G155" s="37"/>
      <c r="H155" s="37"/>
      <c r="I155" s="37"/>
      <c r="J155" s="37"/>
      <c r="K155" s="37"/>
      <c r="L155" s="35"/>
      <c r="M155" s="35">
        <v>-1</v>
      </c>
      <c r="N155" s="35"/>
      <c r="O155" s="35"/>
      <c r="P155" s="35"/>
      <c r="Q155" s="35"/>
      <c r="R155" s="35"/>
      <c r="S155" s="35"/>
      <c r="T155" s="35"/>
      <c r="U155" s="47"/>
      <c r="V155" s="81" t="str">
        <f ca="1"/>
        <v xml:space="preserve"> </v>
      </c>
      <c r="AA155" s="51"/>
      <c r="AB155" s="51"/>
      <c r="AC155" s="51"/>
      <c r="AD155" s="51"/>
      <c r="AE155" s="51"/>
      <c r="AF155" s="51"/>
      <c r="AG155" s="51"/>
      <c r="AH155" s="51"/>
      <c r="AI155" s="51"/>
      <c r="AJ155" s="51"/>
      <c r="AK155" s="51"/>
      <c r="AL155" s="51"/>
      <c r="AM155" s="51"/>
      <c r="AN155" s="51"/>
      <c r="AO155" s="51"/>
    </row>
    <row r="156" spans="2:41" x14ac:dyDescent="0.45">
      <c r="B156" s="61" cm="1">
        <f t="array" aca="1" ref="B156" ca="1">FileSize(Folder&amp;Tests[[#This Row],[FileName]])</f>
        <v>37</v>
      </c>
      <c r="C156" s="54">
        <v>142</v>
      </c>
      <c r="D156" s="36" t="s">
        <v>531</v>
      </c>
      <c r="E156" s="35"/>
      <c r="F156" s="37"/>
      <c r="G156" s="37"/>
      <c r="H156" s="37"/>
      <c r="I156" s="37"/>
      <c r="J156" s="37"/>
      <c r="K156" s="37"/>
      <c r="L156" s="35">
        <v>-1</v>
      </c>
      <c r="M156" s="35"/>
      <c r="N156" s="35"/>
      <c r="O156" s="35"/>
      <c r="P156" s="35"/>
      <c r="Q156" s="35"/>
      <c r="R156" s="35"/>
      <c r="S156" s="35"/>
      <c r="T156" s="35"/>
      <c r="U156" s="47"/>
      <c r="V156" s="81" t="str">
        <f ca="1"/>
        <v xml:space="preserve"> </v>
      </c>
      <c r="AA156" s="51"/>
      <c r="AB156" s="51"/>
      <c r="AC156" s="51"/>
      <c r="AD156" s="51"/>
      <c r="AE156" s="51"/>
      <c r="AF156" s="51"/>
      <c r="AG156" s="51"/>
      <c r="AH156" s="51"/>
      <c r="AI156" s="51"/>
      <c r="AJ156" s="51"/>
      <c r="AK156" s="51"/>
      <c r="AL156" s="51"/>
      <c r="AM156" s="51"/>
      <c r="AN156" s="51"/>
      <c r="AO156" s="51"/>
    </row>
    <row r="157" spans="2:41" x14ac:dyDescent="0.45">
      <c r="B157" s="61" cm="1">
        <f t="array" aca="1" ref="B157" ca="1">FileSize(Folder&amp;Tests[[#This Row],[FileName]])</f>
        <v>37</v>
      </c>
      <c r="C157" s="54">
        <v>143</v>
      </c>
      <c r="D157" s="36" t="s">
        <v>531</v>
      </c>
      <c r="E157" s="35"/>
      <c r="F157" s="37"/>
      <c r="G157" s="37"/>
      <c r="H157" s="37"/>
      <c r="I157" s="37" t="s">
        <v>534</v>
      </c>
      <c r="J157" s="37"/>
      <c r="K157" s="37"/>
      <c r="L157" s="35"/>
      <c r="M157" s="35"/>
      <c r="N157" s="35"/>
      <c r="O157" s="35"/>
      <c r="P157" s="35"/>
      <c r="Q157" s="35"/>
      <c r="R157" s="35"/>
      <c r="S157" s="35"/>
      <c r="T157" s="35"/>
      <c r="U157" s="47"/>
      <c r="V157" s="81" t="str">
        <f ca="1"/>
        <v xml:space="preserve"> </v>
      </c>
      <c r="AA157" s="51"/>
      <c r="AB157" s="51"/>
      <c r="AC157" s="51"/>
      <c r="AD157" s="51"/>
      <c r="AE157" s="51"/>
      <c r="AF157" s="51"/>
      <c r="AG157" s="51"/>
      <c r="AH157" s="51"/>
      <c r="AI157" s="51"/>
      <c r="AJ157" s="51"/>
      <c r="AK157" s="51"/>
      <c r="AL157" s="51"/>
      <c r="AM157" s="51"/>
      <c r="AN157" s="51"/>
      <c r="AO157" s="51"/>
    </row>
    <row r="158" spans="2:41" x14ac:dyDescent="0.45">
      <c r="B158" s="61" cm="1">
        <f t="array" aca="1" ref="B158" ca="1">FileSize(Folder&amp;Tests[[#This Row],[FileName]])</f>
        <v>37</v>
      </c>
      <c r="C158" s="54">
        <v>144</v>
      </c>
      <c r="D158" s="36" t="s">
        <v>531</v>
      </c>
      <c r="E158" s="35"/>
      <c r="F158" s="37"/>
      <c r="G158" s="37"/>
      <c r="H158" s="37"/>
      <c r="I158" s="37"/>
      <c r="J158" s="37"/>
      <c r="K158" s="37">
        <v>-1</v>
      </c>
      <c r="L158" s="35"/>
      <c r="M158" s="35"/>
      <c r="N158" s="35"/>
      <c r="O158" s="35"/>
      <c r="P158" s="35"/>
      <c r="Q158" s="35"/>
      <c r="R158" s="35"/>
      <c r="S158" s="35"/>
      <c r="T158" s="35"/>
      <c r="U158" s="47"/>
      <c r="V158" s="81" t="str">
        <f ca="1"/>
        <v xml:space="preserve"> </v>
      </c>
      <c r="AA158" s="51"/>
      <c r="AB158" s="51"/>
      <c r="AC158" s="51"/>
      <c r="AD158" s="51"/>
      <c r="AE158" s="51"/>
      <c r="AF158" s="51"/>
      <c r="AG158" s="51"/>
      <c r="AH158" s="51"/>
      <c r="AI158" s="51"/>
      <c r="AJ158" s="51"/>
      <c r="AK158" s="51"/>
      <c r="AL158" s="51"/>
      <c r="AM158" s="51"/>
      <c r="AN158" s="51"/>
      <c r="AO158" s="51"/>
    </row>
    <row r="159" spans="2:41" x14ac:dyDescent="0.45">
      <c r="B159" s="61" cm="1">
        <f t="array" aca="1" ref="B159" ca="1">FileSize(Folder&amp;Tests[[#This Row],[FileName]])</f>
        <v>37</v>
      </c>
      <c r="C159" s="55">
        <v>145</v>
      </c>
      <c r="D159" s="36" t="s">
        <v>531</v>
      </c>
      <c r="E159" s="35"/>
      <c r="F159" s="37"/>
      <c r="G159" s="37"/>
      <c r="H159" s="37"/>
      <c r="I159" s="37"/>
      <c r="J159" s="37"/>
      <c r="K159" s="37"/>
      <c r="L159" s="35"/>
      <c r="M159" s="35"/>
      <c r="N159" s="35"/>
      <c r="O159" s="35"/>
      <c r="P159" s="35"/>
      <c r="Q159" s="35"/>
      <c r="R159" s="35"/>
      <c r="S159" s="35" t="s">
        <v>535</v>
      </c>
      <c r="T159" s="35"/>
      <c r="U159" s="47"/>
      <c r="V159" s="81" t="str">
        <f ca="1"/>
        <v xml:space="preserve"> </v>
      </c>
      <c r="AA159" s="51"/>
      <c r="AB159" s="51"/>
      <c r="AC159" s="51"/>
      <c r="AD159" s="51"/>
      <c r="AE159" s="51"/>
      <c r="AF159" s="51"/>
      <c r="AG159" s="51"/>
      <c r="AH159" s="51"/>
      <c r="AI159" s="51"/>
      <c r="AJ159" s="51"/>
      <c r="AK159" s="51"/>
      <c r="AL159" s="51"/>
      <c r="AM159" s="51"/>
      <c r="AN159" s="51"/>
      <c r="AO159" s="51"/>
    </row>
    <row r="160" spans="2:41" x14ac:dyDescent="0.45">
      <c r="B160" s="61" cm="1">
        <f t="array" aca="1" ref="B160" ca="1">FileSize(Folder&amp;Tests[[#This Row],[FileName]])</f>
        <v>37</v>
      </c>
      <c r="C160" s="54">
        <v>146</v>
      </c>
      <c r="D160" s="36" t="s">
        <v>531</v>
      </c>
      <c r="E160" s="35" t="s">
        <v>535</v>
      </c>
      <c r="F160" s="37"/>
      <c r="G160" s="37"/>
      <c r="H160" s="37"/>
      <c r="I160" s="37"/>
      <c r="J160" s="37"/>
      <c r="K160" s="37"/>
      <c r="L160" s="35"/>
      <c r="M160" s="35"/>
      <c r="N160" s="35"/>
      <c r="O160" s="35"/>
      <c r="P160" s="35"/>
      <c r="Q160" s="35"/>
      <c r="R160" s="35"/>
      <c r="S160" s="35"/>
      <c r="T160" s="35"/>
      <c r="U160" s="47"/>
      <c r="V160" s="81" t="str">
        <f ca="1"/>
        <v xml:space="preserve"> </v>
      </c>
      <c r="AA160" s="51"/>
      <c r="AB160" s="51"/>
      <c r="AC160" s="51"/>
      <c r="AD160" s="51"/>
      <c r="AE160" s="51"/>
      <c r="AF160" s="51"/>
      <c r="AG160" s="51"/>
      <c r="AH160" s="51"/>
      <c r="AI160" s="51"/>
      <c r="AJ160" s="51"/>
      <c r="AK160" s="51"/>
      <c r="AL160" s="51"/>
      <c r="AM160" s="51"/>
      <c r="AN160" s="51"/>
      <c r="AO160" s="51"/>
    </row>
    <row r="161" spans="2:41" x14ac:dyDescent="0.45">
      <c r="B161" s="61" cm="1">
        <f t="array" aca="1" ref="B161" ca="1">FileSize(Folder&amp;Tests[[#This Row],[FileName]])</f>
        <v>37</v>
      </c>
      <c r="C161" s="55">
        <v>147</v>
      </c>
      <c r="D161" s="36" t="s">
        <v>531</v>
      </c>
      <c r="E161" s="35" t="s">
        <v>535</v>
      </c>
      <c r="F161" s="37"/>
      <c r="G161" s="37"/>
      <c r="H161" s="37"/>
      <c r="I161" s="37"/>
      <c r="J161" s="37"/>
      <c r="K161" s="37"/>
      <c r="L161" s="35"/>
      <c r="M161" s="35"/>
      <c r="N161" s="35"/>
      <c r="O161" s="35"/>
      <c r="P161" s="35"/>
      <c r="Q161" s="35"/>
      <c r="R161" s="35"/>
      <c r="S161" s="35"/>
      <c r="T161" s="35"/>
      <c r="U161" s="47"/>
      <c r="V161" s="81" t="str">
        <f ca="1"/>
        <v xml:space="preserve"> </v>
      </c>
      <c r="AA161" s="51"/>
      <c r="AB161" s="51"/>
      <c r="AC161" s="51"/>
      <c r="AD161" s="51"/>
      <c r="AE161" s="51"/>
      <c r="AF161" s="51"/>
      <c r="AG161" s="51"/>
      <c r="AH161" s="51"/>
      <c r="AI161" s="51"/>
      <c r="AJ161" s="51"/>
      <c r="AK161" s="51"/>
      <c r="AL161" s="51"/>
      <c r="AM161" s="51"/>
      <c r="AN161" s="51"/>
      <c r="AO161" s="51"/>
    </row>
    <row r="162" spans="2:41" x14ac:dyDescent="0.45">
      <c r="B162" s="61" cm="1">
        <f t="array" aca="1" ref="B162" ca="1">FileSize(Folder&amp;Tests[[#This Row],[FileName]])</f>
        <v>37</v>
      </c>
      <c r="C162" s="55">
        <v>148</v>
      </c>
      <c r="D162" s="36" t="s">
        <v>531</v>
      </c>
      <c r="E162" s="35" t="s">
        <v>535</v>
      </c>
      <c r="F162" s="37"/>
      <c r="G162" s="37"/>
      <c r="H162" s="37"/>
      <c r="I162" s="37"/>
      <c r="J162" s="37"/>
      <c r="K162" s="37"/>
      <c r="L162" s="35"/>
      <c r="M162" s="35"/>
      <c r="N162" s="35"/>
      <c r="O162" s="35"/>
      <c r="P162" s="35"/>
      <c r="Q162" s="35"/>
      <c r="R162" s="35"/>
      <c r="S162" s="35"/>
      <c r="T162" s="35"/>
      <c r="U162" s="47"/>
      <c r="V162" s="81" t="str">
        <f ca="1"/>
        <v xml:space="preserve"> </v>
      </c>
      <c r="AA162" s="51"/>
      <c r="AB162" s="51"/>
      <c r="AC162" s="51"/>
      <c r="AD162" s="51"/>
      <c r="AE162" s="51"/>
      <c r="AF162" s="51"/>
      <c r="AG162" s="51"/>
      <c r="AH162" s="51"/>
      <c r="AI162" s="51"/>
      <c r="AJ162" s="51"/>
      <c r="AK162" s="51"/>
      <c r="AL162" s="51"/>
      <c r="AM162" s="51"/>
      <c r="AN162" s="51"/>
      <c r="AO162" s="51"/>
    </row>
    <row r="163" spans="2:41" x14ac:dyDescent="0.45">
      <c r="B163" s="61" cm="1">
        <f t="array" aca="1" ref="B163" ca="1">FileSize(Folder&amp;Tests[[#This Row],[FileName]])</f>
        <v>37</v>
      </c>
      <c r="C163" s="55">
        <v>149</v>
      </c>
      <c r="D163" s="36" t="s">
        <v>531</v>
      </c>
      <c r="E163" s="35" t="s">
        <v>536</v>
      </c>
      <c r="F163" s="37"/>
      <c r="G163" s="37"/>
      <c r="H163" s="37"/>
      <c r="I163" s="37"/>
      <c r="J163" s="37"/>
      <c r="K163" s="37"/>
      <c r="L163" s="35"/>
      <c r="M163" s="35"/>
      <c r="N163" s="35"/>
      <c r="O163" s="35"/>
      <c r="P163" s="35"/>
      <c r="Q163" s="35"/>
      <c r="R163" s="35"/>
      <c r="S163" s="35"/>
      <c r="T163" s="35"/>
      <c r="U163" s="47"/>
      <c r="V163" s="81" t="str">
        <f ca="1"/>
        <v xml:space="preserve"> </v>
      </c>
      <c r="AA163" s="51"/>
      <c r="AB163" s="51"/>
      <c r="AC163" s="51"/>
      <c r="AD163" s="51"/>
      <c r="AE163" s="51"/>
      <c r="AF163" s="51"/>
      <c r="AG163" s="51"/>
      <c r="AH163" s="51"/>
      <c r="AI163" s="51"/>
      <c r="AJ163" s="51"/>
      <c r="AK163" s="51"/>
      <c r="AL163" s="51"/>
      <c r="AM163" s="51"/>
      <c r="AN163" s="51"/>
      <c r="AO163" s="51"/>
    </row>
    <row r="164" spans="2:41" x14ac:dyDescent="0.45">
      <c r="B164" s="61" cm="1">
        <f t="array" aca="1" ref="B164" ca="1">FileSize(Folder&amp;Tests[[#This Row],[FileName]])</f>
        <v>37</v>
      </c>
      <c r="C164" s="55">
        <v>150</v>
      </c>
      <c r="D164" s="36" t="s">
        <v>531</v>
      </c>
      <c r="E164" s="35"/>
      <c r="F164" s="53" t="s">
        <v>537</v>
      </c>
      <c r="G164" s="37"/>
      <c r="H164" s="37"/>
      <c r="I164" s="37"/>
      <c r="J164" s="37"/>
      <c r="K164" s="37"/>
      <c r="L164" s="35"/>
      <c r="M164" s="35"/>
      <c r="N164" s="35"/>
      <c r="O164" s="35"/>
      <c r="P164" s="35"/>
      <c r="Q164" s="35"/>
      <c r="R164" s="35"/>
      <c r="S164" s="35"/>
      <c r="T164" s="35"/>
      <c r="U164" s="47"/>
      <c r="V164" s="81" t="str">
        <f ca="1"/>
        <v xml:space="preserve"> </v>
      </c>
      <c r="AA164" s="51"/>
      <c r="AB164" s="51"/>
      <c r="AC164" s="51"/>
      <c r="AD164" s="51"/>
      <c r="AE164" s="51"/>
      <c r="AF164" s="51"/>
      <c r="AG164" s="51"/>
      <c r="AH164" s="51"/>
      <c r="AI164" s="51"/>
      <c r="AJ164" s="51"/>
      <c r="AK164" s="51"/>
      <c r="AL164" s="51"/>
      <c r="AM164" s="51"/>
      <c r="AN164" s="51"/>
      <c r="AO164" s="51"/>
    </row>
    <row r="165" spans="2:41" x14ac:dyDescent="0.45">
      <c r="B165" s="61" cm="1">
        <f t="array" aca="1" ref="B165" ca="1">FileSize(Folder&amp;Tests[[#This Row],[FileName]])</f>
        <v>37</v>
      </c>
      <c r="C165" s="55">
        <v>151</v>
      </c>
      <c r="D165" s="36" t="s">
        <v>531</v>
      </c>
      <c r="E165" s="35" t="s">
        <v>376</v>
      </c>
      <c r="F165" s="37"/>
      <c r="G165" s="37"/>
      <c r="H165" s="37"/>
      <c r="I165" s="37"/>
      <c r="J165" s="37"/>
      <c r="K165" s="37"/>
      <c r="L165" s="35"/>
      <c r="M165" s="35"/>
      <c r="N165" s="35"/>
      <c r="O165" s="35"/>
      <c r="P165" s="35">
        <v>2</v>
      </c>
      <c r="Q165" s="35"/>
      <c r="R165" s="35"/>
      <c r="S165" s="35"/>
      <c r="T165" s="35"/>
      <c r="U165" s="47"/>
      <c r="V165" s="81" t="str">
        <f ca="1"/>
        <v xml:space="preserve"> </v>
      </c>
      <c r="AA165" s="51"/>
      <c r="AB165" s="51"/>
      <c r="AC165" s="51"/>
      <c r="AD165" s="51"/>
      <c r="AE165" s="51"/>
      <c r="AF165" s="51"/>
      <c r="AG165" s="51"/>
      <c r="AH165" s="51"/>
      <c r="AI165" s="51"/>
      <c r="AJ165" s="51"/>
      <c r="AK165" s="51"/>
      <c r="AL165" s="51"/>
      <c r="AM165" s="51"/>
      <c r="AN165" s="51"/>
      <c r="AO165" s="51"/>
    </row>
    <row r="166" spans="2:41" x14ac:dyDescent="0.45">
      <c r="B166" s="61" cm="1">
        <f t="array" aca="1" ref="B166" ca="1">FileSize(Folder&amp;Tests[[#This Row],[FileName]])</f>
        <v>37</v>
      </c>
      <c r="C166" s="55">
        <v>152</v>
      </c>
      <c r="D166" s="36" t="s">
        <v>531</v>
      </c>
      <c r="E166" s="35"/>
      <c r="F166" s="37"/>
      <c r="G166" s="37"/>
      <c r="H166" s="37"/>
      <c r="I166" s="37"/>
      <c r="J166" s="37"/>
      <c r="K166" s="37"/>
      <c r="L166" s="35"/>
      <c r="M166" s="35"/>
      <c r="N166" s="35"/>
      <c r="O166" s="35"/>
      <c r="P166" s="35" t="s">
        <v>468</v>
      </c>
      <c r="Q166" s="35"/>
      <c r="R166" s="35"/>
      <c r="S166" s="35"/>
      <c r="T166" s="35"/>
      <c r="U166" s="47"/>
      <c r="V166" s="81" t="str">
        <f ca="1"/>
        <v xml:space="preserve"> </v>
      </c>
      <c r="AA166" s="51"/>
      <c r="AB166" s="51"/>
      <c r="AC166" s="51"/>
      <c r="AD166" s="51"/>
      <c r="AE166" s="51"/>
      <c r="AF166" s="51"/>
      <c r="AG166" s="51"/>
      <c r="AH166" s="51"/>
      <c r="AI166" s="51"/>
      <c r="AJ166" s="51"/>
      <c r="AK166" s="51"/>
      <c r="AL166" s="51"/>
      <c r="AM166" s="51"/>
      <c r="AN166" s="51"/>
      <c r="AO166" s="51"/>
    </row>
    <row r="167" spans="2:41" x14ac:dyDescent="0.45">
      <c r="B167" s="61" cm="1">
        <f t="array" aca="1" ref="B167" ca="1">FileSize(Folder&amp;Tests[[#This Row],[FileName]])</f>
        <v>37</v>
      </c>
      <c r="C167" s="55">
        <v>153</v>
      </c>
      <c r="D167" s="36" t="s">
        <v>531</v>
      </c>
      <c r="E167" s="35"/>
      <c r="F167" s="37"/>
      <c r="G167" s="37"/>
      <c r="H167" s="37"/>
      <c r="I167" s="37"/>
      <c r="J167" s="37"/>
      <c r="K167" s="37"/>
      <c r="L167" s="35"/>
      <c r="M167" s="35"/>
      <c r="N167" s="35"/>
      <c r="O167" s="35"/>
      <c r="P167" s="35"/>
      <c r="Q167" s="35" t="s">
        <v>468</v>
      </c>
      <c r="R167" s="35"/>
      <c r="S167" s="35"/>
      <c r="T167" s="35"/>
      <c r="U167" s="47"/>
      <c r="V167" s="81" t="str">
        <f ca="1"/>
        <v xml:space="preserve"> </v>
      </c>
      <c r="AA167" s="51"/>
      <c r="AB167" s="51"/>
      <c r="AC167" s="51"/>
      <c r="AD167" s="51"/>
      <c r="AE167" s="51"/>
      <c r="AF167" s="51"/>
      <c r="AG167" s="51"/>
      <c r="AH167" s="51"/>
      <c r="AI167" s="51"/>
      <c r="AJ167" s="51"/>
      <c r="AK167" s="51"/>
      <c r="AL167" s="51"/>
      <c r="AM167" s="51"/>
      <c r="AN167" s="51"/>
      <c r="AO167" s="51"/>
    </row>
    <row r="168" spans="2:41" x14ac:dyDescent="0.45">
      <c r="B168" s="61" cm="1">
        <f t="array" aca="1" ref="B168" ca="1">FileSize(Folder&amp;Tests[[#This Row],[FileName]])</f>
        <v>216</v>
      </c>
      <c r="C168" s="55">
        <v>154</v>
      </c>
      <c r="D168" s="36" t="s">
        <v>529</v>
      </c>
      <c r="E168" s="35"/>
      <c r="F168" s="37"/>
      <c r="G168" s="37"/>
      <c r="H168" s="37"/>
      <c r="I168" s="37"/>
      <c r="J168" s="37"/>
      <c r="K168" s="37">
        <v>1</v>
      </c>
      <c r="L168" s="35">
        <v>5</v>
      </c>
      <c r="M168" s="35">
        <v>5</v>
      </c>
      <c r="N168" s="35">
        <v>2</v>
      </c>
      <c r="O168" s="35">
        <v>2</v>
      </c>
      <c r="P168" s="35"/>
      <c r="Q168" s="35"/>
      <c r="R168" s="35"/>
      <c r="S168" s="35"/>
      <c r="T168" s="35"/>
      <c r="U168" s="47"/>
      <c r="V168" s="81" t="str">
        <f ca="1"/>
        <v xml:space="preserve"> </v>
      </c>
      <c r="AA168" s="51"/>
      <c r="AB168" s="51"/>
      <c r="AC168" s="51"/>
      <c r="AD168" s="51"/>
      <c r="AE168" s="51"/>
      <c r="AF168" s="51"/>
      <c r="AG168" s="51"/>
      <c r="AH168" s="51"/>
      <c r="AI168" s="51"/>
      <c r="AJ168" s="51"/>
      <c r="AK168" s="51"/>
      <c r="AL168" s="51"/>
      <c r="AM168" s="51"/>
      <c r="AN168" s="51"/>
      <c r="AO168" s="51"/>
    </row>
    <row r="169" spans="2:41" x14ac:dyDescent="0.45">
      <c r="B169" s="61" cm="1">
        <f t="array" aca="1" ref="B169" ca="1">FileSize(Folder&amp;Tests[[#This Row],[FileName]])</f>
        <v>949</v>
      </c>
      <c r="C169" s="54">
        <v>155</v>
      </c>
      <c r="D169" s="36" t="s">
        <v>548</v>
      </c>
      <c r="E169" s="35" t="s">
        <v>549</v>
      </c>
      <c r="F169" s="37"/>
      <c r="G169" s="37"/>
      <c r="H169" s="37" t="s">
        <v>453</v>
      </c>
      <c r="I169" s="37"/>
      <c r="J169" s="37"/>
      <c r="K169" s="37">
        <v>1</v>
      </c>
      <c r="L169" s="35">
        <v>1</v>
      </c>
      <c r="M169" s="35"/>
      <c r="N169" s="35"/>
      <c r="O169" s="35"/>
      <c r="P169" s="35"/>
      <c r="Q169" s="35"/>
      <c r="R169" s="35"/>
      <c r="S169" s="35"/>
      <c r="T169" s="35"/>
      <c r="U169" s="47"/>
      <c r="V169" s="81" t="str">
        <f ca="1"/>
        <v xml:space="preserve"> </v>
      </c>
      <c r="AA169" s="51"/>
      <c r="AB169" s="51"/>
      <c r="AC169" s="51"/>
      <c r="AD169" s="51"/>
      <c r="AE169" s="51"/>
      <c r="AF169" s="51"/>
      <c r="AG169" s="51"/>
      <c r="AH169" s="51"/>
      <c r="AI169" s="51"/>
      <c r="AJ169" s="51"/>
      <c r="AK169" s="51"/>
      <c r="AL169" s="51"/>
      <c r="AM169" s="51"/>
      <c r="AN169" s="51"/>
      <c r="AO169" s="51"/>
    </row>
    <row r="170" spans="2:41" x14ac:dyDescent="0.45">
      <c r="B170" s="61" cm="1">
        <f t="array" aca="1" ref="B170" ca="1">FileSize(Folder&amp;Tests[[#This Row],[FileName]])</f>
        <v>1900</v>
      </c>
      <c r="C170" s="54">
        <v>156</v>
      </c>
      <c r="D170" s="36" t="s">
        <v>705</v>
      </c>
      <c r="E170" s="35" t="b">
        <v>0</v>
      </c>
      <c r="F170" s="37" t="b">
        <v>0</v>
      </c>
      <c r="G170" s="37"/>
      <c r="H170" s="37"/>
      <c r="I170" s="37"/>
      <c r="J170" s="37"/>
      <c r="K170" s="37"/>
      <c r="L170" s="35"/>
      <c r="M170" s="35"/>
      <c r="N170" s="35"/>
      <c r="O170" s="35"/>
      <c r="P170" s="35"/>
      <c r="Q170" s="35"/>
      <c r="R170" s="35"/>
      <c r="S170" s="35"/>
      <c r="T170" s="35"/>
      <c r="U170" s="47"/>
      <c r="V170" s="81" t="str">
        <f ca="1"/>
        <v xml:space="preserve"> </v>
      </c>
      <c r="AA170" s="51"/>
      <c r="AB170" s="51"/>
      <c r="AC170" s="51"/>
      <c r="AD170" s="51"/>
      <c r="AE170" s="51"/>
      <c r="AF170" s="51"/>
      <c r="AG170" s="51"/>
      <c r="AH170" s="51"/>
      <c r="AI170" s="51"/>
      <c r="AJ170" s="51"/>
      <c r="AK170" s="51"/>
      <c r="AL170" s="51"/>
      <c r="AM170" s="51"/>
      <c r="AN170" s="51"/>
      <c r="AO170" s="51"/>
    </row>
    <row r="171" spans="2:41" x14ac:dyDescent="0.45">
      <c r="B171" s="61" cm="1">
        <f t="array" aca="1" ref="B171" ca="1">FileSize(Folder&amp;Tests[[#This Row],[FileName]])</f>
        <v>37</v>
      </c>
      <c r="C171" s="54">
        <v>157</v>
      </c>
      <c r="D171" s="36" t="s">
        <v>531</v>
      </c>
      <c r="E171" s="35"/>
      <c r="F171" s="37">
        <v>99</v>
      </c>
      <c r="G171" s="37"/>
      <c r="H171" s="37"/>
      <c r="I171" s="37"/>
      <c r="J171" s="37"/>
      <c r="K171" s="37"/>
      <c r="L171" s="35"/>
      <c r="M171" s="35"/>
      <c r="N171" s="35"/>
      <c r="O171" s="35"/>
      <c r="P171" s="35"/>
      <c r="Q171" s="35"/>
      <c r="R171" s="35"/>
      <c r="S171" s="35"/>
      <c r="T171" s="35"/>
      <c r="U171" s="47"/>
      <c r="V171" s="81" t="str">
        <f ca="1"/>
        <v xml:space="preserve"> </v>
      </c>
      <c r="AA171" s="51"/>
      <c r="AB171" s="51"/>
      <c r="AC171" s="51"/>
      <c r="AD171" s="51"/>
      <c r="AE171" s="51"/>
      <c r="AF171" s="51"/>
      <c r="AG171" s="51"/>
      <c r="AH171" s="51"/>
      <c r="AI171" s="51"/>
      <c r="AJ171" s="51"/>
      <c r="AK171" s="51"/>
      <c r="AL171" s="51"/>
      <c r="AM171" s="51"/>
      <c r="AN171" s="51"/>
      <c r="AO171" s="51"/>
    </row>
    <row r="172" spans="2:41" x14ac:dyDescent="0.45">
      <c r="B172" s="61" cm="1">
        <f t="array" aca="1" ref="B172" ca="1">FileSize(Folder&amp;Tests[[#This Row],[FileName]])</f>
        <v>37</v>
      </c>
      <c r="C172" s="54">
        <v>158</v>
      </c>
      <c r="D172" s="36" t="s">
        <v>531</v>
      </c>
      <c r="E172" s="35" t="b">
        <v>1</v>
      </c>
      <c r="F172" s="53" t="s">
        <v>233</v>
      </c>
      <c r="G172" s="37"/>
      <c r="H172" s="37"/>
      <c r="I172" s="37"/>
      <c r="J172" s="37"/>
      <c r="K172" s="37"/>
      <c r="L172" s="35"/>
      <c r="M172" s="35">
        <v>4</v>
      </c>
      <c r="N172" s="35"/>
      <c r="O172" s="35"/>
      <c r="P172" s="35"/>
      <c r="Q172" s="35"/>
      <c r="R172" s="35"/>
      <c r="S172" s="35"/>
      <c r="T172" s="35"/>
      <c r="U172" s="47"/>
      <c r="V172" s="81" t="str">
        <f ca="1"/>
        <v xml:space="preserve"> </v>
      </c>
      <c r="AA172" s="51"/>
      <c r="AB172" s="51"/>
      <c r="AC172" s="51"/>
      <c r="AD172" s="51"/>
      <c r="AE172" s="51"/>
      <c r="AF172" s="51"/>
      <c r="AG172" s="51"/>
      <c r="AH172" s="51"/>
      <c r="AI172" s="51"/>
      <c r="AJ172" s="51"/>
      <c r="AK172" s="51"/>
      <c r="AL172" s="51"/>
      <c r="AM172" s="51"/>
      <c r="AN172" s="51"/>
      <c r="AO172" s="51"/>
    </row>
    <row r="173" spans="2:41" x14ac:dyDescent="0.45">
      <c r="B173" s="61" cm="1">
        <f t="array" aca="1" ref="B173" ca="1">FileSize(Folder&amp;Tests[[#This Row],[FileName]])</f>
        <v>328</v>
      </c>
      <c r="C173" s="54">
        <v>159</v>
      </c>
      <c r="D173" s="36" t="s">
        <v>706</v>
      </c>
      <c r="E173" s="35" t="b">
        <v>1</v>
      </c>
      <c r="F173" s="37"/>
      <c r="G173" s="37"/>
      <c r="H173" s="37"/>
      <c r="I173" s="37"/>
      <c r="J173" s="37"/>
      <c r="K173" s="37">
        <v>1</v>
      </c>
      <c r="L173" s="35">
        <v>1</v>
      </c>
      <c r="M173" s="35"/>
      <c r="N173" s="35"/>
      <c r="O173" s="35"/>
      <c r="P173" s="35"/>
      <c r="Q173" s="35"/>
      <c r="R173" s="35"/>
      <c r="S173" s="35"/>
      <c r="T173" s="35"/>
      <c r="U173" s="47"/>
      <c r="V173" s="81" t="str">
        <f ca="1"/>
        <v xml:space="preserve"> </v>
      </c>
      <c r="AA173" s="51"/>
      <c r="AB173" s="51"/>
      <c r="AC173" s="51"/>
      <c r="AD173" s="51"/>
      <c r="AE173" s="51"/>
      <c r="AF173" s="51"/>
      <c r="AG173" s="51"/>
      <c r="AH173" s="51"/>
      <c r="AI173" s="51"/>
      <c r="AJ173" s="51"/>
      <c r="AK173" s="51"/>
      <c r="AL173" s="51"/>
      <c r="AM173" s="51"/>
      <c r="AN173" s="51"/>
      <c r="AO173" s="51"/>
    </row>
    <row r="174" spans="2:41" x14ac:dyDescent="0.45">
      <c r="B174" s="61" cm="1">
        <f t="array" aca="1" ref="B174" ca="1">FileSize(Folder&amp;Tests[[#This Row],[FileName]])</f>
        <v>37</v>
      </c>
      <c r="C174" s="54">
        <v>160</v>
      </c>
      <c r="D174" s="36" t="s">
        <v>531</v>
      </c>
      <c r="E174" s="35" t="s">
        <v>707</v>
      </c>
      <c r="F174" s="37"/>
      <c r="G174" s="37"/>
      <c r="H174" s="37"/>
      <c r="I174" s="37"/>
      <c r="J174" s="37"/>
      <c r="K174" s="37"/>
      <c r="L174" s="35"/>
      <c r="M174" s="35"/>
      <c r="N174" s="35"/>
      <c r="O174" s="35"/>
      <c r="P174" s="35"/>
      <c r="Q174" s="35"/>
      <c r="R174" s="35"/>
      <c r="S174" s="35"/>
      <c r="T174" s="35"/>
      <c r="U174" s="47"/>
      <c r="V174" s="81" t="str">
        <f ca="1"/>
        <v xml:space="preserve"> </v>
      </c>
      <c r="AA174" s="51"/>
      <c r="AB174" s="51"/>
      <c r="AC174" s="51"/>
      <c r="AD174" s="51"/>
      <c r="AE174" s="51"/>
      <c r="AF174" s="51"/>
      <c r="AG174" s="51"/>
      <c r="AH174" s="51"/>
      <c r="AI174" s="51"/>
      <c r="AJ174" s="51"/>
      <c r="AK174" s="51"/>
      <c r="AL174" s="51"/>
      <c r="AM174" s="51"/>
      <c r="AN174" s="51"/>
      <c r="AO174" s="51"/>
    </row>
    <row r="175" spans="2:41" x14ac:dyDescent="0.45">
      <c r="B175" s="61" cm="1">
        <f t="array" aca="1" ref="B175" ca="1">FileSize(Folder&amp;Tests[[#This Row],[FileName]])</f>
        <v>374</v>
      </c>
      <c r="C175" s="54">
        <v>161</v>
      </c>
      <c r="D175" s="53" t="s">
        <v>708</v>
      </c>
      <c r="E175" s="35" t="b">
        <v>1</v>
      </c>
      <c r="F175" s="37"/>
      <c r="G175" s="37"/>
      <c r="H175" s="37"/>
      <c r="I175" s="37"/>
      <c r="J175" s="37"/>
      <c r="K175" s="37">
        <v>1</v>
      </c>
      <c r="L175" s="35">
        <v>1</v>
      </c>
      <c r="M175" s="35"/>
      <c r="N175" s="35"/>
      <c r="O175" s="35"/>
      <c r="P175" s="35"/>
      <c r="Q175" s="35"/>
      <c r="R175" s="35"/>
      <c r="S175" s="35"/>
      <c r="T175" s="35"/>
      <c r="U175" s="47"/>
      <c r="V175" s="81" t="str">
        <f ca="1"/>
        <v xml:space="preserve"> </v>
      </c>
      <c r="AA175" s="51"/>
      <c r="AB175" s="51"/>
      <c r="AC175" s="51"/>
      <c r="AD175" s="51"/>
      <c r="AE175" s="51"/>
      <c r="AF175" s="51"/>
      <c r="AG175" s="51"/>
      <c r="AH175" s="51"/>
      <c r="AI175" s="51"/>
      <c r="AJ175" s="51"/>
      <c r="AK175" s="51"/>
      <c r="AL175" s="51"/>
      <c r="AM175" s="51"/>
      <c r="AN175" s="51"/>
      <c r="AO175" s="51"/>
    </row>
    <row r="176" spans="2:41" x14ac:dyDescent="0.45">
      <c r="B176" s="61" cm="1">
        <f t="array" aca="1" ref="B176" ca="1">FileSize(Folder&amp;Tests[[#This Row],[FileName]])</f>
        <v>37</v>
      </c>
      <c r="C176" s="54">
        <v>162</v>
      </c>
      <c r="D176" s="36" t="s">
        <v>531</v>
      </c>
      <c r="E176" s="35" t="b">
        <v>1</v>
      </c>
      <c r="F176" s="37"/>
      <c r="G176" s="37"/>
      <c r="H176" s="37" t="s">
        <v>535</v>
      </c>
      <c r="I176" s="37"/>
      <c r="J176" s="37"/>
      <c r="K176" s="37"/>
      <c r="L176" s="35"/>
      <c r="M176" s="35"/>
      <c r="N176" s="35"/>
      <c r="O176" s="35"/>
      <c r="P176" s="35"/>
      <c r="Q176" s="35"/>
      <c r="R176" s="35"/>
      <c r="S176" s="35"/>
      <c r="T176" s="35"/>
      <c r="U176" s="47"/>
      <c r="V176" s="81" t="str">
        <f ca="1"/>
        <v xml:space="preserve"> </v>
      </c>
      <c r="AA176" s="51"/>
      <c r="AB176" s="51"/>
      <c r="AC176" s="51"/>
      <c r="AD176" s="51"/>
      <c r="AE176" s="51"/>
      <c r="AF176" s="51"/>
      <c r="AG176" s="51"/>
      <c r="AH176" s="51"/>
      <c r="AI176" s="51"/>
      <c r="AJ176" s="51"/>
      <c r="AK176" s="51"/>
      <c r="AL176" s="51"/>
      <c r="AM176" s="51"/>
      <c r="AN176" s="51"/>
      <c r="AO176" s="51"/>
    </row>
    <row r="177" spans="2:41" x14ac:dyDescent="0.45">
      <c r="B177" s="61" cm="1">
        <f t="array" aca="1" ref="B177" ca="1">FileSize(Folder&amp;Tests[[#This Row],[FileName]])</f>
        <v>37</v>
      </c>
      <c r="C177" s="54">
        <v>163</v>
      </c>
      <c r="D177" s="36" t="s">
        <v>531</v>
      </c>
      <c r="E177" s="35" t="b">
        <v>1</v>
      </c>
      <c r="F177" s="37"/>
      <c r="G177" s="37"/>
      <c r="H177" s="37" t="s">
        <v>709</v>
      </c>
      <c r="I177" s="37"/>
      <c r="J177" s="37"/>
      <c r="K177" s="37"/>
      <c r="L177" s="35"/>
      <c r="M177" s="35"/>
      <c r="N177" s="35"/>
      <c r="O177" s="35"/>
      <c r="P177" s="35"/>
      <c r="Q177" s="35"/>
      <c r="R177" s="35"/>
      <c r="S177" s="35"/>
      <c r="T177" s="35"/>
      <c r="U177" s="47"/>
      <c r="V177" s="81" t="str">
        <f ca="1"/>
        <v xml:space="preserve"> </v>
      </c>
      <c r="AA177" s="51"/>
      <c r="AB177" s="51"/>
      <c r="AC177" s="51"/>
      <c r="AD177" s="51"/>
      <c r="AE177" s="51"/>
      <c r="AF177" s="51"/>
      <c r="AG177" s="51"/>
      <c r="AH177" s="51"/>
      <c r="AI177" s="51"/>
      <c r="AJ177" s="51"/>
      <c r="AK177" s="51"/>
      <c r="AL177" s="51"/>
      <c r="AM177" s="51"/>
      <c r="AN177" s="51"/>
      <c r="AO177" s="51"/>
    </row>
    <row r="178" spans="2:41" x14ac:dyDescent="0.45">
      <c r="B178" s="61" cm="1">
        <f t="array" aca="1" ref="B178" ca="1">FileSize(Folder&amp;Tests[[#This Row],[FileName]])</f>
        <v>37</v>
      </c>
      <c r="C178" s="54">
        <v>164</v>
      </c>
      <c r="D178" s="36" t="s">
        <v>531</v>
      </c>
      <c r="E178" s="35" t="s">
        <v>710</v>
      </c>
      <c r="F178" s="37"/>
      <c r="G178" s="37"/>
      <c r="H178" s="37"/>
      <c r="I178" s="37"/>
      <c r="J178" s="37"/>
      <c r="K178" s="37"/>
      <c r="L178" s="35"/>
      <c r="M178" s="35"/>
      <c r="N178" s="35"/>
      <c r="O178" s="35"/>
      <c r="P178" s="35"/>
      <c r="Q178" s="35"/>
      <c r="R178" s="35"/>
      <c r="S178" s="35"/>
      <c r="T178" s="35"/>
      <c r="U178" s="47"/>
      <c r="V178" s="81" t="str">
        <f ca="1"/>
        <v xml:space="preserve"> </v>
      </c>
      <c r="AA178" s="51"/>
      <c r="AB178" s="51"/>
      <c r="AC178" s="51"/>
      <c r="AD178" s="51"/>
      <c r="AE178" s="51"/>
      <c r="AF178" s="51"/>
      <c r="AG178" s="51"/>
      <c r="AH178" s="51"/>
      <c r="AI178" s="51"/>
      <c r="AJ178" s="51"/>
      <c r="AK178" s="51"/>
      <c r="AL178" s="51"/>
      <c r="AM178" s="51"/>
      <c r="AN178" s="51"/>
      <c r="AO178" s="51"/>
    </row>
    <row r="179" spans="2:41" x14ac:dyDescent="0.45">
      <c r="B179" s="61" cm="1">
        <f t="array" aca="1" ref="B179" ca="1">FileSize(Folder&amp;Tests[[#This Row],[FileName]])</f>
        <v>37</v>
      </c>
      <c r="C179" s="54">
        <v>165</v>
      </c>
      <c r="D179" s="36" t="s">
        <v>531</v>
      </c>
      <c r="E179" s="35" t="s">
        <v>711</v>
      </c>
      <c r="F179" s="37"/>
      <c r="G179" s="37"/>
      <c r="H179" s="37"/>
      <c r="I179" s="37"/>
      <c r="J179" s="37"/>
      <c r="K179" s="37"/>
      <c r="L179" s="35"/>
      <c r="M179" s="35"/>
      <c r="N179" s="35"/>
      <c r="O179" s="35"/>
      <c r="P179" s="35"/>
      <c r="Q179" s="35"/>
      <c r="R179" s="35"/>
      <c r="S179" s="35"/>
      <c r="T179" s="35"/>
      <c r="U179" s="47"/>
      <c r="V179" s="81" t="str">
        <f ca="1"/>
        <v xml:space="preserve"> </v>
      </c>
      <c r="AA179" s="51"/>
      <c r="AB179" s="51"/>
      <c r="AC179" s="51"/>
      <c r="AD179" s="51"/>
      <c r="AE179" s="51"/>
      <c r="AF179" s="51"/>
      <c r="AG179" s="51"/>
      <c r="AH179" s="51"/>
      <c r="AI179" s="51"/>
      <c r="AJ179" s="51"/>
      <c r="AK179" s="51"/>
      <c r="AL179" s="51"/>
      <c r="AM179" s="51"/>
      <c r="AN179" s="51"/>
      <c r="AO179" s="51"/>
    </row>
    <row r="180" spans="2:41" x14ac:dyDescent="0.45">
      <c r="B180" s="61" cm="1">
        <f t="array" aca="1" ref="B180" ca="1">FileSize(Folder&amp;Tests[[#This Row],[FileName]])</f>
        <v>1900</v>
      </c>
      <c r="C180" s="54">
        <v>166</v>
      </c>
      <c r="D180" s="36" t="s">
        <v>705</v>
      </c>
      <c r="E180" s="35" t="b">
        <v>0</v>
      </c>
      <c r="F180" s="37" t="b">
        <v>0</v>
      </c>
      <c r="G180" s="37"/>
      <c r="H180" s="37"/>
      <c r="I180" s="37"/>
      <c r="J180" s="37"/>
      <c r="K180" s="37"/>
      <c r="L180" s="35">
        <v>3</v>
      </c>
      <c r="M180" s="35"/>
      <c r="N180" s="35">
        <v>3</v>
      </c>
      <c r="O180" s="35"/>
      <c r="P180" s="35"/>
      <c r="Q180" s="35"/>
      <c r="R180" s="35"/>
      <c r="S180" s="35"/>
      <c r="T180" s="35"/>
      <c r="U180" s="47"/>
      <c r="V180" s="81" t="str">
        <f ca="1"/>
        <v xml:space="preserve"> </v>
      </c>
      <c r="AA180" s="51"/>
      <c r="AB180" s="51"/>
      <c r="AC180" s="51"/>
      <c r="AD180" s="51"/>
      <c r="AE180" s="51"/>
      <c r="AF180" s="51"/>
      <c r="AG180" s="51"/>
      <c r="AH180" s="51"/>
      <c r="AI180" s="51"/>
      <c r="AJ180" s="51"/>
      <c r="AK180" s="51"/>
      <c r="AL180" s="51"/>
      <c r="AM180" s="51"/>
      <c r="AN180" s="51"/>
      <c r="AO180" s="51"/>
    </row>
    <row r="181" spans="2:41" x14ac:dyDescent="0.45">
      <c r="B181" s="61" cm="1">
        <f t="array" aca="1" ref="B181" ca="1">FileSize(Folder&amp;Tests[[#This Row],[FileName]])</f>
        <v>63</v>
      </c>
      <c r="C181" s="54">
        <v>167</v>
      </c>
      <c r="D181" s="36" t="s">
        <v>712</v>
      </c>
      <c r="E181" s="35" t="b">
        <v>1</v>
      </c>
      <c r="F181" s="37"/>
      <c r="G181" s="37"/>
      <c r="H181" s="37" t="s">
        <v>713</v>
      </c>
      <c r="I181" s="37"/>
      <c r="J181" s="37"/>
      <c r="K181" s="37"/>
      <c r="L181" s="35"/>
      <c r="M181" s="35"/>
      <c r="N181" s="35"/>
      <c r="O181" s="35"/>
      <c r="P181" s="35"/>
      <c r="Q181" s="35"/>
      <c r="R181" s="35"/>
      <c r="S181" s="35"/>
      <c r="T181" s="35"/>
      <c r="U181" s="47"/>
      <c r="V181" s="81" t="str">
        <f ca="1"/>
        <v xml:space="preserve"> </v>
      </c>
      <c r="AA181" s="51"/>
      <c r="AB181" s="51"/>
      <c r="AC181" s="51"/>
      <c r="AD181" s="51"/>
      <c r="AE181" s="51"/>
      <c r="AF181" s="51"/>
      <c r="AG181" s="51"/>
      <c r="AH181" s="51"/>
      <c r="AI181" s="51"/>
      <c r="AJ181" s="51"/>
      <c r="AK181" s="51"/>
      <c r="AL181" s="51"/>
      <c r="AM181" s="51"/>
      <c r="AN181" s="51"/>
      <c r="AO181" s="51"/>
    </row>
    <row r="182" spans="2:41" x14ac:dyDescent="0.45">
      <c r="B182" s="61" cm="1">
        <f t="array" aca="1" ref="B182" ca="1">FileSize(Folder&amp;Tests[[#This Row],[FileName]])</f>
        <v>37</v>
      </c>
      <c r="C182" s="54">
        <v>168</v>
      </c>
      <c r="D182" s="36" t="s">
        <v>531</v>
      </c>
      <c r="E182" s="35" t="s">
        <v>714</v>
      </c>
      <c r="F182" s="37"/>
      <c r="G182" s="37"/>
      <c r="H182" s="37"/>
      <c r="I182" s="37"/>
      <c r="J182" s="37"/>
      <c r="K182" s="37"/>
      <c r="L182" s="35"/>
      <c r="M182" s="35"/>
      <c r="N182" s="35"/>
      <c r="O182" s="35"/>
      <c r="P182" s="35"/>
      <c r="Q182" s="35"/>
      <c r="R182" s="35"/>
      <c r="S182" s="35"/>
      <c r="T182" s="35"/>
      <c r="U182" s="47"/>
      <c r="V182" s="81" t="str">
        <f ca="1"/>
        <v xml:space="preserve"> </v>
      </c>
      <c r="AA182" s="51"/>
      <c r="AB182" s="51"/>
      <c r="AC182" s="51"/>
      <c r="AD182" s="51"/>
      <c r="AE182" s="51"/>
      <c r="AF182" s="51"/>
      <c r="AG182" s="51"/>
      <c r="AH182" s="51"/>
      <c r="AI182" s="51"/>
      <c r="AJ182" s="51"/>
      <c r="AK182" s="51"/>
      <c r="AL182" s="51"/>
      <c r="AM182" s="51"/>
      <c r="AN182" s="51"/>
      <c r="AO182" s="51"/>
    </row>
    <row r="183" spans="2:41" x14ac:dyDescent="0.45">
      <c r="B183" s="61" cm="1">
        <f t="array" aca="1" ref="B183" ca="1">FileSize(Folder&amp;Tests[[#This Row],[FileName]])</f>
        <v>37</v>
      </c>
      <c r="C183" s="54">
        <v>169</v>
      </c>
      <c r="D183" s="36" t="s">
        <v>531</v>
      </c>
      <c r="E183" s="35" t="s">
        <v>715</v>
      </c>
      <c r="F183" s="37"/>
      <c r="G183" s="37"/>
      <c r="H183" s="37"/>
      <c r="I183" s="37"/>
      <c r="J183" s="37"/>
      <c r="K183" s="37"/>
      <c r="L183" s="35"/>
      <c r="M183" s="35"/>
      <c r="N183" s="35"/>
      <c r="O183" s="35"/>
      <c r="P183" s="35"/>
      <c r="Q183" s="35"/>
      <c r="R183" s="35"/>
      <c r="S183" s="35"/>
      <c r="T183" s="35"/>
      <c r="U183" s="47"/>
      <c r="V183" s="81" t="str">
        <f ca="1"/>
        <v xml:space="preserve"> </v>
      </c>
      <c r="AA183" s="51"/>
      <c r="AB183" s="51"/>
      <c r="AC183" s="51"/>
      <c r="AD183" s="51"/>
      <c r="AE183" s="51"/>
      <c r="AF183" s="51"/>
      <c r="AG183" s="51"/>
      <c r="AH183" s="51"/>
      <c r="AI183" s="51"/>
      <c r="AJ183" s="51"/>
      <c r="AK183" s="51"/>
      <c r="AL183" s="51"/>
      <c r="AM183" s="51"/>
      <c r="AN183" s="51"/>
      <c r="AO183" s="51"/>
    </row>
    <row r="184" spans="2:41" x14ac:dyDescent="0.45">
      <c r="B184" s="61" t="e" cm="1">
        <f t="array" aca="1" ref="B184" ca="1">FileSize(Folder&amp;Tests[[#This Row],[FileName]])</f>
        <v>#VALUE!</v>
      </c>
      <c r="C184" s="54">
        <v>170</v>
      </c>
      <c r="D184" s="87" t="s">
        <v>716</v>
      </c>
      <c r="E184" s="35" t="b">
        <v>1</v>
      </c>
      <c r="F184" s="37"/>
      <c r="G184" s="37"/>
      <c r="H184" s="37"/>
      <c r="I184" s="37"/>
      <c r="J184" s="37"/>
      <c r="K184" s="37">
        <v>1</v>
      </c>
      <c r="L184" s="35">
        <v>1</v>
      </c>
      <c r="M184" s="35"/>
      <c r="N184" s="35"/>
      <c r="O184" s="35"/>
      <c r="P184" s="35"/>
      <c r="Q184" s="35"/>
      <c r="R184" s="35"/>
      <c r="S184" s="35"/>
      <c r="T184" s="35"/>
      <c r="U184" s="47"/>
      <c r="V184" s="81" t="str">
        <f ca="1"/>
        <v xml:space="preserve"> </v>
      </c>
      <c r="AA184" s="51"/>
      <c r="AB184" s="51"/>
      <c r="AC184" s="51"/>
      <c r="AD184" s="51"/>
      <c r="AE184" s="51"/>
      <c r="AF184" s="51"/>
      <c r="AG184" s="51"/>
      <c r="AH184" s="51"/>
      <c r="AI184" s="51"/>
      <c r="AJ184" s="51"/>
      <c r="AK184" s="51"/>
      <c r="AL184" s="51"/>
      <c r="AM184" s="51"/>
      <c r="AN184" s="51"/>
      <c r="AO184" s="51"/>
    </row>
    <row r="185" spans="2:41" x14ac:dyDescent="0.45">
      <c r="B185" s="61" cm="1">
        <f t="array" aca="1" ref="B185" ca="1">FileSize(Folder&amp;Tests[[#This Row],[FileName]])</f>
        <v>949</v>
      </c>
      <c r="C185" s="55">
        <v>171</v>
      </c>
      <c r="D185" s="36" t="s">
        <v>548</v>
      </c>
      <c r="E185" s="35" t="s">
        <v>723</v>
      </c>
      <c r="F185" s="37"/>
      <c r="G185" s="37"/>
      <c r="H185" s="37" t="s">
        <v>453</v>
      </c>
      <c r="I185" s="37"/>
      <c r="J185" s="37"/>
      <c r="K185" s="37"/>
      <c r="L185" s="35"/>
      <c r="M185" s="35"/>
      <c r="N185" s="35"/>
      <c r="O185" s="35"/>
      <c r="P185" s="35"/>
      <c r="Q185" s="35"/>
      <c r="R185" s="35"/>
      <c r="S185" s="35"/>
      <c r="T185" s="35"/>
      <c r="U185" s="47"/>
      <c r="V185" s="81" t="str">
        <f ca="1"/>
        <v xml:space="preserve"> </v>
      </c>
      <c r="AA185" s="51"/>
      <c r="AB185" s="51"/>
      <c r="AC185" s="51"/>
      <c r="AD185" s="51"/>
      <c r="AE185" s="51"/>
      <c r="AF185" s="51"/>
      <c r="AG185" s="51"/>
      <c r="AH185" s="51"/>
      <c r="AI185" s="51"/>
      <c r="AJ185" s="51"/>
      <c r="AK185" s="51"/>
      <c r="AL185" s="51"/>
      <c r="AM185" s="51"/>
      <c r="AN185" s="51"/>
      <c r="AO185" s="51"/>
    </row>
    <row r="186" spans="2:41" x14ac:dyDescent="0.45">
      <c r="B186" s="61" cm="1">
        <f t="array" aca="1" ref="B186" ca="1">FileSize(Folder&amp;Tests[[#This Row],[FileName]])</f>
        <v>949</v>
      </c>
      <c r="C186" s="55">
        <v>172</v>
      </c>
      <c r="D186" s="36" t="s">
        <v>548</v>
      </c>
      <c r="E186" s="35" t="s">
        <v>724</v>
      </c>
      <c r="F186" s="37"/>
      <c r="G186" s="37"/>
      <c r="H186" s="37"/>
      <c r="I186" s="37"/>
      <c r="J186" s="37"/>
      <c r="K186" s="37"/>
      <c r="L186" s="35"/>
      <c r="M186" s="35"/>
      <c r="N186" s="35"/>
      <c r="O186" s="35"/>
      <c r="P186" s="35"/>
      <c r="Q186" s="35"/>
      <c r="R186" s="35"/>
      <c r="S186" s="35"/>
      <c r="T186" s="35"/>
      <c r="U186" s="47"/>
      <c r="V186" s="81" t="str">
        <f ca="1"/>
        <v xml:space="preserve"> </v>
      </c>
      <c r="AA186" s="51"/>
      <c r="AB186" s="51"/>
      <c r="AC186" s="51"/>
      <c r="AD186" s="51"/>
      <c r="AE186" s="51"/>
      <c r="AF186" s="51"/>
      <c r="AG186" s="51"/>
      <c r="AH186" s="51"/>
      <c r="AI186" s="51"/>
      <c r="AJ186" s="51"/>
      <c r="AK186" s="51"/>
      <c r="AL186" s="51"/>
      <c r="AM186" s="51"/>
      <c r="AN186" s="51"/>
      <c r="AO186" s="51"/>
    </row>
    <row r="187" spans="2:41" x14ac:dyDescent="0.45">
      <c r="B187" s="61" cm="1">
        <f t="array" aca="1" ref="B187" ca="1">FileSize(Folder&amp;Tests[[#This Row],[FileName]])</f>
        <v>949</v>
      </c>
      <c r="C187" s="54">
        <v>173</v>
      </c>
      <c r="D187" s="36" t="s">
        <v>548</v>
      </c>
      <c r="E187" s="35" t="s">
        <v>725</v>
      </c>
      <c r="F187" s="37"/>
      <c r="G187" s="37"/>
      <c r="H187" s="37"/>
      <c r="I187" s="37"/>
      <c r="J187" s="37"/>
      <c r="K187" s="37"/>
      <c r="L187" s="35"/>
      <c r="M187" s="35"/>
      <c r="N187" s="35"/>
      <c r="O187" s="35"/>
      <c r="P187" s="35"/>
      <c r="Q187" s="35"/>
      <c r="R187" s="35"/>
      <c r="S187" s="35"/>
      <c r="T187" s="35"/>
      <c r="U187" s="47"/>
      <c r="V187" s="81" t="str">
        <f ca="1"/>
        <v xml:space="preserve"> </v>
      </c>
      <c r="AA187" s="51"/>
      <c r="AB187" s="51"/>
      <c r="AC187" s="51"/>
      <c r="AD187" s="51"/>
      <c r="AE187" s="51"/>
      <c r="AF187" s="51"/>
      <c r="AG187" s="51"/>
      <c r="AH187" s="51"/>
      <c r="AI187" s="51"/>
      <c r="AJ187" s="51"/>
      <c r="AK187" s="51"/>
      <c r="AL187" s="51"/>
      <c r="AM187" s="51"/>
      <c r="AN187" s="51"/>
      <c r="AO187" s="51"/>
    </row>
    <row r="188" spans="2:41" x14ac:dyDescent="0.45">
      <c r="B188" s="61" cm="1">
        <f t="array" aca="1" ref="B188" ca="1">FileSize(Folder&amp;Tests[[#This Row],[FileName]])</f>
        <v>949</v>
      </c>
      <c r="C188" s="54">
        <v>174</v>
      </c>
      <c r="D188" s="36" t="s">
        <v>548</v>
      </c>
      <c r="E188" s="35" t="s">
        <v>726</v>
      </c>
      <c r="F188" s="37"/>
      <c r="G188" s="37"/>
      <c r="H188" s="37"/>
      <c r="I188" s="37"/>
      <c r="J188" s="37"/>
      <c r="K188" s="37"/>
      <c r="L188" s="35"/>
      <c r="M188" s="35"/>
      <c r="N188" s="35"/>
      <c r="O188" s="35"/>
      <c r="P188" s="35"/>
      <c r="Q188" s="35"/>
      <c r="R188" s="35"/>
      <c r="S188" s="35"/>
      <c r="T188" s="35"/>
      <c r="U188" s="47"/>
      <c r="V188" s="81" t="str">
        <f ca="1"/>
        <v xml:space="preserve"> </v>
      </c>
      <c r="AA188" s="51"/>
      <c r="AB188" s="51"/>
      <c r="AC188" s="51"/>
      <c r="AD188" s="51"/>
      <c r="AE188" s="51"/>
      <c r="AF188" s="51"/>
      <c r="AG188" s="51"/>
      <c r="AH188" s="51"/>
      <c r="AI188" s="51"/>
      <c r="AJ188" s="51"/>
      <c r="AK188" s="51"/>
      <c r="AL188" s="51"/>
      <c r="AM188" s="51"/>
      <c r="AN188" s="51"/>
      <c r="AO188" s="51"/>
    </row>
    <row r="189" spans="2:41" x14ac:dyDescent="0.45">
      <c r="B189" s="61" cm="1">
        <f t="array" aca="1" ref="B189" ca="1">FileSize(Folder&amp;Tests[[#This Row],[FileName]])</f>
        <v>949</v>
      </c>
      <c r="C189" s="55">
        <v>175</v>
      </c>
      <c r="D189" s="36" t="s">
        <v>548</v>
      </c>
      <c r="E189" s="35" t="s">
        <v>727</v>
      </c>
      <c r="F189" s="37"/>
      <c r="G189" s="37"/>
      <c r="H189" s="37"/>
      <c r="I189" s="37"/>
      <c r="J189" s="37"/>
      <c r="K189" s="37">
        <v>0</v>
      </c>
      <c r="L189" s="35"/>
      <c r="M189" s="35"/>
      <c r="N189" s="35"/>
      <c r="O189" s="35"/>
      <c r="P189" s="35"/>
      <c r="Q189" s="35"/>
      <c r="R189" s="35"/>
      <c r="S189" s="35"/>
      <c r="T189" s="35"/>
      <c r="U189" s="47"/>
      <c r="V189" t="str">
        <f ca="1"/>
        <v xml:space="preserve"> </v>
      </c>
      <c r="AA189" s="51"/>
      <c r="AB189" s="51"/>
      <c r="AC189" s="51"/>
      <c r="AD189" s="51"/>
      <c r="AE189" s="51"/>
    </row>
    <row r="190" spans="2:41" x14ac:dyDescent="0.45">
      <c r="B190" s="61" cm="1">
        <f t="array" aca="1" ref="B190" ca="1">FileSize(Folder&amp;Tests[[#This Row],[FileName]])</f>
        <v>2889</v>
      </c>
      <c r="C190" s="55">
        <v>176</v>
      </c>
      <c r="D190" s="41" t="s">
        <v>729</v>
      </c>
      <c r="E190" s="43" t="s">
        <v>730</v>
      </c>
      <c r="F190" s="43"/>
      <c r="G190" s="43"/>
      <c r="H190" s="43"/>
      <c r="I190" s="43"/>
      <c r="J190" s="43"/>
      <c r="K190" s="43"/>
      <c r="L190" s="42">
        <v>2</v>
      </c>
      <c r="M190" s="42"/>
      <c r="N190" s="42"/>
      <c r="O190" s="42">
        <v>1</v>
      </c>
      <c r="P190" s="42"/>
      <c r="Q190" s="42"/>
      <c r="R190" s="42"/>
      <c r="S190" s="42"/>
      <c r="T190" s="42"/>
      <c r="U190" s="47"/>
      <c r="V190" t="str">
        <f ca="1"/>
        <v xml:space="preserve"> </v>
      </c>
      <c r="AA190" s="51"/>
      <c r="AB190" s="51"/>
      <c r="AC190" s="51"/>
      <c r="AD190" s="51"/>
      <c r="AE190" s="51"/>
    </row>
    <row r="191" spans="2:41" x14ac:dyDescent="0.45">
      <c r="B191" s="61" cm="1">
        <f t="array" aca="1" ref="B191" ca="1">FileSize(Folder&amp;Tests[[#This Row],[FileName]])</f>
        <v>66081</v>
      </c>
      <c r="C191" s="55">
        <v>177</v>
      </c>
      <c r="D191" s="36" t="s">
        <v>731</v>
      </c>
      <c r="E191" s="35" t="b">
        <v>1</v>
      </c>
      <c r="F191" s="37"/>
      <c r="G191" s="37"/>
      <c r="H191" s="37"/>
      <c r="I191" s="37"/>
      <c r="J191" s="37"/>
      <c r="K191" s="37"/>
      <c r="L191" s="35"/>
      <c r="M191" s="35"/>
      <c r="N191" s="35"/>
      <c r="O191" s="35"/>
      <c r="P191" s="35"/>
      <c r="Q191" s="35"/>
      <c r="R191" s="35"/>
      <c r="S191" s="35"/>
      <c r="T191" s="35"/>
      <c r="U191" s="47"/>
      <c r="V191" t="str">
        <f ca="1"/>
        <v xml:space="preserve"> </v>
      </c>
      <c r="AA191" s="51"/>
      <c r="AB191" s="51"/>
      <c r="AC191" s="51"/>
      <c r="AD191" s="51"/>
      <c r="AE191" s="51"/>
    </row>
    <row r="192" spans="2:41" x14ac:dyDescent="0.45">
      <c r="B192" s="61"/>
      <c r="C192" s="55">
        <v>178</v>
      </c>
      <c r="D192" s="53" t="s">
        <v>761</v>
      </c>
      <c r="E192" s="35" t="b">
        <v>1</v>
      </c>
      <c r="F192" s="37"/>
      <c r="G192" s="37"/>
      <c r="H192" s="37"/>
      <c r="I192" s="37"/>
      <c r="J192" s="37"/>
      <c r="K192" s="37">
        <v>1</v>
      </c>
      <c r="L192" s="35">
        <v>1</v>
      </c>
      <c r="M192" s="35">
        <v>1</v>
      </c>
      <c r="N192" s="35">
        <v>17</v>
      </c>
      <c r="O192" s="35">
        <v>0</v>
      </c>
      <c r="P192" s="35"/>
      <c r="Q192" s="35"/>
      <c r="R192" s="35" t="s">
        <v>475</v>
      </c>
      <c r="S192" s="35"/>
      <c r="T192" s="35"/>
      <c r="U192" s="47"/>
      <c r="V192" t="str">
        <f ca="1"/>
        <v xml:space="preserve"> </v>
      </c>
      <c r="AA192" s="51"/>
      <c r="AB192" s="51"/>
      <c r="AC192" s="51"/>
      <c r="AD192" s="51"/>
      <c r="AE192" s="51"/>
    </row>
    <row r="193" spans="2:31" x14ac:dyDescent="0.45">
      <c r="B193" s="61" cm="1">
        <f t="array" aca="1" ref="B193" ca="1">FileSize(Folder&amp;Tests[[#This Row],[FileName]])</f>
        <v>164899</v>
      </c>
      <c r="C193" s="55" t="s">
        <v>515</v>
      </c>
      <c r="D193" s="36" t="s">
        <v>349</v>
      </c>
      <c r="E193" s="35" t="b">
        <v>0</v>
      </c>
      <c r="F193" s="37" t="s">
        <v>233</v>
      </c>
      <c r="G193" s="37" t="b">
        <v>0</v>
      </c>
      <c r="H193" s="37" t="s">
        <v>233</v>
      </c>
      <c r="I193" s="37" t="s">
        <v>233</v>
      </c>
      <c r="J193" s="37" t="b">
        <v>1</v>
      </c>
      <c r="K193" s="37"/>
      <c r="L193" s="35">
        <v>1</v>
      </c>
      <c r="M193" s="35">
        <v>1</v>
      </c>
      <c r="N193" s="35">
        <v>0</v>
      </c>
      <c r="O193" s="35">
        <v>0</v>
      </c>
      <c r="P193" s="35"/>
      <c r="Q193" s="35"/>
      <c r="R193" s="35"/>
      <c r="S193" s="35"/>
      <c r="T193" s="35" t="s">
        <v>234</v>
      </c>
      <c r="U193" s="44" t="s">
        <v>510</v>
      </c>
      <c r="V193" t="str">
        <f ca="1"/>
        <v xml:space="preserve"> </v>
      </c>
      <c r="AA193" s="51"/>
      <c r="AB193" s="51"/>
      <c r="AC193" s="51"/>
      <c r="AD193" s="51"/>
      <c r="AE193" s="51"/>
    </row>
    <row r="194" spans="2:31" x14ac:dyDescent="0.45">
      <c r="B194" s="61" cm="1">
        <f t="array" aca="1" ref="B194" ca="1">FileSize(Folder&amp;Tests[[#This Row],[FileName]])</f>
        <v>4</v>
      </c>
      <c r="C194" s="55" t="s">
        <v>515</v>
      </c>
      <c r="D194" s="36" t="s">
        <v>255</v>
      </c>
      <c r="E194" s="35" t="b">
        <v>0</v>
      </c>
      <c r="F194" s="37" t="s">
        <v>233</v>
      </c>
      <c r="G194" s="37" t="b">
        <v>0</v>
      </c>
      <c r="H194" s="37" t="s">
        <v>233</v>
      </c>
      <c r="I194" s="37" t="s">
        <v>233</v>
      </c>
      <c r="J194" s="37" t="b">
        <v>1</v>
      </c>
      <c r="K194" s="37"/>
      <c r="L194" s="35">
        <v>1</v>
      </c>
      <c r="M194" s="35">
        <v>1</v>
      </c>
      <c r="N194" s="35">
        <v>0</v>
      </c>
      <c r="O194" s="35">
        <v>0</v>
      </c>
      <c r="P194" s="35"/>
      <c r="Q194" s="35"/>
      <c r="R194" s="35"/>
      <c r="S194" s="35"/>
      <c r="T194" s="35" t="s">
        <v>234</v>
      </c>
      <c r="U194" s="47" t="s">
        <v>717</v>
      </c>
      <c r="V194" t="str">
        <f ca="1"/>
        <v xml:space="preserve"> </v>
      </c>
      <c r="AA194" s="51"/>
      <c r="AB194" s="51"/>
      <c r="AC194" s="51"/>
      <c r="AD194" s="51"/>
      <c r="AE194" s="51"/>
    </row>
    <row r="195" spans="2:31" x14ac:dyDescent="0.45">
      <c r="B195" s="61" cm="1">
        <f t="array" aca="1" ref="B195" ca="1">FileSize(Folder&amp;Tests[[#This Row],[FileName]])</f>
        <v>6</v>
      </c>
      <c r="C195" s="55" t="s">
        <v>515</v>
      </c>
      <c r="D195" s="36" t="s">
        <v>258</v>
      </c>
      <c r="E195" s="35" t="b">
        <v>1</v>
      </c>
      <c r="F195" s="37" t="s">
        <v>233</v>
      </c>
      <c r="G195" s="37" t="b">
        <v>0</v>
      </c>
      <c r="H195" s="37" t="s">
        <v>233</v>
      </c>
      <c r="I195" s="37" t="s">
        <v>233</v>
      </c>
      <c r="J195" s="37" t="b">
        <v>1</v>
      </c>
      <c r="K195" s="37"/>
      <c r="L195" s="35">
        <v>1</v>
      </c>
      <c r="M195" s="35">
        <v>1</v>
      </c>
      <c r="N195" s="35">
        <v>0</v>
      </c>
      <c r="O195" s="35">
        <v>0</v>
      </c>
      <c r="P195" s="35"/>
      <c r="Q195" s="35"/>
      <c r="R195" s="35"/>
      <c r="S195" s="35"/>
      <c r="T195" s="35" t="s">
        <v>234</v>
      </c>
      <c r="U195" s="47" t="s">
        <v>717</v>
      </c>
      <c r="V195" t="str">
        <f ca="1"/>
        <v xml:space="preserve"> </v>
      </c>
      <c r="AA195" s="51"/>
      <c r="AB195" s="51"/>
      <c r="AC195" s="51"/>
      <c r="AD195" s="51"/>
      <c r="AE195" s="51"/>
    </row>
    <row r="196" spans="2:31" x14ac:dyDescent="0.45">
      <c r="B196" s="61" cm="1">
        <f t="array" aca="1" ref="B196" ca="1">FileSize(Folder&amp;Tests[[#This Row],[FileName]])</f>
        <v>11</v>
      </c>
      <c r="C196" s="55" t="s">
        <v>515</v>
      </c>
      <c r="D196" s="36" t="s">
        <v>263</v>
      </c>
      <c r="E196" s="35" t="b">
        <v>1</v>
      </c>
      <c r="F196" s="37" t="s">
        <v>233</v>
      </c>
      <c r="G196" s="37" t="b">
        <v>0</v>
      </c>
      <c r="H196" s="37" t="s">
        <v>233</v>
      </c>
      <c r="I196" s="37" t="s">
        <v>233</v>
      </c>
      <c r="J196" s="37" t="b">
        <v>1</v>
      </c>
      <c r="K196" s="37"/>
      <c r="L196" s="35">
        <v>1</v>
      </c>
      <c r="M196" s="35">
        <v>1</v>
      </c>
      <c r="N196" s="35">
        <v>0</v>
      </c>
      <c r="O196" s="35">
        <v>0</v>
      </c>
      <c r="P196" s="35"/>
      <c r="Q196" s="35"/>
      <c r="R196" s="35"/>
      <c r="S196" s="35"/>
      <c r="T196" s="35" t="s">
        <v>234</v>
      </c>
      <c r="U196" s="47" t="s">
        <v>717</v>
      </c>
      <c r="V196" t="str">
        <f ca="1"/>
        <v xml:space="preserve"> </v>
      </c>
      <c r="AA196" s="51"/>
      <c r="AB196" s="51"/>
      <c r="AC196" s="51"/>
      <c r="AD196" s="51"/>
      <c r="AE196" s="51"/>
    </row>
    <row r="197" spans="2:31" x14ac:dyDescent="0.45">
      <c r="B197" s="61" cm="1">
        <f t="array" aca="1" ref="B197" ca="1">FileSize(Folder&amp;Tests[[#This Row],[FileName]])</f>
        <v>18</v>
      </c>
      <c r="C197" s="55" t="s">
        <v>515</v>
      </c>
      <c r="D197" s="36" t="s">
        <v>265</v>
      </c>
      <c r="E197" s="35" t="b">
        <v>1</v>
      </c>
      <c r="F197" s="37" t="s">
        <v>233</v>
      </c>
      <c r="G197" s="37" t="b">
        <v>0</v>
      </c>
      <c r="H197" s="37" t="s">
        <v>233</v>
      </c>
      <c r="I197" s="37" t="s">
        <v>233</v>
      </c>
      <c r="J197" s="37" t="b">
        <v>1</v>
      </c>
      <c r="K197" s="37"/>
      <c r="L197" s="35">
        <v>1</v>
      </c>
      <c r="M197" s="35">
        <v>1</v>
      </c>
      <c r="N197" s="35">
        <v>0</v>
      </c>
      <c r="O197" s="35">
        <v>0</v>
      </c>
      <c r="P197" s="35"/>
      <c r="Q197" s="35"/>
      <c r="R197" s="35"/>
      <c r="S197" s="35"/>
      <c r="T197" s="35" t="s">
        <v>234</v>
      </c>
      <c r="U197" s="47" t="s">
        <v>717</v>
      </c>
      <c r="V197" t="str">
        <f ca="1"/>
        <v xml:space="preserve"> </v>
      </c>
      <c r="AA197" s="51"/>
      <c r="AB197" s="51"/>
      <c r="AC197" s="51"/>
      <c r="AD197" s="51"/>
      <c r="AE197" s="51"/>
    </row>
    <row r="198" spans="2:31" x14ac:dyDescent="0.45">
      <c r="B198" s="61" cm="1">
        <f t="array" aca="1" ref="B198" ca="1">FileSize(Folder&amp;Tests[[#This Row],[FileName]])</f>
        <v>32</v>
      </c>
      <c r="C198" s="55" t="s">
        <v>515</v>
      </c>
      <c r="D198" s="36" t="s">
        <v>280</v>
      </c>
      <c r="E198" s="35" t="b">
        <v>1</v>
      </c>
      <c r="F198" s="37" t="s">
        <v>233</v>
      </c>
      <c r="G198" s="37" t="b">
        <v>0</v>
      </c>
      <c r="H198" s="37" t="s">
        <v>233</v>
      </c>
      <c r="I198" s="37" t="s">
        <v>233</v>
      </c>
      <c r="J198" s="37" t="b">
        <v>1</v>
      </c>
      <c r="K198" s="37"/>
      <c r="L198" s="35">
        <v>1</v>
      </c>
      <c r="M198" s="35">
        <v>1</v>
      </c>
      <c r="N198" s="35">
        <v>0</v>
      </c>
      <c r="O198" s="35">
        <v>0</v>
      </c>
      <c r="P198" s="35"/>
      <c r="Q198" s="35"/>
      <c r="R198" s="35"/>
      <c r="S198" s="35"/>
      <c r="T198" s="35" t="s">
        <v>234</v>
      </c>
      <c r="U198" s="47" t="s">
        <v>717</v>
      </c>
      <c r="V198" t="str">
        <f ca="1"/>
        <v xml:space="preserve"> </v>
      </c>
      <c r="AA198" s="51"/>
      <c r="AB198" s="51"/>
      <c r="AC198" s="51"/>
      <c r="AD198" s="51"/>
      <c r="AE198" s="51"/>
    </row>
    <row r="199" spans="2:31" x14ac:dyDescent="0.45">
      <c r="B199" s="61" cm="1">
        <f t="array" aca="1" ref="B199" ca="1">FileSize(Folder&amp;Tests[[#This Row],[FileName]])</f>
        <v>58</v>
      </c>
      <c r="C199" s="55" t="s">
        <v>515</v>
      </c>
      <c r="D199" s="36" t="s">
        <v>308</v>
      </c>
      <c r="E199" s="35" t="b">
        <v>1</v>
      </c>
      <c r="F199" s="37" t="s">
        <v>233</v>
      </c>
      <c r="G199" s="37" t="b">
        <v>0</v>
      </c>
      <c r="H199" s="37" t="s">
        <v>233</v>
      </c>
      <c r="I199" s="37" t="s">
        <v>233</v>
      </c>
      <c r="J199" s="37" t="b">
        <v>1</v>
      </c>
      <c r="K199" s="37"/>
      <c r="L199" s="35">
        <v>1</v>
      </c>
      <c r="M199" s="35">
        <v>1</v>
      </c>
      <c r="N199" s="35">
        <v>0</v>
      </c>
      <c r="O199" s="35">
        <v>0</v>
      </c>
      <c r="P199" s="35"/>
      <c r="Q199" s="35"/>
      <c r="R199" s="35"/>
      <c r="S199" s="35"/>
      <c r="T199" s="35" t="s">
        <v>234</v>
      </c>
      <c r="U199" s="47" t="s">
        <v>241</v>
      </c>
      <c r="V199" t="str">
        <f ca="1"/>
        <v xml:space="preserve"> </v>
      </c>
      <c r="AA199" s="51"/>
      <c r="AB199" s="51"/>
      <c r="AC199" s="51"/>
      <c r="AD199" s="51"/>
      <c r="AE199" s="51"/>
    </row>
    <row r="200" spans="2:31" x14ac:dyDescent="0.45">
      <c r="B200" s="61" cm="1">
        <f t="array" aca="1" ref="B200" ca="1">FileSize(Folder&amp;Tests[[#This Row],[FileName]])</f>
        <v>62</v>
      </c>
      <c r="C200" s="55" t="s">
        <v>515</v>
      </c>
      <c r="D200" s="36" t="s">
        <v>312</v>
      </c>
      <c r="E200" s="35" t="b">
        <v>1</v>
      </c>
      <c r="F200" s="37" t="s">
        <v>233</v>
      </c>
      <c r="G200" s="37" t="b">
        <v>0</v>
      </c>
      <c r="H200" s="37" t="s">
        <v>233</v>
      </c>
      <c r="I200" s="37" t="s">
        <v>233</v>
      </c>
      <c r="J200" s="37" t="b">
        <v>1</v>
      </c>
      <c r="K200" s="37"/>
      <c r="L200" s="35">
        <v>1</v>
      </c>
      <c r="M200" s="35">
        <v>1</v>
      </c>
      <c r="N200" s="35">
        <v>0</v>
      </c>
      <c r="O200" s="35">
        <v>0</v>
      </c>
      <c r="P200" s="35"/>
      <c r="Q200" s="35"/>
      <c r="R200" s="35"/>
      <c r="S200" s="35"/>
      <c r="T200" s="35" t="s">
        <v>234</v>
      </c>
      <c r="U200" s="47" t="s">
        <v>718</v>
      </c>
      <c r="V200" t="str">
        <f ca="1"/>
        <v xml:space="preserve"> </v>
      </c>
      <c r="AA200" s="51"/>
      <c r="AB200" s="51"/>
      <c r="AC200" s="51"/>
      <c r="AD200" s="51"/>
      <c r="AE200" s="51"/>
    </row>
    <row r="201" spans="2:31" x14ac:dyDescent="0.45">
      <c r="B201" s="61" cm="1">
        <f t="array" aca="1" ref="B201" ca="1">FileSize(Folder&amp;Tests[[#This Row],[FileName]])</f>
        <v>64</v>
      </c>
      <c r="C201" s="55" t="s">
        <v>515</v>
      </c>
      <c r="D201" s="36" t="s">
        <v>313</v>
      </c>
      <c r="E201" s="35" t="b">
        <v>1</v>
      </c>
      <c r="F201" s="37" t="s">
        <v>233</v>
      </c>
      <c r="G201" s="37" t="b">
        <v>0</v>
      </c>
      <c r="H201" s="37" t="s">
        <v>233</v>
      </c>
      <c r="I201" s="37" t="s">
        <v>233</v>
      </c>
      <c r="J201" s="37" t="b">
        <v>1</v>
      </c>
      <c r="K201" s="37"/>
      <c r="L201" s="35">
        <v>1</v>
      </c>
      <c r="M201" s="35">
        <v>1</v>
      </c>
      <c r="N201" s="35">
        <v>0</v>
      </c>
      <c r="O201" s="35">
        <v>0</v>
      </c>
      <c r="P201" s="35"/>
      <c r="Q201" s="35"/>
      <c r="R201" s="35"/>
      <c r="S201" s="35"/>
      <c r="T201" s="35" t="s">
        <v>234</v>
      </c>
      <c r="U201" s="47" t="s">
        <v>719</v>
      </c>
      <c r="V201" t="str">
        <f ca="1"/>
        <v xml:space="preserve"> </v>
      </c>
      <c r="AA201" s="51"/>
      <c r="AB201" s="51"/>
      <c r="AC201" s="51"/>
      <c r="AD201" s="51"/>
      <c r="AE201" s="51"/>
    </row>
    <row r="202" spans="2:31" x14ac:dyDescent="0.45">
      <c r="B202" s="61" cm="1">
        <f t="array" aca="1" ref="B202" ca="1">FileSize(Folder&amp;Tests[[#This Row],[FileName]])</f>
        <v>65</v>
      </c>
      <c r="C202" s="55" t="s">
        <v>515</v>
      </c>
      <c r="D202" s="36" t="s">
        <v>314</v>
      </c>
      <c r="E202" s="35" t="b">
        <v>0</v>
      </c>
      <c r="F202" s="37" t="s">
        <v>233</v>
      </c>
      <c r="G202" s="37" t="b">
        <v>0</v>
      </c>
      <c r="H202" s="37" t="s">
        <v>233</v>
      </c>
      <c r="I202" s="37" t="s">
        <v>233</v>
      </c>
      <c r="J202" s="37" t="b">
        <v>1</v>
      </c>
      <c r="K202" s="37"/>
      <c r="L202" s="35">
        <v>1</v>
      </c>
      <c r="M202" s="35">
        <v>1</v>
      </c>
      <c r="N202" s="35">
        <v>0</v>
      </c>
      <c r="O202" s="35">
        <v>0</v>
      </c>
      <c r="P202" s="35"/>
      <c r="Q202" s="35"/>
      <c r="R202" s="35"/>
      <c r="S202" s="35"/>
      <c r="T202" s="35" t="s">
        <v>234</v>
      </c>
      <c r="U202" s="47" t="s">
        <v>720</v>
      </c>
      <c r="V202" t="str">
        <f ca="1"/>
        <v xml:space="preserve"> </v>
      </c>
      <c r="AA202" s="51"/>
      <c r="AB202" s="51"/>
      <c r="AC202" s="51"/>
      <c r="AD202" s="51"/>
      <c r="AE202" s="51"/>
    </row>
    <row r="203" spans="2:31" x14ac:dyDescent="0.45">
      <c r="B203" s="61" cm="1">
        <f t="array" aca="1" ref="B203" ca="1">FileSize(Folder&amp;Tests[[#This Row],[FileName]])</f>
        <v>67</v>
      </c>
      <c r="C203" s="55" t="s">
        <v>515</v>
      </c>
      <c r="D203" s="36" t="s">
        <v>318</v>
      </c>
      <c r="E203" s="35" t="b">
        <v>1</v>
      </c>
      <c r="F203" s="37" t="s">
        <v>233</v>
      </c>
      <c r="G203" s="37" t="b">
        <v>0</v>
      </c>
      <c r="H203" s="37" t="s">
        <v>233</v>
      </c>
      <c r="I203" s="37" t="s">
        <v>233</v>
      </c>
      <c r="J203" s="37" t="b">
        <v>1</v>
      </c>
      <c r="K203" s="37"/>
      <c r="L203" s="35">
        <v>1</v>
      </c>
      <c r="M203" s="35">
        <v>1</v>
      </c>
      <c r="N203" s="35">
        <v>0</v>
      </c>
      <c r="O203" s="35">
        <v>0</v>
      </c>
      <c r="P203" s="35"/>
      <c r="Q203" s="35"/>
      <c r="R203" s="35"/>
      <c r="S203" s="35"/>
      <c r="T203" s="35" t="s">
        <v>234</v>
      </c>
      <c r="U203" s="47" t="s">
        <v>244</v>
      </c>
      <c r="V203" t="str">
        <f ca="1"/>
        <v xml:space="preserve"> </v>
      </c>
      <c r="AA203" s="51"/>
      <c r="AB203" s="51"/>
      <c r="AC203" s="51"/>
      <c r="AD203" s="51"/>
      <c r="AE203" s="51"/>
    </row>
    <row r="204" spans="2:31" x14ac:dyDescent="0.45">
      <c r="B204" s="61" cm="1">
        <f t="array" aca="1" ref="B204" ca="1">FileSize(Folder&amp;Tests[[#This Row],[FileName]])</f>
        <v>100</v>
      </c>
      <c r="C204" s="55" t="s">
        <v>515</v>
      </c>
      <c r="D204" s="36" t="s">
        <v>324</v>
      </c>
      <c r="E204" s="35" t="b">
        <v>1</v>
      </c>
      <c r="F204" s="37" t="s">
        <v>233</v>
      </c>
      <c r="G204" s="37" t="b">
        <v>0</v>
      </c>
      <c r="H204" s="37" t="s">
        <v>233</v>
      </c>
      <c r="I204" s="37" t="s">
        <v>233</v>
      </c>
      <c r="J204" s="37" t="b">
        <v>1</v>
      </c>
      <c r="K204" s="37"/>
      <c r="L204" s="35">
        <v>1</v>
      </c>
      <c r="M204" s="35">
        <v>1</v>
      </c>
      <c r="N204" s="35">
        <v>0</v>
      </c>
      <c r="O204" s="35">
        <v>0</v>
      </c>
      <c r="P204" s="35"/>
      <c r="Q204" s="35"/>
      <c r="R204" s="35"/>
      <c r="S204" s="38"/>
      <c r="T204" s="35" t="s">
        <v>234</v>
      </c>
      <c r="U204" s="44" t="s">
        <v>246</v>
      </c>
      <c r="V204" t="str">
        <f ca="1"/>
        <v xml:space="preserve"> </v>
      </c>
      <c r="AA204" s="51"/>
      <c r="AB204" s="51"/>
      <c r="AC204" s="51"/>
      <c r="AD204" s="51"/>
      <c r="AE204" s="51"/>
    </row>
    <row r="205" spans="2:31" x14ac:dyDescent="0.45">
      <c r="B205" s="61" cm="1">
        <f t="array" aca="1" ref="B205" ca="1">FileSize(Folder&amp;Tests[[#This Row],[FileName]])</f>
        <v>106</v>
      </c>
      <c r="C205" s="55" t="s">
        <v>515</v>
      </c>
      <c r="D205" s="36" t="s">
        <v>326</v>
      </c>
      <c r="E205" s="35" t="b">
        <v>1</v>
      </c>
      <c r="F205" s="37" t="s">
        <v>233</v>
      </c>
      <c r="G205" s="37" t="b">
        <v>0</v>
      </c>
      <c r="H205" s="37" t="s">
        <v>453</v>
      </c>
      <c r="I205" s="37" t="s">
        <v>233</v>
      </c>
      <c r="J205" s="37" t="b">
        <v>1</v>
      </c>
      <c r="K205" s="37"/>
      <c r="L205" s="35">
        <v>1</v>
      </c>
      <c r="M205" s="35">
        <v>1</v>
      </c>
      <c r="N205" s="35">
        <v>0</v>
      </c>
      <c r="O205" s="35">
        <v>0</v>
      </c>
      <c r="P205" s="35"/>
      <c r="Q205" s="35"/>
      <c r="R205" s="35"/>
      <c r="S205" s="35"/>
      <c r="T205" s="35" t="s">
        <v>234</v>
      </c>
      <c r="U205" s="44" t="s">
        <v>477</v>
      </c>
      <c r="V205" t="str">
        <f ca="1"/>
        <v xml:space="preserve"> </v>
      </c>
      <c r="AA205" s="51"/>
      <c r="AB205" s="51"/>
      <c r="AC205" s="51"/>
      <c r="AD205" s="51"/>
      <c r="AE205" s="51"/>
    </row>
    <row r="206" spans="2:31" x14ac:dyDescent="0.45">
      <c r="B206" s="61" cm="1">
        <f t="array" aca="1" ref="B206" ca="1">FileSize(Folder&amp;Tests[[#This Row],[FileName]])</f>
        <v>196</v>
      </c>
      <c r="C206" s="55" t="s">
        <v>515</v>
      </c>
      <c r="D206" s="36" t="s">
        <v>329</v>
      </c>
      <c r="E206" s="35" t="b">
        <v>1</v>
      </c>
      <c r="F206" s="37" t="str">
        <f ca="1">CHAR(9)</f>
        <v xml:space="preserve">	</v>
      </c>
      <c r="G206" s="37" t="b">
        <v>0</v>
      </c>
      <c r="H206" s="37" t="s">
        <v>233</v>
      </c>
      <c r="I206" s="37" t="s">
        <v>233</v>
      </c>
      <c r="J206" s="37" t="b">
        <v>1</v>
      </c>
      <c r="K206" s="37"/>
      <c r="L206" s="35">
        <v>1</v>
      </c>
      <c r="M206" s="35">
        <v>1</v>
      </c>
      <c r="N206" s="35">
        <v>0</v>
      </c>
      <c r="O206" s="35">
        <v>0</v>
      </c>
      <c r="P206" s="35"/>
      <c r="Q206" s="35"/>
      <c r="R206" s="35"/>
      <c r="S206" s="38" t="s">
        <v>421</v>
      </c>
      <c r="T206" s="35" t="s">
        <v>234</v>
      </c>
      <c r="U206" s="44" t="s">
        <v>247</v>
      </c>
      <c r="V206" t="str">
        <f ca="1"/>
        <v xml:space="preserve"> </v>
      </c>
      <c r="AA206" s="51"/>
      <c r="AB206" s="51"/>
      <c r="AC206" s="51"/>
      <c r="AD206" s="51"/>
      <c r="AE206" s="51"/>
    </row>
    <row r="207" spans="2:31" x14ac:dyDescent="0.45">
      <c r="B207" s="61" cm="1">
        <f t="array" aca="1" ref="B207" ca="1">FileSize(Folder&amp;Tests[[#This Row],[FileName]])</f>
        <v>42987</v>
      </c>
      <c r="C207" s="55" t="s">
        <v>515</v>
      </c>
      <c r="D207" s="36" t="s">
        <v>344</v>
      </c>
      <c r="E207" s="35" t="b">
        <v>0</v>
      </c>
      <c r="F207" s="37" t="s">
        <v>233</v>
      </c>
      <c r="G207" s="37" t="b">
        <v>0</v>
      </c>
      <c r="H207" s="37" t="s">
        <v>233</v>
      </c>
      <c r="I207" s="37" t="s">
        <v>233</v>
      </c>
      <c r="J207" s="37" t="b">
        <v>1</v>
      </c>
      <c r="K207" s="37"/>
      <c r="L207" s="35">
        <v>1</v>
      </c>
      <c r="M207" s="35">
        <v>1</v>
      </c>
      <c r="N207" s="35">
        <v>0</v>
      </c>
      <c r="O207" s="35">
        <v>0</v>
      </c>
      <c r="P207" s="35"/>
      <c r="Q207" s="35"/>
      <c r="R207" s="35"/>
      <c r="S207" s="35"/>
      <c r="T207" s="35" t="s">
        <v>234</v>
      </c>
      <c r="U207" s="47" t="s">
        <v>249</v>
      </c>
      <c r="V207" t="str">
        <f ca="1"/>
        <v xml:space="preserve"> </v>
      </c>
      <c r="AA207" s="51"/>
      <c r="AB207" s="51"/>
      <c r="AC207" s="51"/>
      <c r="AD207" s="51"/>
      <c r="AE207" s="51"/>
    </row>
    <row r="208" spans="2:31" x14ac:dyDescent="0.45">
      <c r="B208" s="61" cm="1">
        <f t="array" aca="1" ref="B208" ca="1">FileSize(Folder&amp;Tests[[#This Row],[FileName]])</f>
        <v>270111</v>
      </c>
      <c r="C208" s="55" t="s">
        <v>515</v>
      </c>
      <c r="D208" s="36" t="s">
        <v>354</v>
      </c>
      <c r="E208" s="35" t="b">
        <v>1</v>
      </c>
      <c r="F208" s="37" t="s">
        <v>233</v>
      </c>
      <c r="G208" s="37" t="b">
        <v>0</v>
      </c>
      <c r="H208" s="37" t="s">
        <v>233</v>
      </c>
      <c r="I208" s="37" t="s">
        <v>233</v>
      </c>
      <c r="J208" s="37" t="b">
        <v>1</v>
      </c>
      <c r="K208" s="37"/>
      <c r="L208" s="35">
        <v>1</v>
      </c>
      <c r="M208" s="35">
        <v>1</v>
      </c>
      <c r="N208" s="35">
        <v>0</v>
      </c>
      <c r="O208" s="35">
        <v>0</v>
      </c>
      <c r="P208" s="35"/>
      <c r="Q208" s="35"/>
      <c r="R208" s="35"/>
      <c r="S208" s="35"/>
      <c r="T208" s="35" t="s">
        <v>234</v>
      </c>
      <c r="U208" s="44" t="s">
        <v>365</v>
      </c>
      <c r="V208" t="str">
        <f ca="1"/>
        <v xml:space="preserve"> </v>
      </c>
      <c r="AA208" s="51"/>
      <c r="AB208" s="51"/>
      <c r="AC208" s="51"/>
      <c r="AD208" s="51"/>
      <c r="AE208" s="51"/>
    </row>
    <row r="209" spans="2:31" x14ac:dyDescent="0.45">
      <c r="B209" s="61" cm="1">
        <f t="array" aca="1" ref="B209" ca="1">FileSize(Folder&amp;Tests[[#This Row],[FileName]])</f>
        <v>728165</v>
      </c>
      <c r="C209" s="54" t="s">
        <v>515</v>
      </c>
      <c r="D209" s="36" t="s">
        <v>357</v>
      </c>
      <c r="E209" s="35" t="b">
        <v>1</v>
      </c>
      <c r="F209" s="37" t="s">
        <v>233</v>
      </c>
      <c r="G209" s="37" t="b">
        <v>0</v>
      </c>
      <c r="H209" s="37" t="s">
        <v>233</v>
      </c>
      <c r="I209" s="37" t="s">
        <v>233</v>
      </c>
      <c r="J209" s="37" t="b">
        <v>1</v>
      </c>
      <c r="K209" s="37"/>
      <c r="L209" s="35">
        <v>1</v>
      </c>
      <c r="M209" s="35">
        <v>1</v>
      </c>
      <c r="N209" s="35">
        <v>0</v>
      </c>
      <c r="O209" s="35">
        <v>0</v>
      </c>
      <c r="P209" s="35"/>
      <c r="Q209" s="35"/>
      <c r="R209" s="35"/>
      <c r="S209" s="35"/>
      <c r="T209" s="35" t="s">
        <v>235</v>
      </c>
      <c r="U209" s="44" t="s">
        <v>396</v>
      </c>
      <c r="V209" t="str">
        <f ca="1"/>
        <v xml:space="preserve"> </v>
      </c>
      <c r="AA209" s="51"/>
      <c r="AB209" s="51"/>
      <c r="AC209" s="51"/>
      <c r="AD209" s="51"/>
      <c r="AE209" s="51"/>
    </row>
    <row r="210" spans="2:31" x14ac:dyDescent="0.45">
      <c r="B210" s="61" cm="1">
        <f t="array" aca="1" ref="B210" ca="1">FileSize(Folder&amp;Tests[[#This Row],[FileName]])</f>
        <v>1647418</v>
      </c>
      <c r="C210" s="55" t="s">
        <v>515</v>
      </c>
      <c r="D210" s="41" t="s">
        <v>360</v>
      </c>
      <c r="E210" s="35" t="s">
        <v>366</v>
      </c>
      <c r="F210" s="37" t="s">
        <v>233</v>
      </c>
      <c r="G210" s="37" t="b">
        <v>0</v>
      </c>
      <c r="H210" s="37" t="s">
        <v>233</v>
      </c>
      <c r="I210" s="37" t="s">
        <v>233</v>
      </c>
      <c r="J210" s="37" t="b">
        <v>1</v>
      </c>
      <c r="K210" s="37"/>
      <c r="L210" s="35">
        <v>1</v>
      </c>
      <c r="M210" s="35">
        <v>1</v>
      </c>
      <c r="N210" s="35">
        <v>0</v>
      </c>
      <c r="O210" s="35">
        <v>0</v>
      </c>
      <c r="P210" s="35"/>
      <c r="Q210" s="35"/>
      <c r="R210" s="35"/>
      <c r="S210" s="35"/>
      <c r="T210" s="35" t="s">
        <v>234</v>
      </c>
      <c r="U210" s="49" t="s">
        <v>721</v>
      </c>
      <c r="V210" t="str">
        <f ca="1"/>
        <v xml:space="preserve"> </v>
      </c>
      <c r="AA210" s="51"/>
      <c r="AB210" s="51"/>
      <c r="AC210" s="51"/>
      <c r="AD210" s="51"/>
      <c r="AE210" s="51"/>
    </row>
    <row r="211" spans="2:31" x14ac:dyDescent="0.45">
      <c r="B211" s="60"/>
      <c r="C211" s="55"/>
      <c r="D211" s="41"/>
      <c r="E211" s="35"/>
      <c r="F211" s="37"/>
      <c r="G211" s="37"/>
      <c r="H211" s="37"/>
      <c r="I211" s="37"/>
      <c r="J211" s="37"/>
      <c r="K211" s="37"/>
      <c r="L211" s="35"/>
      <c r="M211" s="35"/>
      <c r="N211" s="35"/>
      <c r="O211" s="35"/>
      <c r="P211" s="35"/>
      <c r="Q211" s="35"/>
      <c r="R211" s="35"/>
      <c r="S211" s="35"/>
      <c r="T211" s="35"/>
      <c r="U211" s="49"/>
      <c r="AA211" s="51"/>
      <c r="AB211" s="51"/>
      <c r="AC211" s="51"/>
      <c r="AD211" s="51"/>
      <c r="AE211" s="51"/>
    </row>
  </sheetData>
  <sheetProtection sheet="1" objects="1" scenarios="1"/>
  <sortState xmlns:xlrd2="http://schemas.microsoft.com/office/spreadsheetml/2017/richdata2" ref="B15:U182">
    <sortCondition ref="B15:B182"/>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11">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hyperlinks>
    <hyperlink ref="D184" r:id="rId1" xr:uid="{555F180A-09F9-4C79-8C11-FA5BE91111B8}"/>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125" r:id="rId5" name="Button 29">
              <controlPr defaultSize="0" print="0" autoFill="0" autoPict="0" macro="[0]!RunTestsFromButton">
                <anchor moveWithCells="1">
                  <from>
                    <xdr:col>7</xdr:col>
                    <xdr:colOff>366713</xdr:colOff>
                    <xdr:row>0</xdr:row>
                    <xdr:rowOff>104775</xdr:rowOff>
                  </from>
                  <to>
                    <xdr:col>10</xdr:col>
                    <xdr:colOff>0</xdr:colOff>
                    <xdr:row>2</xdr:row>
                    <xdr:rowOff>0</xdr:rowOff>
                  </to>
                </anchor>
              </controlPr>
            </control>
          </mc:Choice>
        </mc:AlternateContent>
      </controls>
    </mc:Choice>
  </mc:AlternateContent>
  <tableParts count="1">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CBB471-9E2B-4752-B4E3-E3119466A062}">
  <sheetPr codeName="Sheet1"/>
  <dimension ref="A4:BC7486"/>
  <sheetViews>
    <sheetView showGridLines="0" showRowColHeaders="0" zoomScale="53" zoomScaleNormal="53" workbookViewId="0"/>
  </sheetViews>
  <sheetFormatPr defaultRowHeight="14.25" x14ac:dyDescent="0.45"/>
  <cols>
    <col min="1" max="1" width="94.6640625" bestFit="1" customWidth="1"/>
    <col min="3" max="3" width="122.265625" bestFit="1" customWidth="1"/>
    <col min="13" max="13" width="13.46484375" bestFit="1" customWidth="1"/>
    <col min="15" max="15" width="42.06640625" bestFit="1" customWidth="1"/>
    <col min="16" max="16" width="45.59765625" bestFit="1" customWidth="1"/>
    <col min="17" max="17" width="40.6640625" bestFit="1" customWidth="1"/>
    <col min="18" max="18" width="32.1328125" bestFit="1" customWidth="1"/>
    <col min="19" max="19" width="39.46484375" bestFit="1" customWidth="1"/>
    <col min="20" max="20" width="43.19921875" bestFit="1" customWidth="1"/>
    <col min="21" max="21" width="42.6640625" bestFit="1" customWidth="1"/>
    <col min="22" max="22" width="88.86328125" bestFit="1" customWidth="1"/>
    <col min="23" max="23" width="141.53125" bestFit="1" customWidth="1"/>
    <col min="25" max="25" width="8.86328125" bestFit="1" customWidth="1"/>
    <col min="26" max="26" width="9.73046875" bestFit="1" customWidth="1"/>
    <col min="27" max="27" width="52.46484375" bestFit="1" customWidth="1"/>
    <col min="28" max="28" width="7" bestFit="1" customWidth="1"/>
    <col min="35" max="35" width="30.46484375" bestFit="1" customWidth="1"/>
  </cols>
  <sheetData>
    <row r="4" spans="1:34" x14ac:dyDescent="0.45">
      <c r="A4" s="18" t="s">
        <v>1607</v>
      </c>
      <c r="C4" t="s">
        <v>762</v>
      </c>
      <c r="L4" cm="1">
        <f t="array" aca="1" ref="L4:L182" ca="1">[1]!sIntegers(179)</f>
        <v>1</v>
      </c>
      <c r="M4" t="str" cm="1">
        <f t="array" aca="1" ref="M4:M182" ca="1">"            Case "&amp;_xlfn.ANCHORARRAY(L4)</f>
        <v xml:space="preserve">            Case 1</v>
      </c>
      <c r="N4" cm="1">
        <f t="array" aca="1" ref="N4:N182" ca="1">MATCH(_xlfn.ANCHORARRAY(M4),C4:C1478,0)</f>
        <v>24</v>
      </c>
      <c r="O4" t="str" cm="1">
        <f t="array" aca="1" ref="O4:AH4" ca="1">[1]!sarrayrange(SUBSTITUTE(TRANSPOSE($A$4:$A$7),"Case1","Case"&amp;L4),TRANSPOSE(OFFSET($C$4:$C$1473,N4,0,N5-N4-1)),SUBSTITUTE(TRANSPOSE($A$12:$A$23),"Case1","Case"&amp;L4))</f>
        <v>Sub Case1(i As Long, Folder As String, ByRef NumPassed As Long, ByRef NumFailed As Long, ByRef Failures() As String)</v>
      </c>
      <c r="P4" t="str">
        <f ca="1"/>
        <v xml:space="preserve">    Dim TestDescription As String, FileName As String, Expected, Observed, TestRes As Variant, WhatDiffers As String</v>
      </c>
      <c r="Q4" t="str">
        <f ca="1"/>
        <v/>
      </c>
      <c r="R4" t="str">
        <f ca="1"/>
        <v xml:space="preserve">    On Error GoTo ErrHandler</v>
      </c>
      <c r="S4" t="str">
        <f ca="1"/>
        <v xml:space="preserve">                TestDescription = "test_one_row_of_data.csv"</v>
      </c>
      <c r="T4" t="str">
        <f ca="1"/>
        <v xml:space="preserve">                FileName = "test_one_row_of_data.csv"</v>
      </c>
      <c r="U4" t="str">
        <f ca="1"/>
        <v xml:space="preserve">                Expected = HStack(1#, 2#, 3#)</v>
      </c>
      <c r="V4" t="str">
        <f ca="1"/>
        <v xml:space="preserve">                TestRes = TestCSVRead(i, TestDescription, Expected, Folder + FileName, Observed, WhatDiffers, ConvertTypes:="N")</v>
      </c>
      <c r="W4" t="str">
        <f ca="1"/>
        <v xml:space="preserve">    If TestRes Then</v>
      </c>
      <c r="X4" t="str">
        <f ca="1"/>
        <v xml:space="preserve">        NumPassed = NumPassed + 1</v>
      </c>
      <c r="Y4" t="str">
        <f ca="1"/>
        <v xml:space="preserve">    Else</v>
      </c>
      <c r="Z4" t="str">
        <f ca="1"/>
        <v xml:space="preserve">        NumFailed = NumFailed + 1</v>
      </c>
      <c r="AA4" t="str">
        <f ca="1"/>
        <v xml:space="preserve">        ReDim Preserve Failures(LBound(Failures) To UBound(Failures) + 1)</v>
      </c>
      <c r="AB4" t="str">
        <f ca="1"/>
        <v xml:space="preserve">        Failures(UBound(Failures)) = WhatDiffers</v>
      </c>
      <c r="AC4" t="str">
        <f ca="1"/>
        <v xml:space="preserve">    End If</v>
      </c>
      <c r="AD4" t="str">
        <f ca="1"/>
        <v/>
      </c>
      <c r="AE4" t="str">
        <f ca="1"/>
        <v xml:space="preserve">    Exit Sub</v>
      </c>
      <c r="AF4" t="str">
        <f ca="1"/>
        <v>ErrHandler:</v>
      </c>
      <c r="AG4" t="str">
        <f ca="1"/>
        <v xml:space="preserve">    Throw "#Case1 (line " &amp; CStr(Erl) + "): " &amp; Err.Description &amp; "!"</v>
      </c>
      <c r="AH4" t="str">
        <f ca="1"/>
        <v>End Sub</v>
      </c>
    </row>
    <row r="5" spans="1:34" x14ac:dyDescent="0.45">
      <c r="A5" t="s">
        <v>1608</v>
      </c>
      <c r="L5">
        <f ca="1"/>
        <v>2</v>
      </c>
      <c r="M5" t="str">
        <f ca="1"/>
        <v xml:space="preserve">            Case 2</v>
      </c>
      <c r="N5">
        <f ca="1"/>
        <v>29</v>
      </c>
      <c r="O5" t="str" cm="1">
        <f t="array" aca="1" ref="O5:AH5" ca="1">[1]!sarrayrange(SUBSTITUTE(TRANSPOSE($A$4:$A$7),"Case1","Case"&amp;L5),TRANSPOSE(OFFSET($C$4:$C$1473,N5,0,N6-N5-1)),SUBSTITUTE(TRANSPOSE($A$12:$A$23),"Case1","Case"&amp;L5))</f>
        <v>Sub Case2(i As Long, Folder As String, ByRef NumPassed As Long, ByRef NumFailed As Long, ByRef Failures() As String)</v>
      </c>
      <c r="P5" t="str">
        <f ca="1"/>
        <v xml:space="preserve">    Dim TestDescription As String, FileName As String, Expected, Observed, TestRes As Variant, WhatDiffers As String</v>
      </c>
      <c r="Q5" t="str">
        <f ca="1"/>
        <v/>
      </c>
      <c r="R5" t="str">
        <f ca="1"/>
        <v xml:space="preserve">    On Error GoTo ErrHandler</v>
      </c>
      <c r="S5" t="str">
        <f ca="1"/>
        <v xml:space="preserve">                TestDescription = "test empty file newlines"</v>
      </c>
      <c r="T5" t="str">
        <f ca="1"/>
        <v xml:space="preserve">                FileName = "test_empty_file_newlines.csv"</v>
      </c>
      <c r="U5" t="str">
        <f ca="1"/>
        <v xml:space="preserve">                Expected = HStack(Array(Empty, Empty, Empty, Empty, Empty, Empty, Empty, Empty, Empty, Empty))</v>
      </c>
      <c r="V5" t="str">
        <f ca="1"/>
        <v xml:space="preserve">                TestRes = TestCSVRead(i, TestDescription, Expected, Folder + FileName, Observed, WhatDiffers, ConvertTypes:="N", ShowMissingsAs:=Empty, IgnoreEmptyLines:=False)</v>
      </c>
      <c r="W5" t="str">
        <f ca="1"/>
        <v xml:space="preserve">    If TestRes Then</v>
      </c>
      <c r="X5" t="str">
        <f ca="1"/>
        <v xml:space="preserve">        NumPassed = NumPassed + 1</v>
      </c>
      <c r="Y5" t="str">
        <f ca="1"/>
        <v xml:space="preserve">    Else</v>
      </c>
      <c r="Z5" t="str">
        <f ca="1"/>
        <v xml:space="preserve">        NumFailed = NumFailed + 1</v>
      </c>
      <c r="AA5" t="str">
        <f ca="1"/>
        <v xml:space="preserve">        ReDim Preserve Failures(LBound(Failures) To UBound(Failures) + 1)</v>
      </c>
      <c r="AB5" t="str">
        <f ca="1"/>
        <v xml:space="preserve">        Failures(UBound(Failures)) = WhatDiffers</v>
      </c>
      <c r="AC5" t="str">
        <f ca="1"/>
        <v xml:space="preserve">    End If</v>
      </c>
      <c r="AD5" t="str">
        <f ca="1"/>
        <v/>
      </c>
      <c r="AE5" t="str">
        <f ca="1"/>
        <v xml:space="preserve">    Exit Sub</v>
      </c>
      <c r="AF5" t="str">
        <f ca="1"/>
        <v>ErrHandler:</v>
      </c>
      <c r="AG5" t="str">
        <f ca="1"/>
        <v xml:space="preserve">    Throw "#Case2 (line " &amp; CStr(Erl) + "): " &amp; Err.Description &amp; "!"</v>
      </c>
      <c r="AH5" t="str">
        <f ca="1"/>
        <v>End Sub</v>
      </c>
    </row>
    <row r="6" spans="1:34" x14ac:dyDescent="0.45">
      <c r="C6" t="s">
        <v>763</v>
      </c>
      <c r="L6">
        <f ca="1"/>
        <v>3</v>
      </c>
      <c r="M6" t="str">
        <f ca="1"/>
        <v xml:space="preserve">            Case 3</v>
      </c>
      <c r="N6">
        <f ca="1"/>
        <v>34</v>
      </c>
      <c r="O6" t="str" cm="1">
        <f t="array" aca="1" ref="O6:AH6" ca="1">[1]!sarrayrange(SUBSTITUTE(TRANSPOSE($A$4:$A$7),"Case1","Case"&amp;L6),TRANSPOSE(OFFSET($C$4:$C$1473,N6,0,N7-N6-1)),SUBSTITUTE(TRANSPOSE($A$12:$A$23),"Case1","Case"&amp;L6))</f>
        <v>Sub Case3(i As Long, Folder As String, ByRef NumPassed As Long, ByRef NumFailed As Long, ByRef Failures() As String)</v>
      </c>
      <c r="P6" t="str">
        <f ca="1"/>
        <v xml:space="preserve">    Dim TestDescription As String, FileName As String, Expected, Observed, TestRes As Variant, WhatDiffers As String</v>
      </c>
      <c r="Q6" t="str">
        <f ca="1"/>
        <v/>
      </c>
      <c r="R6" t="str">
        <f ca="1"/>
        <v xml:space="preserve">    On Error GoTo ErrHandler</v>
      </c>
      <c r="S6" t="str">
        <f ca="1"/>
        <v xml:space="preserve">                TestDescription = "test single column"</v>
      </c>
      <c r="T6" t="str">
        <f ca="1"/>
        <v xml:space="preserve">                FileName = "test_single_column.csv"</v>
      </c>
      <c r="U6" t="str">
        <f ca="1"/>
        <v xml:space="preserve">                Expected = HStack(Array("col1", 1#, 2#, 3#))</v>
      </c>
      <c r="V6" t="str">
        <f ca="1"/>
        <v xml:space="preserve">                TestRes = TestCSVRead(i, TestDescription, Expected, Folder + FileName, Observed, WhatDiffers, ConvertTypes:="N", ShowMissingsAs:=Empty)</v>
      </c>
      <c r="W6" t="str">
        <f ca="1"/>
        <v xml:space="preserve">    If TestRes Then</v>
      </c>
      <c r="X6" t="str">
        <f ca="1"/>
        <v xml:space="preserve">        NumPassed = NumPassed + 1</v>
      </c>
      <c r="Y6" t="str">
        <f ca="1"/>
        <v xml:space="preserve">    Else</v>
      </c>
      <c r="Z6" t="str">
        <f ca="1"/>
        <v xml:space="preserve">        NumFailed = NumFailed + 1</v>
      </c>
      <c r="AA6" t="str">
        <f ca="1"/>
        <v xml:space="preserve">        ReDim Preserve Failures(LBound(Failures) To UBound(Failures) + 1)</v>
      </c>
      <c r="AB6" t="str">
        <f ca="1"/>
        <v xml:space="preserve">        Failures(UBound(Failures)) = WhatDiffers</v>
      </c>
      <c r="AC6" t="str">
        <f ca="1"/>
        <v xml:space="preserve">    End If</v>
      </c>
      <c r="AD6" t="str">
        <f ca="1"/>
        <v/>
      </c>
      <c r="AE6" t="str">
        <f ca="1"/>
        <v xml:space="preserve">    Exit Sub</v>
      </c>
      <c r="AF6" t="str">
        <f ca="1"/>
        <v>ErrHandler:</v>
      </c>
      <c r="AG6" t="str">
        <f ca="1"/>
        <v xml:space="preserve">    Throw "#Case3 (line " &amp; CStr(Erl) + "): " &amp; Err.Description &amp; "!"</v>
      </c>
      <c r="AH6" t="str">
        <f ca="1"/>
        <v>End Sub</v>
      </c>
    </row>
    <row r="7" spans="1:34" x14ac:dyDescent="0.45">
      <c r="A7" t="s">
        <v>773</v>
      </c>
      <c r="C7" t="s">
        <v>764</v>
      </c>
      <c r="L7">
        <f ca="1"/>
        <v>4</v>
      </c>
      <c r="M7" t="str">
        <f ca="1"/>
        <v xml:space="preserve">            Case 4</v>
      </c>
      <c r="N7">
        <f ca="1"/>
        <v>39</v>
      </c>
      <c r="O7" t="str" cm="1">
        <f t="array" aca="1" ref="O7:AH7" ca="1">[1]!sarrayrange(SUBSTITUTE(TRANSPOSE($A$4:$A$7),"Case1","Case"&amp;L7),TRANSPOSE(OFFSET($C$4:$C$1473,N7,0,N8-N7-1)),SUBSTITUTE(TRANSPOSE($A$12:$A$23),"Case1","Case"&amp;L7))</f>
        <v>Sub Case4(i As Long, Folder As String, ByRef NumPassed As Long, ByRef NumFailed As Long, ByRef Failures() As String)</v>
      </c>
      <c r="P7" t="str">
        <f ca="1"/>
        <v xml:space="preserve">    Dim TestDescription As String, FileName As String, Expected, Observed, TestRes As Variant, WhatDiffers As String</v>
      </c>
      <c r="Q7" t="str">
        <f ca="1"/>
        <v/>
      </c>
      <c r="R7" t="str">
        <f ca="1"/>
        <v xml:space="preserve">    On Error GoTo ErrHandler</v>
      </c>
      <c r="S7" t="str">
        <f ca="1"/>
        <v xml:space="preserve">                TestDescription = "comma decimal"</v>
      </c>
      <c r="T7" t="str">
        <f ca="1"/>
        <v xml:space="preserve">                FileName = "comma_decimal.csv"</v>
      </c>
      <c r="U7" t="str">
        <f ca="1"/>
        <v xml:space="preserve">                Expected = HStack(Array("x", 3.14, 1#), Array("y", 1#, 1#))</v>
      </c>
      <c r="V7" t="str">
        <f ca="1"/>
        <v xml:space="preserve">                TestRes = TestCSVRead(i, TestDescription, Expected, Folder + FileName, Observed, WhatDiffers, ConvertTypes:="N", ShowMissingsAs:=Empty, DecimalSeparator:=",")</v>
      </c>
      <c r="W7" t="str">
        <f ca="1"/>
        <v xml:space="preserve">    If TestRes Then</v>
      </c>
      <c r="X7" t="str">
        <f ca="1"/>
        <v xml:space="preserve">        NumPassed = NumPassed + 1</v>
      </c>
      <c r="Y7" t="str">
        <f ca="1"/>
        <v xml:space="preserve">    Else</v>
      </c>
      <c r="Z7" t="str">
        <f ca="1"/>
        <v xml:space="preserve">        NumFailed = NumFailed + 1</v>
      </c>
      <c r="AA7" t="str">
        <f ca="1"/>
        <v xml:space="preserve">        ReDim Preserve Failures(LBound(Failures) To UBound(Failures) + 1)</v>
      </c>
      <c r="AB7" t="str">
        <f ca="1"/>
        <v xml:space="preserve">        Failures(UBound(Failures)) = WhatDiffers</v>
      </c>
      <c r="AC7" t="str">
        <f ca="1"/>
        <v xml:space="preserve">    End If</v>
      </c>
      <c r="AD7" t="str">
        <f ca="1"/>
        <v/>
      </c>
      <c r="AE7" t="str">
        <f ca="1"/>
        <v xml:space="preserve">    Exit Sub</v>
      </c>
      <c r="AF7" t="str">
        <f ca="1"/>
        <v>ErrHandler:</v>
      </c>
      <c r="AG7" t="str">
        <f ca="1"/>
        <v xml:space="preserve">    Throw "#Case4 (line " &amp; CStr(Erl) + "): " &amp; Err.Description &amp; "!"</v>
      </c>
      <c r="AH7" t="str">
        <f ca="1"/>
        <v>End Sub</v>
      </c>
    </row>
    <row r="8" spans="1:34" x14ac:dyDescent="0.45">
      <c r="A8" t="s">
        <v>1594</v>
      </c>
      <c r="C8" t="s">
        <v>765</v>
      </c>
      <c r="L8">
        <f ca="1"/>
        <v>5</v>
      </c>
      <c r="M8" t="str">
        <f ca="1"/>
        <v xml:space="preserve">            Case 5</v>
      </c>
      <c r="N8">
        <f ca="1"/>
        <v>44</v>
      </c>
      <c r="O8" t="str" cm="1">
        <f t="array" aca="1" ref="O8:AH8" ca="1">[1]!sarrayrange(SUBSTITUTE(TRANSPOSE($A$4:$A$7),"Case1","Case"&amp;L8),TRANSPOSE(OFFSET($C$4:$C$1473,N8,0,N9-N8-1)),SUBSTITUTE(TRANSPOSE($A$12:$A$23),"Case1","Case"&amp;L8))</f>
        <v>Sub Case5(i As Long, Folder As String, ByRef NumPassed As Long, ByRef NumFailed As Long, ByRef Failures() As String)</v>
      </c>
      <c r="P8" t="str">
        <f ca="1"/>
        <v xml:space="preserve">    Dim TestDescription As String, FileName As String, Expected, Observed, TestRes As Variant, WhatDiffers As String</v>
      </c>
      <c r="Q8" t="str">
        <f ca="1"/>
        <v/>
      </c>
      <c r="R8" t="str">
        <f ca="1"/>
        <v xml:space="preserve">    On Error GoTo ErrHandler</v>
      </c>
      <c r="S8" t="str">
        <f ca="1"/>
        <v xml:space="preserve">                TestDescription = "test missing last column"</v>
      </c>
      <c r="T8" t="str">
        <f ca="1"/>
        <v xml:space="preserve">                FileName = "test_missing_last_column.csv"</v>
      </c>
      <c r="U8" t="str">
        <f ca="1"/>
        <v xml:space="preserve">                Expected = Expected005()</v>
      </c>
      <c r="V8" t="str">
        <f ca="1"/>
        <v xml:space="preserve">                TestRes = TestCSVRead(i, TestDescription, Expected, Folder + FileName, Observed, WhatDiffers, ConvertTypes:="N", ShowMissingsAs:=Empty)</v>
      </c>
      <c r="W8" t="str">
        <f ca="1"/>
        <v xml:space="preserve">    If TestRes Then</v>
      </c>
      <c r="X8" t="str">
        <f ca="1"/>
        <v xml:space="preserve">        NumPassed = NumPassed + 1</v>
      </c>
      <c r="Y8" t="str">
        <f ca="1"/>
        <v xml:space="preserve">    Else</v>
      </c>
      <c r="Z8" t="str">
        <f ca="1"/>
        <v xml:space="preserve">        NumFailed = NumFailed + 1</v>
      </c>
      <c r="AA8" t="str">
        <f ca="1"/>
        <v xml:space="preserve">        ReDim Preserve Failures(LBound(Failures) To UBound(Failures) + 1)</v>
      </c>
      <c r="AB8" t="str">
        <f ca="1"/>
        <v xml:space="preserve">        Failures(UBound(Failures)) = WhatDiffers</v>
      </c>
      <c r="AC8" t="str">
        <f ca="1"/>
        <v xml:space="preserve">    End If</v>
      </c>
      <c r="AD8" t="str">
        <f ca="1"/>
        <v/>
      </c>
      <c r="AE8" t="str">
        <f ca="1"/>
        <v xml:space="preserve">    Exit Sub</v>
      </c>
      <c r="AF8" t="str">
        <f ca="1"/>
        <v>ErrHandler:</v>
      </c>
      <c r="AG8" t="str">
        <f ca="1"/>
        <v xml:space="preserve">    Throw "#Case5 (line " &amp; CStr(Erl) + "): " &amp; Err.Description &amp; "!"</v>
      </c>
      <c r="AH8" t="str">
        <f ca="1"/>
        <v>End Sub</v>
      </c>
    </row>
    <row r="9" spans="1:34" x14ac:dyDescent="0.45">
      <c r="A9" t="s">
        <v>1295</v>
      </c>
      <c r="C9" t="s">
        <v>766</v>
      </c>
      <c r="L9">
        <f ca="1"/>
        <v>6</v>
      </c>
      <c r="M9" t="str">
        <f ca="1"/>
        <v xml:space="preserve">            Case 6</v>
      </c>
      <c r="N9">
        <f ca="1"/>
        <v>49</v>
      </c>
      <c r="O9" t="str" cm="1">
        <f t="array" aca="1" ref="O9:AH9" ca="1">[1]!sarrayrange(SUBSTITUTE(TRANSPOSE($A$4:$A$7),"Case1","Case"&amp;L9),TRANSPOSE(OFFSET($C$4:$C$1473,N9,0,N10-N9-1)),SUBSTITUTE(TRANSPOSE($A$12:$A$23),"Case1","Case"&amp;L9))</f>
        <v>Sub Case6(i As Long, Folder As String, ByRef NumPassed As Long, ByRef NumFailed As Long, ByRef Failures() As String)</v>
      </c>
      <c r="P9" t="str">
        <f ca="1"/>
        <v xml:space="preserve">    Dim TestDescription As String, FileName As String, Expected, Observed, TestRes As Variant, WhatDiffers As String</v>
      </c>
      <c r="Q9" t="str">
        <f ca="1"/>
        <v/>
      </c>
      <c r="R9" t="str">
        <f ca="1"/>
        <v xml:space="preserve">    On Error GoTo ErrHandler</v>
      </c>
      <c r="S9" t="str">
        <f ca="1"/>
        <v xml:space="preserve">                TestDescription = "initial spaces when ignore repeated"</v>
      </c>
      <c r="T9" t="str">
        <f ca="1"/>
        <v xml:space="preserve">                FileName = "test_issue_326.wsv"</v>
      </c>
      <c r="U9" t="str">
        <f ca="1"/>
        <v xml:space="preserve">                Expected = HStack(Array("A", 1#, 11#), Array("B", 2#, 22#))</v>
      </c>
      <c r="V9" t="str">
        <f ca="1"/>
        <v xml:space="preserve">                TestRes = TestCSVRead(i, TestDescription, Expected, Folder + FileName, Observed, WhatDiffers, ConvertTypes:=True, Delimiter:=" ", IgnoreRepeated:=True, ShowMissingsAs:=Empty)</v>
      </c>
      <c r="W9" t="str">
        <f ca="1"/>
        <v xml:space="preserve">    If TestRes Then</v>
      </c>
      <c r="X9" t="str">
        <f ca="1"/>
        <v xml:space="preserve">        NumPassed = NumPassed + 1</v>
      </c>
      <c r="Y9" t="str">
        <f ca="1"/>
        <v xml:space="preserve">    Else</v>
      </c>
      <c r="Z9" t="str">
        <f ca="1"/>
        <v xml:space="preserve">        NumFailed = NumFailed + 1</v>
      </c>
      <c r="AA9" t="str">
        <f ca="1"/>
        <v xml:space="preserve">        ReDim Preserve Failures(LBound(Failures) To UBound(Failures) + 1)</v>
      </c>
      <c r="AB9" t="str">
        <f ca="1"/>
        <v xml:space="preserve">        Failures(UBound(Failures)) = WhatDiffers</v>
      </c>
      <c r="AC9" t="str">
        <f ca="1"/>
        <v xml:space="preserve">    End If</v>
      </c>
      <c r="AD9" t="str">
        <f ca="1"/>
        <v/>
      </c>
      <c r="AE9" t="str">
        <f ca="1"/>
        <v xml:space="preserve">    Exit Sub</v>
      </c>
      <c r="AF9" t="str">
        <f ca="1"/>
        <v>ErrHandler:</v>
      </c>
      <c r="AG9" t="str">
        <f ca="1"/>
        <v xml:space="preserve">    Throw "#Case6 (line " &amp; CStr(Erl) + "): " &amp; Err.Description &amp; "!"</v>
      </c>
      <c r="AH9" t="str">
        <f ca="1"/>
        <v>End Sub</v>
      </c>
    </row>
    <row r="10" spans="1:34" x14ac:dyDescent="0.45">
      <c r="A10" t="s">
        <v>1296</v>
      </c>
      <c r="C10" t="s">
        <v>767</v>
      </c>
      <c r="L10">
        <f ca="1"/>
        <v>7</v>
      </c>
      <c r="M10" t="str">
        <f ca="1"/>
        <v xml:space="preserve">            Case 7</v>
      </c>
      <c r="N10">
        <f ca="1"/>
        <v>54</v>
      </c>
      <c r="O10" t="str" cm="1">
        <f t="array" aca="1" ref="O10:AH10" ca="1">[1]!sarrayrange(SUBSTITUTE(TRANSPOSE($A$4:$A$7),"Case1","Case"&amp;L10),TRANSPOSE(OFFSET($C$4:$C$1473,N10,0,N11-N10-1)),SUBSTITUTE(TRANSPOSE($A$12:$A$23),"Case1","Case"&amp;L10))</f>
        <v>Sub Case7(i As Long, Folder As String, ByRef NumPassed As Long, ByRef NumFailed As Long, ByRef Failures() As String)</v>
      </c>
      <c r="P10" t="str">
        <f ca="1"/>
        <v xml:space="preserve">    Dim TestDescription As String, FileName As String, Expected, Observed, TestRes As Variant, WhatDiffers As String</v>
      </c>
      <c r="Q10" t="str">
        <f ca="1"/>
        <v/>
      </c>
      <c r="R10" t="str">
        <f ca="1"/>
        <v xml:space="preserve">    On Error GoTo ErrHandler</v>
      </c>
      <c r="S10" t="str">
        <f ca="1"/>
        <v xml:space="preserve">                TestDescription = "test not enough columns"</v>
      </c>
      <c r="T10" t="str">
        <f ca="1"/>
        <v xml:space="preserve">                FileName = "test_not_enough_columns.csv"</v>
      </c>
      <c r="U10" t="str">
        <f ca="1"/>
        <v xml:space="preserve">                Expected = Expected007()</v>
      </c>
      <c r="V10" t="str">
        <f ca="1"/>
        <v xml:space="preserve">                TestRes = TestCSVRead(i, TestDescription, Expected, Folder + FileName, Observed, WhatDiffers, ConvertTypes:=True, ShowMissingsAs:=Empty)</v>
      </c>
      <c r="W10" t="str">
        <f ca="1"/>
        <v xml:space="preserve">    If TestRes Then</v>
      </c>
      <c r="X10" t="str">
        <f ca="1"/>
        <v xml:space="preserve">        NumPassed = NumPassed + 1</v>
      </c>
      <c r="Y10" t="str">
        <f ca="1"/>
        <v xml:space="preserve">    Else</v>
      </c>
      <c r="Z10" t="str">
        <f ca="1"/>
        <v xml:space="preserve">        NumFailed = NumFailed + 1</v>
      </c>
      <c r="AA10" t="str">
        <f ca="1"/>
        <v xml:space="preserve">        ReDim Preserve Failures(LBound(Failures) To UBound(Failures) + 1)</v>
      </c>
      <c r="AB10" t="str">
        <f ca="1"/>
        <v xml:space="preserve">        Failures(UBound(Failures)) = WhatDiffers</v>
      </c>
      <c r="AC10" t="str">
        <f ca="1"/>
        <v xml:space="preserve">    End If</v>
      </c>
      <c r="AD10" t="str">
        <f ca="1"/>
        <v/>
      </c>
      <c r="AE10" t="str">
        <f ca="1"/>
        <v xml:space="preserve">    Exit Sub</v>
      </c>
      <c r="AF10" t="str">
        <f ca="1"/>
        <v>ErrHandler:</v>
      </c>
      <c r="AG10" t="str">
        <f ca="1"/>
        <v xml:space="preserve">    Throw "#Case7 (line " &amp; CStr(Erl) + "): " &amp; Err.Description &amp; "!"</v>
      </c>
      <c r="AH10" t="str">
        <f ca="1"/>
        <v>End Sub</v>
      </c>
    </row>
    <row r="11" spans="1:34" x14ac:dyDescent="0.45">
      <c r="A11" t="s">
        <v>1595</v>
      </c>
      <c r="C11" t="s">
        <v>768</v>
      </c>
      <c r="L11">
        <f ca="1"/>
        <v>8</v>
      </c>
      <c r="M11" t="str">
        <f ca="1"/>
        <v xml:space="preserve">            Case 8</v>
      </c>
      <c r="N11">
        <f ca="1"/>
        <v>59</v>
      </c>
      <c r="O11" t="str" cm="1">
        <f t="array" aca="1" ref="O11:AH11" ca="1">[1]!sarrayrange(SUBSTITUTE(TRANSPOSE($A$4:$A$7),"Case1","Case"&amp;L11),TRANSPOSE(OFFSET($C$4:$C$1473,N11,0,N12-N11-1)),SUBSTITUTE(TRANSPOSE($A$12:$A$23),"Case1","Case"&amp;L11))</f>
        <v>Sub Case8(i As Long, Folder As String, ByRef NumPassed As Long, ByRef NumFailed As Long, ByRef Failures() As String)</v>
      </c>
      <c r="P11" t="str">
        <f ca="1"/>
        <v xml:space="preserve">    Dim TestDescription As String, FileName As String, Expected, Observed, TestRes As Variant, WhatDiffers As String</v>
      </c>
      <c r="Q11" t="str">
        <f ca="1"/>
        <v/>
      </c>
      <c r="R11" t="str">
        <f ca="1"/>
        <v xml:space="preserve">    On Error GoTo ErrHandler</v>
      </c>
      <c r="S11" t="str">
        <f ca="1"/>
        <v xml:space="preserve">                TestDescription = "test comments1"</v>
      </c>
      <c r="T11" t="str">
        <f ca="1"/>
        <v xml:space="preserve">                FileName = "test_comments1.csv"</v>
      </c>
      <c r="U11" t="str">
        <f ca="1"/>
        <v xml:space="preserve">                Expected = HStack(Array("a", 1#, 7#), Array("b", 2#, 8#), Array("c", 3#, 9#))</v>
      </c>
      <c r="V11" t="str">
        <f ca="1"/>
        <v xml:space="preserve">                TestRes = TestCSVRead(i, TestDescription, Expected, Folder + FileName, Observed, WhatDiffers, ConvertTypes:=True, Comment:="#", ShowMissingsAs:=Empty)</v>
      </c>
      <c r="W11" t="str">
        <f ca="1"/>
        <v xml:space="preserve">    If TestRes Then</v>
      </c>
      <c r="X11" t="str">
        <f ca="1"/>
        <v xml:space="preserve">        NumPassed = NumPassed + 1</v>
      </c>
      <c r="Y11" t="str">
        <f ca="1"/>
        <v xml:space="preserve">    Else</v>
      </c>
      <c r="Z11" t="str">
        <f ca="1"/>
        <v xml:space="preserve">        NumFailed = NumFailed + 1</v>
      </c>
      <c r="AA11" t="str">
        <f ca="1"/>
        <v xml:space="preserve">        ReDim Preserve Failures(LBound(Failures) To UBound(Failures) + 1)</v>
      </c>
      <c r="AB11" t="str">
        <f ca="1"/>
        <v xml:space="preserve">        Failures(UBound(Failures)) = WhatDiffers</v>
      </c>
      <c r="AC11" t="str">
        <f ca="1"/>
        <v xml:space="preserve">    End If</v>
      </c>
      <c r="AD11" t="str">
        <f ca="1"/>
        <v/>
      </c>
      <c r="AE11" t="str">
        <f ca="1"/>
        <v xml:space="preserve">    Exit Sub</v>
      </c>
      <c r="AF11" t="str">
        <f ca="1"/>
        <v>ErrHandler:</v>
      </c>
      <c r="AG11" t="str">
        <f ca="1"/>
        <v xml:space="preserve">    Throw "#Case8 (line " &amp; CStr(Erl) + "): " &amp; Err.Description &amp; "!"</v>
      </c>
      <c r="AH11" t="str">
        <f ca="1"/>
        <v>End Sub</v>
      </c>
    </row>
    <row r="12" spans="1:34" x14ac:dyDescent="0.45">
      <c r="A12" t="s">
        <v>1600</v>
      </c>
      <c r="C12" t="s">
        <v>769</v>
      </c>
      <c r="L12">
        <f ca="1"/>
        <v>9</v>
      </c>
      <c r="M12" t="str">
        <f ca="1"/>
        <v xml:space="preserve">            Case 9</v>
      </c>
      <c r="N12">
        <f ca="1"/>
        <v>64</v>
      </c>
      <c r="O12" t="str" cm="1">
        <f t="array" aca="1" ref="O12:AH12" ca="1">[1]!sarrayrange(SUBSTITUTE(TRANSPOSE($A$4:$A$7),"Case1","Case"&amp;L12),TRANSPOSE(OFFSET($C$4:$C$1473,N12,0,N13-N12-1)),SUBSTITUTE(TRANSPOSE($A$12:$A$23),"Case1","Case"&amp;L12))</f>
        <v>Sub Case9(i As Long, Folder As String, ByRef NumPassed As Long, ByRef NumFailed As Long, ByRef Failures() As String)</v>
      </c>
      <c r="P12" t="str">
        <f ca="1"/>
        <v xml:space="preserve">    Dim TestDescription As String, FileName As String, Expected, Observed, TestRes As Variant, WhatDiffers As String</v>
      </c>
      <c r="Q12" t="str">
        <f ca="1"/>
        <v/>
      </c>
      <c r="R12" t="str">
        <f ca="1"/>
        <v xml:space="preserve">    On Error GoTo ErrHandler</v>
      </c>
      <c r="S12" t="str">
        <f ca="1"/>
        <v xml:space="preserve">                TestDescription = "test comments multichar"</v>
      </c>
      <c r="T12" t="str">
        <f ca="1"/>
        <v xml:space="preserve">                FileName = "test_comments_multichar.csv"</v>
      </c>
      <c r="U12" t="str">
        <f ca="1"/>
        <v xml:space="preserve">                Expected = HStack(Array("a", 1#, 7#), Array("b", 2#, 8#), Array("c", 3#, 9#))</v>
      </c>
      <c r="V12" t="str">
        <f ca="1"/>
        <v xml:space="preserve">                TestRes = TestCSVRead(i, TestDescription, Expected, Folder + FileName, Observed, WhatDiffers, ConvertTypes:=True, Comment:="//")</v>
      </c>
      <c r="W12" t="str">
        <f ca="1"/>
        <v xml:space="preserve">    If TestRes Then</v>
      </c>
      <c r="X12" t="str">
        <f ca="1"/>
        <v xml:space="preserve">        NumPassed = NumPassed + 1</v>
      </c>
      <c r="Y12" t="str">
        <f ca="1"/>
        <v xml:space="preserve">    Else</v>
      </c>
      <c r="Z12" t="str">
        <f ca="1"/>
        <v xml:space="preserve">        NumFailed = NumFailed + 1</v>
      </c>
      <c r="AA12" t="str">
        <f ca="1"/>
        <v xml:space="preserve">        ReDim Preserve Failures(LBound(Failures) To UBound(Failures) + 1)</v>
      </c>
      <c r="AB12" t="str">
        <f ca="1"/>
        <v xml:space="preserve">        Failures(UBound(Failures)) = WhatDiffers</v>
      </c>
      <c r="AC12" t="str">
        <f ca="1"/>
        <v xml:space="preserve">    End If</v>
      </c>
      <c r="AD12" t="str">
        <f ca="1"/>
        <v/>
      </c>
      <c r="AE12" t="str">
        <f ca="1"/>
        <v xml:space="preserve">    Exit Sub</v>
      </c>
      <c r="AF12" t="str">
        <f ca="1"/>
        <v>ErrHandler:</v>
      </c>
      <c r="AG12" t="str">
        <f ca="1"/>
        <v xml:space="preserve">    Throw "#Case9 (line " &amp; CStr(Erl) + "): " &amp; Err.Description &amp; "!"</v>
      </c>
      <c r="AH12" t="str">
        <f ca="1"/>
        <v>End Sub</v>
      </c>
    </row>
    <row r="13" spans="1:34" x14ac:dyDescent="0.45">
      <c r="A13" t="s">
        <v>1601</v>
      </c>
      <c r="C13" t="s">
        <v>770</v>
      </c>
      <c r="L13">
        <f ca="1"/>
        <v>10</v>
      </c>
      <c r="M13" t="str">
        <f ca="1"/>
        <v xml:space="preserve">            Case 10</v>
      </c>
      <c r="N13">
        <f ca="1"/>
        <v>69</v>
      </c>
      <c r="O13" t="str" cm="1">
        <f t="array" aca="1" ref="O13:AH13" ca="1">[1]!sarrayrange(SUBSTITUTE(TRANSPOSE($A$4:$A$7),"Case1","Case"&amp;L13),TRANSPOSE(OFFSET($C$4:$C$1473,N13,0,N14-N13-1)),SUBSTITUTE(TRANSPOSE($A$12:$A$23),"Case1","Case"&amp;L13))</f>
        <v>Sub Case10(i As Long, Folder As String, ByRef NumPassed As Long, ByRef NumFailed As Long, ByRef Failures() As String)</v>
      </c>
      <c r="P13" t="str">
        <f ca="1"/>
        <v xml:space="preserve">    Dim TestDescription As String, FileName As String, Expected, Observed, TestRes As Variant, WhatDiffers As String</v>
      </c>
      <c r="Q13" t="str">
        <f ca="1"/>
        <v/>
      </c>
      <c r="R13" t="str">
        <f ca="1"/>
        <v xml:space="preserve">    On Error GoTo ErrHandler</v>
      </c>
      <c r="S13" t="str">
        <f ca="1"/>
        <v xml:space="preserve">                TestDescription = "test correct trailing missings"</v>
      </c>
      <c r="T13" t="str">
        <f ca="1"/>
        <v xml:space="preserve">                FileName = "test_correct_trailing_missings.csv"</v>
      </c>
      <c r="U13" t="str">
        <f ca="1"/>
        <v xml:space="preserve">                Expected = Expected010()</v>
      </c>
      <c r="V13" t="str">
        <f ca="1"/>
        <v xml:space="preserve">                TestRes = TestCSVRead(i, TestDescription, Expected, Folder + FileName, Observed, WhatDiffers, ConvertTypes:=True, ShowMissingsAs:=Empty)</v>
      </c>
      <c r="W13" t="str">
        <f ca="1"/>
        <v xml:space="preserve">    If TestRes Then</v>
      </c>
      <c r="X13" t="str">
        <f ca="1"/>
        <v xml:space="preserve">        NumPassed = NumPassed + 1</v>
      </c>
      <c r="Y13" t="str">
        <f ca="1"/>
        <v xml:space="preserve">    Else</v>
      </c>
      <c r="Z13" t="str">
        <f ca="1"/>
        <v xml:space="preserve">        NumFailed = NumFailed + 1</v>
      </c>
      <c r="AA13" t="str">
        <f ca="1"/>
        <v xml:space="preserve">        ReDim Preserve Failures(LBound(Failures) To UBound(Failures) + 1)</v>
      </c>
      <c r="AB13" t="str">
        <f ca="1"/>
        <v xml:space="preserve">        Failures(UBound(Failures)) = WhatDiffers</v>
      </c>
      <c r="AC13" t="str">
        <f ca="1"/>
        <v xml:space="preserve">    End If</v>
      </c>
      <c r="AD13" t="str">
        <f ca="1"/>
        <v/>
      </c>
      <c r="AE13" t="str">
        <f ca="1"/>
        <v xml:space="preserve">    Exit Sub</v>
      </c>
      <c r="AF13" t="str">
        <f ca="1"/>
        <v>ErrHandler:</v>
      </c>
      <c r="AG13" t="str">
        <f ca="1"/>
        <v xml:space="preserve">    Throw "#Case10 (line " &amp; CStr(Erl) + "): " &amp; Err.Description &amp; "!"</v>
      </c>
      <c r="AH13" t="str">
        <f ca="1"/>
        <v>End Sub</v>
      </c>
    </row>
    <row r="14" spans="1:34" x14ac:dyDescent="0.45">
      <c r="A14" t="s">
        <v>1602</v>
      </c>
      <c r="C14" t="s">
        <v>771</v>
      </c>
      <c r="L14">
        <f ca="1"/>
        <v>11</v>
      </c>
      <c r="M14" t="str">
        <f ca="1"/>
        <v xml:space="preserve">            Case 11</v>
      </c>
      <c r="N14">
        <f ca="1"/>
        <v>74</v>
      </c>
      <c r="O14" t="str" cm="1">
        <f t="array" aca="1" ref="O14:AH14" ca="1">[1]!sarrayrange(SUBSTITUTE(TRANSPOSE($A$4:$A$7),"Case1","Case"&amp;L14),TRANSPOSE(OFFSET($C$4:$C$1473,N14,0,N15-N14-1)),SUBSTITUTE(TRANSPOSE($A$12:$A$23),"Case1","Case"&amp;L14))</f>
        <v>Sub Case11(i As Long, Folder As String, ByRef NumPassed As Long, ByRef NumFailed As Long, ByRef Failures() As String)</v>
      </c>
      <c r="P14" t="str">
        <f ca="1"/>
        <v xml:space="preserve">    Dim TestDescription As String, FileName As String, Expected, Observed, TestRes As Variant, WhatDiffers As String</v>
      </c>
      <c r="Q14" t="str">
        <f ca="1"/>
        <v/>
      </c>
      <c r="R14" t="str">
        <f ca="1"/>
        <v xml:space="preserve">    On Error GoTo ErrHandler</v>
      </c>
      <c r="S14" t="str">
        <f ca="1"/>
        <v xml:space="preserve">                TestDescription = "test not enough columns2"</v>
      </c>
      <c r="T14" t="str">
        <f ca="1"/>
        <v xml:space="preserve">                FileName = "test_not_enough_columns2.csv"</v>
      </c>
      <c r="U14" t="str">
        <f ca="1"/>
        <v xml:space="preserve">                Expected = Expected011()</v>
      </c>
      <c r="V14" t="str">
        <f ca="1"/>
        <v xml:space="preserve">                TestRes = TestCSVRead(i, TestDescription, Expected, Folder + FileName, Observed, WhatDiffers, ConvertTypes:=True, ShowMissingsAs:=Empty)</v>
      </c>
      <c r="W14" t="str">
        <f ca="1"/>
        <v xml:space="preserve">    If TestRes Then</v>
      </c>
      <c r="X14" t="str">
        <f ca="1"/>
        <v xml:space="preserve">        NumPassed = NumPassed + 1</v>
      </c>
      <c r="Y14" t="str">
        <f ca="1"/>
        <v xml:space="preserve">    Else</v>
      </c>
      <c r="Z14" t="str">
        <f ca="1"/>
        <v xml:space="preserve">        NumFailed = NumFailed + 1</v>
      </c>
      <c r="AA14" t="str">
        <f ca="1"/>
        <v xml:space="preserve">        ReDim Preserve Failures(LBound(Failures) To UBound(Failures) + 1)</v>
      </c>
      <c r="AB14" t="str">
        <f ca="1"/>
        <v xml:space="preserve">        Failures(UBound(Failures)) = WhatDiffers</v>
      </c>
      <c r="AC14" t="str">
        <f ca="1"/>
        <v xml:space="preserve">    End If</v>
      </c>
      <c r="AD14" t="str">
        <f ca="1"/>
        <v/>
      </c>
      <c r="AE14" t="str">
        <f ca="1"/>
        <v xml:space="preserve">    Exit Sub</v>
      </c>
      <c r="AF14" t="str">
        <f ca="1"/>
        <v>ErrHandler:</v>
      </c>
      <c r="AG14" t="str">
        <f ca="1"/>
        <v xml:space="preserve">    Throw "#Case11 (line " &amp; CStr(Erl) + "): " &amp; Err.Description &amp; "!"</v>
      </c>
      <c r="AH14" t="str">
        <f ca="1"/>
        <v>End Sub</v>
      </c>
    </row>
    <row r="15" spans="1:34" x14ac:dyDescent="0.45">
      <c r="A15" t="s">
        <v>1603</v>
      </c>
      <c r="C15" t="s">
        <v>772</v>
      </c>
      <c r="L15">
        <f ca="1"/>
        <v>12</v>
      </c>
      <c r="M15" t="str">
        <f ca="1"/>
        <v xml:space="preserve">            Case 12</v>
      </c>
      <c r="N15">
        <f ca="1"/>
        <v>79</v>
      </c>
      <c r="O15" t="str" cm="1">
        <f t="array" aca="1" ref="O15:AH15" ca="1">[1]!sarrayrange(SUBSTITUTE(TRANSPOSE($A$4:$A$7),"Case1","Case"&amp;L15),TRANSPOSE(OFFSET($C$4:$C$1473,N15,0,N16-N15-1)),SUBSTITUTE(TRANSPOSE($A$12:$A$23),"Case1","Case"&amp;L15))</f>
        <v>Sub Case12(i As Long, Folder As String, ByRef NumPassed As Long, ByRef NumFailed As Long, ByRef Failures() As String)</v>
      </c>
      <c r="P15" t="str">
        <f ca="1"/>
        <v xml:space="preserve">    Dim TestDescription As String, FileName As String, Expected, Observed, TestRes As Variant, WhatDiffers As String</v>
      </c>
      <c r="Q15" t="str">
        <f ca="1"/>
        <v/>
      </c>
      <c r="R15" t="str">
        <f ca="1"/>
        <v xml:space="preserve">    On Error GoTo ErrHandler</v>
      </c>
      <c r="S15" t="str">
        <f ca="1"/>
        <v xml:space="preserve">                TestDescription = "test tab null empty.txt"</v>
      </c>
      <c r="T15" t="str">
        <f ca="1"/>
        <v xml:space="preserve">                FileName = "test_tab_null_empty.txt"</v>
      </c>
      <c r="U15" t="str">
        <f ca="1"/>
        <v xml:space="preserve">                Expected = Expected012()</v>
      </c>
      <c r="V15" t="str">
        <f ca="1"/>
        <v xml:space="preserve">                TestRes = TestCSVRead(i, TestDescription, Expected, Folder + FileName, Observed, WhatDiffers, ConvertTypes:=True, ShowMissingsAs:=Empty)</v>
      </c>
      <c r="W15" t="str">
        <f ca="1"/>
        <v xml:space="preserve">    If TestRes Then</v>
      </c>
      <c r="X15" t="str">
        <f ca="1"/>
        <v xml:space="preserve">        NumPassed = NumPassed + 1</v>
      </c>
      <c r="Y15" t="str">
        <f ca="1"/>
        <v xml:space="preserve">    Else</v>
      </c>
      <c r="Z15" t="str">
        <f ca="1"/>
        <v xml:space="preserve">        NumFailed = NumFailed + 1</v>
      </c>
      <c r="AA15" t="str">
        <f ca="1"/>
        <v xml:space="preserve">        ReDim Preserve Failures(LBound(Failures) To UBound(Failures) + 1)</v>
      </c>
      <c r="AB15" t="str">
        <f ca="1"/>
        <v xml:space="preserve">        Failures(UBound(Failures)) = WhatDiffers</v>
      </c>
      <c r="AC15" t="str">
        <f ca="1"/>
        <v xml:space="preserve">    End If</v>
      </c>
      <c r="AD15" t="str">
        <f ca="1"/>
        <v/>
      </c>
      <c r="AE15" t="str">
        <f ca="1"/>
        <v xml:space="preserve">    Exit Sub</v>
      </c>
      <c r="AF15" t="str">
        <f ca="1"/>
        <v>ErrHandler:</v>
      </c>
      <c r="AG15" t="str">
        <f ca="1"/>
        <v xml:space="preserve">    Throw "#Case12 (line " &amp; CStr(Erl) + "): " &amp; Err.Description &amp; "!"</v>
      </c>
      <c r="AH15" t="str">
        <f ca="1"/>
        <v>End Sub</v>
      </c>
    </row>
    <row r="16" spans="1:34" x14ac:dyDescent="0.45">
      <c r="A16" t="s">
        <v>1605</v>
      </c>
      <c r="L16">
        <f ca="1"/>
        <v>13</v>
      </c>
      <c r="M16" t="str">
        <f ca="1"/>
        <v xml:space="preserve">            Case 13</v>
      </c>
      <c r="N16">
        <f ca="1"/>
        <v>84</v>
      </c>
      <c r="O16" t="str" cm="1">
        <f t="array" aca="1" ref="O16:AH16" ca="1">[1]!sarrayrange(SUBSTITUTE(TRANSPOSE($A$4:$A$7),"Case1","Case"&amp;L16),TRANSPOSE(OFFSET($C$4:$C$1473,N16,0,N17-N16-1)),SUBSTITUTE(TRANSPOSE($A$12:$A$23),"Case1","Case"&amp;L16))</f>
        <v>Sub Case13(i As Long, Folder As String, ByRef NumPassed As Long, ByRef NumFailed As Long, ByRef Failures() As String)</v>
      </c>
      <c r="P16" t="str">
        <f ca="1"/>
        <v xml:space="preserve">    Dim TestDescription As String, FileName As String, Expected, Observed, TestRes As Variant, WhatDiffers As String</v>
      </c>
      <c r="Q16" t="str">
        <f ca="1"/>
        <v/>
      </c>
      <c r="R16" t="str">
        <f ca="1"/>
        <v xml:space="preserve">    On Error GoTo ErrHandler</v>
      </c>
      <c r="S16" t="str">
        <f ca="1"/>
        <v xml:space="preserve">                TestDescription = "test basic"</v>
      </c>
      <c r="T16" t="str">
        <f ca="1"/>
        <v xml:space="preserve">                FileName = "test_basic.csv"</v>
      </c>
      <c r="U16" t="str">
        <f ca="1"/>
        <v xml:space="preserve">                Expected = HStack(Array("col1", 1#, 4#, 7#), Array("col2", 2#, 5#, 8#), Array("col3", 3#, 6#, 9#))</v>
      </c>
      <c r="V16" t="str">
        <f ca="1"/>
        <v xml:space="preserve">                TestRes = TestCSVRead(i, TestDescription, Expected, Folder + FileName, Observed, WhatDiffers, ConvertTypes:=True, ShowMissingsAs:=Empty)</v>
      </c>
      <c r="W16" t="str">
        <f ca="1"/>
        <v xml:space="preserve">    If TestRes Then</v>
      </c>
      <c r="X16" t="str">
        <f ca="1"/>
        <v xml:space="preserve">        NumPassed = NumPassed + 1</v>
      </c>
      <c r="Y16" t="str">
        <f ca="1"/>
        <v xml:space="preserve">    Else</v>
      </c>
      <c r="Z16" t="str">
        <f ca="1"/>
        <v xml:space="preserve">        NumFailed = NumFailed + 1</v>
      </c>
      <c r="AA16" t="str">
        <f ca="1"/>
        <v xml:space="preserve">        ReDim Preserve Failures(LBound(Failures) To UBound(Failures) + 1)</v>
      </c>
      <c r="AB16" t="str">
        <f ca="1"/>
        <v xml:space="preserve">        Failures(UBound(Failures)) = WhatDiffers</v>
      </c>
      <c r="AC16" t="str">
        <f ca="1"/>
        <v xml:space="preserve">    End If</v>
      </c>
      <c r="AD16" t="str">
        <f ca="1"/>
        <v/>
      </c>
      <c r="AE16" t="str">
        <f ca="1"/>
        <v xml:space="preserve">    Exit Sub</v>
      </c>
      <c r="AF16" t="str">
        <f ca="1"/>
        <v>ErrHandler:</v>
      </c>
      <c r="AG16" t="str">
        <f ca="1"/>
        <v xml:space="preserve">    Throw "#Case13 (line " &amp; CStr(Erl) + "): " &amp; Err.Description &amp; "!"</v>
      </c>
      <c r="AH16" t="str">
        <f ca="1"/>
        <v>End Sub</v>
      </c>
    </row>
    <row r="17" spans="1:38" x14ac:dyDescent="0.45">
      <c r="A17" t="s">
        <v>1606</v>
      </c>
      <c r="C17" t="s">
        <v>773</v>
      </c>
      <c r="L17">
        <f ca="1"/>
        <v>14</v>
      </c>
      <c r="M17" t="str">
        <f ca="1"/>
        <v xml:space="preserve">            Case 14</v>
      </c>
      <c r="N17">
        <f ca="1"/>
        <v>89</v>
      </c>
      <c r="O17" t="str" cm="1">
        <f t="array" aca="1" ref="O17:AH17" ca="1">[1]!sarrayrange(SUBSTITUTE(TRANSPOSE($A$4:$A$7),"Case1","Case"&amp;L17),TRANSPOSE(OFFSET($C$4:$C$1473,N17,0,N18-N17-1)),SUBSTITUTE(TRANSPOSE($A$12:$A$23),"Case1","Case"&amp;L17))</f>
        <v>Sub Case14(i As Long, Folder As String, ByRef NumPassed As Long, ByRef NumFailed As Long, ByRef Failures() As String)</v>
      </c>
      <c r="P17" t="str">
        <f ca="1"/>
        <v xml:space="preserve">    Dim TestDescription As String, FileName As String, Expected, Observed, TestRes As Variant, WhatDiffers As String</v>
      </c>
      <c r="Q17" t="str">
        <f ca="1"/>
        <v/>
      </c>
      <c r="R17" t="str">
        <f ca="1"/>
        <v xml:space="preserve">    On Error GoTo ErrHandler</v>
      </c>
      <c r="S17" t="str">
        <f ca="1"/>
        <v xml:space="preserve">                TestDescription = "test basic pipe"</v>
      </c>
      <c r="T17" t="str">
        <f ca="1"/>
        <v xml:space="preserve">                FileName = "test_basic_pipe.csv"</v>
      </c>
      <c r="U17" t="str">
        <f ca="1"/>
        <v xml:space="preserve">                Expected = HStack(Array("col1", 1#, 4#, 7#), Array("col2", 2#, 5#, 8#), Array("col3", 3#, 6#, 9#))</v>
      </c>
      <c r="V17" t="str">
        <f ca="1"/>
        <v xml:space="preserve">                TestRes = TestCSVRead(i, TestDescription, Expected, Folder + FileName, Observed, WhatDiffers, ConvertTypes:=True, ShowMissingsAs:=Empty)</v>
      </c>
      <c r="W17" t="str">
        <f ca="1"/>
        <v xml:space="preserve">    If TestRes Then</v>
      </c>
      <c r="X17" t="str">
        <f ca="1"/>
        <v xml:space="preserve">        NumPassed = NumPassed + 1</v>
      </c>
      <c r="Y17" t="str">
        <f ca="1"/>
        <v xml:space="preserve">    Else</v>
      </c>
      <c r="Z17" t="str">
        <f ca="1"/>
        <v xml:space="preserve">        NumFailed = NumFailed + 1</v>
      </c>
      <c r="AA17" t="str">
        <f ca="1"/>
        <v xml:space="preserve">        ReDim Preserve Failures(LBound(Failures) To UBound(Failures) + 1)</v>
      </c>
      <c r="AB17" t="str">
        <f ca="1"/>
        <v xml:space="preserve">        Failures(UBound(Failures)) = WhatDiffers</v>
      </c>
      <c r="AC17" t="str">
        <f ca="1"/>
        <v xml:space="preserve">    End If</v>
      </c>
      <c r="AD17" t="str">
        <f ca="1"/>
        <v/>
      </c>
      <c r="AE17" t="str">
        <f ca="1"/>
        <v xml:space="preserve">    Exit Sub</v>
      </c>
      <c r="AF17" t="str">
        <f ca="1"/>
        <v>ErrHandler:</v>
      </c>
      <c r="AG17" t="str">
        <f ca="1"/>
        <v xml:space="preserve">    Throw "#Case14 (line " &amp; CStr(Erl) + "): " &amp; Err.Description &amp; "!"</v>
      </c>
      <c r="AH17" t="str">
        <f ca="1"/>
        <v>End Sub</v>
      </c>
    </row>
    <row r="18" spans="1:38" x14ac:dyDescent="0.45">
      <c r="A18" t="s">
        <v>1604</v>
      </c>
      <c r="C18" t="s">
        <v>774</v>
      </c>
      <c r="L18">
        <f ca="1"/>
        <v>15</v>
      </c>
      <c r="M18" t="str">
        <f ca="1"/>
        <v xml:space="preserve">            Case 15</v>
      </c>
      <c r="N18">
        <f ca="1"/>
        <v>94</v>
      </c>
      <c r="O18" t="str" cm="1">
        <f t="array" aca="1" ref="O18:AH18" ca="1">[1]!sarrayrange(SUBSTITUTE(TRANSPOSE($A$4:$A$7),"Case1","Case"&amp;L18),TRANSPOSE(OFFSET($C$4:$C$1473,N18,0,N19-N18-1)),SUBSTITUTE(TRANSPOSE($A$12:$A$23),"Case1","Case"&amp;L18))</f>
        <v>Sub Case15(i As Long, Folder As String, ByRef NumPassed As Long, ByRef NumFailed As Long, ByRef Failures() As String)</v>
      </c>
      <c r="P18" t="str">
        <f ca="1"/>
        <v xml:space="preserve">    Dim TestDescription As String, FileName As String, Expected, Observed, TestRes As Variant, WhatDiffers As String</v>
      </c>
      <c r="Q18" t="str">
        <f ca="1"/>
        <v/>
      </c>
      <c r="R18" t="str">
        <f ca="1"/>
        <v xml:space="preserve">    On Error GoTo ErrHandler</v>
      </c>
      <c r="S18" t="str">
        <f ca="1"/>
        <v xml:space="preserve">                TestDescription = "test mac line endings"</v>
      </c>
      <c r="T18" t="str">
        <f ca="1"/>
        <v xml:space="preserve">                FileName = "test_mac_line_endings.csv"</v>
      </c>
      <c r="U18" t="str">
        <f ca="1"/>
        <v xml:space="preserve">                Expected = HStack(Array("col1", 1#, 4#, 7#), Array("col2", 2#, 5#, 8#), Array("col3", 3#, 6#, 9#))</v>
      </c>
      <c r="V18" t="str">
        <f ca="1"/>
        <v xml:space="preserve">                TestRes = TestCSVRead(i, TestDescription, Expected, Folder + FileName, Observed, WhatDiffers, ConvertTypes:=True, ShowMissingsAs:=Empty)</v>
      </c>
      <c r="W18" t="str">
        <f ca="1"/>
        <v xml:space="preserve">    If TestRes Then</v>
      </c>
      <c r="X18" t="str">
        <f ca="1"/>
        <v xml:space="preserve">        NumPassed = NumPassed + 1</v>
      </c>
      <c r="Y18" t="str">
        <f ca="1"/>
        <v xml:space="preserve">    Else</v>
      </c>
      <c r="Z18" t="str">
        <f ca="1"/>
        <v xml:space="preserve">        NumFailed = NumFailed + 1</v>
      </c>
      <c r="AA18" t="str">
        <f ca="1"/>
        <v xml:space="preserve">        ReDim Preserve Failures(LBound(Failures) To UBound(Failures) + 1)</v>
      </c>
      <c r="AB18" t="str">
        <f ca="1"/>
        <v xml:space="preserve">        Failures(UBound(Failures)) = WhatDiffers</v>
      </c>
      <c r="AC18" t="str">
        <f ca="1"/>
        <v xml:space="preserve">    End If</v>
      </c>
      <c r="AD18" t="str">
        <f ca="1"/>
        <v/>
      </c>
      <c r="AE18" t="str">
        <f ca="1"/>
        <v xml:space="preserve">    Exit Sub</v>
      </c>
      <c r="AF18" t="str">
        <f ca="1"/>
        <v>ErrHandler:</v>
      </c>
      <c r="AG18" t="str">
        <f ca="1"/>
        <v xml:space="preserve">    Throw "#Case15 (line " &amp; CStr(Erl) + "): " &amp; Err.Description &amp; "!"</v>
      </c>
      <c r="AH18" t="str">
        <f ca="1"/>
        <v>End Sub</v>
      </c>
    </row>
    <row r="19" spans="1:38" x14ac:dyDescent="0.45">
      <c r="C19" t="s">
        <v>775</v>
      </c>
      <c r="L19">
        <f ca="1"/>
        <v>16</v>
      </c>
      <c r="M19" t="str">
        <f ca="1"/>
        <v xml:space="preserve">            Case 16</v>
      </c>
      <c r="N19">
        <f ca="1"/>
        <v>99</v>
      </c>
      <c r="O19" t="str" cm="1">
        <f t="array" aca="1" ref="O19:AH19" ca="1">[1]!sarrayrange(SUBSTITUTE(TRANSPOSE($A$4:$A$7),"Case1","Case"&amp;L19),TRANSPOSE(OFFSET($C$4:$C$1473,N19,0,N20-N19-1)),SUBSTITUTE(TRANSPOSE($A$12:$A$23),"Case1","Case"&amp;L19))</f>
        <v>Sub Case16(i As Long, Folder As String, ByRef NumPassed As Long, ByRef NumFailed As Long, ByRef Failures() As String)</v>
      </c>
      <c r="P19" t="str">
        <f ca="1"/>
        <v xml:space="preserve">    Dim TestDescription As String, FileName As String, Expected, Observed, TestRes As Variant, WhatDiffers As String</v>
      </c>
      <c r="Q19" t="str">
        <f ca="1"/>
        <v/>
      </c>
      <c r="R19" t="str">
        <f ca="1"/>
        <v xml:space="preserve">    On Error GoTo ErrHandler</v>
      </c>
      <c r="S19" t="str">
        <f ca="1"/>
        <v xml:space="preserve">                TestDescription = "test newline line endings"</v>
      </c>
      <c r="T19" t="str">
        <f ca="1"/>
        <v xml:space="preserve">                FileName = "test_newline_line_endings.csv"</v>
      </c>
      <c r="U19" t="str">
        <f ca="1"/>
        <v xml:space="preserve">                Expected = HStack(Array("col1", 1#, 4#, 7#), Array("col2", 2#, 5#, 8#), Array("col3", 3#, 6#, 9#))</v>
      </c>
      <c r="V19" t="str">
        <f ca="1"/>
        <v xml:space="preserve">                TestRes = TestCSVRead(i, TestDescription, Expected, Folder + FileName, Observed, WhatDiffers, ConvertTypes:=True, ShowMissingsAs:=Empty)</v>
      </c>
      <c r="W19" t="str">
        <f ca="1"/>
        <v xml:space="preserve">    If TestRes Then</v>
      </c>
      <c r="X19" t="str">
        <f ca="1"/>
        <v xml:space="preserve">        NumPassed = NumPassed + 1</v>
      </c>
      <c r="Y19" t="str">
        <f ca="1"/>
        <v xml:space="preserve">    Else</v>
      </c>
      <c r="Z19" t="str">
        <f ca="1"/>
        <v xml:space="preserve">        NumFailed = NumFailed + 1</v>
      </c>
      <c r="AA19" t="str">
        <f ca="1"/>
        <v xml:space="preserve">        ReDim Preserve Failures(LBound(Failures) To UBound(Failures) + 1)</v>
      </c>
      <c r="AB19" t="str">
        <f ca="1"/>
        <v xml:space="preserve">        Failures(UBound(Failures)) = WhatDiffers</v>
      </c>
      <c r="AC19" t="str">
        <f ca="1"/>
        <v xml:space="preserve">    End If</v>
      </c>
      <c r="AD19" t="str">
        <f ca="1"/>
        <v/>
      </c>
      <c r="AE19" t="str">
        <f ca="1"/>
        <v xml:space="preserve">    Exit Sub</v>
      </c>
      <c r="AF19" t="str">
        <f ca="1"/>
        <v>ErrHandler:</v>
      </c>
      <c r="AG19" t="str">
        <f ca="1"/>
        <v xml:space="preserve">    Throw "#Case16 (line " &amp; CStr(Erl) + "): " &amp; Err.Description &amp; "!"</v>
      </c>
      <c r="AH19" t="str">
        <f ca="1"/>
        <v>End Sub</v>
      </c>
    </row>
    <row r="20" spans="1:38" x14ac:dyDescent="0.45">
      <c r="A20" t="s">
        <v>1573</v>
      </c>
      <c r="L20">
        <f ca="1"/>
        <v>17</v>
      </c>
      <c r="M20" t="str">
        <f ca="1"/>
        <v xml:space="preserve">            Case 17</v>
      </c>
      <c r="N20">
        <f ca="1"/>
        <v>104</v>
      </c>
      <c r="O20" t="str" cm="1">
        <f t="array" aca="1" ref="O20:AH20" ca="1">[1]!sarrayrange(SUBSTITUTE(TRANSPOSE($A$4:$A$7),"Case1","Case"&amp;L20),TRANSPOSE(OFFSET($C$4:$C$1473,N20,0,N21-N20-1)),SUBSTITUTE(TRANSPOSE($A$12:$A$23),"Case1","Case"&amp;L20))</f>
        <v>Sub Case17(i As Long, Folder As String, ByRef NumPassed As Long, ByRef NumFailed As Long, ByRef Failures() As String)</v>
      </c>
      <c r="P20" t="str">
        <f ca="1"/>
        <v xml:space="preserve">    Dim TestDescription As String, FileName As String, Expected, Observed, TestRes As Variant, WhatDiffers As String</v>
      </c>
      <c r="Q20" t="str">
        <f ca="1"/>
        <v/>
      </c>
      <c r="R20" t="str">
        <f ca="1"/>
        <v xml:space="preserve">    On Error GoTo ErrHandler</v>
      </c>
      <c r="S20" t="str">
        <f ca="1"/>
        <v xml:space="preserve">                TestDescription = "test delim.tsv"</v>
      </c>
      <c r="T20" t="str">
        <f ca="1"/>
        <v xml:space="preserve">                FileName = "test_delim.tsv"</v>
      </c>
      <c r="U20" t="str">
        <f ca="1"/>
        <v xml:space="preserve">                Expected = HStack(Array("col1", 1#, 4#, 7#), Array("col2", 2#, 5#, 8#), Array("col3", 3#, 6#, 9#))</v>
      </c>
      <c r="V20" t="str">
        <f ca="1"/>
        <v xml:space="preserve">                TestRes = TestCSVRead(i, TestDescription, Expected, Folder + FileName, Observed, WhatDiffers, ConvertTypes:=True, ShowMissingsAs:=Empty)</v>
      </c>
      <c r="W20" t="str">
        <f ca="1"/>
        <v xml:space="preserve">    If TestRes Then</v>
      </c>
      <c r="X20" t="str">
        <f ca="1"/>
        <v xml:space="preserve">        NumPassed = NumPassed + 1</v>
      </c>
      <c r="Y20" t="str">
        <f ca="1"/>
        <v xml:space="preserve">    Else</v>
      </c>
      <c r="Z20" t="str">
        <f ca="1"/>
        <v xml:space="preserve">        NumFailed = NumFailed + 1</v>
      </c>
      <c r="AA20" t="str">
        <f ca="1"/>
        <v xml:space="preserve">        ReDim Preserve Failures(LBound(Failures) To UBound(Failures) + 1)</v>
      </c>
      <c r="AB20" t="str">
        <f ca="1"/>
        <v xml:space="preserve">        Failures(UBound(Failures)) = WhatDiffers</v>
      </c>
      <c r="AC20" t="str">
        <f ca="1"/>
        <v xml:space="preserve">    End If</v>
      </c>
      <c r="AD20" t="str">
        <f ca="1"/>
        <v/>
      </c>
      <c r="AE20" t="str">
        <f ca="1"/>
        <v xml:space="preserve">    Exit Sub</v>
      </c>
      <c r="AF20" t="str">
        <f ca="1"/>
        <v>ErrHandler:</v>
      </c>
      <c r="AG20" t="str">
        <f ca="1"/>
        <v xml:space="preserve">    Throw "#Case17 (line " &amp; CStr(Erl) + "): " &amp; Err.Description &amp; "!"</v>
      </c>
      <c r="AH20" t="str">
        <f ca="1"/>
        <v>End Sub</v>
      </c>
    </row>
    <row r="21" spans="1:38" x14ac:dyDescent="0.45">
      <c r="A21" t="s">
        <v>1574</v>
      </c>
      <c r="C21" t="s">
        <v>776</v>
      </c>
      <c r="L21">
        <f ca="1"/>
        <v>18</v>
      </c>
      <c r="M21" t="str">
        <f ca="1"/>
        <v xml:space="preserve">            Case 18</v>
      </c>
      <c r="N21">
        <f ca="1"/>
        <v>109</v>
      </c>
      <c r="O21" t="str" cm="1">
        <f t="array" aca="1" ref="O21:AH21" ca="1">[1]!sarrayrange(SUBSTITUTE(TRANSPOSE($A$4:$A$7),"Case1","Case"&amp;L21),TRANSPOSE(OFFSET($C$4:$C$1473,N21,0,N22-N21-1)),SUBSTITUTE(TRANSPOSE($A$12:$A$23),"Case1","Case"&amp;L21))</f>
        <v>Sub Case18(i As Long, Folder As String, ByRef NumPassed As Long, ByRef NumFailed As Long, ByRef Failures() As String)</v>
      </c>
      <c r="P21" t="str">
        <f ca="1"/>
        <v xml:space="preserve">    Dim TestDescription As String, FileName As String, Expected, Observed, TestRes As Variant, WhatDiffers As String</v>
      </c>
      <c r="Q21" t="str">
        <f ca="1"/>
        <v/>
      </c>
      <c r="R21" t="str">
        <f ca="1"/>
        <v xml:space="preserve">    On Error GoTo ErrHandler</v>
      </c>
      <c r="S21" t="str">
        <f ca="1"/>
        <v xml:space="preserve">                TestDescription = "test delim.wsv"</v>
      </c>
      <c r="T21" t="str">
        <f ca="1"/>
        <v xml:space="preserve">                FileName = "test_delim.wsv"</v>
      </c>
      <c r="U21" t="str">
        <f ca="1"/>
        <v xml:space="preserve">                Expected = HStack(Array("col1", 1#, 4#, 7#), Array("col2", 2#, 5#, 8#), Array("col3", 3#, 6#, 9#))</v>
      </c>
      <c r="V21" t="str">
        <f ca="1"/>
        <v xml:space="preserve">                TestRes = TestCSVRead(i, TestDescription, Expected, Folder + FileName, Observed, WhatDiffers, ConvertTypes:=True, Delimiter:=" ", ShowMissingsAs:=Empty)</v>
      </c>
      <c r="W21" t="str">
        <f ca="1"/>
        <v xml:space="preserve">    If TestRes Then</v>
      </c>
      <c r="X21" t="str">
        <f ca="1"/>
        <v xml:space="preserve">        NumPassed = NumPassed + 1</v>
      </c>
      <c r="Y21" t="str">
        <f ca="1"/>
        <v xml:space="preserve">    Else</v>
      </c>
      <c r="Z21" t="str">
        <f ca="1"/>
        <v xml:space="preserve">        NumFailed = NumFailed + 1</v>
      </c>
      <c r="AA21" t="str">
        <f ca="1"/>
        <v xml:space="preserve">        ReDim Preserve Failures(LBound(Failures) To UBound(Failures) + 1)</v>
      </c>
      <c r="AB21" t="str">
        <f ca="1"/>
        <v xml:space="preserve">        Failures(UBound(Failures)) = WhatDiffers</v>
      </c>
      <c r="AC21" t="str">
        <f ca="1"/>
        <v xml:space="preserve">    End If</v>
      </c>
      <c r="AD21" t="str">
        <f ca="1"/>
        <v/>
      </c>
      <c r="AE21" t="str">
        <f ca="1"/>
        <v xml:space="preserve">    Exit Sub</v>
      </c>
      <c r="AF21" t="str">
        <f ca="1"/>
        <v>ErrHandler:</v>
      </c>
      <c r="AG21" t="str">
        <f ca="1"/>
        <v xml:space="preserve">    Throw "#Case18 (line " &amp; CStr(Erl) + "): " &amp; Err.Description &amp; "!"</v>
      </c>
      <c r="AH21" t="str">
        <f ca="1"/>
        <v>End Sub</v>
      </c>
    </row>
    <row r="22" spans="1:38" x14ac:dyDescent="0.45">
      <c r="A22" t="s">
        <v>1593</v>
      </c>
      <c r="L22">
        <f ca="1"/>
        <v>19</v>
      </c>
      <c r="M22" t="str">
        <f ca="1"/>
        <v xml:space="preserve">            Case 19</v>
      </c>
      <c r="N22">
        <f ca="1"/>
        <v>114</v>
      </c>
      <c r="O22" t="str" cm="1">
        <f t="array" aca="1" ref="O22:AK22" ca="1">[1]!sarrayrange(SUBSTITUTE(TRANSPOSE($A$4:$A$7),"Case1","Case"&amp;L22),TRANSPOSE(OFFSET($C$4:$C$1473,N22,0,N23-N22-1)),SUBSTITUTE(TRANSPOSE($A$12:$A$23),"Case1","Case"&amp;L22))</f>
        <v>Sub Case19(i As Long, Folder As String, ByRef NumPassed As Long, ByRef NumFailed As Long, ByRef Failures() As String)</v>
      </c>
      <c r="P22" t="str">
        <f ca="1"/>
        <v xml:space="preserve">    Dim TestDescription As String, FileName As String, Expected, Observed, TestRes As Variant, WhatDiffers As String</v>
      </c>
      <c r="Q22" t="str">
        <f ca="1"/>
        <v/>
      </c>
      <c r="R22" t="str">
        <f ca="1"/>
        <v xml:space="preserve">    On Error GoTo ErrHandler</v>
      </c>
      <c r="S22" t="str">
        <f ca="1"/>
        <v xml:space="preserve">                TestDescription = "test tab null string.txt"</v>
      </c>
      <c r="T22" t="str">
        <f ca="1"/>
        <v xml:space="preserve">                FileName = "test_tab_null_string.txt"</v>
      </c>
      <c r="U22" t="str">
        <f ca="1"/>
        <v xml:space="preserve">                Expected = Expected019()</v>
      </c>
      <c r="V22" t="str">
        <f ca="1"/>
        <v xml:space="preserve">                TestRes = TestCSVRead(i, TestDescription, Expected, Folder + FileName, Observed, WhatDiffers, _</v>
      </c>
      <c r="W22" t="str">
        <f ca="1"/>
        <v xml:space="preserve">                    ConvertTypes:=True, _</v>
      </c>
      <c r="X22" t="str">
        <f ca="1"/>
        <v xml:space="preserve">                    MissingStrings:="NULL", _</v>
      </c>
      <c r="Y22" t="str">
        <f ca="1"/>
        <v xml:space="preserve">                    ShowMissingsAs:=Empty)</v>
      </c>
      <c r="Z22" t="str">
        <f ca="1"/>
        <v xml:space="preserve">    If TestRes Then</v>
      </c>
      <c r="AA22" t="str">
        <f ca="1"/>
        <v xml:space="preserve">        NumPassed = NumPassed + 1</v>
      </c>
      <c r="AB22" t="str">
        <f ca="1"/>
        <v xml:space="preserve">    Else</v>
      </c>
      <c r="AC22" t="str">
        <f ca="1"/>
        <v xml:space="preserve">        NumFailed = NumFailed + 1</v>
      </c>
      <c r="AD22" t="str">
        <f ca="1"/>
        <v xml:space="preserve">        ReDim Preserve Failures(LBound(Failures) To UBound(Failures) + 1)</v>
      </c>
      <c r="AE22" t="str">
        <f ca="1"/>
        <v xml:space="preserve">        Failures(UBound(Failures)) = WhatDiffers</v>
      </c>
      <c r="AF22" t="str">
        <f ca="1"/>
        <v xml:space="preserve">    End If</v>
      </c>
      <c r="AG22" t="str">
        <f ca="1"/>
        <v/>
      </c>
      <c r="AH22" t="str">
        <f ca="1"/>
        <v xml:space="preserve">    Exit Sub</v>
      </c>
      <c r="AI22" t="str">
        <f ca="1"/>
        <v>ErrHandler:</v>
      </c>
      <c r="AJ22" t="str">
        <f ca="1"/>
        <v xml:space="preserve">    Throw "#Case19 (line " &amp; CStr(Erl) + "): " &amp; Err.Description &amp; "!"</v>
      </c>
      <c r="AK22" t="str">
        <f ca="1"/>
        <v>End Sub</v>
      </c>
    </row>
    <row r="23" spans="1:38" x14ac:dyDescent="0.45">
      <c r="A23" t="s">
        <v>1576</v>
      </c>
      <c r="C23" t="s">
        <v>777</v>
      </c>
      <c r="L23">
        <f ca="1"/>
        <v>20</v>
      </c>
      <c r="M23" t="str">
        <f ca="1"/>
        <v xml:space="preserve">            Case 20</v>
      </c>
      <c r="N23">
        <f ca="1"/>
        <v>122</v>
      </c>
      <c r="O23" t="str" cm="1">
        <f t="array" aca="1" ref="O23:AH23" ca="1">[1]!sarrayrange(SUBSTITUTE(TRANSPOSE($A$4:$A$7),"Case1","Case"&amp;L23),TRANSPOSE(OFFSET($C$4:$C$1473,N23,0,N24-N23-1)),SUBSTITUTE(TRANSPOSE($A$12:$A$23),"Case1","Case"&amp;L23))</f>
        <v>Sub Case20(i As Long, Folder As String, ByRef NumPassed As Long, ByRef NumFailed As Long, ByRef Failures() As String)</v>
      </c>
      <c r="P23" t="str">
        <f ca="1"/>
        <v xml:space="preserve">    Dim TestDescription As String, FileName As String, Expected, Observed, TestRes As Variant, WhatDiffers As String</v>
      </c>
      <c r="Q23" t="str">
        <f ca="1"/>
        <v/>
      </c>
      <c r="R23" t="str">
        <f ca="1"/>
        <v xml:space="preserve">    On Error GoTo ErrHandler</v>
      </c>
      <c r="S23" t="str">
        <f ca="1"/>
        <v xml:space="preserve">                TestDescription = "test crlf line endings"</v>
      </c>
      <c r="T23" t="str">
        <f ca="1"/>
        <v xml:space="preserve">                FileName = "test_crlf_line_endings.csv"</v>
      </c>
      <c r="U23" t="str">
        <f ca="1"/>
        <v xml:space="preserve">                Expected = HStack(Array("col1", 1#, 4#, 7#), Array("col2", 2#, 5#, 8#), Array("col3", 3#, 6#, 9#))</v>
      </c>
      <c r="V23" t="str">
        <f ca="1"/>
        <v xml:space="preserve">                TestRes = TestCSVRead(i, TestDescription, Expected, Folder + FileName, Observed, WhatDiffers, ConvertTypes:="N", ShowMissingsAs:=Empty)</v>
      </c>
      <c r="W23" t="str">
        <f ca="1"/>
        <v xml:space="preserve">    If TestRes Then</v>
      </c>
      <c r="X23" t="str">
        <f ca="1"/>
        <v xml:space="preserve">        NumPassed = NumPassed + 1</v>
      </c>
      <c r="Y23" t="str">
        <f ca="1"/>
        <v xml:space="preserve">    Else</v>
      </c>
      <c r="Z23" t="str">
        <f ca="1"/>
        <v xml:space="preserve">        NumFailed = NumFailed + 1</v>
      </c>
      <c r="AA23" t="str">
        <f ca="1"/>
        <v xml:space="preserve">        ReDim Preserve Failures(LBound(Failures) To UBound(Failures) + 1)</v>
      </c>
      <c r="AB23" t="str">
        <f ca="1"/>
        <v xml:space="preserve">        Failures(UBound(Failures)) = WhatDiffers</v>
      </c>
      <c r="AC23" t="str">
        <f ca="1"/>
        <v xml:space="preserve">    End If</v>
      </c>
      <c r="AD23" t="str">
        <f ca="1"/>
        <v/>
      </c>
      <c r="AE23" t="str">
        <f ca="1"/>
        <v xml:space="preserve">    Exit Sub</v>
      </c>
      <c r="AF23" t="str">
        <f ca="1"/>
        <v>ErrHandler:</v>
      </c>
      <c r="AG23" t="str">
        <f ca="1"/>
        <v xml:space="preserve">    Throw "#Case20 (line " &amp; CStr(Erl) + "): " &amp; Err.Description &amp; "!"</v>
      </c>
      <c r="AH23" t="str">
        <f ca="1"/>
        <v>End Sub</v>
      </c>
    </row>
    <row r="24" spans="1:38" x14ac:dyDescent="0.45">
      <c r="C24" t="s">
        <v>778</v>
      </c>
      <c r="L24">
        <f ca="1"/>
        <v>21</v>
      </c>
      <c r="M24" t="str">
        <f ca="1"/>
        <v xml:space="preserve">            Case 21</v>
      </c>
      <c r="N24">
        <f ca="1"/>
        <v>127</v>
      </c>
      <c r="O24" t="str" cm="1">
        <f t="array" aca="1" ref="O24:AL24" ca="1">[1]!sarrayrange(SUBSTITUTE(TRANSPOSE($A$4:$A$7),"Case1","Case"&amp;L24),TRANSPOSE(OFFSET($C$4:$C$1473,N24,0,N25-N24-1)),SUBSTITUTE(TRANSPOSE($A$12:$A$23),"Case1","Case"&amp;L24))</f>
        <v>Sub Case21(i As Long, Folder As String, ByRef NumPassed As Long, ByRef NumFailed As Long, ByRef Failures() As String)</v>
      </c>
      <c r="P24" t="str">
        <f ca="1"/>
        <v xml:space="preserve">    Dim TestDescription As String, FileName As String, Expected, Observed, TestRes As Variant, WhatDiffers As String</v>
      </c>
      <c r="Q24" t="str">
        <f ca="1"/>
        <v/>
      </c>
      <c r="R24" t="str">
        <f ca="1"/>
        <v xml:space="preserve">    On Error GoTo ErrHandler</v>
      </c>
      <c r="S24" t="str">
        <f ca="1"/>
        <v xml:space="preserve">                TestDescription = "test header on row 4"</v>
      </c>
      <c r="T24" t="str">
        <f ca="1"/>
        <v xml:space="preserve">                FileName = "test_header_on_row_4.csv"</v>
      </c>
      <c r="U24" t="str">
        <f ca="1"/>
        <v xml:space="preserve">                Expected = HStack(Array("col1", 1#, 4#, 7#), Array("col2", 2#, 5#, 8#), Array("col3", 3#, 6#, 9#))</v>
      </c>
      <c r="V24" t="str">
        <f ca="1"/>
        <v xml:space="preserve">                TestRes = TestCSVRead(i, TestDescription, Expected, Folder + FileName, Observed, WhatDiffers, _</v>
      </c>
      <c r="W24" t="str">
        <f ca="1"/>
        <v xml:space="preserve">                    ConvertTypes:=True, _</v>
      </c>
      <c r="X24" t="str">
        <f ca="1"/>
        <v xml:space="preserve">                    SkipToRow:=4, _</v>
      </c>
      <c r="Y24" t="str">
        <f ca="1"/>
        <v xml:space="preserve">                    ShowMissingsAs:=Empty, _</v>
      </c>
      <c r="Z24" t="str">
        <f ca="1"/>
        <v xml:space="preserve">                    IgnoreEmptyLines:=False)</v>
      </c>
      <c r="AA24" t="str">
        <f ca="1"/>
        <v xml:space="preserve">    If TestRes Then</v>
      </c>
      <c r="AB24" t="str">
        <f ca="1"/>
        <v xml:space="preserve">        NumPassed = NumPassed + 1</v>
      </c>
      <c r="AC24" t="str">
        <f ca="1"/>
        <v xml:space="preserve">    Else</v>
      </c>
      <c r="AD24" t="str">
        <f ca="1"/>
        <v xml:space="preserve">        NumFailed = NumFailed + 1</v>
      </c>
      <c r="AE24" t="str">
        <f ca="1"/>
        <v xml:space="preserve">        ReDim Preserve Failures(LBound(Failures) To UBound(Failures) + 1)</v>
      </c>
      <c r="AF24" t="str">
        <f ca="1"/>
        <v xml:space="preserve">        Failures(UBound(Failures)) = WhatDiffers</v>
      </c>
      <c r="AG24" t="str">
        <f ca="1"/>
        <v xml:space="preserve">    End If</v>
      </c>
      <c r="AH24" t="str">
        <f ca="1"/>
        <v/>
      </c>
      <c r="AI24" t="str">
        <f ca="1"/>
        <v xml:space="preserve">    Exit Sub</v>
      </c>
      <c r="AJ24" t="str">
        <f ca="1"/>
        <v>ErrHandler:</v>
      </c>
      <c r="AK24" t="str">
        <f ca="1"/>
        <v xml:space="preserve">    Throw "#Case21 (line " &amp; CStr(Erl) + "): " &amp; Err.Description &amp; "!"</v>
      </c>
      <c r="AL24" t="str">
        <f ca="1"/>
        <v>End Sub</v>
      </c>
    </row>
    <row r="25" spans="1:38" x14ac:dyDescent="0.45">
      <c r="C25" t="s">
        <v>779</v>
      </c>
      <c r="L25">
        <f ca="1"/>
        <v>22</v>
      </c>
      <c r="M25" t="str">
        <f ca="1"/>
        <v xml:space="preserve">            Case 22</v>
      </c>
      <c r="N25">
        <f ca="1"/>
        <v>136</v>
      </c>
      <c r="O25" t="str" cm="1">
        <f t="array" aca="1" ref="O25:AH25" ca="1">[1]!sarrayrange(SUBSTITUTE(TRANSPOSE($A$4:$A$7),"Case1","Case"&amp;L25),TRANSPOSE(OFFSET($C$4:$C$1473,N25,0,N26-N25-1)),SUBSTITUTE(TRANSPOSE($A$12:$A$23),"Case1","Case"&amp;L25))</f>
        <v>Sub Case22(i As Long, Folder As String, ByRef NumPassed As Long, ByRef NumFailed As Long, ByRef Failures() As String)</v>
      </c>
      <c r="P25" t="str">
        <f ca="1"/>
        <v xml:space="preserve">    Dim TestDescription As String, FileName As String, Expected, Observed, TestRes As Variant, WhatDiffers As String</v>
      </c>
      <c r="Q25" t="str">
        <f ca="1"/>
        <v/>
      </c>
      <c r="R25" t="str">
        <f ca="1"/>
        <v xml:space="preserve">    On Error GoTo ErrHandler</v>
      </c>
      <c r="S25" t="str">
        <f ca="1"/>
        <v xml:space="preserve">                TestDescription = "test missing last field"</v>
      </c>
      <c r="T25" t="str">
        <f ca="1"/>
        <v xml:space="preserve">                FileName = "test_missing_last_field.csv"</v>
      </c>
      <c r="U25" t="str">
        <f ca="1"/>
        <v xml:space="preserve">                Expected = HStack(Array("col1", 1#, 4#), Array("col2", 2#, 5#), Array("col3", 3#, Empty))</v>
      </c>
      <c r="V25" t="str">
        <f ca="1"/>
        <v xml:space="preserve">                TestRes = TestCSVRead(i, TestDescription, Expected, Folder + FileName, Observed, WhatDiffers, ConvertTypes:=True, ShowMissingsAs:=Empty)</v>
      </c>
      <c r="W25" t="str">
        <f ca="1"/>
        <v xml:space="preserve">    If TestRes Then</v>
      </c>
      <c r="X25" t="str">
        <f ca="1"/>
        <v xml:space="preserve">        NumPassed = NumPassed + 1</v>
      </c>
      <c r="Y25" t="str">
        <f ca="1"/>
        <v xml:space="preserve">    Else</v>
      </c>
      <c r="Z25" t="str">
        <f ca="1"/>
        <v xml:space="preserve">        NumFailed = NumFailed + 1</v>
      </c>
      <c r="AA25" t="str">
        <f ca="1"/>
        <v xml:space="preserve">        ReDim Preserve Failures(LBound(Failures) To UBound(Failures) + 1)</v>
      </c>
      <c r="AB25" t="str">
        <f ca="1"/>
        <v xml:space="preserve">        Failures(UBound(Failures)) = WhatDiffers</v>
      </c>
      <c r="AC25" t="str">
        <f ca="1"/>
        <v xml:space="preserve">    End If</v>
      </c>
      <c r="AD25" t="str">
        <f ca="1"/>
        <v/>
      </c>
      <c r="AE25" t="str">
        <f ca="1"/>
        <v xml:space="preserve">    Exit Sub</v>
      </c>
      <c r="AF25" t="str">
        <f ca="1"/>
        <v>ErrHandler:</v>
      </c>
      <c r="AG25" t="str">
        <f ca="1"/>
        <v xml:space="preserve">    Throw "#Case22 (line " &amp; CStr(Erl) + "): " &amp; Err.Description &amp; "!"</v>
      </c>
      <c r="AH25" t="str">
        <f ca="1"/>
        <v>End Sub</v>
      </c>
    </row>
    <row r="26" spans="1:38" x14ac:dyDescent="0.45">
      <c r="C26" t="s">
        <v>780</v>
      </c>
      <c r="L26">
        <f ca="1"/>
        <v>23</v>
      </c>
      <c r="M26" t="str">
        <f ca="1"/>
        <v xml:space="preserve">            Case 23</v>
      </c>
      <c r="N26">
        <f ca="1"/>
        <v>141</v>
      </c>
      <c r="O26" t="str" cm="1">
        <f t="array" aca="1" ref="O26:AH26" ca="1">[1]!sarrayrange(SUBSTITUTE(TRANSPOSE($A$4:$A$7),"Case1","Case"&amp;L26),TRANSPOSE(OFFSET($C$4:$C$1473,N26,0,N27-N26-1)),SUBSTITUTE(TRANSPOSE($A$12:$A$23),"Case1","Case"&amp;L26))</f>
        <v>Sub Case23(i As Long, Folder As String, ByRef NumPassed As Long, ByRef NumFailed As Long, ByRef Failures() As String)</v>
      </c>
      <c r="P26" t="str">
        <f ca="1"/>
        <v xml:space="preserve">    Dim TestDescription As String, FileName As String, Expected, Observed, TestRes As Variant, WhatDiffers As String</v>
      </c>
      <c r="Q26" t="str">
        <f ca="1"/>
        <v/>
      </c>
      <c r="R26" t="str">
        <f ca="1"/>
        <v xml:space="preserve">    On Error GoTo ErrHandler</v>
      </c>
      <c r="S26" t="str">
        <f ca="1"/>
        <v xml:space="preserve">                TestDescription = "test no header"</v>
      </c>
      <c r="T26" t="str">
        <f ca="1"/>
        <v xml:space="preserve">                FileName = "test_no_header.csv"</v>
      </c>
      <c r="U26" t="str">
        <f ca="1"/>
        <v xml:space="preserve">                Expected = HStack(Array(1#, 4#, 7#), Array(2#, 5#, 8#), Array(3#, 6#, 9#))</v>
      </c>
      <c r="V26" t="str">
        <f ca="1"/>
        <v xml:space="preserve">                TestRes = TestCSVRead(i, TestDescription, Expected, Folder + FileName, Observed, WhatDiffers, ConvertTypes:=True, ShowMissingsAs:=Empty)</v>
      </c>
      <c r="W26" t="str">
        <f ca="1"/>
        <v xml:space="preserve">    If TestRes Then</v>
      </c>
      <c r="X26" t="str">
        <f ca="1"/>
        <v xml:space="preserve">        NumPassed = NumPassed + 1</v>
      </c>
      <c r="Y26" t="str">
        <f ca="1"/>
        <v xml:space="preserve">    Else</v>
      </c>
      <c r="Z26" t="str">
        <f ca="1"/>
        <v xml:space="preserve">        NumFailed = NumFailed + 1</v>
      </c>
      <c r="AA26" t="str">
        <f ca="1"/>
        <v xml:space="preserve">        ReDim Preserve Failures(LBound(Failures) To UBound(Failures) + 1)</v>
      </c>
      <c r="AB26" t="str">
        <f ca="1"/>
        <v xml:space="preserve">        Failures(UBound(Failures)) = WhatDiffers</v>
      </c>
      <c r="AC26" t="str">
        <f ca="1"/>
        <v xml:space="preserve">    End If</v>
      </c>
      <c r="AD26" t="str">
        <f ca="1"/>
        <v/>
      </c>
      <c r="AE26" t="str">
        <f ca="1"/>
        <v xml:space="preserve">    Exit Sub</v>
      </c>
      <c r="AF26" t="str">
        <f ca="1"/>
        <v>ErrHandler:</v>
      </c>
      <c r="AG26" t="str">
        <f ca="1"/>
        <v xml:space="preserve">    Throw "#Case23 (line " &amp; CStr(Erl) + "): " &amp; Err.Description &amp; "!"</v>
      </c>
      <c r="AH26" t="str">
        <f ca="1"/>
        <v>End Sub</v>
      </c>
    </row>
    <row r="27" spans="1:38" x14ac:dyDescent="0.45">
      <c r="C27" t="s">
        <v>781</v>
      </c>
      <c r="L27">
        <f ca="1"/>
        <v>24</v>
      </c>
      <c r="M27" t="str">
        <f ca="1"/>
        <v xml:space="preserve">            Case 24</v>
      </c>
      <c r="N27">
        <f ca="1"/>
        <v>146</v>
      </c>
      <c r="O27" t="str" cm="1">
        <f t="array" aca="1" ref="O27:AI27" ca="1">[1]!sarrayrange(SUBSTITUTE(TRANSPOSE($A$4:$A$7),"Case1","Case"&amp;L27),TRANSPOSE(OFFSET($C$4:$C$1473,N27,0,N28-N27-1)),SUBSTITUTE(TRANSPOSE($A$12:$A$23),"Case1","Case"&amp;L27))</f>
        <v>Sub Case24(i As Long, Folder As String, ByRef NumPassed As Long, ByRef NumFailed As Long, ByRef Failures() As String)</v>
      </c>
      <c r="P27" t="str">
        <f ca="1"/>
        <v xml:space="preserve">    Dim TestDescription As String, FileName As String, Expected, Observed, TestRes As Variant, WhatDiffers As String</v>
      </c>
      <c r="Q27" t="str">
        <f ca="1"/>
        <v/>
      </c>
      <c r="R27" t="str">
        <f ca="1"/>
        <v xml:space="preserve">    On Error GoTo ErrHandler</v>
      </c>
      <c r="S27" t="str">
        <f ca="1"/>
        <v xml:space="preserve">                TestDescription = "test dates"</v>
      </c>
      <c r="T27" t="str">
        <f ca="1"/>
        <v xml:space="preserve">                FileName = "test_dates.csv"</v>
      </c>
      <c r="U27" t="str">
        <f ca="1"/>
        <v xml:space="preserve">                Expected = HStack(Array("col1", CDate("2015-Jan-01"), CDate("2015-Jan-02"), CDate("2015-Jan-03")))</v>
      </c>
      <c r="V27" t="str">
        <f ca="1"/>
        <v xml:space="preserve">                TestRes = TestCSVRead(i, TestDescription, Expected, Folder + FileName, Observed, WhatDiffers, ConvertTypes:=True, DateFormat:="Y-M-D", _</v>
      </c>
      <c r="W27" t="str">
        <f ca="1"/>
        <v xml:space="preserve">                    ShowMissingsAs:=Empty)</v>
      </c>
      <c r="X27" t="str">
        <f ca="1"/>
        <v xml:space="preserve">    If TestRes Then</v>
      </c>
      <c r="Y27" t="str">
        <f ca="1"/>
        <v xml:space="preserve">        NumPassed = NumPassed + 1</v>
      </c>
      <c r="Z27" t="str">
        <f ca="1"/>
        <v xml:space="preserve">    Else</v>
      </c>
      <c r="AA27" t="str">
        <f ca="1"/>
        <v xml:space="preserve">        NumFailed = NumFailed + 1</v>
      </c>
      <c r="AB27" t="str">
        <f ca="1"/>
        <v xml:space="preserve">        ReDim Preserve Failures(LBound(Failures) To UBound(Failures) + 1)</v>
      </c>
      <c r="AC27" t="str">
        <f ca="1"/>
        <v xml:space="preserve">        Failures(UBound(Failures)) = WhatDiffers</v>
      </c>
      <c r="AD27" t="str">
        <f ca="1"/>
        <v xml:space="preserve">    End If</v>
      </c>
      <c r="AE27" t="str">
        <f ca="1"/>
        <v/>
      </c>
      <c r="AF27" t="str">
        <f ca="1"/>
        <v xml:space="preserve">    Exit Sub</v>
      </c>
      <c r="AG27" t="str">
        <f ca="1"/>
        <v>ErrHandler:</v>
      </c>
      <c r="AH27" t="str">
        <f ca="1"/>
        <v xml:space="preserve">    Throw "#Case24 (line " &amp; CStr(Erl) + "): " &amp; Err.Description &amp; "!"</v>
      </c>
      <c r="AI27" t="str">
        <f ca="1"/>
        <v>End Sub</v>
      </c>
    </row>
    <row r="28" spans="1:38" x14ac:dyDescent="0.45">
      <c r="C28" s="18" t="s">
        <v>1594</v>
      </c>
      <c r="L28">
        <f ca="1"/>
        <v>25</v>
      </c>
      <c r="M28" t="str">
        <f ca="1"/>
        <v xml:space="preserve">            Case 25</v>
      </c>
      <c r="N28">
        <f ca="1"/>
        <v>152</v>
      </c>
      <c r="O28" t="str" cm="1">
        <f t="array" aca="1" ref="O28:AH28" ca="1">[1]!sarrayrange(SUBSTITUTE(TRANSPOSE($A$4:$A$7),"Case1","Case"&amp;L28),TRANSPOSE(OFFSET($C$4:$C$1473,N28,0,N29-N28-1)),SUBSTITUTE(TRANSPOSE($A$12:$A$23),"Case1","Case"&amp;L28))</f>
        <v>Sub Case25(i As Long, Folder As String, ByRef NumPassed As Long, ByRef NumFailed As Long, ByRef Failures() As String)</v>
      </c>
      <c r="P28" t="str">
        <f ca="1"/>
        <v xml:space="preserve">    Dim TestDescription As String, FileName As String, Expected, Observed, TestRes As Variant, WhatDiffers As String</v>
      </c>
      <c r="Q28" t="str">
        <f ca="1"/>
        <v/>
      </c>
      <c r="R28" t="str">
        <f ca="1"/>
        <v xml:space="preserve">    On Error GoTo ErrHandler</v>
      </c>
      <c r="S28" t="str">
        <f ca="1"/>
        <v xml:space="preserve">                TestDescription = "test excel date formats"</v>
      </c>
      <c r="T28" t="str">
        <f ca="1"/>
        <v xml:space="preserve">                FileName = "test_excel_date_formats.csv"</v>
      </c>
      <c r="U28" t="str">
        <f ca="1"/>
        <v xml:space="preserve">                Expected = HStack(Array("col1", CDate("2015-Jan-01"), CDate("2015-Feb-01"), CDate("2015-Mar-01")))</v>
      </c>
      <c r="V28" t="str">
        <f ca="1"/>
        <v xml:space="preserve">                TestRes = TestCSVRead(i, TestDescription, Expected, Folder + FileName, Observed, WhatDiffers, ConvertTypes:=True, DateFormat:="D/M/Y", ShowMissingsAs:=Empty)</v>
      </c>
      <c r="W28" t="str">
        <f ca="1"/>
        <v xml:space="preserve">    If TestRes Then</v>
      </c>
      <c r="X28" t="str">
        <f ca="1"/>
        <v xml:space="preserve">        NumPassed = NumPassed + 1</v>
      </c>
      <c r="Y28" t="str">
        <f ca="1"/>
        <v xml:space="preserve">    Else</v>
      </c>
      <c r="Z28" t="str">
        <f ca="1"/>
        <v xml:space="preserve">        NumFailed = NumFailed + 1</v>
      </c>
      <c r="AA28" t="str">
        <f ca="1"/>
        <v xml:space="preserve">        ReDim Preserve Failures(LBound(Failures) To UBound(Failures) + 1)</v>
      </c>
      <c r="AB28" t="str">
        <f ca="1"/>
        <v xml:space="preserve">        Failures(UBound(Failures)) = WhatDiffers</v>
      </c>
      <c r="AC28" t="str">
        <f ca="1"/>
        <v xml:space="preserve">    End If</v>
      </c>
      <c r="AD28" t="str">
        <f ca="1"/>
        <v/>
      </c>
      <c r="AE28" t="str">
        <f ca="1"/>
        <v xml:space="preserve">    Exit Sub</v>
      </c>
      <c r="AF28" t="str">
        <f ca="1"/>
        <v>ErrHandler:</v>
      </c>
      <c r="AG28" t="str">
        <f ca="1"/>
        <v xml:space="preserve">    Throw "#Case25 (line " &amp; CStr(Erl) + "): " &amp; Err.Description &amp; "!"</v>
      </c>
      <c r="AH28" t="str">
        <f ca="1"/>
        <v>End Sub</v>
      </c>
    </row>
    <row r="29" spans="1:38" x14ac:dyDescent="0.45">
      <c r="C29" s="18" t="s">
        <v>1295</v>
      </c>
      <c r="L29">
        <f ca="1"/>
        <v>26</v>
      </c>
      <c r="M29" t="str">
        <f ca="1"/>
        <v xml:space="preserve">            Case 26</v>
      </c>
      <c r="N29">
        <f ca="1"/>
        <v>157</v>
      </c>
      <c r="O29" t="str" cm="1">
        <f t="array" aca="1" ref="O29:AH29" ca="1">[1]!sarrayrange(SUBSTITUTE(TRANSPOSE($A$4:$A$7),"Case1","Case"&amp;L29),TRANSPOSE(OFFSET($C$4:$C$1473,N29,0,N30-N29-1)),SUBSTITUTE(TRANSPOSE($A$12:$A$23),"Case1","Case"&amp;L29))</f>
        <v>Sub Case26(i As Long, Folder As String, ByRef NumPassed As Long, ByRef NumFailed As Long, ByRef Failures() As String)</v>
      </c>
      <c r="P29" t="str">
        <f ca="1"/>
        <v xml:space="preserve">    Dim TestDescription As String, FileName As String, Expected, Observed, TestRes As Variant, WhatDiffers As String</v>
      </c>
      <c r="Q29" t="str">
        <f ca="1"/>
        <v/>
      </c>
      <c r="R29" t="str">
        <f ca="1"/>
        <v xml:space="preserve">    On Error GoTo ErrHandler</v>
      </c>
      <c r="S29" t="str">
        <f ca="1"/>
        <v xml:space="preserve">                TestDescription = "test repeated delimiters"</v>
      </c>
      <c r="T29" t="str">
        <f ca="1"/>
        <v xml:space="preserve">                FileName = "test_repeated_delimiters.csv"</v>
      </c>
      <c r="U29" t="str">
        <f ca="1"/>
        <v xml:space="preserve">                Expected = Expected026()</v>
      </c>
      <c r="V29" t="str">
        <f ca="1"/>
        <v xml:space="preserve">                TestRes = TestCSVRead(i, TestDescription, Expected, Folder + FileName, Observed, WhatDiffers, ConvertTypes:=True, Delimiter:=" ", IgnoreRepeated:=True, ShowMissingsAs:=Empty)</v>
      </c>
      <c r="W29" t="str">
        <f ca="1"/>
        <v xml:space="preserve">    If TestRes Then</v>
      </c>
      <c r="X29" t="str">
        <f ca="1"/>
        <v xml:space="preserve">        NumPassed = NumPassed + 1</v>
      </c>
      <c r="Y29" t="str">
        <f ca="1"/>
        <v xml:space="preserve">    Else</v>
      </c>
      <c r="Z29" t="str">
        <f ca="1"/>
        <v xml:space="preserve">        NumFailed = NumFailed + 1</v>
      </c>
      <c r="AA29" t="str">
        <f ca="1"/>
        <v xml:space="preserve">        ReDim Preserve Failures(LBound(Failures) To UBound(Failures) + 1)</v>
      </c>
      <c r="AB29" t="str">
        <f ca="1"/>
        <v xml:space="preserve">        Failures(UBound(Failures)) = WhatDiffers</v>
      </c>
      <c r="AC29" t="str">
        <f ca="1"/>
        <v xml:space="preserve">    End If</v>
      </c>
      <c r="AD29" t="str">
        <f ca="1"/>
        <v/>
      </c>
      <c r="AE29" t="str">
        <f ca="1"/>
        <v xml:space="preserve">    Exit Sub</v>
      </c>
      <c r="AF29" t="str">
        <f ca="1"/>
        <v>ErrHandler:</v>
      </c>
      <c r="AG29" t="str">
        <f ca="1"/>
        <v xml:space="preserve">    Throw "#Case26 (line " &amp; CStr(Erl) + "): " &amp; Err.Description &amp; "!"</v>
      </c>
      <c r="AH29" t="str">
        <f ca="1"/>
        <v>End Sub</v>
      </c>
    </row>
    <row r="30" spans="1:38" x14ac:dyDescent="0.45">
      <c r="C30" s="18" t="s">
        <v>1296</v>
      </c>
      <c r="L30">
        <f ca="1"/>
        <v>27</v>
      </c>
      <c r="M30" t="str">
        <f ca="1"/>
        <v xml:space="preserve">            Case 27</v>
      </c>
      <c r="N30">
        <f ca="1"/>
        <v>162</v>
      </c>
      <c r="O30" t="str" cm="1">
        <f t="array" aca="1" ref="O30:AH30" ca="1">[1]!sarrayrange(SUBSTITUTE(TRANSPOSE($A$4:$A$7),"Case1","Case"&amp;L30),TRANSPOSE(OFFSET($C$4:$C$1473,N30,0,N31-N30-1)),SUBSTITUTE(TRANSPOSE($A$12:$A$23),"Case1","Case"&amp;L30))</f>
        <v>Sub Case27(i As Long, Folder As String, ByRef NumPassed As Long, ByRef NumFailed As Long, ByRef Failures() As String)</v>
      </c>
      <c r="P30" t="str">
        <f ca="1"/>
        <v xml:space="preserve">    Dim TestDescription As String, FileName As String, Expected, Observed, TestRes As Variant, WhatDiffers As String</v>
      </c>
      <c r="Q30" t="str">
        <f ca="1"/>
        <v/>
      </c>
      <c r="R30" t="str">
        <f ca="1"/>
        <v xml:space="preserve">    On Error GoTo ErrHandler</v>
      </c>
      <c r="S30" t="str">
        <f ca="1"/>
        <v xml:space="preserve">                TestDescription = "test simple quoted"</v>
      </c>
      <c r="T30" t="str">
        <f ca="1"/>
        <v xml:space="preserve">                FileName = "test_simple_quoted.csv"</v>
      </c>
      <c r="U30" t="str">
        <f ca="1"/>
        <v xml:space="preserve">                Expected = HStack(Array("col1", "quoted field 1"), Array("col2", "quoted field 2"))</v>
      </c>
      <c r="V30" t="str">
        <f ca="1"/>
        <v xml:space="preserve">                TestRes = TestCSVRead(i, TestDescription, Expected, Folder + FileName, Observed, WhatDiffers, ShowMissingsAs:=Empty)</v>
      </c>
      <c r="W30" t="str">
        <f ca="1"/>
        <v xml:space="preserve">    If TestRes Then</v>
      </c>
      <c r="X30" t="str">
        <f ca="1"/>
        <v xml:space="preserve">        NumPassed = NumPassed + 1</v>
      </c>
      <c r="Y30" t="str">
        <f ca="1"/>
        <v xml:space="preserve">    Else</v>
      </c>
      <c r="Z30" t="str">
        <f ca="1"/>
        <v xml:space="preserve">        NumFailed = NumFailed + 1</v>
      </c>
      <c r="AA30" t="str">
        <f ca="1"/>
        <v xml:space="preserve">        ReDim Preserve Failures(LBound(Failures) To UBound(Failures) + 1)</v>
      </c>
      <c r="AB30" t="str">
        <f ca="1"/>
        <v xml:space="preserve">        Failures(UBound(Failures)) = WhatDiffers</v>
      </c>
      <c r="AC30" t="str">
        <f ca="1"/>
        <v xml:space="preserve">    End If</v>
      </c>
      <c r="AD30" t="str">
        <f ca="1"/>
        <v/>
      </c>
      <c r="AE30" t="str">
        <f ca="1"/>
        <v xml:space="preserve">    Exit Sub</v>
      </c>
      <c r="AF30" t="str">
        <f ca="1"/>
        <v>ErrHandler:</v>
      </c>
      <c r="AG30" t="str">
        <f ca="1"/>
        <v xml:space="preserve">    Throw "#Case27 (line " &amp; CStr(Erl) + "): " &amp; Err.Description &amp; "!"</v>
      </c>
      <c r="AH30" t="str">
        <f ca="1"/>
        <v>End Sub</v>
      </c>
    </row>
    <row r="31" spans="1:38" x14ac:dyDescent="0.45">
      <c r="C31" s="18" t="s">
        <v>1595</v>
      </c>
      <c r="L31">
        <f ca="1"/>
        <v>28</v>
      </c>
      <c r="M31" t="str">
        <f ca="1"/>
        <v xml:space="preserve">            Case 28</v>
      </c>
      <c r="N31">
        <f ca="1"/>
        <v>167</v>
      </c>
      <c r="O31" t="str" cm="1">
        <f t="array" aca="1" ref="O31:AH31" ca="1">[1]!sarrayrange(SUBSTITUTE(TRANSPOSE($A$4:$A$7),"Case1","Case"&amp;L31),TRANSPOSE(OFFSET($C$4:$C$1473,N31,0,N32-N31-1)),SUBSTITUTE(TRANSPOSE($A$12:$A$23),"Case1","Case"&amp;L31))</f>
        <v>Sub Case28(i As Long, Folder As String, ByRef NumPassed As Long, ByRef NumFailed As Long, ByRef Failures() As String)</v>
      </c>
      <c r="P31" t="str">
        <f ca="1"/>
        <v xml:space="preserve">    Dim TestDescription As String, FileName As String, Expected, Observed, TestRes As Variant, WhatDiffers As String</v>
      </c>
      <c r="Q31" t="str">
        <f ca="1"/>
        <v/>
      </c>
      <c r="R31" t="str">
        <f ca="1"/>
        <v xml:space="preserve">    On Error GoTo ErrHandler</v>
      </c>
      <c r="S31" t="str">
        <f ca="1"/>
        <v xml:space="preserve">                TestDescription = "test footer missing"</v>
      </c>
      <c r="T31" t="str">
        <f ca="1"/>
        <v xml:space="preserve">                FileName = "test_footer_missing.csv"</v>
      </c>
      <c r="U31" t="str">
        <f ca="1"/>
        <v xml:space="preserve">                Expected = Expected028()</v>
      </c>
      <c r="V31" t="str">
        <f ca="1"/>
        <v xml:space="preserve">                TestRes = TestCSVRead(i, TestDescription, Expected, Folder + FileName, Observed, WhatDiffers, ShowMissingsAs:=Empty)</v>
      </c>
      <c r="W31" t="str">
        <f ca="1"/>
        <v xml:space="preserve">    If TestRes Then</v>
      </c>
      <c r="X31" t="str">
        <f ca="1"/>
        <v xml:space="preserve">        NumPassed = NumPassed + 1</v>
      </c>
      <c r="Y31" t="str">
        <f ca="1"/>
        <v xml:space="preserve">    Else</v>
      </c>
      <c r="Z31" t="str">
        <f ca="1"/>
        <v xml:space="preserve">        NumFailed = NumFailed + 1</v>
      </c>
      <c r="AA31" t="str">
        <f ca="1"/>
        <v xml:space="preserve">        ReDim Preserve Failures(LBound(Failures) To UBound(Failures) + 1)</v>
      </c>
      <c r="AB31" t="str">
        <f ca="1"/>
        <v xml:space="preserve">        Failures(UBound(Failures)) = WhatDiffers</v>
      </c>
      <c r="AC31" t="str">
        <f ca="1"/>
        <v xml:space="preserve">    End If</v>
      </c>
      <c r="AD31" t="str">
        <f ca="1"/>
        <v/>
      </c>
      <c r="AE31" t="str">
        <f ca="1"/>
        <v xml:space="preserve">    Exit Sub</v>
      </c>
      <c r="AF31" t="str">
        <f ca="1"/>
        <v>ErrHandler:</v>
      </c>
      <c r="AG31" t="str">
        <f ca="1"/>
        <v xml:space="preserve">    Throw "#Case28 (line " &amp; CStr(Erl) + "): " &amp; Err.Description &amp; "!"</v>
      </c>
      <c r="AH31" t="str">
        <f ca="1"/>
        <v>End Sub</v>
      </c>
    </row>
    <row r="32" spans="1:38" x14ac:dyDescent="0.45">
      <c r="C32" t="s">
        <v>782</v>
      </c>
      <c r="L32">
        <f ca="1"/>
        <v>29</v>
      </c>
      <c r="M32" t="str">
        <f ca="1"/>
        <v xml:space="preserve">            Case 29</v>
      </c>
      <c r="N32">
        <f ca="1"/>
        <v>172</v>
      </c>
      <c r="O32" t="str" cm="1">
        <f t="array" aca="1" ref="O32:AH32" ca="1">[1]!sarrayrange(SUBSTITUTE(TRANSPOSE($A$4:$A$7),"Case1","Case"&amp;L32),TRANSPOSE(OFFSET($C$4:$C$1473,N32,0,N33-N32-1)),SUBSTITUTE(TRANSPOSE($A$12:$A$23),"Case1","Case"&amp;L32))</f>
        <v>Sub Case29(i As Long, Folder As String, ByRef NumPassed As Long, ByRef NumFailed As Long, ByRef Failures() As String)</v>
      </c>
      <c r="P32" t="str">
        <f ca="1"/>
        <v xml:space="preserve">    Dim TestDescription As String, FileName As String, Expected, Observed, TestRes As Variant, WhatDiffers As String</v>
      </c>
      <c r="Q32" t="str">
        <f ca="1"/>
        <v/>
      </c>
      <c r="R32" t="str">
        <f ca="1"/>
        <v xml:space="preserve">    On Error GoTo ErrHandler</v>
      </c>
      <c r="S32" t="str">
        <f ca="1"/>
        <v xml:space="preserve">                TestDescription = "test quoted delim and newline"</v>
      </c>
      <c r="T32" t="str">
        <f ca="1"/>
        <v xml:space="preserve">                FileName = "test_quoted_delim_and_newline.csv"</v>
      </c>
      <c r="U32" t="str">
        <f ca="1"/>
        <v xml:space="preserve">                Expected = HStack(Array("col1", "quoted ,field 1"), Array("col2", "quoted" + vbLf + " field 2"))</v>
      </c>
      <c r="V32" t="str">
        <f ca="1"/>
        <v xml:space="preserve">                TestRes = TestCSVRead(i, TestDescription, Expected, Folder + FileName, Observed, WhatDiffers, ShowMissingsAs:=Empty)</v>
      </c>
      <c r="W32" t="str">
        <f ca="1"/>
        <v xml:space="preserve">    If TestRes Then</v>
      </c>
      <c r="X32" t="str">
        <f ca="1"/>
        <v xml:space="preserve">        NumPassed = NumPassed + 1</v>
      </c>
      <c r="Y32" t="str">
        <f ca="1"/>
        <v xml:space="preserve">    Else</v>
      </c>
      <c r="Z32" t="str">
        <f ca="1"/>
        <v xml:space="preserve">        NumFailed = NumFailed + 1</v>
      </c>
      <c r="AA32" t="str">
        <f ca="1"/>
        <v xml:space="preserve">        ReDim Preserve Failures(LBound(Failures) To UBound(Failures) + 1)</v>
      </c>
      <c r="AB32" t="str">
        <f ca="1"/>
        <v xml:space="preserve">        Failures(UBound(Failures)) = WhatDiffers</v>
      </c>
      <c r="AC32" t="str">
        <f ca="1"/>
        <v xml:space="preserve">    End If</v>
      </c>
      <c r="AD32" t="str">
        <f ca="1"/>
        <v/>
      </c>
      <c r="AE32" t="str">
        <f ca="1"/>
        <v xml:space="preserve">    Exit Sub</v>
      </c>
      <c r="AF32" t="str">
        <f ca="1"/>
        <v>ErrHandler:</v>
      </c>
      <c r="AG32" t="str">
        <f ca="1"/>
        <v xml:space="preserve">    Throw "#Case29 (line " &amp; CStr(Erl) + "): " &amp; Err.Description &amp; "!"</v>
      </c>
      <c r="AH32" t="str">
        <f ca="1"/>
        <v>End Sub</v>
      </c>
    </row>
    <row r="33" spans="3:38" x14ac:dyDescent="0.45">
      <c r="C33" t="s">
        <v>783</v>
      </c>
      <c r="L33">
        <f ca="1"/>
        <v>30</v>
      </c>
      <c r="M33" t="str">
        <f ca="1"/>
        <v xml:space="preserve">            Case 30</v>
      </c>
      <c r="N33">
        <f ca="1"/>
        <v>177</v>
      </c>
      <c r="O33" t="str" cm="1">
        <f t="array" aca="1" ref="O33:AH33" ca="1">[1]!sarrayrange(SUBSTITUTE(TRANSPOSE($A$4:$A$7),"Case1","Case"&amp;L33),TRANSPOSE(OFFSET($C$4:$C$1473,N33,0,N34-N33-1)),SUBSTITUTE(TRANSPOSE($A$12:$A$23),"Case1","Case"&amp;L33))</f>
        <v>Sub Case30(i As Long, Folder As String, ByRef NumPassed As Long, ByRef NumFailed As Long, ByRef Failures() As String)</v>
      </c>
      <c r="P33" t="str">
        <f ca="1"/>
        <v xml:space="preserve">    Dim TestDescription As String, FileName As String, Expected, Observed, TestRes As Variant, WhatDiffers As String</v>
      </c>
      <c r="Q33" t="str">
        <f ca="1"/>
        <v/>
      </c>
      <c r="R33" t="str">
        <f ca="1"/>
        <v xml:space="preserve">    On Error GoTo ErrHandler</v>
      </c>
      <c r="S33" t="str">
        <f ca="1"/>
        <v xml:space="preserve">                TestDescription = "test missing value"</v>
      </c>
      <c r="T33" t="str">
        <f ca="1"/>
        <v xml:space="preserve">                FileName = "test_missing_value.csv"</v>
      </c>
      <c r="U33" t="str">
        <f ca="1"/>
        <v xml:space="preserve">                Expected = HStack(Array("col1", 1#, 4#, 7#), Array("col2", 2#, Empty, 8#), Array("col3", 3#, 6#, 9#))</v>
      </c>
      <c r="V33" t="str">
        <f ca="1"/>
        <v xml:space="preserve">                TestRes = TestCSVRead(i, TestDescription, Expected, Folder + FileName, Observed, WhatDiffers, ConvertTypes:=True, ShowMissingsAs:=Empty)</v>
      </c>
      <c r="W33" t="str">
        <f ca="1"/>
        <v xml:space="preserve">    If TestRes Then</v>
      </c>
      <c r="X33" t="str">
        <f ca="1"/>
        <v xml:space="preserve">        NumPassed = NumPassed + 1</v>
      </c>
      <c r="Y33" t="str">
        <f ca="1"/>
        <v xml:space="preserve">    Else</v>
      </c>
      <c r="Z33" t="str">
        <f ca="1"/>
        <v xml:space="preserve">        NumFailed = NumFailed + 1</v>
      </c>
      <c r="AA33" t="str">
        <f ca="1"/>
        <v xml:space="preserve">        ReDim Preserve Failures(LBound(Failures) To UBound(Failures) + 1)</v>
      </c>
      <c r="AB33" t="str">
        <f ca="1"/>
        <v xml:space="preserve">        Failures(UBound(Failures)) = WhatDiffers</v>
      </c>
      <c r="AC33" t="str">
        <f ca="1"/>
        <v xml:space="preserve">    End If</v>
      </c>
      <c r="AD33" t="str">
        <f ca="1"/>
        <v/>
      </c>
      <c r="AE33" t="str">
        <f ca="1"/>
        <v xml:space="preserve">    Exit Sub</v>
      </c>
      <c r="AF33" t="str">
        <f ca="1"/>
        <v>ErrHandler:</v>
      </c>
      <c r="AG33" t="str">
        <f ca="1"/>
        <v xml:space="preserve">    Throw "#Case30 (line " &amp; CStr(Erl) + "): " &amp; Err.Description &amp; "!"</v>
      </c>
      <c r="AH33" t="str">
        <f ca="1"/>
        <v>End Sub</v>
      </c>
    </row>
    <row r="34" spans="3:38" x14ac:dyDescent="0.45">
      <c r="C34" t="s">
        <v>784</v>
      </c>
      <c r="L34">
        <f ca="1"/>
        <v>31</v>
      </c>
      <c r="M34" t="str">
        <f ca="1"/>
        <v xml:space="preserve">            Case 31</v>
      </c>
      <c r="N34">
        <f ca="1"/>
        <v>182</v>
      </c>
      <c r="O34" t="str" cm="1">
        <f t="array" aca="1" ref="O34:AL34" ca="1">[1]!sarrayrange(SUBSTITUTE(TRANSPOSE($A$4:$A$7),"Case1","Case"&amp;L34),TRANSPOSE(OFFSET($C$4:$C$1473,N34,0,N35-N34-1)),SUBSTITUTE(TRANSPOSE($A$12:$A$23),"Case1","Case"&amp;L34))</f>
        <v>Sub Case31(i As Long, Folder As String, ByRef NumPassed As Long, ByRef NumFailed As Long, ByRef Failures() As String)</v>
      </c>
      <c r="P34" t="str">
        <f ca="1"/>
        <v xml:space="preserve">    Dim TestDescription As String, FileName As String, Expected, Observed, TestRes As Variant, WhatDiffers As String</v>
      </c>
      <c r="Q34" t="str">
        <f ca="1"/>
        <v/>
      </c>
      <c r="R34" t="str">
        <f ca="1"/>
        <v xml:space="preserve">    On Error GoTo ErrHandler</v>
      </c>
      <c r="S34" t="str">
        <f ca="1"/>
        <v xml:space="preserve">                TestDescription = "test truestrings"</v>
      </c>
      <c r="T34" t="str">
        <f ca="1"/>
        <v xml:space="preserve">                FileName = "test_truestrings.csv"</v>
      </c>
      <c r="U34" t="str">
        <f ca="1"/>
        <v xml:space="preserve">                Expected = Expected031()</v>
      </c>
      <c r="V34" t="str">
        <f ca="1"/>
        <v xml:space="preserve">                TestRes = TestCSVRead(i, TestDescription, Expected, Folder + FileName, Observed, WhatDiffers, _</v>
      </c>
      <c r="W34" t="str">
        <f ca="1"/>
        <v xml:space="preserve">                    ConvertTypes:=True, _</v>
      </c>
      <c r="X34" t="str">
        <f ca="1"/>
        <v xml:space="preserve">                    TrueStrings:=HStack("T", "TRUE", "true"), _</v>
      </c>
      <c r="Y34" t="str">
        <f ca="1"/>
        <v xml:space="preserve">                    FalseStrings:=HStack("F", "FALSE", "false"), _</v>
      </c>
      <c r="Z34" t="str">
        <f ca="1"/>
        <v xml:space="preserve">                    ShowMissingsAs:=Empty)</v>
      </c>
      <c r="AA34" t="str">
        <f ca="1"/>
        <v xml:space="preserve">    If TestRes Then</v>
      </c>
      <c r="AB34" t="str">
        <f ca="1"/>
        <v xml:space="preserve">        NumPassed = NumPassed + 1</v>
      </c>
      <c r="AC34" t="str">
        <f ca="1"/>
        <v xml:space="preserve">    Else</v>
      </c>
      <c r="AD34" t="str">
        <f ca="1"/>
        <v xml:space="preserve">        NumFailed = NumFailed + 1</v>
      </c>
      <c r="AE34" t="str">
        <f ca="1"/>
        <v xml:space="preserve">        ReDim Preserve Failures(LBound(Failures) To UBound(Failures) + 1)</v>
      </c>
      <c r="AF34" t="str">
        <f ca="1"/>
        <v xml:space="preserve">        Failures(UBound(Failures)) = WhatDiffers</v>
      </c>
      <c r="AG34" t="str">
        <f ca="1"/>
        <v xml:space="preserve">    End If</v>
      </c>
      <c r="AH34" t="str">
        <f ca="1"/>
        <v/>
      </c>
      <c r="AI34" t="str">
        <f ca="1"/>
        <v xml:space="preserve">    Exit Sub</v>
      </c>
      <c r="AJ34" t="str">
        <f ca="1"/>
        <v>ErrHandler:</v>
      </c>
      <c r="AK34" t="str">
        <f ca="1"/>
        <v xml:space="preserve">    Throw "#Case31 (line " &amp; CStr(Erl) + "): " &amp; Err.Description &amp; "!"</v>
      </c>
      <c r="AL34" t="str">
        <f ca="1"/>
        <v>End Sub</v>
      </c>
    </row>
    <row r="35" spans="3:38" x14ac:dyDescent="0.45">
      <c r="C35" t="s">
        <v>785</v>
      </c>
      <c r="L35">
        <f ca="1"/>
        <v>32</v>
      </c>
      <c r="M35" t="str">
        <f ca="1"/>
        <v xml:space="preserve">            Case 32</v>
      </c>
      <c r="N35">
        <f ca="1"/>
        <v>191</v>
      </c>
      <c r="O35" t="str" cm="1">
        <f t="array" aca="1" ref="O35:AH35" ca="1">[1]!sarrayrange(SUBSTITUTE(TRANSPOSE($A$4:$A$7),"Case1","Case"&amp;L35),TRANSPOSE(OFFSET($C$4:$C$1473,N35,0,N36-N35-1)),SUBSTITUTE(TRANSPOSE($A$12:$A$23),"Case1","Case"&amp;L35))</f>
        <v>Sub Case32(i As Long, Folder As String, ByRef NumPassed As Long, ByRef NumFailed As Long, ByRef Failures() As String)</v>
      </c>
      <c r="P35" t="str">
        <f ca="1"/>
        <v xml:space="preserve">    Dim TestDescription As String, FileName As String, Expected, Observed, TestRes As Variant, WhatDiffers As String</v>
      </c>
      <c r="Q35" t="str">
        <f ca="1"/>
        <v/>
      </c>
      <c r="R35" t="str">
        <f ca="1"/>
        <v xml:space="preserve">    On Error GoTo ErrHandler</v>
      </c>
      <c r="S35" t="str">
        <f ca="1"/>
        <v xml:space="preserve">                TestDescription = "test floats"</v>
      </c>
      <c r="T35" t="str">
        <f ca="1"/>
        <v xml:space="preserve">                FileName = "test_floats.csv"</v>
      </c>
      <c r="U35" t="str">
        <f ca="1"/>
        <v xml:space="preserve">                Expected = HStack(Array("col1", 1#, 4#, 7#), Array("col2", 2#, 5#, 8#), Array("col3", 3#, 6#, 9#))</v>
      </c>
      <c r="V35" t="str">
        <f ca="1"/>
        <v xml:space="preserve">                TestRes = TestCSVRead(i, TestDescription, Expected, Folder + FileName, Observed, WhatDiffers, ConvertTypes:=True, ShowMissingsAs:=Empty)</v>
      </c>
      <c r="W35" t="str">
        <f ca="1"/>
        <v xml:space="preserve">    If TestRes Then</v>
      </c>
      <c r="X35" t="str">
        <f ca="1"/>
        <v xml:space="preserve">        NumPassed = NumPassed + 1</v>
      </c>
      <c r="Y35" t="str">
        <f ca="1"/>
        <v xml:space="preserve">    Else</v>
      </c>
      <c r="Z35" t="str">
        <f ca="1"/>
        <v xml:space="preserve">        NumFailed = NumFailed + 1</v>
      </c>
      <c r="AA35" t="str">
        <f ca="1"/>
        <v xml:space="preserve">        ReDim Preserve Failures(LBound(Failures) To UBound(Failures) + 1)</v>
      </c>
      <c r="AB35" t="str">
        <f ca="1"/>
        <v xml:space="preserve">        Failures(UBound(Failures)) = WhatDiffers</v>
      </c>
      <c r="AC35" t="str">
        <f ca="1"/>
        <v xml:space="preserve">    End If</v>
      </c>
      <c r="AD35" t="str">
        <f ca="1"/>
        <v/>
      </c>
      <c r="AE35" t="str">
        <f ca="1"/>
        <v xml:space="preserve">    Exit Sub</v>
      </c>
      <c r="AF35" t="str">
        <f ca="1"/>
        <v>ErrHandler:</v>
      </c>
      <c r="AG35" t="str">
        <f ca="1"/>
        <v xml:space="preserve">    Throw "#Case32 (line " &amp; CStr(Erl) + "): " &amp; Err.Description &amp; "!"</v>
      </c>
      <c r="AH35" t="str">
        <f ca="1"/>
        <v>End Sub</v>
      </c>
    </row>
    <row r="36" spans="3:38" x14ac:dyDescent="0.45">
      <c r="C36" t="s">
        <v>786</v>
      </c>
      <c r="L36">
        <f ca="1"/>
        <v>33</v>
      </c>
      <c r="M36" t="str">
        <f ca="1"/>
        <v xml:space="preserve">            Case 33</v>
      </c>
      <c r="N36">
        <f ca="1"/>
        <v>196</v>
      </c>
      <c r="O36" t="str" cm="1">
        <f t="array" aca="1" ref="O36:AH36" ca="1">[1]!sarrayrange(SUBSTITUTE(TRANSPOSE($A$4:$A$7),"Case1","Case"&amp;L36),TRANSPOSE(OFFSET($C$4:$C$1473,N36,0,N37-N36-1)),SUBSTITUTE(TRANSPOSE($A$12:$A$23),"Case1","Case"&amp;L36))</f>
        <v>Sub Case33(i As Long, Folder As String, ByRef NumPassed As Long, ByRef NumFailed As Long, ByRef Failures() As String)</v>
      </c>
      <c r="P36" t="str">
        <f ca="1"/>
        <v xml:space="preserve">    Dim TestDescription As String, FileName As String, Expected, Observed, TestRes As Variant, WhatDiffers As String</v>
      </c>
      <c r="Q36" t="str">
        <f ca="1"/>
        <v/>
      </c>
      <c r="R36" t="str">
        <f ca="1"/>
        <v xml:space="preserve">    On Error GoTo ErrHandler</v>
      </c>
      <c r="S36" t="str">
        <f ca="1"/>
        <v xml:space="preserve">                TestDescription = "test utf8"</v>
      </c>
      <c r="T36" t="str">
        <f ca="1"/>
        <v xml:space="preserve">                FileName = "test_utf8.csv"</v>
      </c>
      <c r="U36" t="str">
        <f ca="1"/>
        <v xml:space="preserve">                Expected = HStack(Array("col1", 1#, 4#, 7#), Array("col2", 2#, 5#, 8#), Array("col3", 3#, 6#, 9#))</v>
      </c>
      <c r="V36" t="str">
        <f ca="1"/>
        <v xml:space="preserve">                TestRes = TestCSVRead(i, TestDescription, Expected, Folder + FileName, Observed, WhatDiffers, ConvertTypes:=True, ShowMissingsAs:=Empty)</v>
      </c>
      <c r="W36" t="str">
        <f ca="1"/>
        <v xml:space="preserve">    If TestRes Then</v>
      </c>
      <c r="X36" t="str">
        <f ca="1"/>
        <v xml:space="preserve">        NumPassed = NumPassed + 1</v>
      </c>
      <c r="Y36" t="str">
        <f ca="1"/>
        <v xml:space="preserve">    Else</v>
      </c>
      <c r="Z36" t="str">
        <f ca="1"/>
        <v xml:space="preserve">        NumFailed = NumFailed + 1</v>
      </c>
      <c r="AA36" t="str">
        <f ca="1"/>
        <v xml:space="preserve">        ReDim Preserve Failures(LBound(Failures) To UBound(Failures) + 1)</v>
      </c>
      <c r="AB36" t="str">
        <f ca="1"/>
        <v xml:space="preserve">        Failures(UBound(Failures)) = WhatDiffers</v>
      </c>
      <c r="AC36" t="str">
        <f ca="1"/>
        <v xml:space="preserve">    End If</v>
      </c>
      <c r="AD36" t="str">
        <f ca="1"/>
        <v/>
      </c>
      <c r="AE36" t="str">
        <f ca="1"/>
        <v xml:space="preserve">    Exit Sub</v>
      </c>
      <c r="AF36" t="str">
        <f ca="1"/>
        <v>ErrHandler:</v>
      </c>
      <c r="AG36" t="str">
        <f ca="1"/>
        <v xml:space="preserve">    Throw "#Case33 (line " &amp; CStr(Erl) + "): " &amp; Err.Description &amp; "!"</v>
      </c>
      <c r="AH36" t="str">
        <f ca="1"/>
        <v>End Sub</v>
      </c>
    </row>
    <row r="37" spans="3:38" x14ac:dyDescent="0.45">
      <c r="C37" t="s">
        <v>787</v>
      </c>
      <c r="L37">
        <f ca="1"/>
        <v>34</v>
      </c>
      <c r="M37" t="str">
        <f ca="1"/>
        <v xml:space="preserve">            Case 34</v>
      </c>
      <c r="N37">
        <f ca="1"/>
        <v>201</v>
      </c>
      <c r="O37" t="str" cm="1">
        <f t="array" aca="1" ref="O37:AH37" ca="1">[1]!sarrayrange(SUBSTITUTE(TRANSPOSE($A$4:$A$7),"Case1","Case"&amp;L37),TRANSPOSE(OFFSET($C$4:$C$1473,N37,0,N38-N37-1)),SUBSTITUTE(TRANSPOSE($A$12:$A$23),"Case1","Case"&amp;L37))</f>
        <v>Sub Case34(i As Long, Folder As String, ByRef NumPassed As Long, ByRef NumFailed As Long, ByRef Failures() As String)</v>
      </c>
      <c r="P37" t="str">
        <f ca="1"/>
        <v xml:space="preserve">    Dim TestDescription As String, FileName As String, Expected, Observed, TestRes As Variant, WhatDiffers As String</v>
      </c>
      <c r="Q37" t="str">
        <f ca="1"/>
        <v/>
      </c>
      <c r="R37" t="str">
        <f ca="1"/>
        <v xml:space="preserve">    On Error GoTo ErrHandler</v>
      </c>
      <c r="S37" t="str">
        <f ca="1"/>
        <v xml:space="preserve">                TestDescription = "test windows"</v>
      </c>
      <c r="T37" t="str">
        <f ca="1"/>
        <v xml:space="preserve">                FileName = "test_windows.csv"</v>
      </c>
      <c r="U37" t="str">
        <f ca="1"/>
        <v xml:space="preserve">                Expected = HStack(Array("col1", 1#, 4#, 7#), Array("col2", 2#, 5#, 8#), Array("col3", 3#, 6#, 9#))</v>
      </c>
      <c r="V37" t="str">
        <f ca="1"/>
        <v xml:space="preserve">                TestRes = TestCSVRead(i, TestDescription, Expected, Folder + FileName, Observed, WhatDiffers, ConvertTypes:=True, ShowMissingsAs:=Empty)</v>
      </c>
      <c r="W37" t="str">
        <f ca="1"/>
        <v xml:space="preserve">    If TestRes Then</v>
      </c>
      <c r="X37" t="str">
        <f ca="1"/>
        <v xml:space="preserve">        NumPassed = NumPassed + 1</v>
      </c>
      <c r="Y37" t="str">
        <f ca="1"/>
        <v xml:space="preserve">    Else</v>
      </c>
      <c r="Z37" t="str">
        <f ca="1"/>
        <v xml:space="preserve">        NumFailed = NumFailed + 1</v>
      </c>
      <c r="AA37" t="str">
        <f ca="1"/>
        <v xml:space="preserve">        ReDim Preserve Failures(LBound(Failures) To UBound(Failures) + 1)</v>
      </c>
      <c r="AB37" t="str">
        <f ca="1"/>
        <v xml:space="preserve">        Failures(UBound(Failures)) = WhatDiffers</v>
      </c>
      <c r="AC37" t="str">
        <f ca="1"/>
        <v xml:space="preserve">    End If</v>
      </c>
      <c r="AD37" t="str">
        <f ca="1"/>
        <v/>
      </c>
      <c r="AE37" t="str">
        <f ca="1"/>
        <v xml:space="preserve">    Exit Sub</v>
      </c>
      <c r="AF37" t="str">
        <f ca="1"/>
        <v>ErrHandler:</v>
      </c>
      <c r="AG37" t="str">
        <f ca="1"/>
        <v xml:space="preserve">    Throw "#Case34 (line " &amp; CStr(Erl) + "): " &amp; Err.Description &amp; "!"</v>
      </c>
      <c r="AH37" t="str">
        <f ca="1"/>
        <v>End Sub</v>
      </c>
    </row>
    <row r="38" spans="3:38" x14ac:dyDescent="0.45">
      <c r="C38" t="s">
        <v>788</v>
      </c>
      <c r="L38">
        <f ca="1"/>
        <v>35</v>
      </c>
      <c r="M38" t="str">
        <f ca="1"/>
        <v xml:space="preserve">            Case 35</v>
      </c>
      <c r="N38">
        <f ca="1"/>
        <v>206</v>
      </c>
      <c r="O38" t="str" cm="1">
        <f t="array" aca="1" ref="O38:AK38" ca="1">[1]!sarrayrange(SUBSTITUTE(TRANSPOSE($A$4:$A$7),"Case1","Case"&amp;L38),TRANSPOSE(OFFSET($C$4:$C$1473,N38,0,N39-N38-1)),SUBSTITUTE(TRANSPOSE($A$12:$A$23),"Case1","Case"&amp;L38))</f>
        <v>Sub Case35(i As Long, Folder As String, ByRef NumPassed As Long, ByRef NumFailed As Long, ByRef Failures() As String)</v>
      </c>
      <c r="P38" t="str">
        <f ca="1"/>
        <v xml:space="preserve">    Dim TestDescription As String, FileName As String, Expected, Observed, TestRes As Variant, WhatDiffers As String</v>
      </c>
      <c r="Q38" t="str">
        <f ca="1"/>
        <v/>
      </c>
      <c r="R38" t="str">
        <f ca="1"/>
        <v xml:space="preserve">    On Error GoTo ErrHandler</v>
      </c>
      <c r="S38" t="str">
        <f ca="1"/>
        <v xml:space="preserve">                TestDescription = "test missing value NULL"</v>
      </c>
      <c r="T38" t="str">
        <f ca="1"/>
        <v xml:space="preserve">                FileName = "test_missing_value_NULL.csv"</v>
      </c>
      <c r="U38" t="str">
        <f ca="1"/>
        <v xml:space="preserve">                Expected = HStack(Array("col1", 1#, 4#, 7#), Array("col2", 2#, Empty, 8#), Array("col3", 3#, 6#, 9#))</v>
      </c>
      <c r="V38" t="str">
        <f ca="1"/>
        <v xml:space="preserve">                TestRes = TestCSVRead(i, TestDescription, Expected, Folder + FileName, Observed, WhatDiffers, _</v>
      </c>
      <c r="W38" t="str">
        <f ca="1"/>
        <v xml:space="preserve">                    ConvertTypes:=True, _</v>
      </c>
      <c r="X38" t="str">
        <f ca="1"/>
        <v xml:space="preserve">                    MissingStrings:="NULL", _</v>
      </c>
      <c r="Y38" t="str">
        <f ca="1"/>
        <v xml:space="preserve">                    ShowMissingsAs:=Empty)</v>
      </c>
      <c r="Z38" t="str">
        <f ca="1"/>
        <v xml:space="preserve">    If TestRes Then</v>
      </c>
      <c r="AA38" t="str">
        <f ca="1"/>
        <v xml:space="preserve">        NumPassed = NumPassed + 1</v>
      </c>
      <c r="AB38" t="str">
        <f ca="1"/>
        <v xml:space="preserve">    Else</v>
      </c>
      <c r="AC38" t="str">
        <f ca="1"/>
        <v xml:space="preserve">        NumFailed = NumFailed + 1</v>
      </c>
      <c r="AD38" t="str">
        <f ca="1"/>
        <v xml:space="preserve">        ReDim Preserve Failures(LBound(Failures) To UBound(Failures) + 1)</v>
      </c>
      <c r="AE38" t="str">
        <f ca="1"/>
        <v xml:space="preserve">        Failures(UBound(Failures)) = WhatDiffers</v>
      </c>
      <c r="AF38" t="str">
        <f ca="1"/>
        <v xml:space="preserve">    End If</v>
      </c>
      <c r="AG38" t="str">
        <f ca="1"/>
        <v/>
      </c>
      <c r="AH38" t="str">
        <f ca="1"/>
        <v xml:space="preserve">    Exit Sub</v>
      </c>
      <c r="AI38" t="str">
        <f ca="1"/>
        <v>ErrHandler:</v>
      </c>
      <c r="AJ38" t="str">
        <f ca="1"/>
        <v xml:space="preserve">    Throw "#Case35 (line " &amp; CStr(Erl) + "): " &amp; Err.Description &amp; "!"</v>
      </c>
      <c r="AK38" t="str">
        <f ca="1"/>
        <v>End Sub</v>
      </c>
    </row>
    <row r="39" spans="3:38" x14ac:dyDescent="0.45">
      <c r="C39" t="s">
        <v>789</v>
      </c>
      <c r="L39">
        <f ca="1"/>
        <v>36</v>
      </c>
      <c r="M39" t="str">
        <f ca="1"/>
        <v xml:space="preserve">            Case 36</v>
      </c>
      <c r="N39">
        <f ca="1"/>
        <v>214</v>
      </c>
      <c r="O39" t="str" cm="1">
        <f t="array" aca="1" ref="O39:AI39" ca="1">[1]!sarrayrange(SUBSTITUTE(TRANSPOSE($A$4:$A$7),"Case1","Case"&amp;L39),TRANSPOSE(OFFSET($C$4:$C$1473,N39,0,N40-N39-1)),SUBSTITUTE(TRANSPOSE($A$12:$A$23),"Case1","Case"&amp;L39))</f>
        <v>Sub Case36(i As Long, Folder As String, ByRef NumPassed As Long, ByRef NumFailed As Long, ByRef Failures() As String)</v>
      </c>
      <c r="P39" t="str">
        <f ca="1"/>
        <v xml:space="preserve">    Dim TestDescription As String, FileName As String, Expected, Observed, TestRes As Variant, WhatDiffers As String</v>
      </c>
      <c r="Q39" t="str">
        <f ca="1"/>
        <v/>
      </c>
      <c r="R39" t="str">
        <f ca="1"/>
        <v xml:space="preserve">    On Error GoTo ErrHandler</v>
      </c>
      <c r="S39" t="str">
        <f ca="1"/>
        <v xml:space="preserve">                'Note we must pass "Q" option to treat quoted numbers as numbers</v>
      </c>
      <c r="T39" t="str">
        <f ca="1"/>
        <v xml:space="preserve">                TestDescription = "test quoted numbers"</v>
      </c>
      <c r="U39" t="str">
        <f ca="1"/>
        <v xml:space="preserve">                FileName = "test_quoted_numbers.csv"</v>
      </c>
      <c r="V39" t="str">
        <f ca="1"/>
        <v xml:space="preserve">                Expected = Expected036()</v>
      </c>
      <c r="W39" t="str">
        <f ca="1"/>
        <v xml:space="preserve">                TestRes = TestCSVRead(i, TestDescription, Expected, Folder + FileName, Observed, WhatDiffers, ConvertTypes:="NQ", ShowMissingsAs:=Empty)</v>
      </c>
      <c r="X39" t="str">
        <f ca="1"/>
        <v xml:space="preserve">    If TestRes Then</v>
      </c>
      <c r="Y39" t="str">
        <f ca="1"/>
        <v xml:space="preserve">        NumPassed = NumPassed + 1</v>
      </c>
      <c r="Z39" t="str">
        <f ca="1"/>
        <v xml:space="preserve">    Else</v>
      </c>
      <c r="AA39" t="str">
        <f ca="1"/>
        <v xml:space="preserve">        NumFailed = NumFailed + 1</v>
      </c>
      <c r="AB39" t="str">
        <f ca="1"/>
        <v xml:space="preserve">        ReDim Preserve Failures(LBound(Failures) To UBound(Failures) + 1)</v>
      </c>
      <c r="AC39" t="str">
        <f ca="1"/>
        <v xml:space="preserve">        Failures(UBound(Failures)) = WhatDiffers</v>
      </c>
      <c r="AD39" t="str">
        <f ca="1"/>
        <v xml:space="preserve">    End If</v>
      </c>
      <c r="AE39" t="str">
        <f ca="1"/>
        <v/>
      </c>
      <c r="AF39" t="str">
        <f ca="1"/>
        <v xml:space="preserve">    Exit Sub</v>
      </c>
      <c r="AG39" t="str">
        <f ca="1"/>
        <v>ErrHandler:</v>
      </c>
      <c r="AH39" t="str">
        <f ca="1"/>
        <v xml:space="preserve">    Throw "#Case36 (line " &amp; CStr(Erl) + "): " &amp; Err.Description &amp; "!"</v>
      </c>
      <c r="AI39" t="str">
        <f ca="1"/>
        <v>End Sub</v>
      </c>
    </row>
    <row r="40" spans="3:38" x14ac:dyDescent="0.45">
      <c r="C40" t="s">
        <v>790</v>
      </c>
      <c r="L40">
        <f ca="1"/>
        <v>37</v>
      </c>
      <c r="M40" t="str">
        <f ca="1"/>
        <v xml:space="preserve">            Case 37</v>
      </c>
      <c r="N40">
        <f ca="1"/>
        <v>220</v>
      </c>
      <c r="O40" t="str" cm="1">
        <f t="array" aca="1" ref="O40:AL40" ca="1">[1]!sarrayrange(SUBSTITUTE(TRANSPOSE($A$4:$A$7),"Case1","Case"&amp;L40),TRANSPOSE(OFFSET($C$4:$C$1473,N40,0,N41-N40-1)),SUBSTITUTE(TRANSPOSE($A$12:$A$23),"Case1","Case"&amp;L40))</f>
        <v>Sub Case37(i As Long, Folder As String, ByRef NumPassed As Long, ByRef NumFailed As Long, ByRef Failures() As String)</v>
      </c>
      <c r="P40" t="str">
        <f ca="1"/>
        <v xml:space="preserve">    Dim TestDescription As String, FileName As String, Expected, Observed, TestRes As Variant, WhatDiffers As String</v>
      </c>
      <c r="Q40" t="str">
        <f ca="1"/>
        <v/>
      </c>
      <c r="R40" t="str">
        <f ca="1"/>
        <v xml:space="preserve">    On Error GoTo ErrHandler</v>
      </c>
      <c r="S40" t="str">
        <f ca="1"/>
        <v xml:space="preserve">                'We don't support SkipFooter</v>
      </c>
      <c r="T40" t="str">
        <f ca="1"/>
        <v xml:space="preserve">                TestDescription = "test 2 footer rows"</v>
      </c>
      <c r="U40" t="str">
        <f ca="1"/>
        <v xml:space="preserve">                FileName = "test_2_footer_rows.csv"</v>
      </c>
      <c r="V40" t="str">
        <f ca="1"/>
        <v xml:space="preserve">                Expected = Expected037()</v>
      </c>
      <c r="W40" t="str">
        <f ca="1"/>
        <v xml:space="preserve">                TestRes = TestCSVRead(i, TestDescription, Expected, Folder + FileName, Observed, WhatDiffers, _</v>
      </c>
      <c r="X40" t="str">
        <f ca="1"/>
        <v xml:space="preserve">                    ConvertTypes:=True, _</v>
      </c>
      <c r="Y40" t="str">
        <f ca="1"/>
        <v xml:space="preserve">                    ShowMissingsAs:=Empty, _</v>
      </c>
      <c r="Z40" t="str">
        <f ca="1"/>
        <v xml:space="preserve">                    IgnoreEmptyLines:=True)</v>
      </c>
      <c r="AA40" t="str">
        <f ca="1"/>
        <v xml:space="preserve">    If TestRes Then</v>
      </c>
      <c r="AB40" t="str">
        <f ca="1"/>
        <v xml:space="preserve">        NumPassed = NumPassed + 1</v>
      </c>
      <c r="AC40" t="str">
        <f ca="1"/>
        <v xml:space="preserve">    Else</v>
      </c>
      <c r="AD40" t="str">
        <f ca="1"/>
        <v xml:space="preserve">        NumFailed = NumFailed + 1</v>
      </c>
      <c r="AE40" t="str">
        <f ca="1"/>
        <v xml:space="preserve">        ReDim Preserve Failures(LBound(Failures) To UBound(Failures) + 1)</v>
      </c>
      <c r="AF40" t="str">
        <f ca="1"/>
        <v xml:space="preserve">        Failures(UBound(Failures)) = WhatDiffers</v>
      </c>
      <c r="AG40" t="str">
        <f ca="1"/>
        <v xml:space="preserve">    End If</v>
      </c>
      <c r="AH40" t="str">
        <f ca="1"/>
        <v/>
      </c>
      <c r="AI40" t="str">
        <f ca="1"/>
        <v xml:space="preserve">    Exit Sub</v>
      </c>
      <c r="AJ40" t="str">
        <f ca="1"/>
        <v>ErrHandler:</v>
      </c>
      <c r="AK40" t="str">
        <f ca="1"/>
        <v xml:space="preserve">    Throw "#Case37 (line " &amp; CStr(Erl) + "): " &amp; Err.Description &amp; "!"</v>
      </c>
      <c r="AL40" t="str">
        <f ca="1"/>
        <v>End Sub</v>
      </c>
    </row>
    <row r="41" spans="3:38" x14ac:dyDescent="0.45">
      <c r="C41" t="s">
        <v>791</v>
      </c>
      <c r="L41">
        <f ca="1"/>
        <v>38</v>
      </c>
      <c r="M41" t="str">
        <f ca="1"/>
        <v xml:space="preserve">            Case 38</v>
      </c>
      <c r="N41">
        <f ca="1"/>
        <v>229</v>
      </c>
      <c r="O41" t="str" cm="1">
        <f t="array" aca="1" ref="O41:AH41" ca="1">[1]!sarrayrange(SUBSTITUTE(TRANSPOSE($A$4:$A$7),"Case1","Case"&amp;L41),TRANSPOSE(OFFSET($C$4:$C$1473,N41,0,N42-N41-1)),SUBSTITUTE(TRANSPOSE($A$12:$A$23),"Case1","Case"&amp;L41))</f>
        <v>Sub Case38(i As Long, Folder As String, ByRef NumPassed As Long, ByRef NumFailed As Long, ByRef Failures() As String)</v>
      </c>
      <c r="P41" t="str">
        <f ca="1"/>
        <v xml:space="preserve">    Dim TestDescription As String, FileName As String, Expected, Observed, TestRes As Variant, WhatDiffers As String</v>
      </c>
      <c r="Q41" t="str">
        <f ca="1"/>
        <v/>
      </c>
      <c r="R41" t="str">
        <f ca="1"/>
        <v xml:space="preserve">    On Error GoTo ErrHandler</v>
      </c>
      <c r="S41" t="str">
        <f ca="1"/>
        <v xml:space="preserve">                TestDescription = "test utf8 with BOM"</v>
      </c>
      <c r="T41" t="str">
        <f ca="1"/>
        <v xml:space="preserve">                FileName = "test_utf8_with_BOM.csv"</v>
      </c>
      <c r="U41" t="str">
        <f ca="1"/>
        <v xml:space="preserve">                Expected = HStack(Array("col1", 1#, 4#, 7#), Array("col2", 2#, 5#, 8#), Array("col3", 3#, 6#, 9#))</v>
      </c>
      <c r="V41" t="str">
        <f ca="1"/>
        <v xml:space="preserve">                TestRes = TestCSVRead(i, TestDescription, Expected, Folder + FileName, Observed, WhatDiffers, ConvertTypes:=True, ShowMissingsAs:=Empty)</v>
      </c>
      <c r="W41" t="str">
        <f ca="1"/>
        <v xml:space="preserve">    If TestRes Then</v>
      </c>
      <c r="X41" t="str">
        <f ca="1"/>
        <v xml:space="preserve">        NumPassed = NumPassed + 1</v>
      </c>
      <c r="Y41" t="str">
        <f ca="1"/>
        <v xml:space="preserve">    Else</v>
      </c>
      <c r="Z41" t="str">
        <f ca="1"/>
        <v xml:space="preserve">        NumFailed = NumFailed + 1</v>
      </c>
      <c r="AA41" t="str">
        <f ca="1"/>
        <v xml:space="preserve">        ReDim Preserve Failures(LBound(Failures) To UBound(Failures) + 1)</v>
      </c>
      <c r="AB41" t="str">
        <f ca="1"/>
        <v xml:space="preserve">        Failures(UBound(Failures)) = WhatDiffers</v>
      </c>
      <c r="AC41" t="str">
        <f ca="1"/>
        <v xml:space="preserve">    End If</v>
      </c>
      <c r="AD41" t="str">
        <f ca="1"/>
        <v/>
      </c>
      <c r="AE41" t="str">
        <f ca="1"/>
        <v xml:space="preserve">    Exit Sub</v>
      </c>
      <c r="AF41" t="str">
        <f ca="1"/>
        <v>ErrHandler:</v>
      </c>
      <c r="AG41" t="str">
        <f ca="1"/>
        <v xml:space="preserve">    Throw "#Case38 (line " &amp; CStr(Erl) + "): " &amp; Err.Description &amp; "!"</v>
      </c>
      <c r="AH41" t="str">
        <f ca="1"/>
        <v>End Sub</v>
      </c>
    </row>
    <row r="42" spans="3:38" x14ac:dyDescent="0.45">
      <c r="C42" t="s">
        <v>792</v>
      </c>
      <c r="L42">
        <f ca="1"/>
        <v>39</v>
      </c>
      <c r="M42" t="str">
        <f ca="1"/>
        <v xml:space="preserve">            Case 39</v>
      </c>
      <c r="N42">
        <f ca="1"/>
        <v>234</v>
      </c>
      <c r="O42" t="str" cm="1">
        <f t="array" aca="1" ref="O42:AI42" ca="1">[1]!sarrayrange(SUBSTITUTE(TRANSPOSE($A$4:$A$7),"Case1","Case"&amp;L42),TRANSPOSE(OFFSET($C$4:$C$1473,N42,0,N43-N42-1)),SUBSTITUTE(TRANSPOSE($A$12:$A$23),"Case1","Case"&amp;L42))</f>
        <v>Sub Case39(i As Long, Folder As String, ByRef NumPassed As Long, ByRef NumFailed As Long, ByRef Failures() As String)</v>
      </c>
      <c r="P42" t="str">
        <f ca="1"/>
        <v xml:space="preserve">    Dim TestDescription As String, FileName As String, Expected, Observed, TestRes As Variant, WhatDiffers As String</v>
      </c>
      <c r="Q42" t="str">
        <f ca="1"/>
        <v/>
      </c>
      <c r="R42" t="str">
        <f ca="1"/>
        <v xml:space="preserve">    On Error GoTo ErrHandler</v>
      </c>
      <c r="S42" t="str">
        <f ca="1"/>
        <v xml:space="preserve">                'We don't distinguish between different types of number, so this test a bit moot</v>
      </c>
      <c r="T42" t="str">
        <f ca="1"/>
        <v xml:space="preserve">                TestDescription = "types override"</v>
      </c>
      <c r="U42" t="str">
        <f ca="1"/>
        <v xml:space="preserve">                FileName = "types_override.csv"</v>
      </c>
      <c r="V42" t="str">
        <f ca="1"/>
        <v xml:space="preserve">                Expected = Expected039()</v>
      </c>
      <c r="W42" t="str">
        <f ca="1"/>
        <v xml:space="preserve">                TestRes = TestCSVRead(i, TestDescription, Expected, Folder + FileName, Observed, WhatDiffers, ConvertTypes:=True, ShowMissingsAs:=Empty)</v>
      </c>
      <c r="X42" t="str">
        <f ca="1"/>
        <v xml:space="preserve">    If TestRes Then</v>
      </c>
      <c r="Y42" t="str">
        <f ca="1"/>
        <v xml:space="preserve">        NumPassed = NumPassed + 1</v>
      </c>
      <c r="Z42" t="str">
        <f ca="1"/>
        <v xml:space="preserve">    Else</v>
      </c>
      <c r="AA42" t="str">
        <f ca="1"/>
        <v xml:space="preserve">        NumFailed = NumFailed + 1</v>
      </c>
      <c r="AB42" t="str">
        <f ca="1"/>
        <v xml:space="preserve">        ReDim Preserve Failures(LBound(Failures) To UBound(Failures) + 1)</v>
      </c>
      <c r="AC42" t="str">
        <f ca="1"/>
        <v xml:space="preserve">        Failures(UBound(Failures)) = WhatDiffers</v>
      </c>
      <c r="AD42" t="str">
        <f ca="1"/>
        <v xml:space="preserve">    End If</v>
      </c>
      <c r="AE42" t="str">
        <f ca="1"/>
        <v/>
      </c>
      <c r="AF42" t="str">
        <f ca="1"/>
        <v xml:space="preserve">    Exit Sub</v>
      </c>
      <c r="AG42" t="str">
        <f ca="1"/>
        <v>ErrHandler:</v>
      </c>
      <c r="AH42" t="str">
        <f ca="1"/>
        <v xml:space="preserve">    Throw "#Case39 (line " &amp; CStr(Erl) + "): " &amp; Err.Description &amp; "!"</v>
      </c>
      <c r="AI42" t="str">
        <f ca="1"/>
        <v>End Sub</v>
      </c>
    </row>
    <row r="43" spans="3:38" x14ac:dyDescent="0.45">
      <c r="C43" t="s">
        <v>793</v>
      </c>
      <c r="L43">
        <f ca="1"/>
        <v>40</v>
      </c>
      <c r="M43" t="str">
        <f ca="1"/>
        <v xml:space="preserve">            Case 40</v>
      </c>
      <c r="N43">
        <f ca="1"/>
        <v>240</v>
      </c>
      <c r="O43" t="str" cm="1">
        <f t="array" aca="1" ref="O43:AL43" ca="1">[1]!sarrayrange(SUBSTITUTE(TRANSPOSE($A$4:$A$7),"Case1","Case"&amp;L43),TRANSPOSE(OFFSET($C$4:$C$1473,N43,0,N44-N43-1)),SUBSTITUTE(TRANSPOSE($A$12:$A$23),"Case1","Case"&amp;L43))</f>
        <v>Sub Case40(i As Long, Folder As String, ByRef NumPassed As Long, ByRef NumFailed As Long, ByRef Failures() As String)</v>
      </c>
      <c r="P43" t="str">
        <f ca="1"/>
        <v xml:space="preserve">    Dim TestDescription As String, FileName As String, Expected, Observed, TestRes As Variant, WhatDiffers As String</v>
      </c>
      <c r="Q43" t="str">
        <f ca="1"/>
        <v/>
      </c>
      <c r="R43" t="str">
        <f ca="1"/>
        <v xml:space="preserve">    On Error GoTo ErrHandler</v>
      </c>
      <c r="S43" t="str">
        <f ca="1"/>
        <v xml:space="preserve">                TestDescription = "issue 198 part2"</v>
      </c>
      <c r="T43" t="str">
        <f ca="1"/>
        <v xml:space="preserve">                FileName = "issue_198_part2.csv"</v>
      </c>
      <c r="U43" t="str">
        <f ca="1"/>
        <v xml:space="preserve">                Expected = Expected040()</v>
      </c>
      <c r="V43" t="str">
        <f ca="1"/>
        <v xml:space="preserve">                TestRes = TestCSVRead(i, TestDescription, Expected, Folder + FileName, Observed, WhatDiffers, _</v>
      </c>
      <c r="W43" t="str">
        <f ca="1"/>
        <v xml:space="preserve">                    ConvertTypes:=True, _</v>
      </c>
      <c r="X43" t="str">
        <f ca="1"/>
        <v xml:space="preserve">                    MissingStrings:="++", _</v>
      </c>
      <c r="Y43" t="str">
        <f ca="1"/>
        <v xml:space="preserve">                    ShowMissingsAs:=Empty, _</v>
      </c>
      <c r="Z43" t="str">
        <f ca="1"/>
        <v xml:space="preserve">                    DecimalSeparator:=",")</v>
      </c>
      <c r="AA43" t="str">
        <f ca="1"/>
        <v xml:space="preserve">    If TestRes Then</v>
      </c>
      <c r="AB43" t="str">
        <f ca="1"/>
        <v xml:space="preserve">        NumPassed = NumPassed + 1</v>
      </c>
      <c r="AC43" t="str">
        <f ca="1"/>
        <v xml:space="preserve">    Else</v>
      </c>
      <c r="AD43" t="str">
        <f ca="1"/>
        <v xml:space="preserve">        NumFailed = NumFailed + 1</v>
      </c>
      <c r="AE43" t="str">
        <f ca="1"/>
        <v xml:space="preserve">        ReDim Preserve Failures(LBound(Failures) To UBound(Failures) + 1)</v>
      </c>
      <c r="AF43" t="str">
        <f ca="1"/>
        <v xml:space="preserve">        Failures(UBound(Failures)) = WhatDiffers</v>
      </c>
      <c r="AG43" t="str">
        <f ca="1"/>
        <v xml:space="preserve">    End If</v>
      </c>
      <c r="AH43" t="str">
        <f ca="1"/>
        <v/>
      </c>
      <c r="AI43" t="str">
        <f ca="1"/>
        <v xml:space="preserve">    Exit Sub</v>
      </c>
      <c r="AJ43" t="str">
        <f ca="1"/>
        <v>ErrHandler:</v>
      </c>
      <c r="AK43" t="str">
        <f ca="1"/>
        <v xml:space="preserve">    Throw "#Case40 (line " &amp; CStr(Erl) + "): " &amp; Err.Description &amp; "!"</v>
      </c>
      <c r="AL43" t="str">
        <f ca="1"/>
        <v>End Sub</v>
      </c>
    </row>
    <row r="44" spans="3:38" x14ac:dyDescent="0.45">
      <c r="C44" t="s">
        <v>794</v>
      </c>
      <c r="L44">
        <f ca="1"/>
        <v>41</v>
      </c>
      <c r="M44" t="str">
        <f ca="1"/>
        <v xml:space="preserve">            Case 41</v>
      </c>
      <c r="N44">
        <f ca="1"/>
        <v>249</v>
      </c>
      <c r="O44" t="str" cm="1">
        <f t="array" aca="1" ref="O44:AJ44" ca="1">[1]!sarrayrange(SUBSTITUTE(TRANSPOSE($A$4:$A$7),"Case1","Case"&amp;L44),TRANSPOSE(OFFSET($C$4:$C$1473,N44,0,N45-N44-1)),SUBSTITUTE(TRANSPOSE($A$12:$A$23),"Case1","Case"&amp;L44))</f>
        <v>Sub Case41(i As Long, Folder As String, ByRef NumPassed As Long, ByRef NumFailed As Long, ByRef Failures() As String)</v>
      </c>
      <c r="P44" t="str">
        <f ca="1"/>
        <v xml:space="preserve">    Dim TestDescription As String, FileName As String, Expected, Observed, TestRes As Variant, WhatDiffers As String</v>
      </c>
      <c r="Q44" t="str">
        <f ca="1"/>
        <v/>
      </c>
      <c r="R44" t="str">
        <f ca="1"/>
        <v xml:space="preserve">    On Error GoTo ErrHandler</v>
      </c>
      <c r="S44" t="str">
        <f ca="1"/>
        <v xml:space="preserve">                'Not sure how julia handles this, could not find in https://github.com/JuliaData/CSV.jl/blob/main/test/testfiles.jl</v>
      </c>
      <c r="T44" t="str">
        <f ca="1"/>
        <v xml:space="preserve">                TestDescription = "test mixed date formats"</v>
      </c>
      <c r="U44" t="str">
        <f ca="1"/>
        <v xml:space="preserve">                FileName = "test_mixed_date_formats.csv"</v>
      </c>
      <c r="V44" t="str">
        <f ca="1"/>
        <v xml:space="preserve">                Expected = HStack(Array("col1", "01/01/2015", "01/02/2015", "01/03/2015", CDate("2015-Jan-02"), CDate("2015-Jan-03")))</v>
      </c>
      <c r="W44" t="str">
        <f ca="1"/>
        <v xml:space="preserve">                TestRes = TestCSVRead(i, TestDescription, Expected, Folder + FileName, Observed, WhatDiffers, ConvertTypes:=True, DateFormat:="Y-M-D", _</v>
      </c>
      <c r="X44" t="str">
        <f ca="1"/>
        <v xml:space="preserve">                    ShowMissingsAs:=Empty)</v>
      </c>
      <c r="Y44" t="str">
        <f ca="1"/>
        <v xml:space="preserve">    If TestRes Then</v>
      </c>
      <c r="Z44" t="str">
        <f ca="1"/>
        <v xml:space="preserve">        NumPassed = NumPassed + 1</v>
      </c>
      <c r="AA44" t="str">
        <f ca="1"/>
        <v xml:space="preserve">    Else</v>
      </c>
      <c r="AB44" t="str">
        <f ca="1"/>
        <v xml:space="preserve">        NumFailed = NumFailed + 1</v>
      </c>
      <c r="AC44" t="str">
        <f ca="1"/>
        <v xml:space="preserve">        ReDim Preserve Failures(LBound(Failures) To UBound(Failures) + 1)</v>
      </c>
      <c r="AD44" t="str">
        <f ca="1"/>
        <v xml:space="preserve">        Failures(UBound(Failures)) = WhatDiffers</v>
      </c>
      <c r="AE44" t="str">
        <f ca="1"/>
        <v xml:space="preserve">    End If</v>
      </c>
      <c r="AF44" t="str">
        <f ca="1"/>
        <v/>
      </c>
      <c r="AG44" t="str">
        <f ca="1"/>
        <v xml:space="preserve">    Exit Sub</v>
      </c>
      <c r="AH44" t="str">
        <f ca="1"/>
        <v>ErrHandler:</v>
      </c>
      <c r="AI44" t="str">
        <f ca="1"/>
        <v xml:space="preserve">    Throw "#Case41 (line " &amp; CStr(Erl) + "): " &amp; Err.Description &amp; "!"</v>
      </c>
      <c r="AJ44" t="str">
        <f ca="1"/>
        <v>End Sub</v>
      </c>
    </row>
    <row r="45" spans="3:38" x14ac:dyDescent="0.45">
      <c r="C45" t="s">
        <v>795</v>
      </c>
      <c r="L45">
        <f ca="1"/>
        <v>42</v>
      </c>
      <c r="M45" t="str">
        <f ca="1"/>
        <v xml:space="preserve">            Case 42</v>
      </c>
      <c r="N45">
        <f ca="1"/>
        <v>256</v>
      </c>
      <c r="O45" t="str" cm="1">
        <f t="array" aca="1" ref="O45:AK45" ca="1">[1]!sarrayrange(SUBSTITUTE(TRANSPOSE($A$4:$A$7),"Case1","Case"&amp;L45),TRANSPOSE(OFFSET($C$4:$C$1473,N45,0,N46-N45-1)),SUBSTITUTE(TRANSPOSE($A$12:$A$23),"Case1","Case"&amp;L45))</f>
        <v>Sub Case42(i As Long, Folder As String, ByRef NumPassed As Long, ByRef NumFailed As Long, ByRef Failures() As String)</v>
      </c>
      <c r="P45" t="str">
        <f ca="1"/>
        <v xml:space="preserve">    Dim TestDescription As String, FileName As String, Expected, Observed, TestRes As Variant, WhatDiffers As String</v>
      </c>
      <c r="Q45" t="str">
        <f ca="1"/>
        <v/>
      </c>
      <c r="R45" t="str">
        <f ca="1"/>
        <v xml:space="preserve">    On Error GoTo ErrHandler</v>
      </c>
      <c r="S45" t="str">
        <f ca="1"/>
        <v xml:space="preserve">                TestDescription = "test multiple missing"</v>
      </c>
      <c r="T45" t="str">
        <f ca="1"/>
        <v xml:space="preserve">                FileName = "test_multiple_missing.csv"</v>
      </c>
      <c r="U45" t="str">
        <f ca="1"/>
        <v xml:space="preserve">                Expected = Expected042()</v>
      </c>
      <c r="V45" t="str">
        <f ca="1"/>
        <v xml:space="preserve">                TestRes = TestCSVRead(i, TestDescription, Expected, Folder + FileName, Observed, WhatDiffers, _</v>
      </c>
      <c r="W45" t="str">
        <f ca="1"/>
        <v xml:space="preserve">                    ConvertTypes:=True, _</v>
      </c>
      <c r="X45" t="str">
        <f ca="1"/>
        <v xml:space="preserve">                    MissingStrings:=HStack("NULL", "NA", "\N"), _</v>
      </c>
      <c r="Y45" t="str">
        <f ca="1"/>
        <v xml:space="preserve">                    ShowMissingsAs:=Empty)</v>
      </c>
      <c r="Z45" t="str">
        <f ca="1"/>
        <v xml:space="preserve">    If TestRes Then</v>
      </c>
      <c r="AA45" t="str">
        <f ca="1"/>
        <v xml:space="preserve">        NumPassed = NumPassed + 1</v>
      </c>
      <c r="AB45" t="str">
        <f ca="1"/>
        <v xml:space="preserve">    Else</v>
      </c>
      <c r="AC45" t="str">
        <f ca="1"/>
        <v xml:space="preserve">        NumFailed = NumFailed + 1</v>
      </c>
      <c r="AD45" t="str">
        <f ca="1"/>
        <v xml:space="preserve">        ReDim Preserve Failures(LBound(Failures) To UBound(Failures) + 1)</v>
      </c>
      <c r="AE45" t="str">
        <f ca="1"/>
        <v xml:space="preserve">        Failures(UBound(Failures)) = WhatDiffers</v>
      </c>
      <c r="AF45" t="str">
        <f ca="1"/>
        <v xml:space="preserve">    End If</v>
      </c>
      <c r="AG45" t="str">
        <f ca="1"/>
        <v/>
      </c>
      <c r="AH45" t="str">
        <f ca="1"/>
        <v xml:space="preserve">    Exit Sub</v>
      </c>
      <c r="AI45" t="str">
        <f ca="1"/>
        <v>ErrHandler:</v>
      </c>
      <c r="AJ45" t="str">
        <f ca="1"/>
        <v xml:space="preserve">    Throw "#Case42 (line " &amp; CStr(Erl) + "): " &amp; Err.Description &amp; "!"</v>
      </c>
      <c r="AK45" t="str">
        <f ca="1"/>
        <v>End Sub</v>
      </c>
    </row>
    <row r="46" spans="3:38" x14ac:dyDescent="0.45">
      <c r="C46" t="s">
        <v>796</v>
      </c>
      <c r="L46">
        <f ca="1"/>
        <v>43</v>
      </c>
      <c r="M46" t="str">
        <f ca="1"/>
        <v xml:space="preserve">            Case 43</v>
      </c>
      <c r="N46">
        <f ca="1"/>
        <v>264</v>
      </c>
      <c r="O46" t="str" cm="1">
        <f t="array" aca="1" ref="O46:AH46" ca="1">[1]!sarrayrange(SUBSTITUTE(TRANSPOSE($A$4:$A$7),"Case1","Case"&amp;L46),TRANSPOSE(OFFSET($C$4:$C$1473,N46,0,N47-N46-1)),SUBSTITUTE(TRANSPOSE($A$12:$A$23),"Case1","Case"&amp;L46))</f>
        <v>Sub Case43(i As Long, Folder As String, ByRef NumPassed As Long, ByRef NumFailed As Long, ByRef Failures() As String)</v>
      </c>
      <c r="P46" t="str">
        <f ca="1"/>
        <v xml:space="preserve">    Dim TestDescription As String, FileName As String, Expected, Observed, TestRes As Variant, WhatDiffers As String</v>
      </c>
      <c r="Q46" t="str">
        <f ca="1"/>
        <v/>
      </c>
      <c r="R46" t="str">
        <f ca="1"/>
        <v xml:space="preserve">    On Error GoTo ErrHandler</v>
      </c>
      <c r="S46" t="str">
        <f ca="1"/>
        <v xml:space="preserve">                TestDescription = "test string delimiters"</v>
      </c>
      <c r="T46" t="str">
        <f ca="1"/>
        <v xml:space="preserve">                FileName = "test_string_delimiters.csv"</v>
      </c>
      <c r="U46" t="str">
        <f ca="1"/>
        <v xml:space="preserve">                Expected = Expected043()</v>
      </c>
      <c r="V46" t="str">
        <f ca="1"/>
        <v xml:space="preserve">                TestRes = TestCSVRead(i, TestDescription, Expected, Folder + FileName, Observed, WhatDiffers, ConvertTypes:=True, Delimiter:="::", ShowMissingsAs:=Empty)</v>
      </c>
      <c r="W46" t="str">
        <f ca="1"/>
        <v xml:space="preserve">    If TestRes Then</v>
      </c>
      <c r="X46" t="str">
        <f ca="1"/>
        <v xml:space="preserve">        NumPassed = NumPassed + 1</v>
      </c>
      <c r="Y46" t="str">
        <f ca="1"/>
        <v xml:space="preserve">    Else</v>
      </c>
      <c r="Z46" t="str">
        <f ca="1"/>
        <v xml:space="preserve">        NumFailed = NumFailed + 1</v>
      </c>
      <c r="AA46" t="str">
        <f ca="1"/>
        <v xml:space="preserve">        ReDim Preserve Failures(LBound(Failures) To UBound(Failures) + 1)</v>
      </c>
      <c r="AB46" t="str">
        <f ca="1"/>
        <v xml:space="preserve">        Failures(UBound(Failures)) = WhatDiffers</v>
      </c>
      <c r="AC46" t="str">
        <f ca="1"/>
        <v xml:space="preserve">    End If</v>
      </c>
      <c r="AD46" t="str">
        <f ca="1"/>
        <v/>
      </c>
      <c r="AE46" t="str">
        <f ca="1"/>
        <v xml:space="preserve">    Exit Sub</v>
      </c>
      <c r="AF46" t="str">
        <f ca="1"/>
        <v>ErrHandler:</v>
      </c>
      <c r="AG46" t="str">
        <f ca="1"/>
        <v xml:space="preserve">    Throw "#Case43 (line " &amp; CStr(Erl) + "): " &amp; Err.Description &amp; "!"</v>
      </c>
      <c r="AH46" t="str">
        <f ca="1"/>
        <v>End Sub</v>
      </c>
    </row>
    <row r="47" spans="3:38" x14ac:dyDescent="0.45">
      <c r="C47" t="s">
        <v>797</v>
      </c>
      <c r="L47">
        <f ca="1"/>
        <v>44</v>
      </c>
      <c r="M47" t="str">
        <f ca="1"/>
        <v xml:space="preserve">            Case 44</v>
      </c>
      <c r="N47">
        <f ca="1"/>
        <v>269</v>
      </c>
      <c r="O47" t="str" cm="1">
        <f t="array" aca="1" ref="O47:AH47" ca="1">[1]!sarrayrange(SUBSTITUTE(TRANSPOSE($A$4:$A$7),"Case1","Case"&amp;L47),TRANSPOSE(OFFSET($C$4:$C$1473,N47,0,N48-N47-1)),SUBSTITUTE(TRANSPOSE($A$12:$A$23),"Case1","Case"&amp;L47))</f>
        <v>Sub Case44(i As Long, Folder As String, ByRef NumPassed As Long, ByRef NumFailed As Long, ByRef Failures() As String)</v>
      </c>
      <c r="P47" t="str">
        <f ca="1"/>
        <v xml:space="preserve">    Dim TestDescription As String, FileName As String, Expected, Observed, TestRes As Variant, WhatDiffers As String</v>
      </c>
      <c r="Q47" t="str">
        <f ca="1"/>
        <v/>
      </c>
      <c r="R47" t="str">
        <f ca="1"/>
        <v xml:space="preserve">    On Error GoTo ErrHandler</v>
      </c>
      <c r="S47" t="str">
        <f ca="1"/>
        <v xml:space="preserve">                TestDescription = "bools"</v>
      </c>
      <c r="T47" t="str">
        <f ca="1"/>
        <v xml:space="preserve">                FileName = "bools.csv"</v>
      </c>
      <c r="U47" t="str">
        <f ca="1"/>
        <v xml:space="preserve">                Expected = Expected044()</v>
      </c>
      <c r="V47" t="str">
        <f ca="1"/>
        <v xml:space="preserve">                TestRes = TestCSVRead(i, TestDescription, Expected, Folder + FileName, Observed, WhatDiffers, ConvertTypes:=True, ShowMissingsAs:=Empty)</v>
      </c>
      <c r="W47" t="str">
        <f ca="1"/>
        <v xml:space="preserve">    If TestRes Then</v>
      </c>
      <c r="X47" t="str">
        <f ca="1"/>
        <v xml:space="preserve">        NumPassed = NumPassed + 1</v>
      </c>
      <c r="Y47" t="str">
        <f ca="1"/>
        <v xml:space="preserve">    Else</v>
      </c>
      <c r="Z47" t="str">
        <f ca="1"/>
        <v xml:space="preserve">        NumFailed = NumFailed + 1</v>
      </c>
      <c r="AA47" t="str">
        <f ca="1"/>
        <v xml:space="preserve">        ReDim Preserve Failures(LBound(Failures) To UBound(Failures) + 1)</v>
      </c>
      <c r="AB47" t="str">
        <f ca="1"/>
        <v xml:space="preserve">        Failures(UBound(Failures)) = WhatDiffers</v>
      </c>
      <c r="AC47" t="str">
        <f ca="1"/>
        <v xml:space="preserve">    End If</v>
      </c>
      <c r="AD47" t="str">
        <f ca="1"/>
        <v/>
      </c>
      <c r="AE47" t="str">
        <f ca="1"/>
        <v xml:space="preserve">    Exit Sub</v>
      </c>
      <c r="AF47" t="str">
        <f ca="1"/>
        <v>ErrHandler:</v>
      </c>
      <c r="AG47" t="str">
        <f ca="1"/>
        <v xml:space="preserve">    Throw "#Case44 (line " &amp; CStr(Erl) + "): " &amp; Err.Description &amp; "!"</v>
      </c>
      <c r="AH47" t="str">
        <f ca="1"/>
        <v>End Sub</v>
      </c>
    </row>
    <row r="48" spans="3:38" x14ac:dyDescent="0.45">
      <c r="C48" t="s">
        <v>798</v>
      </c>
      <c r="L48">
        <f ca="1"/>
        <v>45</v>
      </c>
      <c r="M48" t="str">
        <f ca="1"/>
        <v xml:space="preserve">            Case 45</v>
      </c>
      <c r="N48">
        <f ca="1"/>
        <v>274</v>
      </c>
      <c r="O48" t="str" cm="1">
        <f t="array" aca="1" ref="O48:AH48" ca="1">[1]!sarrayrange(SUBSTITUTE(TRANSPOSE($A$4:$A$7),"Case1","Case"&amp;L48),TRANSPOSE(OFFSET($C$4:$C$1473,N48,0,N49-N48-1)),SUBSTITUTE(TRANSPOSE($A$12:$A$23),"Case1","Case"&amp;L48))</f>
        <v>Sub Case45(i As Long, Folder As String, ByRef NumPassed As Long, ByRef NumFailed As Long, ByRef Failures() As String)</v>
      </c>
      <c r="P48" t="str">
        <f ca="1"/>
        <v xml:space="preserve">    Dim TestDescription As String, FileName As String, Expected, Observed, TestRes As Variant, WhatDiffers As String</v>
      </c>
      <c r="Q48" t="str">
        <f ca="1"/>
        <v/>
      </c>
      <c r="R48" t="str">
        <f ca="1"/>
        <v xml:space="preserve">    On Error GoTo ErrHandler</v>
      </c>
      <c r="S48" t="str">
        <f ca="1"/>
        <v xml:space="preserve">                TestDescription = "boolext"</v>
      </c>
      <c r="T48" t="str">
        <f ca="1"/>
        <v xml:space="preserve">                FileName = "boolext.csv"</v>
      </c>
      <c r="U48" t="str">
        <f ca="1"/>
        <v xml:space="preserve">                Expected = Expected045()</v>
      </c>
      <c r="V48" t="str">
        <f ca="1"/>
        <v xml:space="preserve">                TestRes = TestCSVRead(i, TestDescription, Expected, Folder + FileName, Observed, WhatDiffers, ConvertTypes:=True, ShowMissingsAs:=Empty)</v>
      </c>
      <c r="W48" t="str">
        <f ca="1"/>
        <v xml:space="preserve">    If TestRes Then</v>
      </c>
      <c r="X48" t="str">
        <f ca="1"/>
        <v xml:space="preserve">        NumPassed = NumPassed + 1</v>
      </c>
      <c r="Y48" t="str">
        <f ca="1"/>
        <v xml:space="preserve">    Else</v>
      </c>
      <c r="Z48" t="str">
        <f ca="1"/>
        <v xml:space="preserve">        NumFailed = NumFailed + 1</v>
      </c>
      <c r="AA48" t="str">
        <f ca="1"/>
        <v xml:space="preserve">        ReDim Preserve Failures(LBound(Failures) To UBound(Failures) + 1)</v>
      </c>
      <c r="AB48" t="str">
        <f ca="1"/>
        <v xml:space="preserve">        Failures(UBound(Failures)) = WhatDiffers</v>
      </c>
      <c r="AC48" t="str">
        <f ca="1"/>
        <v xml:space="preserve">    End If</v>
      </c>
      <c r="AD48" t="str">
        <f ca="1"/>
        <v/>
      </c>
      <c r="AE48" t="str">
        <f ca="1"/>
        <v xml:space="preserve">    Exit Sub</v>
      </c>
      <c r="AF48" t="str">
        <f ca="1"/>
        <v>ErrHandler:</v>
      </c>
      <c r="AG48" t="str">
        <f ca="1"/>
        <v xml:space="preserve">    Throw "#Case45 (line " &amp; CStr(Erl) + "): " &amp; Err.Description &amp; "!"</v>
      </c>
      <c r="AH48" t="str">
        <f ca="1"/>
        <v>End Sub</v>
      </c>
    </row>
    <row r="49" spans="3:39" x14ac:dyDescent="0.45">
      <c r="C49" t="s">
        <v>799</v>
      </c>
      <c r="L49">
        <f ca="1"/>
        <v>46</v>
      </c>
      <c r="M49" t="str">
        <f ca="1"/>
        <v xml:space="preserve">            Case 46</v>
      </c>
      <c r="N49">
        <f ca="1"/>
        <v>279</v>
      </c>
      <c r="O49" t="str" cm="1">
        <f t="array" aca="1" ref="O49:AH49" ca="1">[1]!sarrayrange(SUBSTITUTE(TRANSPOSE($A$4:$A$7),"Case1","Case"&amp;L49),TRANSPOSE(OFFSET($C$4:$C$1473,N49,0,N50-N49-1)),SUBSTITUTE(TRANSPOSE($A$12:$A$23),"Case1","Case"&amp;L49))</f>
        <v>Sub Case46(i As Long, Folder As String, ByRef NumPassed As Long, ByRef NumFailed As Long, ByRef Failures() As String)</v>
      </c>
      <c r="P49" t="str">
        <f ca="1"/>
        <v xml:space="preserve">    Dim TestDescription As String, FileName As String, Expected, Observed, TestRes As Variant, WhatDiffers As String</v>
      </c>
      <c r="Q49" t="str">
        <f ca="1"/>
        <v/>
      </c>
      <c r="R49" t="str">
        <f ca="1"/>
        <v xml:space="preserve">    On Error GoTo ErrHandler</v>
      </c>
      <c r="S49" t="str">
        <f ca="1"/>
        <v xml:space="preserve">                TestDescription = "test comment first row"</v>
      </c>
      <c r="T49" t="str">
        <f ca="1"/>
        <v xml:space="preserve">                FileName = "test_comment_first_row.csv"</v>
      </c>
      <c r="U49" t="str">
        <f ca="1"/>
        <v xml:space="preserve">                Expected = HStack(Array("a", 1#, 7#), Array("b", 2#, 8#), Array("c", 3#, 9#))</v>
      </c>
      <c r="V49" t="str">
        <f ca="1"/>
        <v xml:space="preserve">                TestRes = TestCSVRead(i, TestDescription, Expected, Folder + FileName, Observed, WhatDiffers, ConvertTypes:=True, Comment:="#", ShowMissingsAs:=Empty)</v>
      </c>
      <c r="W49" t="str">
        <f ca="1"/>
        <v xml:space="preserve">    If TestRes Then</v>
      </c>
      <c r="X49" t="str">
        <f ca="1"/>
        <v xml:space="preserve">        NumPassed = NumPassed + 1</v>
      </c>
      <c r="Y49" t="str">
        <f ca="1"/>
        <v xml:space="preserve">    Else</v>
      </c>
      <c r="Z49" t="str">
        <f ca="1"/>
        <v xml:space="preserve">        NumFailed = NumFailed + 1</v>
      </c>
      <c r="AA49" t="str">
        <f ca="1"/>
        <v xml:space="preserve">        ReDim Preserve Failures(LBound(Failures) To UBound(Failures) + 1)</v>
      </c>
      <c r="AB49" t="str">
        <f ca="1"/>
        <v xml:space="preserve">        Failures(UBound(Failures)) = WhatDiffers</v>
      </c>
      <c r="AC49" t="str">
        <f ca="1"/>
        <v xml:space="preserve">    End If</v>
      </c>
      <c r="AD49" t="str">
        <f ca="1"/>
        <v/>
      </c>
      <c r="AE49" t="str">
        <f ca="1"/>
        <v xml:space="preserve">    Exit Sub</v>
      </c>
      <c r="AF49" t="str">
        <f ca="1"/>
        <v>ErrHandler:</v>
      </c>
      <c r="AG49" t="str">
        <f ca="1"/>
        <v xml:space="preserve">    Throw "#Case46 (line " &amp; CStr(Erl) + "): " &amp; Err.Description &amp; "!"</v>
      </c>
      <c r="AH49" t="str">
        <f ca="1"/>
        <v>End Sub</v>
      </c>
    </row>
    <row r="50" spans="3:39" x14ac:dyDescent="0.45">
      <c r="C50" t="s">
        <v>800</v>
      </c>
      <c r="L50">
        <f ca="1"/>
        <v>47</v>
      </c>
      <c r="M50" t="str">
        <f ca="1"/>
        <v xml:space="preserve">            Case 47</v>
      </c>
      <c r="N50">
        <f ca="1"/>
        <v>284</v>
      </c>
      <c r="O50" t="str" cm="1">
        <f t="array" aca="1" ref="O50:AI50" ca="1">[1]!sarrayrange(SUBSTITUTE(TRANSPOSE($A$4:$A$7),"Case1","Case"&amp;L50),TRANSPOSE(OFFSET($C$4:$C$1473,N50,0,N51-N50-1)),SUBSTITUTE(TRANSPOSE($A$12:$A$23),"Case1","Case"&amp;L50))</f>
        <v>Sub Case47(i As Long, Folder As String, ByRef NumPassed As Long, ByRef NumFailed As Long, ByRef Failures() As String)</v>
      </c>
      <c r="P50" t="str">
        <f ca="1"/>
        <v xml:space="preserve">    Dim TestDescription As String, FileName As String, Expected, Observed, TestRes As Variant, WhatDiffers As String</v>
      </c>
      <c r="Q50" t="str">
        <f ca="1"/>
        <v/>
      </c>
      <c r="R50" t="str">
        <f ca="1"/>
        <v xml:space="preserve">    On Error GoTo ErrHandler</v>
      </c>
      <c r="S50" t="str">
        <f ca="1"/>
        <v xml:space="preserve">                'NB this parses differently from how parsed by CSV.jl, we put col5, row one as number, they as string thanks to the presence of not-parsable-to-number in the cell below (the culprit is the comma in "2,773.9000")</v>
      </c>
      <c r="T50" t="str">
        <f ca="1"/>
        <v xml:space="preserve">                TestDescription = "issue 207"</v>
      </c>
      <c r="U50" t="str">
        <f ca="1"/>
        <v xml:space="preserve">                FileName = "issue_207.csv"</v>
      </c>
      <c r="V50" t="str">
        <f ca="1"/>
        <v xml:space="preserve">                Expected = Expected047()</v>
      </c>
      <c r="W50" t="str">
        <f ca="1"/>
        <v xml:space="preserve">                TestRes = TestCSVRead(i, TestDescription, Expected, Folder + FileName, Observed, WhatDiffers, ConvertTypes:=True, ShowMissingsAs:=Empty)</v>
      </c>
      <c r="X50" t="str">
        <f ca="1"/>
        <v xml:space="preserve">    If TestRes Then</v>
      </c>
      <c r="Y50" t="str">
        <f ca="1"/>
        <v xml:space="preserve">        NumPassed = NumPassed + 1</v>
      </c>
      <c r="Z50" t="str">
        <f ca="1"/>
        <v xml:space="preserve">    Else</v>
      </c>
      <c r="AA50" t="str">
        <f ca="1"/>
        <v xml:space="preserve">        NumFailed = NumFailed + 1</v>
      </c>
      <c r="AB50" t="str">
        <f ca="1"/>
        <v xml:space="preserve">        ReDim Preserve Failures(LBound(Failures) To UBound(Failures) + 1)</v>
      </c>
      <c r="AC50" t="str">
        <f ca="1"/>
        <v xml:space="preserve">        Failures(UBound(Failures)) = WhatDiffers</v>
      </c>
      <c r="AD50" t="str">
        <f ca="1"/>
        <v xml:space="preserve">    End If</v>
      </c>
      <c r="AE50" t="str">
        <f ca="1"/>
        <v/>
      </c>
      <c r="AF50" t="str">
        <f ca="1"/>
        <v xml:space="preserve">    Exit Sub</v>
      </c>
      <c r="AG50" t="str">
        <f ca="1"/>
        <v>ErrHandler:</v>
      </c>
      <c r="AH50" t="str">
        <f ca="1"/>
        <v xml:space="preserve">    Throw "#Case47 (line " &amp; CStr(Erl) + "): " &amp; Err.Description &amp; "!"</v>
      </c>
      <c r="AI50" t="str">
        <f ca="1"/>
        <v>End Sub</v>
      </c>
    </row>
    <row r="51" spans="3:39" x14ac:dyDescent="0.45">
      <c r="C51" t="s">
        <v>791</v>
      </c>
      <c r="L51">
        <f ca="1"/>
        <v>48</v>
      </c>
      <c r="M51" t="str">
        <f ca="1"/>
        <v xml:space="preserve">            Case 48</v>
      </c>
      <c r="N51">
        <f ca="1"/>
        <v>290</v>
      </c>
      <c r="O51" t="str" cm="1">
        <f t="array" aca="1" ref="O51:AH51" ca="1">[1]!sarrayrange(SUBSTITUTE(TRANSPOSE($A$4:$A$7),"Case1","Case"&amp;L51),TRANSPOSE(OFFSET($C$4:$C$1473,N51,0,N52-N51-1)),SUBSTITUTE(TRANSPOSE($A$12:$A$23),"Case1","Case"&amp;L51))</f>
        <v>Sub Case48(i As Long, Folder As String, ByRef NumPassed As Long, ByRef NumFailed As Long, ByRef Failures() As String)</v>
      </c>
      <c r="P51" t="str">
        <f ca="1"/>
        <v xml:space="preserve">    Dim TestDescription As String, FileName As String, Expected, Observed, TestRes As Variant, WhatDiffers As String</v>
      </c>
      <c r="Q51" t="str">
        <f ca="1"/>
        <v/>
      </c>
      <c r="R51" t="str">
        <f ca="1"/>
        <v xml:space="preserve">    On Error GoTo ErrHandler</v>
      </c>
      <c r="S51" t="str">
        <f ca="1"/>
        <v xml:space="preserve">                TestDescription = "test comments multiple"</v>
      </c>
      <c r="T51" t="str">
        <f ca="1"/>
        <v xml:space="preserve">                FileName = "test_comments_multiple.csv"</v>
      </c>
      <c r="U51" t="str">
        <f ca="1"/>
        <v xml:space="preserve">                Expected = Expected048()</v>
      </c>
      <c r="V51" t="str">
        <f ca="1"/>
        <v xml:space="preserve">                TestRes = TestCSVRead(i, TestDescription, Expected, Folder + FileName, Observed, WhatDiffers, ConvertTypes:=True, Comment:="#", ShowMissingsAs:=Empty)</v>
      </c>
      <c r="W51" t="str">
        <f ca="1"/>
        <v xml:space="preserve">    If TestRes Then</v>
      </c>
      <c r="X51" t="str">
        <f ca="1"/>
        <v xml:space="preserve">        NumPassed = NumPassed + 1</v>
      </c>
      <c r="Y51" t="str">
        <f ca="1"/>
        <v xml:space="preserve">    Else</v>
      </c>
      <c r="Z51" t="str">
        <f ca="1"/>
        <v xml:space="preserve">        NumFailed = NumFailed + 1</v>
      </c>
      <c r="AA51" t="str">
        <f ca="1"/>
        <v xml:space="preserve">        ReDim Preserve Failures(LBound(Failures) To UBound(Failures) + 1)</v>
      </c>
      <c r="AB51" t="str">
        <f ca="1"/>
        <v xml:space="preserve">        Failures(UBound(Failures)) = WhatDiffers</v>
      </c>
      <c r="AC51" t="str">
        <f ca="1"/>
        <v xml:space="preserve">    End If</v>
      </c>
      <c r="AD51" t="str">
        <f ca="1"/>
        <v/>
      </c>
      <c r="AE51" t="str">
        <f ca="1"/>
        <v xml:space="preserve">    Exit Sub</v>
      </c>
      <c r="AF51" t="str">
        <f ca="1"/>
        <v>ErrHandler:</v>
      </c>
      <c r="AG51" t="str">
        <f ca="1"/>
        <v xml:space="preserve">    Throw "#Case48 (line " &amp; CStr(Erl) + "): " &amp; Err.Description &amp; "!"</v>
      </c>
      <c r="AH51" t="str">
        <f ca="1"/>
        <v>End Sub</v>
      </c>
    </row>
    <row r="52" spans="3:39" x14ac:dyDescent="0.45">
      <c r="C52" t="s">
        <v>801</v>
      </c>
      <c r="L52">
        <f ca="1"/>
        <v>49</v>
      </c>
      <c r="M52" t="str">
        <f ca="1"/>
        <v xml:space="preserve">            Case 49</v>
      </c>
      <c r="N52">
        <f ca="1"/>
        <v>295</v>
      </c>
      <c r="O52" t="str" cm="1">
        <f t="array" aca="1" ref="O52:AI52" ca="1">[1]!sarrayrange(SUBSTITUTE(TRANSPOSE($A$4:$A$7),"Case1","Case"&amp;L52),TRANSPOSE(OFFSET($C$4:$C$1473,N52,0,N53-N52-1)),SUBSTITUTE(TRANSPOSE($A$12:$A$23),"Case1","Case"&amp;L52))</f>
        <v>Sub Case49(i As Long, Folder As String, ByRef NumPassed As Long, ByRef NumFailed As Long, ByRef Failures() As String)</v>
      </c>
      <c r="P52" t="str">
        <f ca="1"/>
        <v xml:space="preserve">    Dim TestDescription As String, FileName As String, Expected, Observed, TestRes As Variant, WhatDiffers As String</v>
      </c>
      <c r="Q52" t="str">
        <f ca="1"/>
        <v/>
      </c>
      <c r="R52" t="str">
        <f ca="1"/>
        <v xml:space="preserve">    On Error GoTo ErrHandler</v>
      </c>
      <c r="S52" t="str">
        <f ca="1"/>
        <v xml:space="preserve">                'NotePad++ identifies the encoding of this file as UTF-16 Little Endian. There is no BOM, so we have to explicitly pass Encoding as "UTF-16"</v>
      </c>
      <c r="T52" t="str">
        <f ca="1"/>
        <v xml:space="preserve">                TestDescription = "test utf16"</v>
      </c>
      <c r="U52" t="str">
        <f ca="1"/>
        <v xml:space="preserve">                FileName = "test_utf16.csv"</v>
      </c>
      <c r="V52" t="str">
        <f ca="1"/>
        <v xml:space="preserve">                Expected = HStack(Array("col1", 1#, 4#, 7#), Array("col2", 2#, 5#, 8#), Array("col3", 3#, 6#, 9#))</v>
      </c>
      <c r="W52" t="str">
        <f ca="1"/>
        <v xml:space="preserve">                TestRes = TestCSVRead(i, TestDescription, Expected, Folder + FileName, Observed, WhatDiffers, ConvertTypes:=True, ShowMissingsAs:=Empty, Encoding:="UTF-16")</v>
      </c>
      <c r="X52" t="str">
        <f ca="1"/>
        <v xml:space="preserve">    If TestRes Then</v>
      </c>
      <c r="Y52" t="str">
        <f ca="1"/>
        <v xml:space="preserve">        NumPassed = NumPassed + 1</v>
      </c>
      <c r="Z52" t="str">
        <f ca="1"/>
        <v xml:space="preserve">    Else</v>
      </c>
      <c r="AA52" t="str">
        <f ca="1"/>
        <v xml:space="preserve">        NumFailed = NumFailed + 1</v>
      </c>
      <c r="AB52" t="str">
        <f ca="1"/>
        <v xml:space="preserve">        ReDim Preserve Failures(LBound(Failures) To UBound(Failures) + 1)</v>
      </c>
      <c r="AC52" t="str">
        <f ca="1"/>
        <v xml:space="preserve">        Failures(UBound(Failures)) = WhatDiffers</v>
      </c>
      <c r="AD52" t="str">
        <f ca="1"/>
        <v xml:space="preserve">    End If</v>
      </c>
      <c r="AE52" t="str">
        <f ca="1"/>
        <v/>
      </c>
      <c r="AF52" t="str">
        <f ca="1"/>
        <v xml:space="preserve">    Exit Sub</v>
      </c>
      <c r="AG52" t="str">
        <f ca="1"/>
        <v>ErrHandler:</v>
      </c>
      <c r="AH52" t="str">
        <f ca="1"/>
        <v xml:space="preserve">    Throw "#Case49 (line " &amp; CStr(Erl) + "): " &amp; Err.Description &amp; "!"</v>
      </c>
      <c r="AI52" t="str">
        <f ca="1"/>
        <v>End Sub</v>
      </c>
    </row>
    <row r="53" spans="3:39" x14ac:dyDescent="0.45">
      <c r="C53" t="s">
        <v>802</v>
      </c>
      <c r="L53">
        <f ca="1"/>
        <v>50</v>
      </c>
      <c r="M53" t="str">
        <f ca="1"/>
        <v xml:space="preserve">            Case 50</v>
      </c>
      <c r="N53">
        <f ca="1"/>
        <v>301</v>
      </c>
      <c r="O53" t="str" cm="1">
        <f t="array" aca="1" ref="O53:AI53" ca="1">[1]!sarrayrange(SUBSTITUTE(TRANSPOSE($A$4:$A$7),"Case1","Case"&amp;L53),TRANSPOSE(OFFSET($C$4:$C$1473,N53,0,N54-N53-1)),SUBSTITUTE(TRANSPOSE($A$12:$A$23),"Case1","Case"&amp;L53))</f>
        <v>Sub Case50(i As Long, Folder As String, ByRef NumPassed As Long, ByRef NumFailed As Long, ByRef Failures() As String)</v>
      </c>
      <c r="P53" t="str">
        <f ca="1"/>
        <v xml:space="preserve">    Dim TestDescription As String, FileName As String, Expected, Observed, TestRes As Variant, WhatDiffers As String</v>
      </c>
      <c r="Q53" t="str">
        <f ca="1"/>
        <v/>
      </c>
      <c r="R53" t="str">
        <f ca="1"/>
        <v xml:space="preserve">    On Error GoTo ErrHandler</v>
      </c>
      <c r="S53" t="str">
        <f ca="1"/>
        <v xml:space="preserve">                'NotePad++ identifies the encoding of this file as UTF-16 Little Endian. There is no BOM, so we have to explicitly explicitly pass Encoding as "UTF-16"</v>
      </c>
      <c r="T53" t="str">
        <f ca="1"/>
        <v xml:space="preserve">                TestDescription = "test utf16 le"</v>
      </c>
      <c r="U53" t="str">
        <f ca="1"/>
        <v xml:space="preserve">                FileName = "test_utf16_le.csv"</v>
      </c>
      <c r="V53" t="str">
        <f ca="1"/>
        <v xml:space="preserve">                Expected = HStack(Array("col1", 1#, 4#, 7#), Array("col2", 2#, 5#, 8#), Array("col3", 3#, 6#, 9#))</v>
      </c>
      <c r="W53" t="str">
        <f ca="1"/>
        <v xml:space="preserve">                TestRes = TestCSVRead(i, TestDescription, Expected, Folder + FileName, Observed, WhatDiffers, ConvertTypes:=True, ShowMissingsAs:=Empty, Encoding:="UTF-16")</v>
      </c>
      <c r="X53" t="str">
        <f ca="1"/>
        <v xml:space="preserve">    If TestRes Then</v>
      </c>
      <c r="Y53" t="str">
        <f ca="1"/>
        <v xml:space="preserve">        NumPassed = NumPassed + 1</v>
      </c>
      <c r="Z53" t="str">
        <f ca="1"/>
        <v xml:space="preserve">    Else</v>
      </c>
      <c r="AA53" t="str">
        <f ca="1"/>
        <v xml:space="preserve">        NumFailed = NumFailed + 1</v>
      </c>
      <c r="AB53" t="str">
        <f ca="1"/>
        <v xml:space="preserve">        ReDim Preserve Failures(LBound(Failures) To UBound(Failures) + 1)</v>
      </c>
      <c r="AC53" t="str">
        <f ca="1"/>
        <v xml:space="preserve">        Failures(UBound(Failures)) = WhatDiffers</v>
      </c>
      <c r="AD53" t="str">
        <f ca="1"/>
        <v xml:space="preserve">    End If</v>
      </c>
      <c r="AE53" t="str">
        <f ca="1"/>
        <v/>
      </c>
      <c r="AF53" t="str">
        <f ca="1"/>
        <v xml:space="preserve">    Exit Sub</v>
      </c>
      <c r="AG53" t="str">
        <f ca="1"/>
        <v>ErrHandler:</v>
      </c>
      <c r="AH53" t="str">
        <f ca="1"/>
        <v xml:space="preserve">    Throw "#Case50 (line " &amp; CStr(Erl) + "): " &amp; Err.Description &amp; "!"</v>
      </c>
      <c r="AI53" t="str">
        <f ca="1"/>
        <v>End Sub</v>
      </c>
    </row>
    <row r="54" spans="3:39" x14ac:dyDescent="0.45">
      <c r="C54" t="s">
        <v>803</v>
      </c>
      <c r="L54">
        <f ca="1"/>
        <v>51</v>
      </c>
      <c r="M54" t="str">
        <f ca="1"/>
        <v xml:space="preserve">            Case 51</v>
      </c>
      <c r="N54">
        <f ca="1"/>
        <v>307</v>
      </c>
      <c r="O54" t="str" cm="1">
        <f t="array" aca="1" ref="O54:AK54" ca="1">[1]!sarrayrange(SUBSTITUTE(TRANSPOSE($A$4:$A$7),"Case1","Case"&amp;L54),TRANSPOSE(OFFSET($C$4:$C$1473,N54,0,N55-N54-1)),SUBSTITUTE(TRANSPOSE($A$12:$A$23),"Case1","Case"&amp;L54))</f>
        <v>Sub Case51(i As Long, Folder As String, ByRef NumPassed As Long, ByRef NumFailed As Long, ByRef Failures() As String)</v>
      </c>
      <c r="P54" t="str">
        <f ca="1"/>
        <v xml:space="preserve">    Dim TestDescription As String, FileName As String, Expected, Observed, TestRes As Variant, WhatDiffers As String</v>
      </c>
      <c r="Q54" t="str">
        <f ca="1"/>
        <v/>
      </c>
      <c r="R54" t="str">
        <f ca="1"/>
        <v xml:space="preserve">    On Error GoTo ErrHandler</v>
      </c>
      <c r="S54" t="str">
        <f ca="1"/>
        <v xml:space="preserve">                TestDescription = "test types"</v>
      </c>
      <c r="T54" t="str">
        <f ca="1"/>
        <v xml:space="preserve">                FileName = "test_types.csv"</v>
      </c>
      <c r="U54" t="str">
        <f ca="1"/>
        <v xml:space="preserve">                Expected = Expected051()</v>
      </c>
      <c r="V54" t="str">
        <f ca="1"/>
        <v xml:space="preserve">                TestRes = TestCSVRead(i, TestDescription, Expected, Folder + FileName, Observed, WhatDiffers, _</v>
      </c>
      <c r="W54" t="str">
        <f ca="1"/>
        <v xml:space="preserve">                    ConvertTypes:=True, _</v>
      </c>
      <c r="X54" t="str">
        <f ca="1"/>
        <v xml:space="preserve">                    DateFormat:="ISO", _</v>
      </c>
      <c r="Y54" t="str">
        <f ca="1"/>
        <v xml:space="preserve">                    ShowMissingsAs:=Empty)</v>
      </c>
      <c r="Z54" t="str">
        <f ca="1"/>
        <v xml:space="preserve">    If TestRes Then</v>
      </c>
      <c r="AA54" t="str">
        <f ca="1"/>
        <v xml:space="preserve">        NumPassed = NumPassed + 1</v>
      </c>
      <c r="AB54" t="str">
        <f ca="1"/>
        <v xml:space="preserve">    Else</v>
      </c>
      <c r="AC54" t="str">
        <f ca="1"/>
        <v xml:space="preserve">        NumFailed = NumFailed + 1</v>
      </c>
      <c r="AD54" t="str">
        <f ca="1"/>
        <v xml:space="preserve">        ReDim Preserve Failures(LBound(Failures) To UBound(Failures) + 1)</v>
      </c>
      <c r="AE54" t="str">
        <f ca="1"/>
        <v xml:space="preserve">        Failures(UBound(Failures)) = WhatDiffers</v>
      </c>
      <c r="AF54" t="str">
        <f ca="1"/>
        <v xml:space="preserve">    End If</v>
      </c>
      <c r="AG54" t="str">
        <f ca="1"/>
        <v/>
      </c>
      <c r="AH54" t="str">
        <f ca="1"/>
        <v xml:space="preserve">    Exit Sub</v>
      </c>
      <c r="AI54" t="str">
        <f ca="1"/>
        <v>ErrHandler:</v>
      </c>
      <c r="AJ54" t="str">
        <f ca="1"/>
        <v xml:space="preserve">    Throw "#Case51 (line " &amp; CStr(Erl) + "): " &amp; Err.Description &amp; "!"</v>
      </c>
      <c r="AK54" t="str">
        <f ca="1"/>
        <v>End Sub</v>
      </c>
    </row>
    <row r="55" spans="3:39" x14ac:dyDescent="0.45">
      <c r="C55" t="s">
        <v>804</v>
      </c>
      <c r="L55">
        <f ca="1"/>
        <v>52</v>
      </c>
      <c r="M55" t="str">
        <f ca="1"/>
        <v xml:space="preserve">            Case 52</v>
      </c>
      <c r="N55">
        <f ca="1"/>
        <v>315</v>
      </c>
      <c r="O55" t="str" cm="1">
        <f t="array" aca="1" ref="O55:AH55" ca="1">[1]!sarrayrange(SUBSTITUTE(TRANSPOSE($A$4:$A$7),"Case1","Case"&amp;L55),TRANSPOSE(OFFSET($C$4:$C$1473,N55,0,N56-N55-1)),SUBSTITUTE(TRANSPOSE($A$12:$A$23),"Case1","Case"&amp;L55))</f>
        <v>Sub Case52(i As Long, Folder As String, ByRef NumPassed As Long, ByRef NumFailed As Long, ByRef Failures() As String)</v>
      </c>
      <c r="P55" t="str">
        <f ca="1"/>
        <v xml:space="preserve">    Dim TestDescription As String, FileName As String, Expected, Observed, TestRes As Variant, WhatDiffers As String</v>
      </c>
      <c r="Q55" t="str">
        <f ca="1"/>
        <v/>
      </c>
      <c r="R55" t="str">
        <f ca="1"/>
        <v xml:space="preserve">    On Error GoTo ErrHandler</v>
      </c>
      <c r="S55" t="str">
        <f ca="1"/>
        <v xml:space="preserve">                TestDescription = "test 508"</v>
      </c>
      <c r="T55" t="str">
        <f ca="1"/>
        <v xml:space="preserve">                FileName = "test_508.csv"</v>
      </c>
      <c r="U55" t="str">
        <f ca="1"/>
        <v xml:space="preserve">                Expected = Expected052()</v>
      </c>
      <c r="V55" t="str">
        <f ca="1"/>
        <v xml:space="preserve">                TestRes = TestCSVRead(i, TestDescription, Expected, Folder + FileName, Observed, WhatDiffers, ConvertTypes:=True, Comment:="#", ShowMissingsAs:=Empty)</v>
      </c>
      <c r="W55" t="str">
        <f ca="1"/>
        <v xml:space="preserve">    If TestRes Then</v>
      </c>
      <c r="X55" t="str">
        <f ca="1"/>
        <v xml:space="preserve">        NumPassed = NumPassed + 1</v>
      </c>
      <c r="Y55" t="str">
        <f ca="1"/>
        <v xml:space="preserve">    Else</v>
      </c>
      <c r="Z55" t="str">
        <f ca="1"/>
        <v xml:space="preserve">        NumFailed = NumFailed + 1</v>
      </c>
      <c r="AA55" t="str">
        <f ca="1"/>
        <v xml:space="preserve">        ReDim Preserve Failures(LBound(Failures) To UBound(Failures) + 1)</v>
      </c>
      <c r="AB55" t="str">
        <f ca="1"/>
        <v xml:space="preserve">        Failures(UBound(Failures)) = WhatDiffers</v>
      </c>
      <c r="AC55" t="str">
        <f ca="1"/>
        <v xml:space="preserve">    End If</v>
      </c>
      <c r="AD55" t="str">
        <f ca="1"/>
        <v/>
      </c>
      <c r="AE55" t="str">
        <f ca="1"/>
        <v xml:space="preserve">    Exit Sub</v>
      </c>
      <c r="AF55" t="str">
        <f ca="1"/>
        <v>ErrHandler:</v>
      </c>
      <c r="AG55" t="str">
        <f ca="1"/>
        <v xml:space="preserve">    Throw "#Case52 (line " &amp; CStr(Erl) + "): " &amp; Err.Description &amp; "!"</v>
      </c>
      <c r="AH55" t="str">
        <f ca="1"/>
        <v>End Sub</v>
      </c>
    </row>
    <row r="56" spans="3:39" x14ac:dyDescent="0.45">
      <c r="C56" t="s">
        <v>805</v>
      </c>
      <c r="L56">
        <f ca="1"/>
        <v>53</v>
      </c>
      <c r="M56" t="str">
        <f ca="1"/>
        <v xml:space="preserve">            Case 53</v>
      </c>
      <c r="N56">
        <f ca="1"/>
        <v>320</v>
      </c>
      <c r="O56" t="str" cm="1">
        <f t="array" aca="1" ref="O56:AM56" ca="1">[1]!sarrayrange(SUBSTITUTE(TRANSPOSE($A$4:$A$7),"Case1","Case"&amp;L56),TRANSPOSE(OFFSET($C$4:$C$1473,N56,0,N57-N56-1)),SUBSTITUTE(TRANSPOSE($A$12:$A$23),"Case1","Case"&amp;L56))</f>
        <v>Sub Case53(i As Long, Folder As String, ByRef NumPassed As Long, ByRef NumFailed As Long, ByRef Failures() As String)</v>
      </c>
      <c r="P56" t="str">
        <f ca="1"/>
        <v xml:space="preserve">    Dim TestDescription As String, FileName As String, Expected, Observed, TestRes As Variant, WhatDiffers As String</v>
      </c>
      <c r="Q56" t="str">
        <f ca="1"/>
        <v/>
      </c>
      <c r="R56" t="str">
        <f ca="1"/>
        <v xml:space="preserve">    On Error GoTo ErrHandler</v>
      </c>
      <c r="S56" t="str">
        <f ca="1"/>
        <v xml:space="preserve">                TestDescription = "issue 198"</v>
      </c>
      <c r="T56" t="str">
        <f ca="1"/>
        <v xml:space="preserve">                FileName = "issue_198.csv"</v>
      </c>
      <c r="U56" t="str">
        <f ca="1"/>
        <v xml:space="preserve">                Expected = Expected053()</v>
      </c>
      <c r="V56" t="str">
        <f ca="1"/>
        <v xml:space="preserve">                TestRes = TestCSVRead(i, TestDescription, Expected, Folder + FileName, Observed, WhatDiffers, _</v>
      </c>
      <c r="W56" t="str">
        <f ca="1"/>
        <v xml:space="preserve">                    ConvertTypes:=True, _</v>
      </c>
      <c r="X56" t="str">
        <f ca="1"/>
        <v xml:space="preserve">                    DateFormat:="D/M/Y", _</v>
      </c>
      <c r="Y56" t="str">
        <f ca="1"/>
        <v xml:space="preserve">                    MissingStrings:="-", _</v>
      </c>
      <c r="Z56" t="str">
        <f ca="1"/>
        <v xml:space="preserve">                    ShowMissingsAs:=Empty, _</v>
      </c>
      <c r="AA56" t="str">
        <f ca="1"/>
        <v xml:space="preserve">                    DecimalSeparator:=",")</v>
      </c>
      <c r="AB56" t="str">
        <f ca="1"/>
        <v xml:space="preserve">    If TestRes Then</v>
      </c>
      <c r="AC56" t="str">
        <f ca="1"/>
        <v xml:space="preserve">        NumPassed = NumPassed + 1</v>
      </c>
      <c r="AD56" t="str">
        <f ca="1"/>
        <v xml:space="preserve">    Else</v>
      </c>
      <c r="AE56" t="str">
        <f ca="1"/>
        <v xml:space="preserve">        NumFailed = NumFailed + 1</v>
      </c>
      <c r="AF56" t="str">
        <f ca="1"/>
        <v xml:space="preserve">        ReDim Preserve Failures(LBound(Failures) To UBound(Failures) + 1)</v>
      </c>
      <c r="AG56" t="str">
        <f ca="1"/>
        <v xml:space="preserve">        Failures(UBound(Failures)) = WhatDiffers</v>
      </c>
      <c r="AH56" t="str">
        <f ca="1"/>
        <v xml:space="preserve">    End If</v>
      </c>
      <c r="AI56" t="str">
        <f ca="1"/>
        <v/>
      </c>
      <c r="AJ56" t="str">
        <f ca="1"/>
        <v xml:space="preserve">    Exit Sub</v>
      </c>
      <c r="AK56" t="str">
        <f ca="1"/>
        <v>ErrHandler:</v>
      </c>
      <c r="AL56" t="str">
        <f ca="1"/>
        <v xml:space="preserve">    Throw "#Case53 (line " &amp; CStr(Erl) + "): " &amp; Err.Description &amp; "!"</v>
      </c>
      <c r="AM56" t="str">
        <f ca="1"/>
        <v>End Sub</v>
      </c>
    </row>
    <row r="57" spans="3:39" x14ac:dyDescent="0.45">
      <c r="C57" t="s">
        <v>806</v>
      </c>
      <c r="L57">
        <f ca="1"/>
        <v>54</v>
      </c>
      <c r="M57" t="str">
        <f ca="1"/>
        <v xml:space="preserve">            Case 54</v>
      </c>
      <c r="N57">
        <f ca="1"/>
        <v>330</v>
      </c>
      <c r="O57" t="str" cm="1">
        <f t="array" aca="1" ref="O57:AH57" ca="1">[1]!sarrayrange(SUBSTITUTE(TRANSPOSE($A$4:$A$7),"Case1","Case"&amp;L57),TRANSPOSE(OFFSET($C$4:$C$1473,N57,0,N58-N57-1)),SUBSTITUTE(TRANSPOSE($A$12:$A$23),"Case1","Case"&amp;L57))</f>
        <v>Sub Case54(i As Long, Folder As String, ByRef NumPassed As Long, ByRef NumFailed As Long, ByRef Failures() As String)</v>
      </c>
      <c r="P57" t="str">
        <f ca="1"/>
        <v xml:space="preserve">    Dim TestDescription As String, FileName As String, Expected, Observed, TestRes As Variant, WhatDiffers As String</v>
      </c>
      <c r="Q57" t="str">
        <f ca="1"/>
        <v/>
      </c>
      <c r="R57" t="str">
        <f ca="1"/>
        <v xml:space="preserve">    On Error GoTo ErrHandler</v>
      </c>
      <c r="S57" t="str">
        <f ca="1"/>
        <v xml:space="preserve">                TestDescription = "error comment.txt"</v>
      </c>
      <c r="T57" t="str">
        <f ca="1"/>
        <v xml:space="preserve">                FileName = "error_comment.txt"</v>
      </c>
      <c r="U57" t="str">
        <f ca="1"/>
        <v xml:space="preserve">                Expected = Expected054()</v>
      </c>
      <c r="V57" t="str">
        <f ca="1"/>
        <v xml:space="preserve">                TestRes = TestCSVRead(i, TestDescription, Expected, Folder + FileName, Observed, WhatDiffers, ConvertTypes:="N", Comment:="#", ShowMissingsAs:=Empty)</v>
      </c>
      <c r="W57" t="str">
        <f ca="1"/>
        <v xml:space="preserve">    If TestRes Then</v>
      </c>
      <c r="X57" t="str">
        <f ca="1"/>
        <v xml:space="preserve">        NumPassed = NumPassed + 1</v>
      </c>
      <c r="Y57" t="str">
        <f ca="1"/>
        <v xml:space="preserve">    Else</v>
      </c>
      <c r="Z57" t="str">
        <f ca="1"/>
        <v xml:space="preserve">        NumFailed = NumFailed + 1</v>
      </c>
      <c r="AA57" t="str">
        <f ca="1"/>
        <v xml:space="preserve">        ReDim Preserve Failures(LBound(Failures) To UBound(Failures) + 1)</v>
      </c>
      <c r="AB57" t="str">
        <f ca="1"/>
        <v xml:space="preserve">        Failures(UBound(Failures)) = WhatDiffers</v>
      </c>
      <c r="AC57" t="str">
        <f ca="1"/>
        <v xml:space="preserve">    End If</v>
      </c>
      <c r="AD57" t="str">
        <f ca="1"/>
        <v/>
      </c>
      <c r="AE57" t="str">
        <f ca="1"/>
        <v xml:space="preserve">    Exit Sub</v>
      </c>
      <c r="AF57" t="str">
        <f ca="1"/>
        <v>ErrHandler:</v>
      </c>
      <c r="AG57" t="str">
        <f ca="1"/>
        <v xml:space="preserve">    Throw "#Case54 (line " &amp; CStr(Erl) + "): " &amp; Err.Description &amp; "!"</v>
      </c>
      <c r="AH57" t="str">
        <f ca="1"/>
        <v>End Sub</v>
      </c>
    </row>
    <row r="58" spans="3:39" x14ac:dyDescent="0.45">
      <c r="C58" t="s">
        <v>807</v>
      </c>
      <c r="L58">
        <f ca="1"/>
        <v>55</v>
      </c>
      <c r="M58" t="str">
        <f ca="1"/>
        <v xml:space="preserve">            Case 55</v>
      </c>
      <c r="N58">
        <f ca="1"/>
        <v>335</v>
      </c>
      <c r="O58" t="str" cm="1">
        <f t="array" aca="1" ref="O58:AH58" ca="1">[1]!sarrayrange(SUBSTITUTE(TRANSPOSE($A$4:$A$7),"Case1","Case"&amp;L58),TRANSPOSE(OFFSET($C$4:$C$1473,N58,0,N59-N58-1)),SUBSTITUTE(TRANSPOSE($A$12:$A$23),"Case1","Case"&amp;L58))</f>
        <v>Sub Case55(i As Long, Folder As String, ByRef NumPassed As Long, ByRef NumFailed As Long, ByRef Failures() As String)</v>
      </c>
      <c r="P58" t="str">
        <f ca="1"/>
        <v xml:space="preserve">    Dim TestDescription As String, FileName As String, Expected, Observed, TestRes As Variant, WhatDiffers As String</v>
      </c>
      <c r="Q58" t="str">
        <f ca="1"/>
        <v/>
      </c>
      <c r="R58" t="str">
        <f ca="1"/>
        <v xml:space="preserve">    On Error GoTo ErrHandler</v>
      </c>
      <c r="S58" t="str">
        <f ca="1"/>
        <v xml:space="preserve">                TestDescription = "bug555.txt"</v>
      </c>
      <c r="T58" t="str">
        <f ca="1"/>
        <v xml:space="preserve">                FileName = "bug555.txt"</v>
      </c>
      <c r="U58" t="str">
        <f ca="1"/>
        <v xml:space="preserve">                Expected = Expected055()</v>
      </c>
      <c r="V58" t="str">
        <f ca="1"/>
        <v xml:space="preserve">                TestRes = TestCSVRead(i, TestDescription, Expected, Folder + FileName, Observed, WhatDiffers, ConvertTypes:=True, Delimiter:=" ", IgnoreRepeated:=True, ShowMissingsAs:=Empty)</v>
      </c>
      <c r="W58" t="str">
        <f ca="1"/>
        <v xml:space="preserve">    If TestRes Then</v>
      </c>
      <c r="X58" t="str">
        <f ca="1"/>
        <v xml:space="preserve">        NumPassed = NumPassed + 1</v>
      </c>
      <c r="Y58" t="str">
        <f ca="1"/>
        <v xml:space="preserve">    Else</v>
      </c>
      <c r="Z58" t="str">
        <f ca="1"/>
        <v xml:space="preserve">        NumFailed = NumFailed + 1</v>
      </c>
      <c r="AA58" t="str">
        <f ca="1"/>
        <v xml:space="preserve">        ReDim Preserve Failures(LBound(Failures) To UBound(Failures) + 1)</v>
      </c>
      <c r="AB58" t="str">
        <f ca="1"/>
        <v xml:space="preserve">        Failures(UBound(Failures)) = WhatDiffers</v>
      </c>
      <c r="AC58" t="str">
        <f ca="1"/>
        <v xml:space="preserve">    End If</v>
      </c>
      <c r="AD58" t="str">
        <f ca="1"/>
        <v/>
      </c>
      <c r="AE58" t="str">
        <f ca="1"/>
        <v xml:space="preserve">    Exit Sub</v>
      </c>
      <c r="AF58" t="str">
        <f ca="1"/>
        <v>ErrHandler:</v>
      </c>
      <c r="AG58" t="str">
        <f ca="1"/>
        <v xml:space="preserve">    Throw "#Case55 (line " &amp; CStr(Erl) + "): " &amp; Err.Description &amp; "!"</v>
      </c>
      <c r="AH58" t="str">
        <f ca="1"/>
        <v>End Sub</v>
      </c>
    </row>
    <row r="59" spans="3:39" x14ac:dyDescent="0.45">
      <c r="C59" t="s">
        <v>808</v>
      </c>
      <c r="L59">
        <f ca="1"/>
        <v>56</v>
      </c>
      <c r="M59" t="str">
        <f ca="1"/>
        <v xml:space="preserve">            Case 56</v>
      </c>
      <c r="N59">
        <f ca="1"/>
        <v>340</v>
      </c>
      <c r="O59" t="str" cm="1">
        <f t="array" aca="1" ref="O59:AK59" ca="1">[1]!sarrayrange(SUBSTITUTE(TRANSPOSE($A$4:$A$7),"Case1","Case"&amp;L59),TRANSPOSE(OFFSET($C$4:$C$1473,N59,0,N60-N59-1)),SUBSTITUTE(TRANSPOSE($A$12:$A$23),"Case1","Case"&amp;L59))</f>
        <v>Sub Case56(i As Long, Folder As String, ByRef NumPassed As Long, ByRef NumFailed As Long, ByRef Failures() As String)</v>
      </c>
      <c r="P59" t="str">
        <f ca="1"/>
        <v xml:space="preserve">    Dim TestDescription As String, FileName As String, Expected, Observed, TestRes As Variant, WhatDiffers As String</v>
      </c>
      <c r="Q59" t="str">
        <f ca="1"/>
        <v/>
      </c>
      <c r="R59" t="str">
        <f ca="1"/>
        <v xml:space="preserve">    On Error GoTo ErrHandler</v>
      </c>
      <c r="S59" t="str">
        <f ca="1"/>
        <v xml:space="preserve">                TestDescription = "precompile small"</v>
      </c>
      <c r="T59" t="str">
        <f ca="1"/>
        <v xml:space="preserve">                FileName = "precompile_small.csv"</v>
      </c>
      <c r="U59" t="str">
        <f ca="1"/>
        <v xml:space="preserve">                Expected = Expected056()</v>
      </c>
      <c r="V59" t="str">
        <f ca="1"/>
        <v xml:space="preserve">                TestRes = TestCSVRead(i, TestDescription, Expected, Folder + FileName, Observed, WhatDiffers, _</v>
      </c>
      <c r="W59" t="str">
        <f ca="1"/>
        <v xml:space="preserve">                    ConvertTypes:=True, _</v>
      </c>
      <c r="X59" t="str">
        <f ca="1"/>
        <v xml:space="preserve">                    DateFormat:="ISO", _</v>
      </c>
      <c r="Y59" t="str">
        <f ca="1"/>
        <v xml:space="preserve">                    ShowMissingsAs:=Empty)</v>
      </c>
      <c r="Z59" t="str">
        <f ca="1"/>
        <v xml:space="preserve">    If TestRes Then</v>
      </c>
      <c r="AA59" t="str">
        <f ca="1"/>
        <v xml:space="preserve">        NumPassed = NumPassed + 1</v>
      </c>
      <c r="AB59" t="str">
        <f ca="1"/>
        <v xml:space="preserve">    Else</v>
      </c>
      <c r="AC59" t="str">
        <f ca="1"/>
        <v xml:space="preserve">        NumFailed = NumFailed + 1</v>
      </c>
      <c r="AD59" t="str">
        <f ca="1"/>
        <v xml:space="preserve">        ReDim Preserve Failures(LBound(Failures) To UBound(Failures) + 1)</v>
      </c>
      <c r="AE59" t="str">
        <f ca="1"/>
        <v xml:space="preserve">        Failures(UBound(Failures)) = WhatDiffers</v>
      </c>
      <c r="AF59" t="str">
        <f ca="1"/>
        <v xml:space="preserve">    End If</v>
      </c>
      <c r="AG59" t="str">
        <f ca="1"/>
        <v/>
      </c>
      <c r="AH59" t="str">
        <f ca="1"/>
        <v xml:space="preserve">    Exit Sub</v>
      </c>
      <c r="AI59" t="str">
        <f ca="1"/>
        <v>ErrHandler:</v>
      </c>
      <c r="AJ59" t="str">
        <f ca="1"/>
        <v xml:space="preserve">    Throw "#Case56 (line " &amp; CStr(Erl) + "): " &amp; Err.Description &amp; "!"</v>
      </c>
      <c r="AK59" t="str">
        <f ca="1"/>
        <v>End Sub</v>
      </c>
    </row>
    <row r="60" spans="3:39" x14ac:dyDescent="0.45">
      <c r="C60" t="s">
        <v>809</v>
      </c>
      <c r="L60">
        <f ca="1"/>
        <v>57</v>
      </c>
      <c r="M60" t="str">
        <f ca="1"/>
        <v xml:space="preserve">            Case 57</v>
      </c>
      <c r="N60">
        <f ca="1"/>
        <v>348</v>
      </c>
      <c r="O60" t="str" cm="1">
        <f t="array" aca="1" ref="O60:AJ60" ca="1">[1]!sarrayrange(SUBSTITUTE(TRANSPOSE($A$4:$A$7),"Case1","Case"&amp;L60),TRANSPOSE(OFFSET($C$4:$C$1473,N60,0,N61-N60-1)),SUBSTITUTE(TRANSPOSE($A$12:$A$23),"Case1","Case"&amp;L60))</f>
        <v>Sub Case57(i As Long, Folder As String, ByRef NumPassed As Long, ByRef NumFailed As Long, ByRef Failures() As String)</v>
      </c>
      <c r="P60" t="str">
        <f ca="1"/>
        <v xml:space="preserve">    Dim TestDescription As String, FileName As String, Expected, Observed, TestRes As Variant, WhatDiffers As String</v>
      </c>
      <c r="Q60" t="str">
        <f ca="1"/>
        <v/>
      </c>
      <c r="R60" t="str">
        <f ca="1"/>
        <v xml:space="preserve">    On Error GoTo ErrHandler</v>
      </c>
      <c r="S60" t="str">
        <f ca="1"/>
        <v xml:space="preserve">                TestDescription = "stocks"</v>
      </c>
      <c r="T60" t="str">
        <f ca="1"/>
        <v xml:space="preserve">                FileName = "stocks.csv"</v>
      </c>
      <c r="U60" t="str">
        <f ca="1"/>
        <v xml:space="preserve">                Expected = Expected057()</v>
      </c>
      <c r="V60" t="str">
        <f ca="1"/>
        <v xml:space="preserve">                TestRes = TestCSVRead(i, TestDescription, Expected, Folder + FileName, Observed, WhatDiffers, _</v>
      </c>
      <c r="W60" t="str">
        <f ca="1"/>
        <v xml:space="preserve">                    ConvertTypes:="T", _</v>
      </c>
      <c r="X60" t="str">
        <f ca="1"/>
        <v xml:space="preserve">                    ShowMissingsAs:=Empty)</v>
      </c>
      <c r="Y60" t="str">
        <f ca="1"/>
        <v xml:space="preserve">    If TestRes Then</v>
      </c>
      <c r="Z60" t="str">
        <f ca="1"/>
        <v xml:space="preserve">        NumPassed = NumPassed + 1</v>
      </c>
      <c r="AA60" t="str">
        <f ca="1"/>
        <v xml:space="preserve">    Else</v>
      </c>
      <c r="AB60" t="str">
        <f ca="1"/>
        <v xml:space="preserve">        NumFailed = NumFailed + 1</v>
      </c>
      <c r="AC60" t="str">
        <f ca="1"/>
        <v xml:space="preserve">        ReDim Preserve Failures(LBound(Failures) To UBound(Failures) + 1)</v>
      </c>
      <c r="AD60" t="str">
        <f ca="1"/>
        <v xml:space="preserve">        Failures(UBound(Failures)) = WhatDiffers</v>
      </c>
      <c r="AE60" t="str">
        <f ca="1"/>
        <v xml:space="preserve">    End If</v>
      </c>
      <c r="AF60" t="str">
        <f ca="1"/>
        <v/>
      </c>
      <c r="AG60" t="str">
        <f ca="1"/>
        <v xml:space="preserve">    Exit Sub</v>
      </c>
      <c r="AH60" t="str">
        <f ca="1"/>
        <v>ErrHandler:</v>
      </c>
      <c r="AI60" t="str">
        <f ca="1"/>
        <v xml:space="preserve">    Throw "#Case57 (line " &amp; CStr(Erl) + "): " &amp; Err.Description &amp; "!"</v>
      </c>
      <c r="AJ60" t="str">
        <f ca="1"/>
        <v>End Sub</v>
      </c>
    </row>
    <row r="61" spans="3:39" x14ac:dyDescent="0.45">
      <c r="C61" t="s">
        <v>810</v>
      </c>
      <c r="L61">
        <f ca="1"/>
        <v>58</v>
      </c>
      <c r="M61" t="str">
        <f ca="1"/>
        <v xml:space="preserve">            Case 58</v>
      </c>
      <c r="N61">
        <f ca="1"/>
        <v>355</v>
      </c>
      <c r="O61" t="str" cm="1">
        <f t="array" aca="1" ref="O61:AI61" ca="1">[1]!sarrayrange(SUBSTITUTE(TRANSPOSE($A$4:$A$7),"Case1","Case"&amp;L61),TRANSPOSE(OFFSET($C$4:$C$1473,N61,0,N62-N61-1)),SUBSTITUTE(TRANSPOSE($A$12:$A$23),"Case1","Case"&amp;L61))</f>
        <v>Sub Case58(i As Long, Folder As String, ByRef NumPassed As Long, ByRef NumFailed As Long, ByRef Failures() As String)</v>
      </c>
      <c r="P61" t="str">
        <f ca="1"/>
        <v xml:space="preserve">    Dim TestDescription As String, FileName As String, Expected, Observed, TestRes As Variant, WhatDiffers As String</v>
      </c>
      <c r="Q61" t="str">
        <f ca="1"/>
        <v/>
      </c>
      <c r="R61" t="str">
        <f ca="1"/>
        <v xml:space="preserve">    On Error GoTo ErrHandler</v>
      </c>
      <c r="S61" t="str">
        <f ca="1"/>
        <v xml:space="preserve">                'Tests handling of lines that start with a delimiter when IgnoreRepeated = true</v>
      </c>
      <c r="T61" t="str">
        <f ca="1"/>
        <v xml:space="preserve">                TestDescription = "test repeated delim 371"</v>
      </c>
      <c r="U61" t="str">
        <f ca="1"/>
        <v xml:space="preserve">                FileName = "test_repeated_delim_371.csv"</v>
      </c>
      <c r="V61" t="str">
        <f ca="1"/>
        <v xml:space="preserve">                Expected = Expected058()</v>
      </c>
      <c r="W61" t="str">
        <f ca="1"/>
        <v xml:space="preserve">                TestRes = TestCSVRead(i, TestDescription, Expected, Folder + FileName, Observed, WhatDiffers, Delimiter:=" ", IgnoreRepeated:=True, ShowMissingsAs:=Empty)</v>
      </c>
      <c r="X61" t="str">
        <f ca="1"/>
        <v xml:space="preserve">    If TestRes Then</v>
      </c>
      <c r="Y61" t="str">
        <f ca="1"/>
        <v xml:space="preserve">        NumPassed = NumPassed + 1</v>
      </c>
      <c r="Z61" t="str">
        <f ca="1"/>
        <v xml:space="preserve">    Else</v>
      </c>
      <c r="AA61" t="str">
        <f ca="1"/>
        <v xml:space="preserve">        NumFailed = NumFailed + 1</v>
      </c>
      <c r="AB61" t="str">
        <f ca="1"/>
        <v xml:space="preserve">        ReDim Preserve Failures(LBound(Failures) To UBound(Failures) + 1)</v>
      </c>
      <c r="AC61" t="str">
        <f ca="1"/>
        <v xml:space="preserve">        Failures(UBound(Failures)) = WhatDiffers</v>
      </c>
      <c r="AD61" t="str">
        <f ca="1"/>
        <v xml:space="preserve">    End If</v>
      </c>
      <c r="AE61" t="str">
        <f ca="1"/>
        <v/>
      </c>
      <c r="AF61" t="str">
        <f ca="1"/>
        <v xml:space="preserve">    Exit Sub</v>
      </c>
      <c r="AG61" t="str">
        <f ca="1"/>
        <v>ErrHandler:</v>
      </c>
      <c r="AH61" t="str">
        <f ca="1"/>
        <v xml:space="preserve">    Throw "#Case58 (line " &amp; CStr(Erl) + "): " &amp; Err.Description &amp; "!"</v>
      </c>
      <c r="AI61" t="str">
        <f ca="1"/>
        <v>End Sub</v>
      </c>
    </row>
    <row r="62" spans="3:39" x14ac:dyDescent="0.45">
      <c r="C62" t="s">
        <v>811</v>
      </c>
      <c r="L62">
        <f ca="1"/>
        <v>59</v>
      </c>
      <c r="M62" t="str">
        <f ca="1"/>
        <v xml:space="preserve">            Case 59</v>
      </c>
      <c r="N62">
        <f ca="1"/>
        <v>361</v>
      </c>
      <c r="O62" t="str" cm="1">
        <f t="array" aca="1" ref="O62:AL62" ca="1">[1]!sarrayrange(SUBSTITUTE(TRANSPOSE($A$4:$A$7),"Case1","Case"&amp;L62),TRANSPOSE(OFFSET($C$4:$C$1473,N62,0,N63-N62-1)),SUBSTITUTE(TRANSPOSE($A$12:$A$23),"Case1","Case"&amp;L62))</f>
        <v>Sub Case59(i As Long, Folder As String, ByRef NumPassed As Long, ByRef NumFailed As Long, ByRef Failures() As String)</v>
      </c>
      <c r="P62" t="str">
        <f ca="1"/>
        <v xml:space="preserve">    Dim TestDescription As String, FileName As String, Expected, Observed, TestRes As Variant, WhatDiffers As String</v>
      </c>
      <c r="Q62" t="str">
        <f ca="1"/>
        <v/>
      </c>
      <c r="R62" t="str">
        <f ca="1"/>
        <v xml:space="preserve">    On Error GoTo ErrHandler</v>
      </c>
      <c r="S62" t="str">
        <f ca="1"/>
        <v xml:space="preserve">                TestDescription = "TechCrunchcontinentalUSA"</v>
      </c>
      <c r="T62" t="str">
        <f ca="1"/>
        <v xml:space="preserve">                FileName = "TechCrunchcontinentalUSA.csv"</v>
      </c>
      <c r="U62" t="str">
        <f ca="1"/>
        <v xml:space="preserve">                Expected = Expected059()</v>
      </c>
      <c r="V62" t="str">
        <f ca="1"/>
        <v xml:space="preserve">                TestRes = TestCSVRead(i, TestDescription, Expected, Folder + FileName, Observed, WhatDiffers, _</v>
      </c>
      <c r="W62" t="str">
        <f ca="1"/>
        <v xml:space="preserve">                    ConvertTypes:="ND", _</v>
      </c>
      <c r="X62" t="str">
        <f ca="1"/>
        <v xml:space="preserve">                    DateFormat:="D-M-Y", _</v>
      </c>
      <c r="Y62" t="str">
        <f ca="1"/>
        <v xml:space="preserve">                    NumRows:=3, _</v>
      </c>
      <c r="Z62" t="str">
        <f ca="1"/>
        <v xml:space="preserve">                    ShowMissingsAs:=Empty)</v>
      </c>
      <c r="AA62" t="str">
        <f ca="1"/>
        <v xml:space="preserve">    If TestRes Then</v>
      </c>
      <c r="AB62" t="str">
        <f ca="1"/>
        <v xml:space="preserve">        NumPassed = NumPassed + 1</v>
      </c>
      <c r="AC62" t="str">
        <f ca="1"/>
        <v xml:space="preserve">    Else</v>
      </c>
      <c r="AD62" t="str">
        <f ca="1"/>
        <v xml:space="preserve">        NumFailed = NumFailed + 1</v>
      </c>
      <c r="AE62" t="str">
        <f ca="1"/>
        <v xml:space="preserve">        ReDim Preserve Failures(LBound(Failures) To UBound(Failures) + 1)</v>
      </c>
      <c r="AF62" t="str">
        <f ca="1"/>
        <v xml:space="preserve">        Failures(UBound(Failures)) = WhatDiffers</v>
      </c>
      <c r="AG62" t="str">
        <f ca="1"/>
        <v xml:space="preserve">    End If</v>
      </c>
      <c r="AH62" t="str">
        <f ca="1"/>
        <v/>
      </c>
      <c r="AI62" t="str">
        <f ca="1"/>
        <v xml:space="preserve">    Exit Sub</v>
      </c>
      <c r="AJ62" t="str">
        <f ca="1"/>
        <v>ErrHandler:</v>
      </c>
      <c r="AK62" t="str">
        <f ca="1"/>
        <v xml:space="preserve">    Throw "#Case59 (line " &amp; CStr(Erl) + "): " &amp; Err.Description &amp; "!"</v>
      </c>
      <c r="AL62" t="str">
        <f ca="1"/>
        <v>End Sub</v>
      </c>
    </row>
    <row r="63" spans="3:39" x14ac:dyDescent="0.45">
      <c r="C63" t="s">
        <v>812</v>
      </c>
      <c r="L63">
        <f ca="1"/>
        <v>60</v>
      </c>
      <c r="M63" t="str">
        <f ca="1"/>
        <v xml:space="preserve">            Case 60</v>
      </c>
      <c r="N63">
        <f ca="1"/>
        <v>370</v>
      </c>
      <c r="O63" t="str" cm="1">
        <f t="array" aca="1" ref="O63:AH63" ca="1">[1]!sarrayrange(SUBSTITUTE(TRANSPOSE($A$4:$A$7),"Case1","Case"&amp;L63),TRANSPOSE(OFFSET($C$4:$C$1473,N63,0,N64-N63-1)),SUBSTITUTE(TRANSPOSE($A$12:$A$23),"Case1","Case"&amp;L63))</f>
        <v>Sub Case60(i As Long, Folder As String, ByRef NumPassed As Long, ByRef NumFailed As Long, ByRef Failures() As String)</v>
      </c>
      <c r="P63" t="str">
        <f ca="1"/>
        <v xml:space="preserve">    Dim TestDescription As String, FileName As String, Expected, Observed, TestRes As Variant, WhatDiffers As String</v>
      </c>
      <c r="Q63" t="str">
        <f ca="1"/>
        <v/>
      </c>
      <c r="R63" t="str">
        <f ca="1"/>
        <v xml:space="preserve">    On Error GoTo ErrHandler</v>
      </c>
      <c r="S63" t="str">
        <f ca="1"/>
        <v xml:space="preserve">                TestDescription = "issue 120"</v>
      </c>
      <c r="T63" t="str">
        <f ca="1"/>
        <v xml:space="preserve">                FileName = "issue_120.csv"</v>
      </c>
      <c r="U63" t="str">
        <f ca="1"/>
        <v xml:space="preserve">                Expected = Expected060()</v>
      </c>
      <c r="V63" t="str">
        <f ca="1"/>
        <v xml:space="preserve">                TestRes = TestCSVRead(i, TestDescription, Expected, Folder + FileName, Observed, WhatDiffers, ConvertTypes:=True, ShowMissingsAs:=Empty)</v>
      </c>
      <c r="W63" t="str">
        <f ca="1"/>
        <v xml:space="preserve">    If TestRes Then</v>
      </c>
      <c r="X63" t="str">
        <f ca="1"/>
        <v xml:space="preserve">        NumPassed = NumPassed + 1</v>
      </c>
      <c r="Y63" t="str">
        <f ca="1"/>
        <v xml:space="preserve">    Else</v>
      </c>
      <c r="Z63" t="str">
        <f ca="1"/>
        <v xml:space="preserve">        NumFailed = NumFailed + 1</v>
      </c>
      <c r="AA63" t="str">
        <f ca="1"/>
        <v xml:space="preserve">        ReDim Preserve Failures(LBound(Failures) To UBound(Failures) + 1)</v>
      </c>
      <c r="AB63" t="str">
        <f ca="1"/>
        <v xml:space="preserve">        Failures(UBound(Failures)) = WhatDiffers</v>
      </c>
      <c r="AC63" t="str">
        <f ca="1"/>
        <v xml:space="preserve">    End If</v>
      </c>
      <c r="AD63" t="str">
        <f ca="1"/>
        <v/>
      </c>
      <c r="AE63" t="str">
        <f ca="1"/>
        <v xml:space="preserve">    Exit Sub</v>
      </c>
      <c r="AF63" t="str">
        <f ca="1"/>
        <v>ErrHandler:</v>
      </c>
      <c r="AG63" t="str">
        <f ca="1"/>
        <v xml:space="preserve">    Throw "#Case60 (line " &amp; CStr(Erl) + "): " &amp; Err.Description &amp; "!"</v>
      </c>
      <c r="AH63" t="str">
        <f ca="1"/>
        <v>End Sub</v>
      </c>
    </row>
    <row r="64" spans="3:39" x14ac:dyDescent="0.45">
      <c r="C64" t="s">
        <v>813</v>
      </c>
      <c r="L64">
        <f ca="1"/>
        <v>61</v>
      </c>
      <c r="M64" t="str">
        <f ca="1"/>
        <v xml:space="preserve">            Case 61</v>
      </c>
      <c r="N64">
        <f ca="1"/>
        <v>375</v>
      </c>
      <c r="O64" t="str" cm="1">
        <f t="array" aca="1" ref="O64:AI64" ca="1">[1]!sarrayrange(SUBSTITUTE(TRANSPOSE($A$4:$A$7),"Case1","Case"&amp;L64),TRANSPOSE(OFFSET($C$4:$C$1473,N64,0,N65-N64-1)),SUBSTITUTE(TRANSPOSE($A$12:$A$23),"Case1","Case"&amp;L64))</f>
        <v>Sub Case61(i As Long, Folder As String, ByRef NumPassed As Long, ByRef NumFailed As Long, ByRef Failures() As String)</v>
      </c>
      <c r="P64" t="str">
        <f ca="1"/>
        <v xml:space="preserve">    Dim TestDescription As String, FileName As String, Expected, Observed, TestRes As Variant, WhatDiffers As String</v>
      </c>
      <c r="Q64" t="str">
        <f ca="1"/>
        <v/>
      </c>
      <c r="R64" t="str">
        <f ca="1"/>
        <v xml:space="preserve">    On Error GoTo ErrHandler</v>
      </c>
      <c r="S64" t="str">
        <f ca="1"/>
        <v xml:space="preserve">                'Tests trimming fields</v>
      </c>
      <c r="T64" t="str">
        <f ca="1"/>
        <v xml:space="preserve">                TestDescription = "census.txt"</v>
      </c>
      <c r="U64" t="str">
        <f ca="1"/>
        <v xml:space="preserve">                FileName = "census.txt"</v>
      </c>
      <c r="V64" t="str">
        <f ca="1"/>
        <v xml:space="preserve">                Expected = Expected061()</v>
      </c>
      <c r="W64" t="str">
        <f ca="1"/>
        <v xml:space="preserve">                TestRes = TestCSVRead(i, TestDescription, Expected, Folder + FileName, Observed, WhatDiffers, ConvertTypes:="NT", Delimiter:=vbTab, ShowMissingsAs:=Empty)</v>
      </c>
      <c r="X64" t="str">
        <f ca="1"/>
        <v xml:space="preserve">    If TestRes Then</v>
      </c>
      <c r="Y64" t="str">
        <f ca="1"/>
        <v xml:space="preserve">        NumPassed = NumPassed + 1</v>
      </c>
      <c r="Z64" t="str">
        <f ca="1"/>
        <v xml:space="preserve">    Else</v>
      </c>
      <c r="AA64" t="str">
        <f ca="1"/>
        <v xml:space="preserve">        NumFailed = NumFailed + 1</v>
      </c>
      <c r="AB64" t="str">
        <f ca="1"/>
        <v xml:space="preserve">        ReDim Preserve Failures(LBound(Failures) To UBound(Failures) + 1)</v>
      </c>
      <c r="AC64" t="str">
        <f ca="1"/>
        <v xml:space="preserve">        Failures(UBound(Failures)) = WhatDiffers</v>
      </c>
      <c r="AD64" t="str">
        <f ca="1"/>
        <v xml:space="preserve">    End If</v>
      </c>
      <c r="AE64" t="str">
        <f ca="1"/>
        <v/>
      </c>
      <c r="AF64" t="str">
        <f ca="1"/>
        <v xml:space="preserve">    Exit Sub</v>
      </c>
      <c r="AG64" t="str">
        <f ca="1"/>
        <v>ErrHandler:</v>
      </c>
      <c r="AH64" t="str">
        <f ca="1"/>
        <v xml:space="preserve">    Throw "#Case61 (line " &amp; CStr(Erl) + "): " &amp; Err.Description &amp; "!"</v>
      </c>
      <c r="AI64" t="str">
        <f ca="1"/>
        <v>End Sub</v>
      </c>
    </row>
    <row r="65" spans="3:46" x14ac:dyDescent="0.45">
      <c r="C65" t="s">
        <v>814</v>
      </c>
      <c r="L65">
        <f ca="1"/>
        <v>62</v>
      </c>
      <c r="M65" t="str">
        <f ca="1"/>
        <v xml:space="preserve">            Case 62</v>
      </c>
      <c r="N65">
        <f ca="1"/>
        <v>381</v>
      </c>
      <c r="O65" t="str" cm="1">
        <f t="array" aca="1" ref="O65:AH65" ca="1">[1]!sarrayrange(SUBSTITUTE(TRANSPOSE($A$4:$A$7),"Case1","Case"&amp;L65),TRANSPOSE(OFFSET($C$4:$C$1473,N65,0,N66-N65-1)),SUBSTITUTE(TRANSPOSE($A$12:$A$23),"Case1","Case"&amp;L65))</f>
        <v>Sub Case62(i As Long, Folder As String, ByRef NumPassed As Long, ByRef NumFailed As Long, ByRef Failures() As String)</v>
      </c>
      <c r="P65" t="str">
        <f ca="1"/>
        <v xml:space="preserve">    Dim TestDescription As String, FileName As String, Expected, Observed, TestRes As Variant, WhatDiffers As String</v>
      </c>
      <c r="Q65" t="str">
        <f ca="1"/>
        <v/>
      </c>
      <c r="R65" t="str">
        <f ca="1"/>
        <v xml:space="preserve">    On Error GoTo ErrHandler</v>
      </c>
      <c r="S65" t="str">
        <f ca="1"/>
        <v xml:space="preserve">                TestDescription = "double quote quotechar and escapechar"</v>
      </c>
      <c r="T65" t="str">
        <f ca="1"/>
        <v xml:space="preserve">                FileName = "double_quote_quotechar_and_escapechar.csv"</v>
      </c>
      <c r="U65" t="str">
        <f ca="1"/>
        <v xml:space="preserve">                Expected = Expected062()</v>
      </c>
      <c r="V65" t="str">
        <f ca="1"/>
        <v xml:space="preserve">                TestRes = TestCSVRead(i, TestDescription, Expected, Folder + FileName, Observed, WhatDiffers, ConvertTypes:=True, ShowMissingsAs:=Empty)</v>
      </c>
      <c r="W65" t="str">
        <f ca="1"/>
        <v xml:space="preserve">    If TestRes Then</v>
      </c>
      <c r="X65" t="str">
        <f ca="1"/>
        <v xml:space="preserve">        NumPassed = NumPassed + 1</v>
      </c>
      <c r="Y65" t="str">
        <f ca="1"/>
        <v xml:space="preserve">    Else</v>
      </c>
      <c r="Z65" t="str">
        <f ca="1"/>
        <v xml:space="preserve">        NumFailed = NumFailed + 1</v>
      </c>
      <c r="AA65" t="str">
        <f ca="1"/>
        <v xml:space="preserve">        ReDim Preserve Failures(LBound(Failures) To UBound(Failures) + 1)</v>
      </c>
      <c r="AB65" t="str">
        <f ca="1"/>
        <v xml:space="preserve">        Failures(UBound(Failures)) = WhatDiffers</v>
      </c>
      <c r="AC65" t="str">
        <f ca="1"/>
        <v xml:space="preserve">    End If</v>
      </c>
      <c r="AD65" t="str">
        <f ca="1"/>
        <v/>
      </c>
      <c r="AE65" t="str">
        <f ca="1"/>
        <v xml:space="preserve">    Exit Sub</v>
      </c>
      <c r="AF65" t="str">
        <f ca="1"/>
        <v>ErrHandler:</v>
      </c>
      <c r="AG65" t="str">
        <f ca="1"/>
        <v xml:space="preserve">    Throw "#Case62 (line " &amp; CStr(Erl) + "): " &amp; Err.Description &amp; "!"</v>
      </c>
      <c r="AH65" t="str">
        <f ca="1"/>
        <v>End Sub</v>
      </c>
    </row>
    <row r="66" spans="3:46" x14ac:dyDescent="0.45">
      <c r="C66" t="s">
        <v>815</v>
      </c>
      <c r="L66">
        <f ca="1"/>
        <v>63</v>
      </c>
      <c r="M66" t="str">
        <f ca="1"/>
        <v xml:space="preserve">            Case 63</v>
      </c>
      <c r="N66">
        <f ca="1"/>
        <v>386</v>
      </c>
      <c r="O66" t="str" cm="1">
        <f t="array" aca="1" ref="O66:AH66" ca="1">[1]!sarrayrange(SUBSTITUTE(TRANSPOSE($A$4:$A$7),"Case1","Case"&amp;L66),TRANSPOSE(OFFSET($C$4:$C$1473,N66,0,N67-N66-1)),SUBSTITUTE(TRANSPOSE($A$12:$A$23),"Case1","Case"&amp;L66))</f>
        <v>Sub Case63(i As Long, Folder As String, ByRef NumPassed As Long, ByRef NumFailed As Long, ByRef Failures() As String)</v>
      </c>
      <c r="P66" t="str">
        <f ca="1"/>
        <v xml:space="preserve">    Dim TestDescription As String, FileName As String, Expected, Observed, TestRes As Variant, WhatDiffers As String</v>
      </c>
      <c r="Q66" t="str">
        <f ca="1"/>
        <v/>
      </c>
      <c r="R66" t="str">
        <f ca="1"/>
        <v xml:space="preserve">    On Error GoTo ErrHandler</v>
      </c>
      <c r="S66" t="str">
        <f ca="1"/>
        <v xml:space="preserve">                TestDescription = "baseball"</v>
      </c>
      <c r="T66" t="str">
        <f ca="1"/>
        <v xml:space="preserve">                FileName = "baseball.csv"</v>
      </c>
      <c r="U66" t="str">
        <f ca="1"/>
        <v xml:space="preserve">                Expected = Expected063()</v>
      </c>
      <c r="V66" t="str">
        <f ca="1"/>
        <v xml:space="preserve">                TestRes = TestCSVRead(i, TestDescription, Expected, Folder + FileName, Observed, WhatDiffers, ConvertTypes:="N", ShowMissingsAs:=Empty)</v>
      </c>
      <c r="W66" t="str">
        <f ca="1"/>
        <v xml:space="preserve">    If TestRes Then</v>
      </c>
      <c r="X66" t="str">
        <f ca="1"/>
        <v xml:space="preserve">        NumPassed = NumPassed + 1</v>
      </c>
      <c r="Y66" t="str">
        <f ca="1"/>
        <v xml:space="preserve">    Else</v>
      </c>
      <c r="Z66" t="str">
        <f ca="1"/>
        <v xml:space="preserve">        NumFailed = NumFailed + 1</v>
      </c>
      <c r="AA66" t="str">
        <f ca="1"/>
        <v xml:space="preserve">        ReDim Preserve Failures(LBound(Failures) To UBound(Failures) + 1)</v>
      </c>
      <c r="AB66" t="str">
        <f ca="1"/>
        <v xml:space="preserve">        Failures(UBound(Failures)) = WhatDiffers</v>
      </c>
      <c r="AC66" t="str">
        <f ca="1"/>
        <v xml:space="preserve">    End If</v>
      </c>
      <c r="AD66" t="str">
        <f ca="1"/>
        <v/>
      </c>
      <c r="AE66" t="str">
        <f ca="1"/>
        <v xml:space="preserve">    Exit Sub</v>
      </c>
      <c r="AF66" t="str">
        <f ca="1"/>
        <v>ErrHandler:</v>
      </c>
      <c r="AG66" t="str">
        <f ca="1"/>
        <v xml:space="preserve">    Throw "#Case63 (line " &amp; CStr(Erl) + "): " &amp; Err.Description &amp; "!"</v>
      </c>
      <c r="AH66" t="str">
        <f ca="1"/>
        <v>End Sub</v>
      </c>
    </row>
    <row r="67" spans="3:46" x14ac:dyDescent="0.45">
      <c r="C67" t="s">
        <v>816</v>
      </c>
      <c r="L67">
        <f ca="1"/>
        <v>64</v>
      </c>
      <c r="M67" t="str">
        <f ca="1"/>
        <v xml:space="preserve">            Case 64</v>
      </c>
      <c r="N67">
        <f ca="1"/>
        <v>391</v>
      </c>
      <c r="O67" t="str" cm="1">
        <f t="array" aca="1" ref="O67:AK67" ca="1">[1]!sarrayrange(SUBSTITUTE(TRANSPOSE($A$4:$A$7),"Case1","Case"&amp;L67),TRANSPOSE(OFFSET($C$4:$C$1473,N67,0,N68-N67-1)),SUBSTITUTE(TRANSPOSE($A$12:$A$23),"Case1","Case"&amp;L67))</f>
        <v>Sub Case64(i As Long, Folder As String, ByRef NumPassed As Long, ByRef NumFailed As Long, ByRef Failures() As String)</v>
      </c>
      <c r="P67" t="str">
        <f ca="1"/>
        <v xml:space="preserve">    Dim TestDescription As String, FileName As String, Expected, Observed, TestRes As Variant, WhatDiffers As String</v>
      </c>
      <c r="Q67" t="str">
        <f ca="1"/>
        <v/>
      </c>
      <c r="R67" t="str">
        <f ca="1"/>
        <v xml:space="preserve">    On Error GoTo ErrHandler</v>
      </c>
      <c r="S67" t="str">
        <f ca="1"/>
        <v xml:space="preserve">                TestDescription = "test converttypes arg"</v>
      </c>
      <c r="T67" t="str">
        <f ca="1"/>
        <v xml:space="preserve">                FileName = "test_converttypes_arg.csv"</v>
      </c>
      <c r="U67" t="str">
        <f ca="1"/>
        <v xml:space="preserve">                Expected = Expected064()</v>
      </c>
      <c r="V67" t="str">
        <f ca="1"/>
        <v xml:space="preserve">                TestRes = TestCSVRead(i, TestDescription, Expected, Folder + FileName, Observed, WhatDiffers, _</v>
      </c>
      <c r="W67" t="str">
        <f ca="1"/>
        <v xml:space="preserve">                    ConvertTypes:=True, _</v>
      </c>
      <c r="X67" t="str">
        <f ca="1"/>
        <v xml:space="preserve">                    DateFormat:="Y-M-D", _</v>
      </c>
      <c r="Y67" t="str">
        <f ca="1"/>
        <v xml:space="preserve">                    ShowMissingsAs:=Empty)</v>
      </c>
      <c r="Z67" t="str">
        <f ca="1"/>
        <v xml:space="preserve">    If TestRes Then</v>
      </c>
      <c r="AA67" t="str">
        <f ca="1"/>
        <v xml:space="preserve">        NumPassed = NumPassed + 1</v>
      </c>
      <c r="AB67" t="str">
        <f ca="1"/>
        <v xml:space="preserve">    Else</v>
      </c>
      <c r="AC67" t="str">
        <f ca="1"/>
        <v xml:space="preserve">        NumFailed = NumFailed + 1</v>
      </c>
      <c r="AD67" t="str">
        <f ca="1"/>
        <v xml:space="preserve">        ReDim Preserve Failures(LBound(Failures) To UBound(Failures) + 1)</v>
      </c>
      <c r="AE67" t="str">
        <f ca="1"/>
        <v xml:space="preserve">        Failures(UBound(Failures)) = WhatDiffers</v>
      </c>
      <c r="AF67" t="str">
        <f ca="1"/>
        <v xml:space="preserve">    End If</v>
      </c>
      <c r="AG67" t="str">
        <f ca="1"/>
        <v/>
      </c>
      <c r="AH67" t="str">
        <f ca="1"/>
        <v xml:space="preserve">    Exit Sub</v>
      </c>
      <c r="AI67" t="str">
        <f ca="1"/>
        <v>ErrHandler:</v>
      </c>
      <c r="AJ67" t="str">
        <f ca="1"/>
        <v xml:space="preserve">    Throw "#Case64 (line " &amp; CStr(Erl) + "): " &amp; Err.Description &amp; "!"</v>
      </c>
      <c r="AK67" t="str">
        <f ca="1"/>
        <v>End Sub</v>
      </c>
    </row>
    <row r="68" spans="3:46" x14ac:dyDescent="0.45">
      <c r="C68" t="s">
        <v>817</v>
      </c>
      <c r="L68">
        <f ca="1"/>
        <v>65</v>
      </c>
      <c r="M68" t="str">
        <f ca="1"/>
        <v xml:space="preserve">            Case 65</v>
      </c>
      <c r="N68">
        <f ca="1"/>
        <v>399</v>
      </c>
      <c r="O68" t="str" cm="1">
        <f t="array" aca="1" ref="O68:AH68" ca="1">[1]!sarrayrange(SUBSTITUTE(TRANSPOSE($A$4:$A$7),"Case1","Case"&amp;L68),TRANSPOSE(OFFSET($C$4:$C$1473,N68,0,N69-N68-1)),SUBSTITUTE(TRANSPOSE($A$12:$A$23),"Case1","Case"&amp;L68))</f>
        <v>Sub Case65(i As Long, Folder As String, ByRef NumPassed As Long, ByRef NumFailed As Long, ByRef Failures() As String)</v>
      </c>
      <c r="P68" t="str">
        <f ca="1"/>
        <v xml:space="preserve">    Dim TestDescription As String, FileName As String, Expected, Observed, TestRes As Variant, WhatDiffers As String</v>
      </c>
      <c r="Q68" t="str">
        <f ca="1"/>
        <v/>
      </c>
      <c r="R68" t="str">
        <f ca="1"/>
        <v xml:space="preserve">    On Error GoTo ErrHandler</v>
      </c>
      <c r="S68" t="str">
        <f ca="1"/>
        <v xml:space="preserve">                TestDescription = "test converttypes arg"</v>
      </c>
      <c r="T68" t="str">
        <f ca="1"/>
        <v xml:space="preserve">                FileName = "test_converttypes_arg.csv"</v>
      </c>
      <c r="U68" t="str">
        <f ca="1"/>
        <v xml:space="preserve">                Expected = Expected065()</v>
      </c>
      <c r="V68" t="str">
        <f ca="1"/>
        <v xml:space="preserve">                TestRes = TestCSVRead(i, TestDescription, Expected, Folder + FileName, Observed, WhatDiffers, ShowMissingsAs:=Empty)</v>
      </c>
      <c r="W68" t="str">
        <f ca="1"/>
        <v xml:space="preserve">    If TestRes Then</v>
      </c>
      <c r="X68" t="str">
        <f ca="1"/>
        <v xml:space="preserve">        NumPassed = NumPassed + 1</v>
      </c>
      <c r="Y68" t="str">
        <f ca="1"/>
        <v xml:space="preserve">    Else</v>
      </c>
      <c r="Z68" t="str">
        <f ca="1"/>
        <v xml:space="preserve">        NumFailed = NumFailed + 1</v>
      </c>
      <c r="AA68" t="str">
        <f ca="1"/>
        <v xml:space="preserve">        ReDim Preserve Failures(LBound(Failures) To UBound(Failures) + 1)</v>
      </c>
      <c r="AB68" t="str">
        <f ca="1"/>
        <v xml:space="preserve">        Failures(UBound(Failures)) = WhatDiffers</v>
      </c>
      <c r="AC68" t="str">
        <f ca="1"/>
        <v xml:space="preserve">    End If</v>
      </c>
      <c r="AD68" t="str">
        <f ca="1"/>
        <v/>
      </c>
      <c r="AE68" t="str">
        <f ca="1"/>
        <v xml:space="preserve">    Exit Sub</v>
      </c>
      <c r="AF68" t="str">
        <f ca="1"/>
        <v>ErrHandler:</v>
      </c>
      <c r="AG68" t="str">
        <f ca="1"/>
        <v xml:space="preserve">    Throw "#Case65 (line " &amp; CStr(Erl) + "): " &amp; Err.Description &amp; "!"</v>
      </c>
      <c r="AH68" t="str">
        <f ca="1"/>
        <v>End Sub</v>
      </c>
    </row>
    <row r="69" spans="3:46" x14ac:dyDescent="0.45">
      <c r="C69" t="s">
        <v>818</v>
      </c>
      <c r="L69">
        <f ca="1"/>
        <v>66</v>
      </c>
      <c r="M69" t="str">
        <f ca="1"/>
        <v xml:space="preserve">            Case 66</v>
      </c>
      <c r="N69">
        <f ca="1"/>
        <v>404</v>
      </c>
      <c r="O69" t="str" cm="1">
        <f t="array" aca="1" ref="O69:AH69" ca="1">[1]!sarrayrange(SUBSTITUTE(TRANSPOSE($A$4:$A$7),"Case1","Case"&amp;L69),TRANSPOSE(OFFSET($C$4:$C$1473,N69,0,N70-N69-1)),SUBSTITUTE(TRANSPOSE($A$12:$A$23),"Case1","Case"&amp;L69))</f>
        <v>Sub Case66(i As Long, Folder As String, ByRef NumPassed As Long, ByRef NumFailed As Long, ByRef Failures() As String)</v>
      </c>
      <c r="P69" t="str">
        <f ca="1"/>
        <v xml:space="preserve">    Dim TestDescription As String, FileName As String, Expected, Observed, TestRes As Variant, WhatDiffers As String</v>
      </c>
      <c r="Q69" t="str">
        <f ca="1"/>
        <v/>
      </c>
      <c r="R69" t="str">
        <f ca="1"/>
        <v xml:space="preserve">    On Error GoTo ErrHandler</v>
      </c>
      <c r="S69" t="str">
        <f ca="1"/>
        <v xml:space="preserve">                TestDescription = "test converttypes arg"</v>
      </c>
      <c r="T69" t="str">
        <f ca="1"/>
        <v xml:space="preserve">                FileName = "test_converttypes_arg.csv"</v>
      </c>
      <c r="U69" t="str">
        <f ca="1"/>
        <v xml:space="preserve">                Expected = Expected066()</v>
      </c>
      <c r="V69" t="str">
        <f ca="1"/>
        <v xml:space="preserve">                TestRes = TestCSVRead(i, TestDescription, Expected, Folder + FileName, Observed, WhatDiffers, ConvertTypes:="N", ShowMissingsAs:=Empty)</v>
      </c>
      <c r="W69" t="str">
        <f ca="1"/>
        <v xml:space="preserve">    If TestRes Then</v>
      </c>
      <c r="X69" t="str">
        <f ca="1"/>
        <v xml:space="preserve">        NumPassed = NumPassed + 1</v>
      </c>
      <c r="Y69" t="str">
        <f ca="1"/>
        <v xml:space="preserve">    Else</v>
      </c>
      <c r="Z69" t="str">
        <f ca="1"/>
        <v xml:space="preserve">        NumFailed = NumFailed + 1</v>
      </c>
      <c r="AA69" t="str">
        <f ca="1"/>
        <v xml:space="preserve">        ReDim Preserve Failures(LBound(Failures) To UBound(Failures) + 1)</v>
      </c>
      <c r="AB69" t="str">
        <f ca="1"/>
        <v xml:space="preserve">        Failures(UBound(Failures)) = WhatDiffers</v>
      </c>
      <c r="AC69" t="str">
        <f ca="1"/>
        <v xml:space="preserve">    End If</v>
      </c>
      <c r="AD69" t="str">
        <f ca="1"/>
        <v/>
      </c>
      <c r="AE69" t="str">
        <f ca="1"/>
        <v xml:space="preserve">    Exit Sub</v>
      </c>
      <c r="AF69" t="str">
        <f ca="1"/>
        <v>ErrHandler:</v>
      </c>
      <c r="AG69" t="str">
        <f ca="1"/>
        <v xml:space="preserve">    Throw "#Case66 (line " &amp; CStr(Erl) + "): " &amp; Err.Description &amp; "!"</v>
      </c>
      <c r="AH69" t="str">
        <f ca="1"/>
        <v>End Sub</v>
      </c>
    </row>
    <row r="70" spans="3:46" x14ac:dyDescent="0.45">
      <c r="C70" t="s">
        <v>814</v>
      </c>
      <c r="L70">
        <f ca="1"/>
        <v>67</v>
      </c>
      <c r="M70" t="str">
        <f ca="1"/>
        <v xml:space="preserve">            Case 67</v>
      </c>
      <c r="N70">
        <f ca="1"/>
        <v>409</v>
      </c>
      <c r="O70" t="str" cm="1">
        <f t="array" aca="1" ref="O70:AH70" ca="1">[1]!sarrayrange(SUBSTITUTE(TRANSPOSE($A$4:$A$7),"Case1","Case"&amp;L70),TRANSPOSE(OFFSET($C$4:$C$1473,N70,0,N71-N70-1)),SUBSTITUTE(TRANSPOSE($A$12:$A$23),"Case1","Case"&amp;L70))</f>
        <v>Sub Case67(i As Long, Folder As String, ByRef NumPassed As Long, ByRef NumFailed As Long, ByRef Failures() As String)</v>
      </c>
      <c r="P70" t="str">
        <f ca="1"/>
        <v xml:space="preserve">    Dim TestDescription As String, FileName As String, Expected, Observed, TestRes As Variant, WhatDiffers As String</v>
      </c>
      <c r="Q70" t="str">
        <f ca="1"/>
        <v/>
      </c>
      <c r="R70" t="str">
        <f ca="1"/>
        <v xml:space="preserve">    On Error GoTo ErrHandler</v>
      </c>
      <c r="S70" t="str">
        <f ca="1"/>
        <v xml:space="preserve">                TestDescription = "test converttypes arg"</v>
      </c>
      <c r="T70" t="str">
        <f ca="1"/>
        <v xml:space="preserve">                FileName = "test_converttypes_arg.csv"</v>
      </c>
      <c r="U70" t="str">
        <f ca="1"/>
        <v xml:space="preserve">                Expected = Expected067()</v>
      </c>
      <c r="V70" t="str">
        <f ca="1"/>
        <v xml:space="preserve">                TestRes = TestCSVRead(i, TestDescription, Expected, Folder + FileName, Observed, WhatDiffers, ConvertTypes:="D", DateFormat:="Y-M-D", ShowMissingsAs:=Empty)</v>
      </c>
      <c r="W70" t="str">
        <f ca="1"/>
        <v xml:space="preserve">    If TestRes Then</v>
      </c>
      <c r="X70" t="str">
        <f ca="1"/>
        <v xml:space="preserve">        NumPassed = NumPassed + 1</v>
      </c>
      <c r="Y70" t="str">
        <f ca="1"/>
        <v xml:space="preserve">    Else</v>
      </c>
      <c r="Z70" t="str">
        <f ca="1"/>
        <v xml:space="preserve">        NumFailed = NumFailed + 1</v>
      </c>
      <c r="AA70" t="str">
        <f ca="1"/>
        <v xml:space="preserve">        ReDim Preserve Failures(LBound(Failures) To UBound(Failures) + 1)</v>
      </c>
      <c r="AB70" t="str">
        <f ca="1"/>
        <v xml:space="preserve">        Failures(UBound(Failures)) = WhatDiffers</v>
      </c>
      <c r="AC70" t="str">
        <f ca="1"/>
        <v xml:space="preserve">    End If</v>
      </c>
      <c r="AD70" t="str">
        <f ca="1"/>
        <v/>
      </c>
      <c r="AE70" t="str">
        <f ca="1"/>
        <v xml:space="preserve">    Exit Sub</v>
      </c>
      <c r="AF70" t="str">
        <f ca="1"/>
        <v>ErrHandler:</v>
      </c>
      <c r="AG70" t="str">
        <f ca="1"/>
        <v xml:space="preserve">    Throw "#Case67 (line " &amp; CStr(Erl) + "): " &amp; Err.Description &amp; "!"</v>
      </c>
      <c r="AH70" t="str">
        <f ca="1"/>
        <v>End Sub</v>
      </c>
    </row>
    <row r="71" spans="3:46" x14ac:dyDescent="0.45">
      <c r="C71" t="s">
        <v>819</v>
      </c>
      <c r="L71">
        <f ca="1"/>
        <v>68</v>
      </c>
      <c r="M71" t="str">
        <f ca="1"/>
        <v xml:space="preserve">            Case 68</v>
      </c>
      <c r="N71">
        <f ca="1"/>
        <v>414</v>
      </c>
      <c r="O71" t="str" cm="1">
        <f t="array" aca="1" ref="O71:AH71" ca="1">[1]!sarrayrange(SUBSTITUTE(TRANSPOSE($A$4:$A$7),"Case1","Case"&amp;L71),TRANSPOSE(OFFSET($C$4:$C$1473,N71,0,N72-N71-1)),SUBSTITUTE(TRANSPOSE($A$12:$A$23),"Case1","Case"&amp;L71))</f>
        <v>Sub Case68(i As Long, Folder As String, ByRef NumPassed As Long, ByRef NumFailed As Long, ByRef Failures() As String)</v>
      </c>
      <c r="P71" t="str">
        <f ca="1"/>
        <v xml:space="preserve">    Dim TestDescription As String, FileName As String, Expected, Observed, TestRes As Variant, WhatDiffers As String</v>
      </c>
      <c r="Q71" t="str">
        <f ca="1"/>
        <v/>
      </c>
      <c r="R71" t="str">
        <f ca="1"/>
        <v xml:space="preserve">    On Error GoTo ErrHandler</v>
      </c>
      <c r="S71" t="str">
        <f ca="1"/>
        <v xml:space="preserve">                TestDescription = "test converttypes arg"</v>
      </c>
      <c r="T71" t="str">
        <f ca="1"/>
        <v xml:space="preserve">                FileName = "test_converttypes_arg.csv"</v>
      </c>
      <c r="U71" t="str">
        <f ca="1"/>
        <v xml:space="preserve">                Expected = Expected068()</v>
      </c>
      <c r="V71" t="str">
        <f ca="1"/>
        <v xml:space="preserve">                TestRes = TestCSVRead(i, TestDescription, Expected, Folder + FileName, Observed, WhatDiffers, ConvertTypes:="B", ShowMissingsAs:=Empty)</v>
      </c>
      <c r="W71" t="str">
        <f ca="1"/>
        <v xml:space="preserve">    If TestRes Then</v>
      </c>
      <c r="X71" t="str">
        <f ca="1"/>
        <v xml:space="preserve">        NumPassed = NumPassed + 1</v>
      </c>
      <c r="Y71" t="str">
        <f ca="1"/>
        <v xml:space="preserve">    Else</v>
      </c>
      <c r="Z71" t="str">
        <f ca="1"/>
        <v xml:space="preserve">        NumFailed = NumFailed + 1</v>
      </c>
      <c r="AA71" t="str">
        <f ca="1"/>
        <v xml:space="preserve">        ReDim Preserve Failures(LBound(Failures) To UBound(Failures) + 1)</v>
      </c>
      <c r="AB71" t="str">
        <f ca="1"/>
        <v xml:space="preserve">        Failures(UBound(Failures)) = WhatDiffers</v>
      </c>
      <c r="AC71" t="str">
        <f ca="1"/>
        <v xml:space="preserve">    End If</v>
      </c>
      <c r="AD71" t="str">
        <f ca="1"/>
        <v/>
      </c>
      <c r="AE71" t="str">
        <f ca="1"/>
        <v xml:space="preserve">    Exit Sub</v>
      </c>
      <c r="AF71" t="str">
        <f ca="1"/>
        <v>ErrHandler:</v>
      </c>
      <c r="AG71" t="str">
        <f ca="1"/>
        <v xml:space="preserve">    Throw "#Case68 (line " &amp; CStr(Erl) + "): " &amp; Err.Description &amp; "!"</v>
      </c>
      <c r="AH71" t="str">
        <f ca="1"/>
        <v>End Sub</v>
      </c>
    </row>
    <row r="72" spans="3:46" x14ac:dyDescent="0.45">
      <c r="C72" t="s">
        <v>820</v>
      </c>
      <c r="L72">
        <f ca="1"/>
        <v>69</v>
      </c>
      <c r="M72" t="str">
        <f ca="1"/>
        <v xml:space="preserve">            Case 69</v>
      </c>
      <c r="N72">
        <f ca="1"/>
        <v>419</v>
      </c>
      <c r="O72" t="str" cm="1">
        <f t="array" aca="1" ref="O72:AH72" ca="1">[1]!sarrayrange(SUBSTITUTE(TRANSPOSE($A$4:$A$7),"Case1","Case"&amp;L72),TRANSPOSE(OFFSET($C$4:$C$1473,N72,0,N73-N72-1)),SUBSTITUTE(TRANSPOSE($A$12:$A$23),"Case1","Case"&amp;L72))</f>
        <v>Sub Case69(i As Long, Folder As String, ByRef NumPassed As Long, ByRef NumFailed As Long, ByRef Failures() As String)</v>
      </c>
      <c r="P72" t="str">
        <f ca="1"/>
        <v xml:space="preserve">    Dim TestDescription As String, FileName As String, Expected, Observed, TestRes As Variant, WhatDiffers As String</v>
      </c>
      <c r="Q72" t="str">
        <f ca="1"/>
        <v/>
      </c>
      <c r="R72" t="str">
        <f ca="1"/>
        <v xml:space="preserve">    On Error GoTo ErrHandler</v>
      </c>
      <c r="S72" t="str">
        <f ca="1"/>
        <v xml:space="preserve">                TestDescription = "test converttypes arg"</v>
      </c>
      <c r="T72" t="str">
        <f ca="1"/>
        <v xml:space="preserve">                FileName = "test_converttypes_arg.csv"</v>
      </c>
      <c r="U72" t="str">
        <f ca="1"/>
        <v xml:space="preserve">                Expected = Expected069()</v>
      </c>
      <c r="V72" t="str">
        <f ca="1"/>
        <v xml:space="preserve">                TestRes = TestCSVRead(i, TestDescription, Expected, Folder + FileName, Observed, WhatDiffers, ConvertTypes:="E", ShowMissingsAs:=Empty)</v>
      </c>
      <c r="W72" t="str">
        <f ca="1"/>
        <v xml:space="preserve">    If TestRes Then</v>
      </c>
      <c r="X72" t="str">
        <f ca="1"/>
        <v xml:space="preserve">        NumPassed = NumPassed + 1</v>
      </c>
      <c r="Y72" t="str">
        <f ca="1"/>
        <v xml:space="preserve">    Else</v>
      </c>
      <c r="Z72" t="str">
        <f ca="1"/>
        <v xml:space="preserve">        NumFailed = NumFailed + 1</v>
      </c>
      <c r="AA72" t="str">
        <f ca="1"/>
        <v xml:space="preserve">        ReDim Preserve Failures(LBound(Failures) To UBound(Failures) + 1)</v>
      </c>
      <c r="AB72" t="str">
        <f ca="1"/>
        <v xml:space="preserve">        Failures(UBound(Failures)) = WhatDiffers</v>
      </c>
      <c r="AC72" t="str">
        <f ca="1"/>
        <v xml:space="preserve">    End If</v>
      </c>
      <c r="AD72" t="str">
        <f ca="1"/>
        <v/>
      </c>
      <c r="AE72" t="str">
        <f ca="1"/>
        <v xml:space="preserve">    Exit Sub</v>
      </c>
      <c r="AF72" t="str">
        <f ca="1"/>
        <v>ErrHandler:</v>
      </c>
      <c r="AG72" t="str">
        <f ca="1"/>
        <v xml:space="preserve">    Throw "#Case69 (line " &amp; CStr(Erl) + "): " &amp; Err.Description &amp; "!"</v>
      </c>
      <c r="AH72" t="str">
        <f ca="1"/>
        <v>End Sub</v>
      </c>
    </row>
    <row r="73" spans="3:46" x14ac:dyDescent="0.45">
      <c r="C73" t="s">
        <v>821</v>
      </c>
      <c r="L73">
        <f ca="1"/>
        <v>70</v>
      </c>
      <c r="M73" t="str">
        <f ca="1"/>
        <v xml:space="preserve">            Case 70</v>
      </c>
      <c r="N73">
        <f ca="1"/>
        <v>424</v>
      </c>
      <c r="O73" t="str" cm="1">
        <f t="array" aca="1" ref="O73:AH73" ca="1">[1]!sarrayrange(SUBSTITUTE(TRANSPOSE($A$4:$A$7),"Case1","Case"&amp;L73),TRANSPOSE(OFFSET($C$4:$C$1473,N73,0,N74-N73-1)),SUBSTITUTE(TRANSPOSE($A$12:$A$23),"Case1","Case"&amp;L73))</f>
        <v>Sub Case70(i As Long, Folder As String, ByRef NumPassed As Long, ByRef NumFailed As Long, ByRef Failures() As String)</v>
      </c>
      <c r="P73" t="str">
        <f ca="1"/>
        <v xml:space="preserve">    Dim TestDescription As String, FileName As String, Expected, Observed, TestRes As Variant, WhatDiffers As String</v>
      </c>
      <c r="Q73" t="str">
        <f ca="1"/>
        <v/>
      </c>
      <c r="R73" t="str">
        <f ca="1"/>
        <v xml:space="preserve">    On Error GoTo ErrHandler</v>
      </c>
      <c r="S73" t="str">
        <f ca="1"/>
        <v xml:space="preserve">                TestDescription = "test converttypes arg"</v>
      </c>
      <c r="T73" t="str">
        <f ca="1"/>
        <v xml:space="preserve">                FileName = "test_converttypes_arg.csv"</v>
      </c>
      <c r="U73" t="str">
        <f ca="1"/>
        <v xml:space="preserve">                Expected = Expected070()</v>
      </c>
      <c r="V73" t="str">
        <f ca="1"/>
        <v xml:space="preserve">                TestRes = TestCSVRead(i, TestDescription, Expected, Folder + FileName, Observed, WhatDiffers, ConvertTypes:="NQ", ShowMissingsAs:=Empty)</v>
      </c>
      <c r="W73" t="str">
        <f ca="1"/>
        <v xml:space="preserve">    If TestRes Then</v>
      </c>
      <c r="X73" t="str">
        <f ca="1"/>
        <v xml:space="preserve">        NumPassed = NumPassed + 1</v>
      </c>
      <c r="Y73" t="str">
        <f ca="1"/>
        <v xml:space="preserve">    Else</v>
      </c>
      <c r="Z73" t="str">
        <f ca="1"/>
        <v xml:space="preserve">        NumFailed = NumFailed + 1</v>
      </c>
      <c r="AA73" t="str">
        <f ca="1"/>
        <v xml:space="preserve">        ReDim Preserve Failures(LBound(Failures) To UBound(Failures) + 1)</v>
      </c>
      <c r="AB73" t="str">
        <f ca="1"/>
        <v xml:space="preserve">        Failures(UBound(Failures)) = WhatDiffers</v>
      </c>
      <c r="AC73" t="str">
        <f ca="1"/>
        <v xml:space="preserve">    End If</v>
      </c>
      <c r="AD73" t="str">
        <f ca="1"/>
        <v/>
      </c>
      <c r="AE73" t="str">
        <f ca="1"/>
        <v xml:space="preserve">    Exit Sub</v>
      </c>
      <c r="AF73" t="str">
        <f ca="1"/>
        <v>ErrHandler:</v>
      </c>
      <c r="AG73" t="str">
        <f ca="1"/>
        <v xml:space="preserve">    Throw "#Case70 (line " &amp; CStr(Erl) + "): " &amp; Err.Description &amp; "!"</v>
      </c>
      <c r="AH73" t="str">
        <f ca="1"/>
        <v>End Sub</v>
      </c>
    </row>
    <row r="74" spans="3:46" x14ac:dyDescent="0.45">
      <c r="C74" t="s">
        <v>822</v>
      </c>
      <c r="L74">
        <f ca="1"/>
        <v>71</v>
      </c>
      <c r="M74" t="str">
        <f ca="1"/>
        <v xml:space="preserve">            Case 71</v>
      </c>
      <c r="N74">
        <f ca="1"/>
        <v>429</v>
      </c>
      <c r="O74" t="str" cm="1">
        <f t="array" aca="1" ref="O74:AK74" ca="1">[1]!sarrayrange(SUBSTITUTE(TRANSPOSE($A$4:$A$7),"Case1","Case"&amp;L74),TRANSPOSE(OFFSET($C$4:$C$1473,N74,0,N75-N74-1)),SUBSTITUTE(TRANSPOSE($A$12:$A$23),"Case1","Case"&amp;L74))</f>
        <v>Sub Case71(i As Long, Folder As String, ByRef NumPassed As Long, ByRef NumFailed As Long, ByRef Failures() As String)</v>
      </c>
      <c r="P74" t="str">
        <f ca="1"/>
        <v xml:space="preserve">    Dim TestDescription As String, FileName As String, Expected, Observed, TestRes As Variant, WhatDiffers As String</v>
      </c>
      <c r="Q74" t="str">
        <f ca="1"/>
        <v/>
      </c>
      <c r="R74" t="str">
        <f ca="1"/>
        <v xml:space="preserve">    On Error GoTo ErrHandler</v>
      </c>
      <c r="S74" t="str">
        <f ca="1"/>
        <v xml:space="preserve">                TestDescription = "test converttypes arg"</v>
      </c>
      <c r="T74" t="str">
        <f ca="1"/>
        <v xml:space="preserve">                FileName = "test_converttypes_arg.csv"</v>
      </c>
      <c r="U74" t="str">
        <f ca="1"/>
        <v xml:space="preserve">                Expected = Expected071()</v>
      </c>
      <c r="V74" t="str">
        <f ca="1"/>
        <v xml:space="preserve">                TestRes = TestCSVRead(i, TestDescription, Expected, Folder + FileName, Observed, WhatDiffers, _</v>
      </c>
      <c r="W74" t="str">
        <f ca="1"/>
        <v xml:space="preserve">                    ConvertTypes:="DQ", _</v>
      </c>
      <c r="X74" t="str">
        <f ca="1"/>
        <v xml:space="preserve">                    DateFormat:="Y-M-D", _</v>
      </c>
      <c r="Y74" t="str">
        <f ca="1"/>
        <v xml:space="preserve">                    ShowMissingsAs:=Empty)</v>
      </c>
      <c r="Z74" t="str">
        <f ca="1"/>
        <v xml:space="preserve">    If TestRes Then</v>
      </c>
      <c r="AA74" t="str">
        <f ca="1"/>
        <v xml:space="preserve">        NumPassed = NumPassed + 1</v>
      </c>
      <c r="AB74" t="str">
        <f ca="1"/>
        <v xml:space="preserve">    Else</v>
      </c>
      <c r="AC74" t="str">
        <f ca="1"/>
        <v xml:space="preserve">        NumFailed = NumFailed + 1</v>
      </c>
      <c r="AD74" t="str">
        <f ca="1"/>
        <v xml:space="preserve">        ReDim Preserve Failures(LBound(Failures) To UBound(Failures) + 1)</v>
      </c>
      <c r="AE74" t="str">
        <f ca="1"/>
        <v xml:space="preserve">        Failures(UBound(Failures)) = WhatDiffers</v>
      </c>
      <c r="AF74" t="str">
        <f ca="1"/>
        <v xml:space="preserve">    End If</v>
      </c>
      <c r="AG74" t="str">
        <f ca="1"/>
        <v/>
      </c>
      <c r="AH74" t="str">
        <f ca="1"/>
        <v xml:space="preserve">    Exit Sub</v>
      </c>
      <c r="AI74" t="str">
        <f ca="1"/>
        <v>ErrHandler:</v>
      </c>
      <c r="AJ74" t="str">
        <f ca="1"/>
        <v xml:space="preserve">    Throw "#Case71 (line " &amp; CStr(Erl) + "): " &amp; Err.Description &amp; "!"</v>
      </c>
      <c r="AK74" t="str">
        <f ca="1"/>
        <v>End Sub</v>
      </c>
    </row>
    <row r="75" spans="3:46" x14ac:dyDescent="0.45">
      <c r="C75" t="s">
        <v>823</v>
      </c>
      <c r="L75">
        <f ca="1"/>
        <v>72</v>
      </c>
      <c r="M75" t="str">
        <f ca="1"/>
        <v xml:space="preserve">            Case 72</v>
      </c>
      <c r="N75">
        <f ca="1"/>
        <v>437</v>
      </c>
      <c r="O75" t="str" cm="1">
        <f t="array" aca="1" ref="O75:AH75" ca="1">[1]!sarrayrange(SUBSTITUTE(TRANSPOSE($A$4:$A$7),"Case1","Case"&amp;L75),TRANSPOSE(OFFSET($C$4:$C$1473,N75,0,N76-N75-1)),SUBSTITUTE(TRANSPOSE($A$12:$A$23),"Case1","Case"&amp;L75))</f>
        <v>Sub Case72(i As Long, Folder As String, ByRef NumPassed As Long, ByRef NumFailed As Long, ByRef Failures() As String)</v>
      </c>
      <c r="P75" t="str">
        <f ca="1"/>
        <v xml:space="preserve">    Dim TestDescription As String, FileName As String, Expected, Observed, TestRes As Variant, WhatDiffers As String</v>
      </c>
      <c r="Q75" t="str">
        <f ca="1"/>
        <v/>
      </c>
      <c r="R75" t="str">
        <f ca="1"/>
        <v xml:space="preserve">    On Error GoTo ErrHandler</v>
      </c>
      <c r="S75" t="str">
        <f ca="1"/>
        <v xml:space="preserve">                TestDescription = "test converttypes arg"</v>
      </c>
      <c r="T75" t="str">
        <f ca="1"/>
        <v xml:space="preserve">                FileName = "test_converttypes_arg.csv"</v>
      </c>
      <c r="U75" t="str">
        <f ca="1"/>
        <v xml:space="preserve">                Expected = Expected072()</v>
      </c>
      <c r="V75" t="str">
        <f ca="1"/>
        <v xml:space="preserve">                TestRes = TestCSVRead(i, TestDescription, Expected, Folder + FileName, Observed, WhatDiffers, ConvertTypes:="BQ", ShowMissingsAs:=Empty)</v>
      </c>
      <c r="W75" t="str">
        <f ca="1"/>
        <v xml:space="preserve">    If TestRes Then</v>
      </c>
      <c r="X75" t="str">
        <f ca="1"/>
        <v xml:space="preserve">        NumPassed = NumPassed + 1</v>
      </c>
      <c r="Y75" t="str">
        <f ca="1"/>
        <v xml:space="preserve">    Else</v>
      </c>
      <c r="Z75" t="str">
        <f ca="1"/>
        <v xml:space="preserve">        NumFailed = NumFailed + 1</v>
      </c>
      <c r="AA75" t="str">
        <f ca="1"/>
        <v xml:space="preserve">        ReDim Preserve Failures(LBound(Failures) To UBound(Failures) + 1)</v>
      </c>
      <c r="AB75" t="str">
        <f ca="1"/>
        <v xml:space="preserve">        Failures(UBound(Failures)) = WhatDiffers</v>
      </c>
      <c r="AC75" t="str">
        <f ca="1"/>
        <v xml:space="preserve">    End If</v>
      </c>
      <c r="AD75" t="str">
        <f ca="1"/>
        <v/>
      </c>
      <c r="AE75" t="str">
        <f ca="1"/>
        <v xml:space="preserve">    Exit Sub</v>
      </c>
      <c r="AF75" t="str">
        <f ca="1"/>
        <v>ErrHandler:</v>
      </c>
      <c r="AG75" t="str">
        <f ca="1"/>
        <v xml:space="preserve">    Throw "#Case72 (line " &amp; CStr(Erl) + "): " &amp; Err.Description &amp; "!"</v>
      </c>
      <c r="AH75" t="str">
        <f ca="1"/>
        <v>End Sub</v>
      </c>
    </row>
    <row r="76" spans="3:46" x14ac:dyDescent="0.45">
      <c r="C76" t="s">
        <v>810</v>
      </c>
      <c r="L76">
        <f ca="1"/>
        <v>73</v>
      </c>
      <c r="M76" t="str">
        <f ca="1"/>
        <v xml:space="preserve">            Case 73</v>
      </c>
      <c r="N76">
        <f ca="1"/>
        <v>442</v>
      </c>
      <c r="O76" t="str" cm="1">
        <f t="array" aca="1" ref="O76:AH76" ca="1">[1]!sarrayrange(SUBSTITUTE(TRANSPOSE($A$4:$A$7),"Case1","Case"&amp;L76),TRANSPOSE(OFFSET($C$4:$C$1473,N76,0,N77-N76-1)),SUBSTITUTE(TRANSPOSE($A$12:$A$23),"Case1","Case"&amp;L76))</f>
        <v>Sub Case73(i As Long, Folder As String, ByRef NumPassed As Long, ByRef NumFailed As Long, ByRef Failures() As String)</v>
      </c>
      <c r="P76" t="str">
        <f ca="1"/>
        <v xml:space="preserve">    Dim TestDescription As String, FileName As String, Expected, Observed, TestRes As Variant, WhatDiffers As String</v>
      </c>
      <c r="Q76" t="str">
        <f ca="1"/>
        <v/>
      </c>
      <c r="R76" t="str">
        <f ca="1"/>
        <v xml:space="preserve">    On Error GoTo ErrHandler</v>
      </c>
      <c r="S76" t="str">
        <f ca="1"/>
        <v xml:space="preserve">                TestDescription = "test converttypes arg"</v>
      </c>
      <c r="T76" t="str">
        <f ca="1"/>
        <v xml:space="preserve">                FileName = "test_converttypes_arg.csv"</v>
      </c>
      <c r="U76" t="str">
        <f ca="1"/>
        <v xml:space="preserve">                Expected = Expected073()</v>
      </c>
      <c r="V76" t="str">
        <f ca="1"/>
        <v xml:space="preserve">                TestRes = TestCSVRead(i, TestDescription, Expected, Folder + FileName, Observed, WhatDiffers, ConvertTypes:="EQ", ShowMissingsAs:=Empty)</v>
      </c>
      <c r="W76" t="str">
        <f ca="1"/>
        <v xml:space="preserve">    If TestRes Then</v>
      </c>
      <c r="X76" t="str">
        <f ca="1"/>
        <v xml:space="preserve">        NumPassed = NumPassed + 1</v>
      </c>
      <c r="Y76" t="str">
        <f ca="1"/>
        <v xml:space="preserve">    Else</v>
      </c>
      <c r="Z76" t="str">
        <f ca="1"/>
        <v xml:space="preserve">        NumFailed = NumFailed + 1</v>
      </c>
      <c r="AA76" t="str">
        <f ca="1"/>
        <v xml:space="preserve">        ReDim Preserve Failures(LBound(Failures) To UBound(Failures) + 1)</v>
      </c>
      <c r="AB76" t="str">
        <f ca="1"/>
        <v xml:space="preserve">        Failures(UBound(Failures)) = WhatDiffers</v>
      </c>
      <c r="AC76" t="str">
        <f ca="1"/>
        <v xml:space="preserve">    End If</v>
      </c>
      <c r="AD76" t="str">
        <f ca="1"/>
        <v/>
      </c>
      <c r="AE76" t="str">
        <f ca="1"/>
        <v xml:space="preserve">    Exit Sub</v>
      </c>
      <c r="AF76" t="str">
        <f ca="1"/>
        <v>ErrHandler:</v>
      </c>
      <c r="AG76" t="str">
        <f ca="1"/>
        <v xml:space="preserve">    Throw "#Case73 (line " &amp; CStr(Erl) + "): " &amp; Err.Description &amp; "!"</v>
      </c>
      <c r="AH76" t="str">
        <f ca="1"/>
        <v>End Sub</v>
      </c>
    </row>
    <row r="77" spans="3:46" x14ac:dyDescent="0.45">
      <c r="C77" t="s">
        <v>824</v>
      </c>
      <c r="L77">
        <f ca="1"/>
        <v>74</v>
      </c>
      <c r="M77" t="str">
        <f ca="1"/>
        <v xml:space="preserve">            Case 74</v>
      </c>
      <c r="N77">
        <f ca="1"/>
        <v>447</v>
      </c>
      <c r="O77" t="str" cm="1">
        <f t="array" aca="1" ref="O77:AH77" ca="1">[1]!sarrayrange(SUBSTITUTE(TRANSPOSE($A$4:$A$7),"Case1","Case"&amp;L77),TRANSPOSE(OFFSET($C$4:$C$1473,N77,0,N78-N77-1)),SUBSTITUTE(TRANSPOSE($A$12:$A$23),"Case1","Case"&amp;L77))</f>
        <v>Sub Case74(i As Long, Folder As String, ByRef NumPassed As Long, ByRef NumFailed As Long, ByRef Failures() As String)</v>
      </c>
      <c r="P77" t="str">
        <f ca="1"/>
        <v xml:space="preserve">    Dim TestDescription As String, FileName As String, Expected, Observed, TestRes As Variant, WhatDiffers As String</v>
      </c>
      <c r="Q77" t="str">
        <f ca="1"/>
        <v/>
      </c>
      <c r="R77" t="str">
        <f ca="1"/>
        <v xml:space="preserve">    On Error GoTo ErrHandler</v>
      </c>
      <c r="S77" t="str">
        <f ca="1"/>
        <v xml:space="preserve">                TestDescription = "test converttypes arg"</v>
      </c>
      <c r="T77" t="str">
        <f ca="1"/>
        <v xml:space="preserve">                FileName = "test_converttypes_arg.csv"</v>
      </c>
      <c r="U77" t="str">
        <f ca="1"/>
        <v xml:space="preserve">                Expected = Expected074()</v>
      </c>
      <c r="V77" t="str">
        <f ca="1"/>
        <v xml:space="preserve">                TestRes = TestCSVRead(i, TestDescription, Expected, Folder + FileName, Observed, WhatDiffers, ConvertTypes:="NDBE", DateFormat:="Y-M-D", ShowMissingsAs:=Empty)</v>
      </c>
      <c r="W77" t="str">
        <f ca="1"/>
        <v xml:space="preserve">    If TestRes Then</v>
      </c>
      <c r="X77" t="str">
        <f ca="1"/>
        <v xml:space="preserve">        NumPassed = NumPassed + 1</v>
      </c>
      <c r="Y77" t="str">
        <f ca="1"/>
        <v xml:space="preserve">    Else</v>
      </c>
      <c r="Z77" t="str">
        <f ca="1"/>
        <v xml:space="preserve">        NumFailed = NumFailed + 1</v>
      </c>
      <c r="AA77" t="str">
        <f ca="1"/>
        <v xml:space="preserve">        ReDim Preserve Failures(LBound(Failures) To UBound(Failures) + 1)</v>
      </c>
      <c r="AB77" t="str">
        <f ca="1"/>
        <v xml:space="preserve">        Failures(UBound(Failures)) = WhatDiffers</v>
      </c>
      <c r="AC77" t="str">
        <f ca="1"/>
        <v xml:space="preserve">    End If</v>
      </c>
      <c r="AD77" t="str">
        <f ca="1"/>
        <v/>
      </c>
      <c r="AE77" t="str">
        <f ca="1"/>
        <v xml:space="preserve">    Exit Sub</v>
      </c>
      <c r="AF77" t="str">
        <f ca="1"/>
        <v>ErrHandler:</v>
      </c>
      <c r="AG77" t="str">
        <f ca="1"/>
        <v xml:space="preserve">    Throw "#Case74 (line " &amp; CStr(Erl) + "): " &amp; Err.Description &amp; "!"</v>
      </c>
      <c r="AH77" t="str">
        <f ca="1"/>
        <v>End Sub</v>
      </c>
    </row>
    <row r="78" spans="3:46" x14ac:dyDescent="0.45">
      <c r="C78" t="s">
        <v>825</v>
      </c>
      <c r="L78">
        <f ca="1"/>
        <v>75</v>
      </c>
      <c r="M78" t="str">
        <f ca="1"/>
        <v xml:space="preserve">            Case 75</v>
      </c>
      <c r="N78">
        <f ca="1"/>
        <v>452</v>
      </c>
      <c r="O78" t="str" cm="1">
        <f t="array" aca="1" ref="O78:AK78" ca="1">[1]!sarrayrange(SUBSTITUTE(TRANSPOSE($A$4:$A$7),"Case1","Case"&amp;L78),TRANSPOSE(OFFSET($C$4:$C$1473,N78,0,N79-N78-1)),SUBSTITUTE(TRANSPOSE($A$12:$A$23),"Case1","Case"&amp;L78))</f>
        <v>Sub Case75(i As Long, Folder As String, ByRef NumPassed As Long, ByRef NumFailed As Long, ByRef Failures() As String)</v>
      </c>
      <c r="P78" t="str">
        <f ca="1"/>
        <v xml:space="preserve">    Dim TestDescription As String, FileName As String, Expected, Observed, TestRes As Variant, WhatDiffers As String</v>
      </c>
      <c r="Q78" t="str">
        <f ca="1"/>
        <v/>
      </c>
      <c r="R78" t="str">
        <f ca="1"/>
        <v xml:space="preserve">    On Error GoTo ErrHandler</v>
      </c>
      <c r="S78" t="str">
        <f ca="1"/>
        <v xml:space="preserve">                TestDescription = "test converttypes arg"</v>
      </c>
      <c r="T78" t="str">
        <f ca="1"/>
        <v xml:space="preserve">                FileName = "test_converttypes_arg.csv"</v>
      </c>
      <c r="U78" t="str">
        <f ca="1"/>
        <v xml:space="preserve">                Expected = Expected075()</v>
      </c>
      <c r="V78" t="str">
        <f ca="1"/>
        <v xml:space="preserve">                TestRes = TestCSVRead(i, TestDescription, Expected, Folder + FileName, Observed, WhatDiffers, _</v>
      </c>
      <c r="W78" t="str">
        <f ca="1"/>
        <v xml:space="preserve">                    ConvertTypes:="NDBEQ", _</v>
      </c>
      <c r="X78" t="str">
        <f ca="1"/>
        <v xml:space="preserve">                    DateFormat:="Y-M-D", _</v>
      </c>
      <c r="Y78" t="str">
        <f ca="1"/>
        <v xml:space="preserve">                    ShowMissingsAs:=Empty)</v>
      </c>
      <c r="Z78" t="str">
        <f ca="1"/>
        <v xml:space="preserve">    If TestRes Then</v>
      </c>
      <c r="AA78" t="str">
        <f ca="1"/>
        <v xml:space="preserve">        NumPassed = NumPassed + 1</v>
      </c>
      <c r="AB78" t="str">
        <f ca="1"/>
        <v xml:space="preserve">    Else</v>
      </c>
      <c r="AC78" t="str">
        <f ca="1"/>
        <v xml:space="preserve">        NumFailed = NumFailed + 1</v>
      </c>
      <c r="AD78" t="str">
        <f ca="1"/>
        <v xml:space="preserve">        ReDim Preserve Failures(LBound(Failures) To UBound(Failures) + 1)</v>
      </c>
      <c r="AE78" t="str">
        <f ca="1"/>
        <v xml:space="preserve">        Failures(UBound(Failures)) = WhatDiffers</v>
      </c>
      <c r="AF78" t="str">
        <f ca="1"/>
        <v xml:space="preserve">    End If</v>
      </c>
      <c r="AG78" t="str">
        <f ca="1"/>
        <v/>
      </c>
      <c r="AH78" t="str">
        <f ca="1"/>
        <v xml:space="preserve">    Exit Sub</v>
      </c>
      <c r="AI78" t="str">
        <f ca="1"/>
        <v>ErrHandler:</v>
      </c>
      <c r="AJ78" t="str">
        <f ca="1"/>
        <v xml:space="preserve">    Throw "#Case75 (line " &amp; CStr(Erl) + "): " &amp; Err.Description &amp; "!"</v>
      </c>
      <c r="AK78" t="str">
        <f ca="1"/>
        <v>End Sub</v>
      </c>
    </row>
    <row r="79" spans="3:46" x14ac:dyDescent="0.45">
      <c r="C79" t="s">
        <v>826</v>
      </c>
      <c r="L79">
        <f ca="1"/>
        <v>76</v>
      </c>
      <c r="M79" t="str">
        <f ca="1"/>
        <v xml:space="preserve">            Case 76</v>
      </c>
      <c r="N79">
        <f ca="1"/>
        <v>460</v>
      </c>
      <c r="O79" t="str" cm="1">
        <f t="array" aca="1" ref="O79:AT79" ca="1">[1]!sarrayrange(SUBSTITUTE(TRANSPOSE($A$4:$A$7),"Case1","Case"&amp;L79),TRANSPOSE(OFFSET($C$4:$C$1473,N79,0,N80-N79-1)),SUBSTITUTE(TRANSPOSE($A$12:$A$23),"Case1","Case"&amp;L79))</f>
        <v>Sub Case76(i As Long, Folder As String, ByRef NumPassed As Long, ByRef NumFailed As Long, ByRef Failures() As String)</v>
      </c>
      <c r="P79" t="str">
        <f ca="1"/>
        <v xml:space="preserve">    Dim TestDescription As String, FileName As String, Expected, Observed, TestRes As Variant, WhatDiffers As String</v>
      </c>
      <c r="Q79" t="str">
        <f ca="1"/>
        <v/>
      </c>
      <c r="R79" t="str">
        <f ca="1"/>
        <v xml:space="preserve">    On Error GoTo ErrHandler</v>
      </c>
      <c r="S79" t="str">
        <f ca="1"/>
        <v xml:space="preserve">                TestDescription = "latest (1)"</v>
      </c>
      <c r="T79" t="str">
        <f ca="1"/>
        <v xml:space="preserve">                FileName = "latest (1).csv"</v>
      </c>
      <c r="U79" t="str">
        <f ca="1"/>
        <v xml:space="preserve">                Expected = Empty</v>
      </c>
      <c r="V79" t="str">
        <f ca="1"/>
        <v xml:space="preserve">                TestRes = TestCSVRead(i, TestDescription, Expected, Folder + FileName, Observed, WhatDiffers, _</v>
      </c>
      <c r="W79" t="str">
        <f ca="1"/>
        <v xml:space="preserve">                    ConvertTypes:="ND", _</v>
      </c>
      <c r="X79" t="str">
        <f ca="1"/>
        <v xml:space="preserve">                    DateFormat:="ISO", _</v>
      </c>
      <c r="Y79" t="str">
        <f ca="1"/>
        <v xml:space="preserve">                    MissingStrings:="\N", _</v>
      </c>
      <c r="Z79" t="str">
        <f ca="1"/>
        <v xml:space="preserve">                    ShowMissingsAs:=Empty, _</v>
      </c>
      <c r="AA79" t="str">
        <f ca="1"/>
        <v xml:space="preserve">                    NumRowsExpected:=1000, _</v>
      </c>
      <c r="AB79" t="str">
        <f ca="1"/>
        <v xml:space="preserve">                    NumColsExpected:=25)</v>
      </c>
      <c r="AC79" t="str">
        <f ca="1"/>
        <v xml:space="preserve">                If TestRes Then</v>
      </c>
      <c r="AD79" t="str">
        <f ca="1"/>
        <v xml:space="preserve">                    'Same test as here:</v>
      </c>
      <c r="AE79" t="str">
        <f ca="1"/>
        <v xml:space="preserve">                    'https://github.com/JuliaData/CSV.jl/blob/953636a363525e3027d690b8a30448d115249bf9/test/testfiles.jl#L317</v>
      </c>
      <c r="AF79" t="str">
        <f ca="1"/>
        <v xml:space="preserve">                    TestRes = IsEmpty(Observed(sNRows(Observed) - 2, 17))</v>
      </c>
      <c r="AG79" t="str">
        <f ca="1"/>
        <v xml:space="preserve">                    If Not TestRes Then WhatDiffers = "Case 76 latest (1) FAILED, Test was that element in 17th col, last but 2 row should be empty"</v>
      </c>
      <c r="AH79" t="str">
        <f ca="1"/>
        <v xml:space="preserve">                End If</v>
      </c>
      <c r="AI79" t="str">
        <f ca="1"/>
        <v xml:space="preserve">    If TestRes Then</v>
      </c>
      <c r="AJ79" t="str">
        <f ca="1"/>
        <v xml:space="preserve">        NumPassed = NumPassed + 1</v>
      </c>
      <c r="AK79" t="str">
        <f ca="1"/>
        <v xml:space="preserve">    Else</v>
      </c>
      <c r="AL79" t="str">
        <f ca="1"/>
        <v xml:space="preserve">        NumFailed = NumFailed + 1</v>
      </c>
      <c r="AM79" t="str">
        <f ca="1"/>
        <v xml:space="preserve">        ReDim Preserve Failures(LBound(Failures) To UBound(Failures) + 1)</v>
      </c>
      <c r="AN79" t="str">
        <f ca="1"/>
        <v xml:space="preserve">        Failures(UBound(Failures)) = WhatDiffers</v>
      </c>
      <c r="AO79" t="str">
        <f ca="1"/>
        <v xml:space="preserve">    End If</v>
      </c>
      <c r="AP79" t="str">
        <f ca="1"/>
        <v/>
      </c>
      <c r="AQ79" t="str">
        <f ca="1"/>
        <v xml:space="preserve">    Exit Sub</v>
      </c>
      <c r="AR79" t="str">
        <f ca="1"/>
        <v>ErrHandler:</v>
      </c>
      <c r="AS79" t="str">
        <f ca="1"/>
        <v xml:space="preserve">    Throw "#Case76 (line " &amp; CStr(Erl) + "): " &amp; Err.Description &amp; "!"</v>
      </c>
      <c r="AT79" t="str">
        <f ca="1"/>
        <v>End Sub</v>
      </c>
    </row>
    <row r="80" spans="3:46" x14ac:dyDescent="0.45">
      <c r="C80" t="s">
        <v>827</v>
      </c>
      <c r="L80">
        <f ca="1"/>
        <v>77</v>
      </c>
      <c r="M80" t="str">
        <f ca="1"/>
        <v xml:space="preserve">            Case 77</v>
      </c>
      <c r="N80">
        <f ca="1"/>
        <v>477</v>
      </c>
      <c r="O80" t="str" cm="1">
        <f t="array" aca="1" ref="O80:AK80" ca="1">[1]!sarrayrange(SUBSTITUTE(TRANSPOSE($A$4:$A$7),"Case1","Case"&amp;L80),TRANSPOSE(OFFSET($C$4:$C$1473,N80,0,N81-N80-1)),SUBSTITUTE(TRANSPOSE($A$12:$A$23),"Case1","Case"&amp;L80))</f>
        <v>Sub Case77(i As Long, Folder As String, ByRef NumPassed As Long, ByRef NumFailed As Long, ByRef Failures() As String)</v>
      </c>
      <c r="P80" t="str">
        <f ca="1"/>
        <v xml:space="preserve">    Dim TestDescription As String, FileName As String, Expected, Observed, TestRes As Variant, WhatDiffers As String</v>
      </c>
      <c r="Q80" t="str">
        <f ca="1"/>
        <v/>
      </c>
      <c r="R80" t="str">
        <f ca="1"/>
        <v xml:space="preserve">    On Error GoTo ErrHandler</v>
      </c>
      <c r="S80" t="str">
        <f ca="1"/>
        <v xml:space="preserve">                TestDescription = "int64 overflow"</v>
      </c>
      <c r="T80" t="str">
        <f ca="1"/>
        <v xml:space="preserve">                FileName = "int64_overflow.csv"</v>
      </c>
      <c r="U80" t="str">
        <f ca="1"/>
        <v xml:space="preserve">                Expected = HStack(Array("col1", 1#, 2#, 3#, 9.22337203685478E+18))</v>
      </c>
      <c r="V80" t="str">
        <f ca="1"/>
        <v xml:space="preserve">                TestRes = TestCSVRead(i, TestDescription, Expected, Folder + FileName, Observed, WhatDiffers, _</v>
      </c>
      <c r="W80" t="str">
        <f ca="1"/>
        <v xml:space="preserve">                    ConvertTypes:=True, _</v>
      </c>
      <c r="X80" t="str">
        <f ca="1"/>
        <v xml:space="preserve">                    ShowMissingsAs:=Empty, _</v>
      </c>
      <c r="Y80" t="str">
        <f ca="1"/>
        <v xml:space="preserve">                    RelTol:=0.000000000000001)</v>
      </c>
      <c r="Z80" t="str">
        <f ca="1"/>
        <v xml:space="preserve">    If TestRes Then</v>
      </c>
      <c r="AA80" t="str">
        <f ca="1"/>
        <v xml:space="preserve">        NumPassed = NumPassed + 1</v>
      </c>
      <c r="AB80" t="str">
        <f ca="1"/>
        <v xml:space="preserve">    Else</v>
      </c>
      <c r="AC80" t="str">
        <f ca="1"/>
        <v xml:space="preserve">        NumFailed = NumFailed + 1</v>
      </c>
      <c r="AD80" t="str">
        <f ca="1"/>
        <v xml:space="preserve">        ReDim Preserve Failures(LBound(Failures) To UBound(Failures) + 1)</v>
      </c>
      <c r="AE80" t="str">
        <f ca="1"/>
        <v xml:space="preserve">        Failures(UBound(Failures)) = WhatDiffers</v>
      </c>
      <c r="AF80" t="str">
        <f ca="1"/>
        <v xml:space="preserve">    End If</v>
      </c>
      <c r="AG80" t="str">
        <f ca="1"/>
        <v/>
      </c>
      <c r="AH80" t="str">
        <f ca="1"/>
        <v xml:space="preserve">    Exit Sub</v>
      </c>
      <c r="AI80" t="str">
        <f ca="1"/>
        <v>ErrHandler:</v>
      </c>
      <c r="AJ80" t="str">
        <f ca="1"/>
        <v xml:space="preserve">    Throw "#Case77 (line " &amp; CStr(Erl) + "): " &amp; Err.Description &amp; "!"</v>
      </c>
      <c r="AK80" t="str">
        <f ca="1"/>
        <v>End Sub</v>
      </c>
    </row>
    <row r="81" spans="3:55" x14ac:dyDescent="0.45">
      <c r="C81" t="s">
        <v>810</v>
      </c>
      <c r="L81">
        <f ca="1"/>
        <v>78</v>
      </c>
      <c r="M81" t="str">
        <f ca="1"/>
        <v xml:space="preserve">            Case 78</v>
      </c>
      <c r="N81">
        <f ca="1"/>
        <v>485</v>
      </c>
      <c r="O81" t="str" cm="1">
        <f t="array" aca="1" ref="O81:AK81" ca="1">[1]!sarrayrange(SUBSTITUTE(TRANSPOSE($A$4:$A$7),"Case1","Case"&amp;L81),TRANSPOSE(OFFSET($C$4:$C$1473,N81,0,N82-N81-1)),SUBSTITUTE(TRANSPOSE($A$12:$A$23),"Case1","Case"&amp;L81))</f>
        <v>Sub Case78(i As Long, Folder As String, ByRef NumPassed As Long, ByRef NumFailed As Long, ByRef Failures() As String)</v>
      </c>
      <c r="P81" t="str">
        <f ca="1"/>
        <v xml:space="preserve">    Dim TestDescription As String, FileName As String, Expected, Observed, TestRes As Variant, WhatDiffers As String</v>
      </c>
      <c r="Q81" t="str">
        <f ca="1"/>
        <v/>
      </c>
      <c r="R81" t="str">
        <f ca="1"/>
        <v xml:space="preserve">    On Error GoTo ErrHandler</v>
      </c>
      <c r="S81" t="str">
        <f ca="1"/>
        <v xml:space="preserve">                TestDescription = "FL insurance sample"</v>
      </c>
      <c r="T81" t="str">
        <f ca="1"/>
        <v xml:space="preserve">                FileName = "FL_insurance_sample.csv"</v>
      </c>
      <c r="U81" t="str">
        <f ca="1"/>
        <v xml:space="preserve">                Expected = Expected078()</v>
      </c>
      <c r="V81" t="str">
        <f ca="1"/>
        <v xml:space="preserve">                TestRes = TestCSVRead(i, TestDescription, Expected, Folder + FileName, Observed, WhatDiffers, _</v>
      </c>
      <c r="W81" t="str">
        <f ca="1"/>
        <v xml:space="preserve">                    ConvertTypes:="N", _</v>
      </c>
      <c r="X81" t="str">
        <f ca="1"/>
        <v xml:space="preserve">                    NumRows:=2, _</v>
      </c>
      <c r="Y81" t="str">
        <f ca="1"/>
        <v xml:space="preserve">                    ShowMissingsAs:=Empty)</v>
      </c>
      <c r="Z81" t="str">
        <f ca="1"/>
        <v xml:space="preserve">    If TestRes Then</v>
      </c>
      <c r="AA81" t="str">
        <f ca="1"/>
        <v xml:space="preserve">        NumPassed = NumPassed + 1</v>
      </c>
      <c r="AB81" t="str">
        <f ca="1"/>
        <v xml:space="preserve">    Else</v>
      </c>
      <c r="AC81" t="str">
        <f ca="1"/>
        <v xml:space="preserve">        NumFailed = NumFailed + 1</v>
      </c>
      <c r="AD81" t="str">
        <f ca="1"/>
        <v xml:space="preserve">        ReDim Preserve Failures(LBound(Failures) To UBound(Failures) + 1)</v>
      </c>
      <c r="AE81" t="str">
        <f ca="1"/>
        <v xml:space="preserve">        Failures(UBound(Failures)) = WhatDiffers</v>
      </c>
      <c r="AF81" t="str">
        <f ca="1"/>
        <v xml:space="preserve">    End If</v>
      </c>
      <c r="AG81" t="str">
        <f ca="1"/>
        <v/>
      </c>
      <c r="AH81" t="str">
        <f ca="1"/>
        <v xml:space="preserve">    Exit Sub</v>
      </c>
      <c r="AI81" t="str">
        <f ca="1"/>
        <v>ErrHandler:</v>
      </c>
      <c r="AJ81" t="str">
        <f ca="1"/>
        <v xml:space="preserve">    Throw "#Case78 (line " &amp; CStr(Erl) + "): " &amp; Err.Description &amp; "!"</v>
      </c>
      <c r="AK81" t="str">
        <f ca="1"/>
        <v>End Sub</v>
      </c>
    </row>
    <row r="82" spans="3:55" x14ac:dyDescent="0.45">
      <c r="C82" t="s">
        <v>828</v>
      </c>
      <c r="L82">
        <f ca="1"/>
        <v>79</v>
      </c>
      <c r="M82" t="str">
        <f ca="1"/>
        <v xml:space="preserve">            Case 79</v>
      </c>
      <c r="N82">
        <f ca="1"/>
        <v>493</v>
      </c>
      <c r="O82" t="str" cm="1">
        <f t="array" aca="1" ref="O82:AP82" ca="1">[1]!sarrayrange(SUBSTITUTE(TRANSPOSE($A$4:$A$7),"Case1","Case"&amp;L82),TRANSPOSE(OFFSET($C$4:$C$1473,N82,0,N83-N82-1)),SUBSTITUTE(TRANSPOSE($A$12:$A$23),"Case1","Case"&amp;L82))</f>
        <v>Sub Case79(i As Long, Folder As String, ByRef NumPassed As Long, ByRef NumFailed As Long, ByRef Failures() As String)</v>
      </c>
      <c r="P82" t="str">
        <f ca="1"/>
        <v xml:space="preserve">    Dim TestDescription As String, FileName As String, Expected, Observed, TestRes As Variant, WhatDiffers As String</v>
      </c>
      <c r="Q82" t="str">
        <f ca="1"/>
        <v/>
      </c>
      <c r="R82" t="str">
        <f ca="1"/>
        <v xml:space="preserve">    On Error GoTo ErrHandler</v>
      </c>
      <c r="S82" t="str">
        <f ca="1"/>
        <v xml:space="preserve">                If IncludeLargeFiles Then</v>
      </c>
      <c r="T82" t="str">
        <f ca="1"/>
        <v xml:space="preserve">                    TestDescription = "FL insurance sample"</v>
      </c>
      <c r="U82" t="str">
        <f ca="1"/>
        <v xml:space="preserve">                    FileName = "FL_insurance_sample.csv"</v>
      </c>
      <c r="V82" t="str">
        <f ca="1"/>
        <v xml:space="preserve">                    Expected = Empty</v>
      </c>
      <c r="W82" t="str">
        <f ca="1"/>
        <v xml:space="preserve">                    TestRes = TestCSVRead(i, TestDescription, Expected, Folder + FileName, Observed, WhatDiffers, _</v>
      </c>
      <c r="X82" t="str">
        <f ca="1"/>
        <v xml:space="preserve">                        ConvertTypes:="N", _</v>
      </c>
      <c r="Y82" t="str">
        <f ca="1"/>
        <v xml:space="preserve">                        ShowMissingsAs:=Empty, _</v>
      </c>
      <c r="Z82" t="str">
        <f ca="1"/>
        <v xml:space="preserve">                        NumRowsExpected:=36635, _</v>
      </c>
      <c r="AA82" t="str">
        <f ca="1"/>
        <v xml:space="preserve">                        NumColsExpected:=18)</v>
      </c>
      <c r="AB82" t="str">
        <f ca="1"/>
        <v xml:space="preserve">                Else</v>
      </c>
      <c r="AC82" t="str">
        <f ca="1"/>
        <v xml:space="preserve">                    NumSkipped = NumSkipped + 1</v>
      </c>
      <c r="AD82" t="str">
        <f ca="1"/>
        <v xml:space="preserve">                End If</v>
      </c>
      <c r="AE82" t="str">
        <f ca="1"/>
        <v xml:space="preserve">    If TestRes Then</v>
      </c>
      <c r="AF82" t="str">
        <f ca="1"/>
        <v xml:space="preserve">        NumPassed = NumPassed + 1</v>
      </c>
      <c r="AG82" t="str">
        <f ca="1"/>
        <v xml:space="preserve">    Else</v>
      </c>
      <c r="AH82" t="str">
        <f ca="1"/>
        <v xml:space="preserve">        NumFailed = NumFailed + 1</v>
      </c>
      <c r="AI82" t="str">
        <f ca="1"/>
        <v xml:space="preserve">        ReDim Preserve Failures(LBound(Failures) To UBound(Failures) + 1)</v>
      </c>
      <c r="AJ82" t="str">
        <f ca="1"/>
        <v xml:space="preserve">        Failures(UBound(Failures)) = WhatDiffers</v>
      </c>
      <c r="AK82" t="str">
        <f ca="1"/>
        <v xml:space="preserve">    End If</v>
      </c>
      <c r="AL82" t="str">
        <f ca="1"/>
        <v/>
      </c>
      <c r="AM82" t="str">
        <f ca="1"/>
        <v xml:space="preserve">    Exit Sub</v>
      </c>
      <c r="AN82" t="str">
        <f ca="1"/>
        <v>ErrHandler:</v>
      </c>
      <c r="AO82" t="str">
        <f ca="1"/>
        <v xml:space="preserve">    Throw "#Case79 (line " &amp; CStr(Erl) + "): " &amp; Err.Description &amp; "!"</v>
      </c>
      <c r="AP82" t="str">
        <f ca="1"/>
        <v>End Sub</v>
      </c>
    </row>
    <row r="83" spans="3:55" x14ac:dyDescent="0.45">
      <c r="C83" t="s">
        <v>829</v>
      </c>
      <c r="L83">
        <f ca="1"/>
        <v>80</v>
      </c>
      <c r="M83" t="str">
        <f ca="1"/>
        <v xml:space="preserve">            Case 80</v>
      </c>
      <c r="N83">
        <f ca="1"/>
        <v>506</v>
      </c>
      <c r="O83" t="str" cm="1">
        <f t="array" aca="1" ref="O83:AJ83" ca="1">[1]!sarrayrange(SUBSTITUTE(TRANSPOSE($A$4:$A$7),"Case1","Case"&amp;L83),TRANSPOSE(OFFSET($C$4:$C$1473,N83,0,N84-N83-1)),SUBSTITUTE(TRANSPOSE($A$12:$A$23),"Case1","Case"&amp;L83))</f>
        <v>Sub Case80(i As Long, Folder As String, ByRef NumPassed As Long, ByRef NumFailed As Long, ByRef Failures() As String)</v>
      </c>
      <c r="P83" t="str">
        <f ca="1"/>
        <v xml:space="preserve">    Dim TestDescription As String, FileName As String, Expected, Observed, TestRes As Variant, WhatDiffers As String</v>
      </c>
      <c r="Q83" t="str">
        <f ca="1"/>
        <v/>
      </c>
      <c r="R83" t="str">
        <f ca="1"/>
        <v xml:space="preserve">    On Error GoTo ErrHandler</v>
      </c>
      <c r="S83" t="str">
        <f ca="1"/>
        <v xml:space="preserve">                TestDescription = "test float in int column"</v>
      </c>
      <c r="T83" t="str">
        <f ca="1"/>
        <v xml:space="preserve">                FileName = "test_float_in_int_column.csv"</v>
      </c>
      <c r="U83" t="str">
        <f ca="1"/>
        <v xml:space="preserve">                Expected = HStack(Array("col1", 1#, 4#, 7#), Array("col2", 2#, 5.4, 8#), Array("col3", 3#, 6#, 9#))</v>
      </c>
      <c r="V83" t="str">
        <f ca="1"/>
        <v xml:space="preserve">                TestRes = TestCSVRead(i, TestDescription, Expected, Folder + FileName, Observed, WhatDiffers, _</v>
      </c>
      <c r="W83" t="str">
        <f ca="1"/>
        <v xml:space="preserve">                    ConvertTypes:=True, _</v>
      </c>
      <c r="X83" t="str">
        <f ca="1"/>
        <v xml:space="preserve">                    ShowMissingsAs:=Empty)</v>
      </c>
      <c r="Y83" t="str">
        <f ca="1"/>
        <v xml:space="preserve">    If TestRes Then</v>
      </c>
      <c r="Z83" t="str">
        <f ca="1"/>
        <v xml:space="preserve">        NumPassed = NumPassed + 1</v>
      </c>
      <c r="AA83" t="str">
        <f ca="1"/>
        <v xml:space="preserve">    Else</v>
      </c>
      <c r="AB83" t="str">
        <f ca="1"/>
        <v xml:space="preserve">        NumFailed = NumFailed + 1</v>
      </c>
      <c r="AC83" t="str">
        <f ca="1"/>
        <v xml:space="preserve">        ReDim Preserve Failures(LBound(Failures) To UBound(Failures) + 1)</v>
      </c>
      <c r="AD83" t="str">
        <f ca="1"/>
        <v xml:space="preserve">        Failures(UBound(Failures)) = WhatDiffers</v>
      </c>
      <c r="AE83" t="str">
        <f ca="1"/>
        <v xml:space="preserve">    End If</v>
      </c>
      <c r="AF83" t="str">
        <f ca="1"/>
        <v/>
      </c>
      <c r="AG83" t="str">
        <f ca="1"/>
        <v xml:space="preserve">    Exit Sub</v>
      </c>
      <c r="AH83" t="str">
        <f ca="1"/>
        <v>ErrHandler:</v>
      </c>
      <c r="AI83" t="str">
        <f ca="1"/>
        <v xml:space="preserve">    Throw "#Case80 (line " &amp; CStr(Erl) + "): " &amp; Err.Description &amp; "!"</v>
      </c>
      <c r="AJ83" t="str">
        <f ca="1"/>
        <v>End Sub</v>
      </c>
    </row>
    <row r="84" spans="3:55" x14ac:dyDescent="0.45">
      <c r="C84" t="s">
        <v>830</v>
      </c>
      <c r="L84">
        <f ca="1"/>
        <v>81</v>
      </c>
      <c r="M84" t="str">
        <f ca="1"/>
        <v xml:space="preserve">            Case 81</v>
      </c>
      <c r="N84">
        <f ca="1"/>
        <v>513</v>
      </c>
      <c r="O84" t="str" cm="1">
        <f t="array" aca="1" ref="O84:AH84" ca="1">[1]!sarrayrange(SUBSTITUTE(TRANSPOSE($A$4:$A$7),"Case1","Case"&amp;L84),TRANSPOSE(OFFSET($C$4:$C$1473,N84,0,N85-N84-1)),SUBSTITUTE(TRANSPOSE($A$12:$A$23),"Case1","Case"&amp;L84))</f>
        <v>Sub Case81(i As Long, Folder As String, ByRef NumPassed As Long, ByRef NumFailed As Long, ByRef Failures() As String)</v>
      </c>
      <c r="P84" t="str">
        <f ca="1"/>
        <v xml:space="preserve">    Dim TestDescription As String, FileName As String, Expected, Observed, TestRes As Variant, WhatDiffers As String</v>
      </c>
      <c r="Q84" t="str">
        <f ca="1"/>
        <v/>
      </c>
      <c r="R84" t="str">
        <f ca="1"/>
        <v xml:space="preserve">    On Error GoTo ErrHandler</v>
      </c>
      <c r="S84" t="str">
        <f ca="1"/>
        <v xml:space="preserve">                TestDescription = "test skip args"</v>
      </c>
      <c r="T84" t="str">
        <f ca="1"/>
        <v xml:space="preserve">                FileName = "test_skip_args.csv"</v>
      </c>
      <c r="U84" t="str">
        <f ca="1"/>
        <v xml:space="preserve">                Expected = HStack(Array("3,3", "4,3", "5,3", "6,3", "7,3", "8,3", "9,3", "10,3", Empty, Empty))</v>
      </c>
      <c r="V84" t="str">
        <f ca="1"/>
        <v xml:space="preserve">                TestRes = TestCSVRead(i, TestDescription, Expected, Folder + FileName, Observed, WhatDiffers, SkipToRow:=3, SkipToCol:=3, NumRows:=10, NumCols:=1, ShowMissingsAs:=Empty)</v>
      </c>
      <c r="W84" t="str">
        <f ca="1"/>
        <v xml:space="preserve">    If TestRes Then</v>
      </c>
      <c r="X84" t="str">
        <f ca="1"/>
        <v xml:space="preserve">        NumPassed = NumPassed + 1</v>
      </c>
      <c r="Y84" t="str">
        <f ca="1"/>
        <v xml:space="preserve">    Else</v>
      </c>
      <c r="Z84" t="str">
        <f ca="1"/>
        <v xml:space="preserve">        NumFailed = NumFailed + 1</v>
      </c>
      <c r="AA84" t="str">
        <f ca="1"/>
        <v xml:space="preserve">        ReDim Preserve Failures(LBound(Failures) To UBound(Failures) + 1)</v>
      </c>
      <c r="AB84" t="str">
        <f ca="1"/>
        <v xml:space="preserve">        Failures(UBound(Failures)) = WhatDiffers</v>
      </c>
      <c r="AC84" t="str">
        <f ca="1"/>
        <v xml:space="preserve">    End If</v>
      </c>
      <c r="AD84" t="str">
        <f ca="1"/>
        <v/>
      </c>
      <c r="AE84" t="str">
        <f ca="1"/>
        <v xml:space="preserve">    Exit Sub</v>
      </c>
      <c r="AF84" t="str">
        <f ca="1"/>
        <v>ErrHandler:</v>
      </c>
      <c r="AG84" t="str">
        <f ca="1"/>
        <v xml:space="preserve">    Throw "#Case81 (line " &amp; CStr(Erl) + "): " &amp; Err.Description &amp; "!"</v>
      </c>
      <c r="AH84" t="str">
        <f ca="1"/>
        <v>End Sub</v>
      </c>
    </row>
    <row r="85" spans="3:55" x14ac:dyDescent="0.45">
      <c r="C85" t="s">
        <v>831</v>
      </c>
      <c r="L85">
        <f ca="1"/>
        <v>82</v>
      </c>
      <c r="M85" t="str">
        <f ca="1"/>
        <v xml:space="preserve">            Case 82</v>
      </c>
      <c r="N85">
        <f ca="1"/>
        <v>518</v>
      </c>
      <c r="O85" t="str" cm="1">
        <f t="array" aca="1" ref="O85:AH85" ca="1">[1]!sarrayrange(SUBSTITUTE(TRANSPOSE($A$4:$A$7),"Case1","Case"&amp;L85),TRANSPOSE(OFFSET($C$4:$C$1473,N85,0,N86-N85-1)),SUBSTITUTE(TRANSPOSE($A$12:$A$23),"Case1","Case"&amp;L85))</f>
        <v>Sub Case82(i As Long, Folder As String, ByRef NumPassed As Long, ByRef NumFailed As Long, ByRef Failures() As String)</v>
      </c>
      <c r="P85" t="str">
        <f ca="1"/>
        <v xml:space="preserve">    Dim TestDescription As String, FileName As String, Expected, Observed, TestRes As Variant, WhatDiffers As String</v>
      </c>
      <c r="Q85" t="str">
        <f ca="1"/>
        <v/>
      </c>
      <c r="R85" t="str">
        <f ca="1"/>
        <v xml:space="preserve">    On Error GoTo ErrHandler</v>
      </c>
      <c r="S85" t="str">
        <f ca="1"/>
        <v xml:space="preserve">                TestDescription = "test skip args"</v>
      </c>
      <c r="T85" t="str">
        <f ca="1"/>
        <v xml:space="preserve">                FileName = "test_skip_args.csv"</v>
      </c>
      <c r="U85" t="str">
        <f ca="1"/>
        <v xml:space="preserve">                Expected = HStack("6,5", "6,6", "6,7", "6,8", "6,9", "6,10", Empty, Empty)</v>
      </c>
      <c r="V85" t="str">
        <f ca="1"/>
        <v xml:space="preserve">                TestRes = TestCSVRead(i, TestDescription, Expected, Folder + FileName, Observed, WhatDiffers, SkipToRow:=6, SkipToCol:=5, NumRows:=1, NumCols:=8, ShowMissingsAs:=Empty)</v>
      </c>
      <c r="W85" t="str">
        <f ca="1"/>
        <v xml:space="preserve">    If TestRes Then</v>
      </c>
      <c r="X85" t="str">
        <f ca="1"/>
        <v xml:space="preserve">        NumPassed = NumPassed + 1</v>
      </c>
      <c r="Y85" t="str">
        <f ca="1"/>
        <v xml:space="preserve">    Else</v>
      </c>
      <c r="Z85" t="str">
        <f ca="1"/>
        <v xml:space="preserve">        NumFailed = NumFailed + 1</v>
      </c>
      <c r="AA85" t="str">
        <f ca="1"/>
        <v xml:space="preserve">        ReDim Preserve Failures(LBound(Failures) To UBound(Failures) + 1)</v>
      </c>
      <c r="AB85" t="str">
        <f ca="1"/>
        <v xml:space="preserve">        Failures(UBound(Failures)) = WhatDiffers</v>
      </c>
      <c r="AC85" t="str">
        <f ca="1"/>
        <v xml:space="preserve">    End If</v>
      </c>
      <c r="AD85" t="str">
        <f ca="1"/>
        <v/>
      </c>
      <c r="AE85" t="str">
        <f ca="1"/>
        <v xml:space="preserve">    Exit Sub</v>
      </c>
      <c r="AF85" t="str">
        <f ca="1"/>
        <v>ErrHandler:</v>
      </c>
      <c r="AG85" t="str">
        <f ca="1"/>
        <v xml:space="preserve">    Throw "#Case82 (line " &amp; CStr(Erl) + "): " &amp; Err.Description &amp; "!"</v>
      </c>
      <c r="AH85" t="str">
        <f ca="1"/>
        <v>End Sub</v>
      </c>
    </row>
    <row r="86" spans="3:55" x14ac:dyDescent="0.45">
      <c r="C86" t="s">
        <v>810</v>
      </c>
      <c r="L86">
        <f ca="1"/>
        <v>83</v>
      </c>
      <c r="M86" t="str">
        <f ca="1"/>
        <v xml:space="preserve">            Case 83</v>
      </c>
      <c r="N86">
        <f ca="1"/>
        <v>523</v>
      </c>
      <c r="O86" t="str" cm="1">
        <f t="array" aca="1" ref="O86:AH86" ca="1">[1]!sarrayrange(SUBSTITUTE(TRANSPOSE($A$4:$A$7),"Case1","Case"&amp;L86),TRANSPOSE(OFFSET($C$4:$C$1473,N86,0,N87-N86-1)),SUBSTITUTE(TRANSPOSE($A$12:$A$23),"Case1","Case"&amp;L86))</f>
        <v>Sub Case83(i As Long, Folder As String, ByRef NumPassed As Long, ByRef NumFailed As Long, ByRef Failures() As String)</v>
      </c>
      <c r="P86" t="str">
        <f ca="1"/>
        <v xml:space="preserve">    Dim TestDescription As String, FileName As String, Expected, Observed, TestRes As Variant, WhatDiffers As String</v>
      </c>
      <c r="Q86" t="str">
        <f ca="1"/>
        <v/>
      </c>
      <c r="R86" t="str">
        <f ca="1"/>
        <v xml:space="preserve">    On Error GoTo ErrHandler</v>
      </c>
      <c r="S86" t="str">
        <f ca="1"/>
        <v xml:space="preserve">                TestDescription = "test skip args"</v>
      </c>
      <c r="T86" t="str">
        <f ca="1"/>
        <v xml:space="preserve">                FileName = "test_skip_args.csv"</v>
      </c>
      <c r="U86" t="str">
        <f ca="1"/>
        <v xml:space="preserve">                Expected = Expected083()</v>
      </c>
      <c r="V86" t="str">
        <f ca="1"/>
        <v xml:space="preserve">                TestRes = TestCSVRead(i, TestDescription, Expected, Folder + FileName, Observed, WhatDiffers, SkipToRow:=8, SkipToCol:=8, NumRows:=4, NumCols:=4, ShowMissingsAs:=Empty)</v>
      </c>
      <c r="W86" t="str">
        <f ca="1"/>
        <v xml:space="preserve">    If TestRes Then</v>
      </c>
      <c r="X86" t="str">
        <f ca="1"/>
        <v xml:space="preserve">        NumPassed = NumPassed + 1</v>
      </c>
      <c r="Y86" t="str">
        <f ca="1"/>
        <v xml:space="preserve">    Else</v>
      </c>
      <c r="Z86" t="str">
        <f ca="1"/>
        <v xml:space="preserve">        NumFailed = NumFailed + 1</v>
      </c>
      <c r="AA86" t="str">
        <f ca="1"/>
        <v xml:space="preserve">        ReDim Preserve Failures(LBound(Failures) To UBound(Failures) + 1)</v>
      </c>
      <c r="AB86" t="str">
        <f ca="1"/>
        <v xml:space="preserve">        Failures(UBound(Failures)) = WhatDiffers</v>
      </c>
      <c r="AC86" t="str">
        <f ca="1"/>
        <v xml:space="preserve">    End If</v>
      </c>
      <c r="AD86" t="str">
        <f ca="1"/>
        <v/>
      </c>
      <c r="AE86" t="str">
        <f ca="1"/>
        <v xml:space="preserve">    Exit Sub</v>
      </c>
      <c r="AF86" t="str">
        <f ca="1"/>
        <v>ErrHandler:</v>
      </c>
      <c r="AG86" t="str">
        <f ca="1"/>
        <v xml:space="preserve">    Throw "#Case83 (line " &amp; CStr(Erl) + "): " &amp; Err.Description &amp; "!"</v>
      </c>
      <c r="AH86" t="str">
        <f ca="1"/>
        <v>End Sub</v>
      </c>
    </row>
    <row r="87" spans="3:55" x14ac:dyDescent="0.45">
      <c r="C87" t="s">
        <v>832</v>
      </c>
      <c r="L87">
        <f ca="1"/>
        <v>84</v>
      </c>
      <c r="M87" t="str">
        <f ca="1"/>
        <v xml:space="preserve">            Case 84</v>
      </c>
      <c r="N87">
        <f ca="1"/>
        <v>528</v>
      </c>
      <c r="O87" t="str" cm="1">
        <f t="array" aca="1" ref="O87:AH87" ca="1">[1]!sarrayrange(SUBSTITUTE(TRANSPOSE($A$4:$A$7),"Case1","Case"&amp;L87),TRANSPOSE(OFFSET($C$4:$C$1473,N87,0,N88-N87-1)),SUBSTITUTE(TRANSPOSE($A$12:$A$23),"Case1","Case"&amp;L87))</f>
        <v>Sub Case84(i As Long, Folder As String, ByRef NumPassed As Long, ByRef NumFailed As Long, ByRef Failures() As String)</v>
      </c>
      <c r="P87" t="str">
        <f ca="1"/>
        <v xml:space="preserve">    Dim TestDescription As String, FileName As String, Expected, Observed, TestRes As Variant, WhatDiffers As String</v>
      </c>
      <c r="Q87" t="str">
        <f ca="1"/>
        <v/>
      </c>
      <c r="R87" t="str">
        <f ca="1"/>
        <v xml:space="preserve">    On Error GoTo ErrHandler</v>
      </c>
      <c r="S87" t="str">
        <f ca="1"/>
        <v xml:space="preserve">                TestDescription = "test skip args with comments"</v>
      </c>
      <c r="T87" t="str">
        <f ca="1"/>
        <v xml:space="preserve">                FileName = "test_skip_args_with_comments.csv"</v>
      </c>
      <c r="U87" t="str">
        <f ca="1"/>
        <v xml:space="preserve">                Expected = HStack(Array("3,3", "4,3", "5,3", "6,3", "7,3", "8,3", "9,3", "10,3", Empty, Empty))</v>
      </c>
      <c r="V87" t="str">
        <f ca="1"/>
        <v xml:space="preserve">                TestRes = TestCSVRead(i, TestDescription, Expected, Folder + FileName, Observed, WhatDiffers, Comment:="#", SkipToRow:=3, SkipToCol:=3, NumRows:=10, NumCols:=1, ShowMissingsAs:=Empty)</v>
      </c>
      <c r="W87" t="str">
        <f ca="1"/>
        <v xml:space="preserve">    If TestRes Then</v>
      </c>
      <c r="X87" t="str">
        <f ca="1"/>
        <v xml:space="preserve">        NumPassed = NumPassed + 1</v>
      </c>
      <c r="Y87" t="str">
        <f ca="1"/>
        <v xml:space="preserve">    Else</v>
      </c>
      <c r="Z87" t="str">
        <f ca="1"/>
        <v xml:space="preserve">        NumFailed = NumFailed + 1</v>
      </c>
      <c r="AA87" t="str">
        <f ca="1"/>
        <v xml:space="preserve">        ReDim Preserve Failures(LBound(Failures) To UBound(Failures) + 1)</v>
      </c>
      <c r="AB87" t="str">
        <f ca="1"/>
        <v xml:space="preserve">        Failures(UBound(Failures)) = WhatDiffers</v>
      </c>
      <c r="AC87" t="str">
        <f ca="1"/>
        <v xml:space="preserve">    End If</v>
      </c>
      <c r="AD87" t="str">
        <f ca="1"/>
        <v/>
      </c>
      <c r="AE87" t="str">
        <f ca="1"/>
        <v xml:space="preserve">    Exit Sub</v>
      </c>
      <c r="AF87" t="str">
        <f ca="1"/>
        <v>ErrHandler:</v>
      </c>
      <c r="AG87" t="str">
        <f ca="1"/>
        <v xml:space="preserve">    Throw "#Case84 (line " &amp; CStr(Erl) + "): " &amp; Err.Description &amp; "!"</v>
      </c>
      <c r="AH87" t="str">
        <f ca="1"/>
        <v>End Sub</v>
      </c>
    </row>
    <row r="88" spans="3:55" x14ac:dyDescent="0.45">
      <c r="C88" t="s">
        <v>833</v>
      </c>
      <c r="L88">
        <f ca="1"/>
        <v>85</v>
      </c>
      <c r="M88" t="str">
        <f ca="1"/>
        <v xml:space="preserve">            Case 85</v>
      </c>
      <c r="N88">
        <f ca="1"/>
        <v>533</v>
      </c>
      <c r="O88" t="str" cm="1">
        <f t="array" aca="1" ref="O88:AH88" ca="1">[1]!sarrayrange(SUBSTITUTE(TRANSPOSE($A$4:$A$7),"Case1","Case"&amp;L88),TRANSPOSE(OFFSET($C$4:$C$1473,N88,0,N89-N88-1)),SUBSTITUTE(TRANSPOSE($A$12:$A$23),"Case1","Case"&amp;L88))</f>
        <v>Sub Case85(i As Long, Folder As String, ByRef NumPassed As Long, ByRef NumFailed As Long, ByRef Failures() As String)</v>
      </c>
      <c r="P88" t="str">
        <f ca="1"/>
        <v xml:space="preserve">    Dim TestDescription As String, FileName As String, Expected, Observed, TestRes As Variant, WhatDiffers As String</v>
      </c>
      <c r="Q88" t="str">
        <f ca="1"/>
        <v/>
      </c>
      <c r="R88" t="str">
        <f ca="1"/>
        <v xml:space="preserve">    On Error GoTo ErrHandler</v>
      </c>
      <c r="S88" t="str">
        <f ca="1"/>
        <v xml:space="preserve">                TestDescription = "test skip args with comments"</v>
      </c>
      <c r="T88" t="str">
        <f ca="1"/>
        <v xml:space="preserve">                FileName = "test_skip_args_with_comments.csv"</v>
      </c>
      <c r="U88" t="str">
        <f ca="1"/>
        <v xml:space="preserve">                Expected = HStack("6,5", "6,6", "6,7", "6,8", "6,9", "6,10", Empty, Empty)</v>
      </c>
      <c r="V88" t="str">
        <f ca="1"/>
        <v xml:space="preserve">                TestRes = TestCSVRead(i, TestDescription, Expected, Folder + FileName, Observed, WhatDiffers, Comment:="#", SkipToRow:=6, SkipToCol:=5, NumRows:=1, NumCols:=8, ShowMissingsAs:=Empty)</v>
      </c>
      <c r="W88" t="str">
        <f ca="1"/>
        <v xml:space="preserve">    If TestRes Then</v>
      </c>
      <c r="X88" t="str">
        <f ca="1"/>
        <v xml:space="preserve">        NumPassed = NumPassed + 1</v>
      </c>
      <c r="Y88" t="str">
        <f ca="1"/>
        <v xml:space="preserve">    Else</v>
      </c>
      <c r="Z88" t="str">
        <f ca="1"/>
        <v xml:space="preserve">        NumFailed = NumFailed + 1</v>
      </c>
      <c r="AA88" t="str">
        <f ca="1"/>
        <v xml:space="preserve">        ReDim Preserve Failures(LBound(Failures) To UBound(Failures) + 1)</v>
      </c>
      <c r="AB88" t="str">
        <f ca="1"/>
        <v xml:space="preserve">        Failures(UBound(Failures)) = WhatDiffers</v>
      </c>
      <c r="AC88" t="str">
        <f ca="1"/>
        <v xml:space="preserve">    End If</v>
      </c>
      <c r="AD88" t="str">
        <f ca="1"/>
        <v/>
      </c>
      <c r="AE88" t="str">
        <f ca="1"/>
        <v xml:space="preserve">    Exit Sub</v>
      </c>
      <c r="AF88" t="str">
        <f ca="1"/>
        <v>ErrHandler:</v>
      </c>
      <c r="AG88" t="str">
        <f ca="1"/>
        <v xml:space="preserve">    Throw "#Case85 (line " &amp; CStr(Erl) + "): " &amp; Err.Description &amp; "!"</v>
      </c>
      <c r="AH88" t="str">
        <f ca="1"/>
        <v>End Sub</v>
      </c>
    </row>
    <row r="89" spans="3:55" x14ac:dyDescent="0.45">
      <c r="C89" t="s">
        <v>834</v>
      </c>
      <c r="L89">
        <f ca="1"/>
        <v>86</v>
      </c>
      <c r="M89" t="str">
        <f ca="1"/>
        <v xml:space="preserve">            Case 86</v>
      </c>
      <c r="N89">
        <f ca="1"/>
        <v>538</v>
      </c>
      <c r="O89" t="str" cm="1">
        <f t="array" aca="1" ref="O89:AH89" ca="1">[1]!sarrayrange(SUBSTITUTE(TRANSPOSE($A$4:$A$7),"Case1","Case"&amp;L89),TRANSPOSE(OFFSET($C$4:$C$1473,N89,0,N90-N89-1)),SUBSTITUTE(TRANSPOSE($A$12:$A$23),"Case1","Case"&amp;L89))</f>
        <v>Sub Case86(i As Long, Folder As String, ByRef NumPassed As Long, ByRef NumFailed As Long, ByRef Failures() As String)</v>
      </c>
      <c r="P89" t="str">
        <f ca="1"/>
        <v xml:space="preserve">    Dim TestDescription As String, FileName As String, Expected, Observed, TestRes As Variant, WhatDiffers As String</v>
      </c>
      <c r="Q89" t="str">
        <f ca="1"/>
        <v/>
      </c>
      <c r="R89" t="str">
        <f ca="1"/>
        <v xml:space="preserve">    On Error GoTo ErrHandler</v>
      </c>
      <c r="S89" t="str">
        <f ca="1"/>
        <v xml:space="preserve">                TestDescription = "test skip args with comments"</v>
      </c>
      <c r="T89" t="str">
        <f ca="1"/>
        <v xml:space="preserve">                FileName = "test_skip_args_with_comments.csv"</v>
      </c>
      <c r="U89" t="str">
        <f ca="1"/>
        <v xml:space="preserve">                Expected = Expected086()</v>
      </c>
      <c r="V89" t="str">
        <f ca="1"/>
        <v xml:space="preserve">                TestRes = TestCSVRead(i, TestDescription, Expected, Folder + FileName, Observed, WhatDiffers, Comment:="#", SkipToRow:=8, SkipToCol:=8, NumRows:=4, NumCols:=4, ShowMissingsAs:=Empty)</v>
      </c>
      <c r="W89" t="str">
        <f ca="1"/>
        <v xml:space="preserve">    If TestRes Then</v>
      </c>
      <c r="X89" t="str">
        <f ca="1"/>
        <v xml:space="preserve">        NumPassed = NumPassed + 1</v>
      </c>
      <c r="Y89" t="str">
        <f ca="1"/>
        <v xml:space="preserve">    Else</v>
      </c>
      <c r="Z89" t="str">
        <f ca="1"/>
        <v xml:space="preserve">        NumFailed = NumFailed + 1</v>
      </c>
      <c r="AA89" t="str">
        <f ca="1"/>
        <v xml:space="preserve">        ReDim Preserve Failures(LBound(Failures) To UBound(Failures) + 1)</v>
      </c>
      <c r="AB89" t="str">
        <f ca="1"/>
        <v xml:space="preserve">        Failures(UBound(Failures)) = WhatDiffers</v>
      </c>
      <c r="AC89" t="str">
        <f ca="1"/>
        <v xml:space="preserve">    End If</v>
      </c>
      <c r="AD89" t="str">
        <f ca="1"/>
        <v/>
      </c>
      <c r="AE89" t="str">
        <f ca="1"/>
        <v xml:space="preserve">    Exit Sub</v>
      </c>
      <c r="AF89" t="str">
        <f ca="1"/>
        <v>ErrHandler:</v>
      </c>
      <c r="AG89" t="str">
        <f ca="1"/>
        <v xml:space="preserve">    Throw "#Case86 (line " &amp; CStr(Erl) + "): " &amp; Err.Description &amp; "!"</v>
      </c>
      <c r="AH89" t="str">
        <f ca="1"/>
        <v>End Sub</v>
      </c>
    </row>
    <row r="90" spans="3:55" x14ac:dyDescent="0.45">
      <c r="C90" t="s">
        <v>835</v>
      </c>
      <c r="L90">
        <f ca="1"/>
        <v>87</v>
      </c>
      <c r="M90" t="str">
        <f ca="1"/>
        <v xml:space="preserve">            Case 87</v>
      </c>
      <c r="N90">
        <f ca="1"/>
        <v>543</v>
      </c>
      <c r="O90" t="str" cm="1">
        <f t="array" aca="1" ref="O90:AJ90" ca="1">[1]!sarrayrange(SUBSTITUTE(TRANSPOSE($A$4:$A$7),"Case1","Case"&amp;L90),TRANSPOSE(OFFSET($C$4:$C$1473,N90,0,N91-N90-1)),SUBSTITUTE(TRANSPOSE($A$12:$A$23),"Case1","Case"&amp;L90))</f>
        <v>Sub Case87(i As Long, Folder As String, ByRef NumPassed As Long, ByRef NumFailed As Long, ByRef Failures() As String)</v>
      </c>
      <c r="P90" t="str">
        <f ca="1"/>
        <v xml:space="preserve">    Dim TestDescription As String, FileName As String, Expected, Observed, TestRes As Variant, WhatDiffers As String</v>
      </c>
      <c r="Q90" t="str">
        <f ca="1"/>
        <v/>
      </c>
      <c r="R90" t="str">
        <f ca="1"/>
        <v xml:space="preserve">    On Error GoTo ErrHandler</v>
      </c>
      <c r="S90" t="str">
        <f ca="1"/>
        <v xml:space="preserve">                TestDescription = "test triangular"</v>
      </c>
      <c r="T90" t="str">
        <f ca="1"/>
        <v xml:space="preserve">                FileName = "test_triangular.csv"</v>
      </c>
      <c r="U90" t="str">
        <f ca="1"/>
        <v xml:space="preserve">                Expected = Expected087()</v>
      </c>
      <c r="V90" t="str">
        <f ca="1"/>
        <v xml:space="preserve">                TestRes = TestCSVRead(i, TestDescription, Expected, Folder + FileName, Observed, WhatDiffers, _</v>
      </c>
      <c r="W90" t="str">
        <f ca="1"/>
        <v xml:space="preserve">                    ConvertTypes:=True, _</v>
      </c>
      <c r="X90" t="str">
        <f ca="1"/>
        <v xml:space="preserve">                    ShowMissingsAs:=Empty)</v>
      </c>
      <c r="Y90" t="str">
        <f ca="1"/>
        <v xml:space="preserve">    If TestRes Then</v>
      </c>
      <c r="Z90" t="str">
        <f ca="1"/>
        <v xml:space="preserve">        NumPassed = NumPassed + 1</v>
      </c>
      <c r="AA90" t="str">
        <f ca="1"/>
        <v xml:space="preserve">    Else</v>
      </c>
      <c r="AB90" t="str">
        <f ca="1"/>
        <v xml:space="preserve">        NumFailed = NumFailed + 1</v>
      </c>
      <c r="AC90" t="str">
        <f ca="1"/>
        <v xml:space="preserve">        ReDim Preserve Failures(LBound(Failures) To UBound(Failures) + 1)</v>
      </c>
      <c r="AD90" t="str">
        <f ca="1"/>
        <v xml:space="preserve">        Failures(UBound(Failures)) = WhatDiffers</v>
      </c>
      <c r="AE90" t="str">
        <f ca="1"/>
        <v xml:space="preserve">    End If</v>
      </c>
      <c r="AF90" t="str">
        <f ca="1"/>
        <v/>
      </c>
      <c r="AG90" t="str">
        <f ca="1"/>
        <v xml:space="preserve">    Exit Sub</v>
      </c>
      <c r="AH90" t="str">
        <f ca="1"/>
        <v>ErrHandler:</v>
      </c>
      <c r="AI90" t="str">
        <f ca="1"/>
        <v xml:space="preserve">    Throw "#Case87 (line " &amp; CStr(Erl) + "): " &amp; Err.Description &amp; "!"</v>
      </c>
      <c r="AJ90" t="str">
        <f ca="1"/>
        <v>End Sub</v>
      </c>
    </row>
    <row r="91" spans="3:55" x14ac:dyDescent="0.45">
      <c r="C91" t="s">
        <v>810</v>
      </c>
      <c r="L91">
        <f ca="1"/>
        <v>88</v>
      </c>
      <c r="M91" t="str">
        <f ca="1"/>
        <v xml:space="preserve">            Case 88</v>
      </c>
      <c r="N91">
        <f ca="1"/>
        <v>550</v>
      </c>
      <c r="O91" t="str" cm="1">
        <f t="array" aca="1" ref="O91:AK91" ca="1">[1]!sarrayrange(SUBSTITUTE(TRANSPOSE($A$4:$A$7),"Case1","Case"&amp;L91),TRANSPOSE(OFFSET($C$4:$C$1473,N91,0,N92-N91-1)),SUBSTITUTE(TRANSPOSE($A$12:$A$23),"Case1","Case"&amp;L91))</f>
        <v>Sub Case88(i As Long, Folder As String, ByRef NumPassed As Long, ByRef NumFailed As Long, ByRef Failures() As String)</v>
      </c>
      <c r="P91" t="str">
        <f ca="1"/>
        <v xml:space="preserve">    Dim TestDescription As String, FileName As String, Expected, Observed, TestRes As Variant, WhatDiffers As String</v>
      </c>
      <c r="Q91" t="str">
        <f ca="1"/>
        <v/>
      </c>
      <c r="R91" t="str">
        <f ca="1"/>
        <v xml:space="preserve">    On Error GoTo ErrHandler</v>
      </c>
      <c r="S91" t="str">
        <f ca="1"/>
        <v xml:space="preserve">                TestDescription = "test strange delimiter"</v>
      </c>
      <c r="T91" t="str">
        <f ca="1"/>
        <v xml:space="preserve">                FileName = "test_strange_delimiter.csv"</v>
      </c>
      <c r="U91" t="str">
        <f ca="1"/>
        <v xml:space="preserve">                Expected = Expected088()</v>
      </c>
      <c r="V91" t="str">
        <f ca="1"/>
        <v xml:space="preserve">                TestRes = TestCSVRead(i, TestDescription, Expected, Folder + FileName, Observed, WhatDiffers, _</v>
      </c>
      <c r="W91" t="str">
        <f ca="1"/>
        <v xml:space="preserve">                    ConvertTypes:=True, _</v>
      </c>
      <c r="X91" t="str">
        <f ca="1"/>
        <v xml:space="preserve">                    Delimiter:="{""}", _</v>
      </c>
      <c r="Y91" t="str">
        <f ca="1"/>
        <v xml:space="preserve">                    ShowMissingsAs:=Empty)</v>
      </c>
      <c r="Z91" t="str">
        <f ca="1"/>
        <v xml:space="preserve">    If TestRes Then</v>
      </c>
      <c r="AA91" t="str">
        <f ca="1"/>
        <v xml:space="preserve">        NumPassed = NumPassed + 1</v>
      </c>
      <c r="AB91" t="str">
        <f ca="1"/>
        <v xml:space="preserve">    Else</v>
      </c>
      <c r="AC91" t="str">
        <f ca="1"/>
        <v xml:space="preserve">        NumFailed = NumFailed + 1</v>
      </c>
      <c r="AD91" t="str">
        <f ca="1"/>
        <v xml:space="preserve">        ReDim Preserve Failures(LBound(Failures) To UBound(Failures) + 1)</v>
      </c>
      <c r="AE91" t="str">
        <f ca="1"/>
        <v xml:space="preserve">        Failures(UBound(Failures)) = WhatDiffers</v>
      </c>
      <c r="AF91" t="str">
        <f ca="1"/>
        <v xml:space="preserve">    End If</v>
      </c>
      <c r="AG91" t="str">
        <f ca="1"/>
        <v/>
      </c>
      <c r="AH91" t="str">
        <f ca="1"/>
        <v xml:space="preserve">    Exit Sub</v>
      </c>
      <c r="AI91" t="str">
        <f ca="1"/>
        <v>ErrHandler:</v>
      </c>
      <c r="AJ91" t="str">
        <f ca="1"/>
        <v xml:space="preserve">    Throw "#Case88 (line " &amp; CStr(Erl) + "): " &amp; Err.Description &amp; "!"</v>
      </c>
      <c r="AK91" t="str">
        <f ca="1"/>
        <v>End Sub</v>
      </c>
    </row>
    <row r="92" spans="3:55" x14ac:dyDescent="0.45">
      <c r="C92" t="s">
        <v>836</v>
      </c>
      <c r="L92">
        <f ca="1"/>
        <v>89</v>
      </c>
      <c r="M92" t="str">
        <f ca="1"/>
        <v xml:space="preserve">            Case 89</v>
      </c>
      <c r="N92">
        <f ca="1"/>
        <v>558</v>
      </c>
      <c r="O92" t="str" cm="1">
        <f t="array" aca="1" ref="O92:AL92" ca="1">[1]!sarrayrange(SUBSTITUTE(TRANSPOSE($A$4:$A$7),"Case1","Case"&amp;L92),TRANSPOSE(OFFSET($C$4:$C$1473,N92,0,N93-N92-1)),SUBSTITUTE(TRANSPOSE($A$12:$A$23),"Case1","Case"&amp;L92))</f>
        <v>Sub Case89(i As Long, Folder As String, ByRef NumPassed As Long, ByRef NumFailed As Long, ByRef Failures() As String)</v>
      </c>
      <c r="P92" t="str">
        <f ca="1"/>
        <v xml:space="preserve">    Dim TestDescription As String, FileName As String, Expected, Observed, TestRes As Variant, WhatDiffers As String</v>
      </c>
      <c r="Q92" t="str">
        <f ca="1"/>
        <v/>
      </c>
      <c r="R92" t="str">
        <f ca="1"/>
        <v xml:space="preserve">    On Error GoTo ErrHandler</v>
      </c>
      <c r="S92" t="str">
        <f ca="1"/>
        <v xml:space="preserve">                TestDescription = "test ignoring repeated multicharacter delimiter"</v>
      </c>
      <c r="T92" t="str">
        <f ca="1"/>
        <v xml:space="preserve">                FileName = "test_ignoring_repeated_multicharacter_delimiter.csv"</v>
      </c>
      <c r="U92" t="str">
        <f ca="1"/>
        <v xml:space="preserve">                Expected = Expected089()</v>
      </c>
      <c r="V92" t="str">
        <f ca="1"/>
        <v xml:space="preserve">                TestRes = TestCSVRead(i, TestDescription, Expected, Folder + FileName, Observed, WhatDiffers, _</v>
      </c>
      <c r="W92" t="str">
        <f ca="1"/>
        <v xml:space="preserve">                    ConvertTypes:=True, _</v>
      </c>
      <c r="X92" t="str">
        <f ca="1"/>
        <v xml:space="preserve">                    Delimiter:="Delim", _</v>
      </c>
      <c r="Y92" t="str">
        <f ca="1"/>
        <v xml:space="preserve">                    IgnoreRepeated:=True, _</v>
      </c>
      <c r="Z92" t="str">
        <f ca="1"/>
        <v xml:space="preserve">                    ShowMissingsAs:=Empty)</v>
      </c>
      <c r="AA92" t="str">
        <f ca="1"/>
        <v xml:space="preserve">    If TestRes Then</v>
      </c>
      <c r="AB92" t="str">
        <f ca="1"/>
        <v xml:space="preserve">        NumPassed = NumPassed + 1</v>
      </c>
      <c r="AC92" t="str">
        <f ca="1"/>
        <v xml:space="preserve">    Else</v>
      </c>
      <c r="AD92" t="str">
        <f ca="1"/>
        <v xml:space="preserve">        NumFailed = NumFailed + 1</v>
      </c>
      <c r="AE92" t="str">
        <f ca="1"/>
        <v xml:space="preserve">        ReDim Preserve Failures(LBound(Failures) To UBound(Failures) + 1)</v>
      </c>
      <c r="AF92" t="str">
        <f ca="1"/>
        <v xml:space="preserve">        Failures(UBound(Failures)) = WhatDiffers</v>
      </c>
      <c r="AG92" t="str">
        <f ca="1"/>
        <v xml:space="preserve">    End If</v>
      </c>
      <c r="AH92" t="str">
        <f ca="1"/>
        <v/>
      </c>
      <c r="AI92" t="str">
        <f ca="1"/>
        <v xml:space="preserve">    Exit Sub</v>
      </c>
      <c r="AJ92" t="str">
        <f ca="1"/>
        <v>ErrHandler:</v>
      </c>
      <c r="AK92" t="str">
        <f ca="1"/>
        <v xml:space="preserve">    Throw "#Case89 (line " &amp; CStr(Erl) + "): " &amp; Err.Description &amp; "!"</v>
      </c>
      <c r="AL92" t="str">
        <f ca="1"/>
        <v>End Sub</v>
      </c>
    </row>
    <row r="93" spans="3:55" x14ac:dyDescent="0.45">
      <c r="C93" t="s">
        <v>837</v>
      </c>
      <c r="L93">
        <f ca="1"/>
        <v>90</v>
      </c>
      <c r="M93" t="str">
        <f ca="1"/>
        <v xml:space="preserve">            Case 90</v>
      </c>
      <c r="N93">
        <f ca="1"/>
        <v>567</v>
      </c>
      <c r="O93" t="str" cm="1">
        <f t="array" aca="1" ref="O93:AI93" ca="1">[1]!sarrayrange(SUBSTITUTE(TRANSPOSE($A$4:$A$7),"Case1","Case"&amp;L93),TRANSPOSE(OFFSET($C$4:$C$1473,N93,0,N94-N93-1)),SUBSTITUTE(TRANSPOSE($A$12:$A$23),"Case1","Case"&amp;L93))</f>
        <v>Sub Case90(i As Long, Folder As String, ByRef NumPassed As Long, ByRef NumFailed As Long, ByRef Failures() As String)</v>
      </c>
      <c r="P93" t="str">
        <f ca="1"/>
        <v xml:space="preserve">    Dim TestDescription As String, FileName As String, Expected, Observed, TestRes As Variant, WhatDiffers As String</v>
      </c>
      <c r="Q93" t="str">
        <f ca="1"/>
        <v/>
      </c>
      <c r="R93" t="str">
        <f ca="1"/>
        <v xml:space="preserve">    On Error GoTo ErrHandler</v>
      </c>
      <c r="S93" t="str">
        <f ca="1"/>
        <v xml:space="preserve">                TestDescription = "test empty file"</v>
      </c>
      <c r="T93" t="str">
        <f ca="1"/>
        <v xml:space="preserve">                FileName = "test_empty_file.csv"</v>
      </c>
      <c r="U93" t="str">
        <f ca="1"/>
        <v xml:space="preserve">                Expected = "#CSVRead: #InferDelimiter: File is empty!!"</v>
      </c>
      <c r="V93" t="str">
        <f ca="1"/>
        <v xml:space="preserve">                TestRes = TestCSVRead(i, TestDescription, Expected, Folder + FileName, Observed, WhatDiffers, _</v>
      </c>
      <c r="W93" t="str">
        <f ca="1"/>
        <v xml:space="preserve">                    ShowMissingsAs:=Empty)</v>
      </c>
      <c r="X93" t="str">
        <f ca="1"/>
        <v xml:space="preserve">    If TestRes Then</v>
      </c>
      <c r="Y93" t="str">
        <f ca="1"/>
        <v xml:space="preserve">        NumPassed = NumPassed + 1</v>
      </c>
      <c r="Z93" t="str">
        <f ca="1"/>
        <v xml:space="preserve">    Else</v>
      </c>
      <c r="AA93" t="str">
        <f ca="1"/>
        <v xml:space="preserve">        NumFailed = NumFailed + 1</v>
      </c>
      <c r="AB93" t="str">
        <f ca="1"/>
        <v xml:space="preserve">        ReDim Preserve Failures(LBound(Failures) To UBound(Failures) + 1)</v>
      </c>
      <c r="AC93" t="str">
        <f ca="1"/>
        <v xml:space="preserve">        Failures(UBound(Failures)) = WhatDiffers</v>
      </c>
      <c r="AD93" t="str">
        <f ca="1"/>
        <v xml:space="preserve">    End If</v>
      </c>
      <c r="AE93" t="str">
        <f ca="1"/>
        <v/>
      </c>
      <c r="AF93" t="str">
        <f ca="1"/>
        <v xml:space="preserve">    Exit Sub</v>
      </c>
      <c r="AG93" t="str">
        <f ca="1"/>
        <v>ErrHandler:</v>
      </c>
      <c r="AH93" t="str">
        <f ca="1"/>
        <v xml:space="preserve">    Throw "#Case90 (line " &amp; CStr(Erl) + "): " &amp; Err.Description &amp; "!"</v>
      </c>
      <c r="AI93" t="str">
        <f ca="1"/>
        <v>End Sub</v>
      </c>
    </row>
    <row r="94" spans="3:55" x14ac:dyDescent="0.45">
      <c r="C94" t="s">
        <v>838</v>
      </c>
      <c r="L94">
        <f ca="1"/>
        <v>91</v>
      </c>
      <c r="M94" t="str">
        <f ca="1"/>
        <v xml:space="preserve">            Case 91</v>
      </c>
      <c r="N94">
        <f ca="1"/>
        <v>573</v>
      </c>
      <c r="O94" t="str" cm="1">
        <f t="array" aca="1" ref="O94:AK94" ca="1">[1]!sarrayrange(SUBSTITUTE(TRANSPOSE($A$4:$A$7),"Case1","Case"&amp;L94),TRANSPOSE(OFFSET($C$4:$C$1473,N94,0,N95-N94-1)),SUBSTITUTE(TRANSPOSE($A$12:$A$23),"Case1","Case"&amp;L94))</f>
        <v>Sub Case91(i As Long, Folder As String, ByRef NumPassed As Long, ByRef NumFailed As Long, ByRef Failures() As String)</v>
      </c>
      <c r="P94" t="str">
        <f ca="1"/>
        <v xml:space="preserve">    Dim TestDescription As String, FileName As String, Expected, Observed, TestRes As Variant, WhatDiffers As String</v>
      </c>
      <c r="Q94" t="str">
        <f ca="1"/>
        <v/>
      </c>
      <c r="R94" t="str">
        <f ca="1"/>
        <v xml:space="preserve">    On Error GoTo ErrHandler</v>
      </c>
      <c r="S94" t="str">
        <f ca="1"/>
        <v xml:space="preserve">                TestDescription = "table test.txt"</v>
      </c>
      <c r="T94" t="str">
        <f ca="1"/>
        <v xml:space="preserve">                FileName = "table_test.txt"</v>
      </c>
      <c r="U94" t="str">
        <f ca="1"/>
        <v xml:space="preserve">                Expected = Expected091()</v>
      </c>
      <c r="V94" t="str">
        <f ca="1"/>
        <v xml:space="preserve">                TestRes = TestCSVRead(i, TestDescription, Expected, Folder + FileName, Observed, WhatDiffers, _</v>
      </c>
      <c r="W94" t="str">
        <f ca="1"/>
        <v xml:space="preserve">                    ConvertTypes:=True, _</v>
      </c>
      <c r="X94" t="str">
        <f ca="1"/>
        <v xml:space="preserve">                    NumRows:=1, _</v>
      </c>
      <c r="Y94" t="str">
        <f ca="1"/>
        <v xml:space="preserve">                    ShowMissingsAs:=Empty)</v>
      </c>
      <c r="Z94" t="str">
        <f ca="1"/>
        <v xml:space="preserve">    If TestRes Then</v>
      </c>
      <c r="AA94" t="str">
        <f ca="1"/>
        <v xml:space="preserve">        NumPassed = NumPassed + 1</v>
      </c>
      <c r="AB94" t="str">
        <f ca="1"/>
        <v xml:space="preserve">    Else</v>
      </c>
      <c r="AC94" t="str">
        <f ca="1"/>
        <v xml:space="preserve">        NumFailed = NumFailed + 1</v>
      </c>
      <c r="AD94" t="str">
        <f ca="1"/>
        <v xml:space="preserve">        ReDim Preserve Failures(LBound(Failures) To UBound(Failures) + 1)</v>
      </c>
      <c r="AE94" t="str">
        <f ca="1"/>
        <v xml:space="preserve">        Failures(UBound(Failures)) = WhatDiffers</v>
      </c>
      <c r="AF94" t="str">
        <f ca="1"/>
        <v xml:space="preserve">    End If</v>
      </c>
      <c r="AG94" t="str">
        <f ca="1"/>
        <v/>
      </c>
      <c r="AH94" t="str">
        <f ca="1"/>
        <v xml:space="preserve">    Exit Sub</v>
      </c>
      <c r="AI94" t="str">
        <f ca="1"/>
        <v>ErrHandler:</v>
      </c>
      <c r="AJ94" t="str">
        <f ca="1"/>
        <v xml:space="preserve">    Throw "#Case91 (line " &amp; CStr(Erl) + "): " &amp; Err.Description &amp; "!"</v>
      </c>
      <c r="AK94" t="str">
        <f ca="1"/>
        <v>End Sub</v>
      </c>
    </row>
    <row r="95" spans="3:55" x14ac:dyDescent="0.45">
      <c r="C95" t="s">
        <v>835</v>
      </c>
      <c r="L95">
        <f ca="1"/>
        <v>92</v>
      </c>
      <c r="M95" t="str">
        <f ca="1"/>
        <v xml:space="preserve">            Case 92</v>
      </c>
      <c r="N95">
        <f ca="1"/>
        <v>581</v>
      </c>
      <c r="O95" t="str" cm="1">
        <f t="array" aca="1" ref="O95:BC95" ca="1">[1]!sarrayrange(SUBSTITUTE(TRANSPOSE($A$4:$A$7),"Case1","Case"&amp;L95),TRANSPOSE(OFFSET($C$4:$C$1473,N95,0,N96-N95-1)),SUBSTITUTE(TRANSPOSE($A$12:$A$23),"Case1","Case"&amp;L95))</f>
        <v>Sub Case92(i As Long, Folder As String, ByRef NumPassed As Long, ByRef NumFailed As Long, ByRef Failures() As String)</v>
      </c>
      <c r="P95" t="str">
        <f ca="1"/>
        <v xml:space="preserve">    Dim TestDescription As String, FileName As String, Expected, Observed, TestRes As Variant, WhatDiffers As String</v>
      </c>
      <c r="Q95" t="str">
        <f ca="1"/>
        <v/>
      </c>
      <c r="R95" t="str">
        <f ca="1"/>
        <v xml:space="preserve">    On Error GoTo ErrHandler</v>
      </c>
      <c r="S95" t="str">
        <f ca="1"/>
        <v xml:space="preserve">                If IncludeLargeFiles Then</v>
      </c>
      <c r="T95" t="str">
        <f ca="1"/>
        <v xml:space="preserve">                    TestDescription = "pandas zeros"</v>
      </c>
      <c r="U95" t="str">
        <f ca="1"/>
        <v xml:space="preserve">                    FileName = "pandas_zeros.csv"</v>
      </c>
      <c r="V95" t="str">
        <f ca="1"/>
        <v xml:space="preserve">                    Expected = Empty</v>
      </c>
      <c r="W95" t="str">
        <f ca="1"/>
        <v xml:space="preserve">                    Observed = Empty</v>
      </c>
      <c r="X95" t="str">
        <f ca="1"/>
        <v xml:space="preserve">                    TestRes = TestCSVRead(i, TestDescription, Expected, Folder + FileName, Observed, WhatDiffers, _</v>
      </c>
      <c r="Y95" t="str">
        <f ca="1"/>
        <v xml:space="preserve">                        ConvertTypes:="N", _</v>
      </c>
      <c r="Z95" t="str">
        <f ca="1"/>
        <v xml:space="preserve">                        ShowMissingsAs:=Empty, _</v>
      </c>
      <c r="AA95" t="str">
        <f ca="1"/>
        <v xml:space="preserve">                        NumRowsExpected:=100001, _</v>
      </c>
      <c r="AB95" t="str">
        <f ca="1"/>
        <v xml:space="preserve">                        NumColsExpected:=50)</v>
      </c>
      <c r="AC95" t="str">
        <f ca="1"/>
        <v xml:space="preserve">                    If TestRes Then</v>
      </c>
      <c r="AD95" t="str">
        <f ca="1"/>
        <v xml:space="preserve">                        Dim Total As Double</v>
      </c>
      <c r="AE95" t="str">
        <f ca="1"/>
        <v xml:space="preserve">                        For k = 1 To 50</v>
      </c>
      <c r="AF95" t="str">
        <f ca="1"/>
        <v xml:space="preserve">                            For m = 1 To 100001</v>
      </c>
      <c r="AG95" t="str">
        <f ca="1"/>
        <v xml:space="preserve">                                Total = Total + Observed(m, k)</v>
      </c>
      <c r="AH95" t="str">
        <f ca="1"/>
        <v xml:space="preserve">                            Next</v>
      </c>
      <c r="AI95" t="str">
        <f ca="1"/>
        <v xml:space="preserve">                        Next</v>
      </c>
      <c r="AJ95" t="str">
        <f ca="1"/>
        <v xml:space="preserve">                        If Total &lt;&gt; 2499772 Then</v>
      </c>
      <c r="AK95" t="str">
        <f ca="1"/>
        <v xml:space="preserve">                            TestRes = False</v>
      </c>
      <c r="AL95" t="str">
        <f ca="1"/>
        <v xml:space="preserve">                            WhatDiffers = "Case 92 pandas zeros FAILED, Test was that sum of elements be 2,499,772, but instead its " + Format(Total, "###,###")</v>
      </c>
      <c r="AM95" t="str">
        <f ca="1"/>
        <v xml:space="preserve">                        End If</v>
      </c>
      <c r="AN95" t="str">
        <f ca="1"/>
        <v xml:space="preserve">                    End If</v>
      </c>
      <c r="AO95" t="str">
        <f ca="1"/>
        <v xml:space="preserve">                Else</v>
      </c>
      <c r="AP95" t="str">
        <f ca="1"/>
        <v xml:space="preserve">                    NumSkipped = NumSkipped + 1</v>
      </c>
      <c r="AQ95" t="str">
        <f ca="1"/>
        <v xml:space="preserve">                End If</v>
      </c>
      <c r="AR95" t="str">
        <f ca="1"/>
        <v xml:space="preserve">    If TestRes Then</v>
      </c>
      <c r="AS95" t="str">
        <f ca="1"/>
        <v xml:space="preserve">        NumPassed = NumPassed + 1</v>
      </c>
      <c r="AT95" t="str">
        <f ca="1"/>
        <v xml:space="preserve">    Else</v>
      </c>
      <c r="AU95" t="str">
        <f ca="1"/>
        <v xml:space="preserve">        NumFailed = NumFailed + 1</v>
      </c>
      <c r="AV95" t="str">
        <f ca="1"/>
        <v xml:space="preserve">        ReDim Preserve Failures(LBound(Failures) To UBound(Failures) + 1)</v>
      </c>
      <c r="AW95" t="str">
        <f ca="1"/>
        <v xml:space="preserve">        Failures(UBound(Failures)) = WhatDiffers</v>
      </c>
      <c r="AX95" t="str">
        <f ca="1"/>
        <v xml:space="preserve">    End If</v>
      </c>
      <c r="AY95" t="str">
        <f ca="1"/>
        <v/>
      </c>
      <c r="AZ95" t="str">
        <f ca="1"/>
        <v xml:space="preserve">    Exit Sub</v>
      </c>
      <c r="BA95" t="str">
        <f ca="1"/>
        <v>ErrHandler:</v>
      </c>
      <c r="BB95" t="str">
        <f ca="1"/>
        <v xml:space="preserve">    Throw "#Case92 (line " &amp; CStr(Erl) + "): " &amp; Err.Description &amp; "!"</v>
      </c>
      <c r="BC95" t="str">
        <f ca="1"/>
        <v>End Sub</v>
      </c>
    </row>
    <row r="96" spans="3:55" x14ac:dyDescent="0.45">
      <c r="C96" t="s">
        <v>810</v>
      </c>
      <c r="L96">
        <f ca="1"/>
        <v>93</v>
      </c>
      <c r="M96" t="str">
        <f ca="1"/>
        <v xml:space="preserve">            Case 93</v>
      </c>
      <c r="N96">
        <f ca="1"/>
        <v>607</v>
      </c>
      <c r="O96" t="str" cm="1">
        <f t="array" aca="1" ref="O96:AM96" ca="1">[1]!sarrayrange(SUBSTITUTE(TRANSPOSE($A$4:$A$7),"Case1","Case"&amp;L96),TRANSPOSE(OFFSET($C$4:$C$1473,N96,0,N97-N96-1)),SUBSTITUTE(TRANSPOSE($A$12:$A$23),"Case1","Case"&amp;L96))</f>
        <v>Sub Case93(i As Long, Folder As String, ByRef NumPassed As Long, ByRef NumFailed As Long, ByRef Failures() As String)</v>
      </c>
      <c r="P96" t="str">
        <f ca="1"/>
        <v xml:space="preserve">    Dim TestDescription As String, FileName As String, Expected, Observed, TestRes As Variant, WhatDiffers As String</v>
      </c>
      <c r="Q96" t="str">
        <f ca="1"/>
        <v/>
      </c>
      <c r="R96" t="str">
        <f ca="1"/>
        <v xml:space="preserve">    On Error GoTo ErrHandler</v>
      </c>
      <c r="S96" t="str">
        <f ca="1"/>
        <v xml:space="preserve">                TestDescription = "heat flux.dat"</v>
      </c>
      <c r="T96" t="str">
        <f ca="1"/>
        <v xml:space="preserve">                FileName = "heat_flux.dat"</v>
      </c>
      <c r="U96" t="str">
        <f ca="1"/>
        <v xml:space="preserve">                Expected = Expected093()</v>
      </c>
      <c r="V96" t="str">
        <f ca="1"/>
        <v xml:space="preserve">                TestRes = TestCSVRead(i, TestDescription, Expected, Folder + FileName, Observed, WhatDiffers, _</v>
      </c>
      <c r="W96" t="str">
        <f ca="1"/>
        <v xml:space="preserve">                    ConvertTypes:=True, _</v>
      </c>
      <c r="X96" t="str">
        <f ca="1"/>
        <v xml:space="preserve">                    Delimiter:=" ", _</v>
      </c>
      <c r="Y96" t="str">
        <f ca="1"/>
        <v xml:space="preserve">                    IgnoreRepeated:=True, _</v>
      </c>
      <c r="Z96" t="str">
        <f ca="1"/>
        <v xml:space="preserve">                    NumRows:=3, _</v>
      </c>
      <c r="AA96" t="str">
        <f ca="1"/>
        <v xml:space="preserve">                    ShowMissingsAs:=Empty)</v>
      </c>
      <c r="AB96" t="str">
        <f ca="1"/>
        <v xml:space="preserve">    If TestRes Then</v>
      </c>
      <c r="AC96" t="str">
        <f ca="1"/>
        <v xml:space="preserve">        NumPassed = NumPassed + 1</v>
      </c>
      <c r="AD96" t="str">
        <f ca="1"/>
        <v xml:space="preserve">    Else</v>
      </c>
      <c r="AE96" t="str">
        <f ca="1"/>
        <v xml:space="preserve">        NumFailed = NumFailed + 1</v>
      </c>
      <c r="AF96" t="str">
        <f ca="1"/>
        <v xml:space="preserve">        ReDim Preserve Failures(LBound(Failures) To UBound(Failures) + 1)</v>
      </c>
      <c r="AG96" t="str">
        <f ca="1"/>
        <v xml:space="preserve">        Failures(UBound(Failures)) = WhatDiffers</v>
      </c>
      <c r="AH96" t="str">
        <f ca="1"/>
        <v xml:space="preserve">    End If</v>
      </c>
      <c r="AI96" t="str">
        <f ca="1"/>
        <v/>
      </c>
      <c r="AJ96" t="str">
        <f ca="1"/>
        <v xml:space="preserve">    Exit Sub</v>
      </c>
      <c r="AK96" t="str">
        <f ca="1"/>
        <v>ErrHandler:</v>
      </c>
      <c r="AL96" t="str">
        <f ca="1"/>
        <v xml:space="preserve">    Throw "#Case93 (line " &amp; CStr(Erl) + "): " &amp; Err.Description &amp; "!"</v>
      </c>
      <c r="AM96" t="str">
        <f ca="1"/>
        <v>End Sub</v>
      </c>
    </row>
    <row r="97" spans="3:48" x14ac:dyDescent="0.45">
      <c r="C97" t="s">
        <v>839</v>
      </c>
      <c r="L97">
        <f ca="1"/>
        <v>94</v>
      </c>
      <c r="M97" t="str">
        <f ca="1"/>
        <v xml:space="preserve">            Case 94</v>
      </c>
      <c r="N97">
        <f ca="1"/>
        <v>617</v>
      </c>
      <c r="O97" t="str" cm="1">
        <f t="array" aca="1" ref="O97:AM97" ca="1">[1]!sarrayrange(SUBSTITUTE(TRANSPOSE($A$4:$A$7),"Case1","Case"&amp;L97),TRANSPOSE(OFFSET($C$4:$C$1473,N97,0,N98-N97-1)),SUBSTITUTE(TRANSPOSE($A$12:$A$23),"Case1","Case"&amp;L97))</f>
        <v>Sub Case94(i As Long, Folder As String, ByRef NumPassed As Long, ByRef NumFailed As Long, ByRef Failures() As String)</v>
      </c>
      <c r="P97" t="str">
        <f ca="1"/>
        <v xml:space="preserve">    Dim TestDescription As String, FileName As String, Expected, Observed, TestRes As Variant, WhatDiffers As String</v>
      </c>
      <c r="Q97" t="str">
        <f ca="1"/>
        <v/>
      </c>
      <c r="R97" t="str">
        <f ca="1"/>
        <v xml:space="preserve">    On Error GoTo ErrHandler</v>
      </c>
      <c r="S97" t="str">
        <f ca="1"/>
        <v xml:space="preserve">                'UTF-8 BOM, and streamed</v>
      </c>
      <c r="T97" t="str">
        <f ca="1"/>
        <v xml:space="preserve">                TestDescription = "fecal samples"</v>
      </c>
      <c r="U97" t="str">
        <f ca="1"/>
        <v xml:space="preserve">                FileName = "fecal_samples.csv"</v>
      </c>
      <c r="V97" t="str">
        <f ca="1"/>
        <v xml:space="preserve">                Expected = Expected094()</v>
      </c>
      <c r="W97" t="str">
        <f ca="1"/>
        <v xml:space="preserve">                TestRes = TestCSVRead(i, TestDescription, Expected, Folder + FileName, Observed, WhatDiffers, _</v>
      </c>
      <c r="X97" t="str">
        <f ca="1"/>
        <v xml:space="preserve">                    ConvertTypes:=True, _</v>
      </c>
      <c r="Y97" t="str">
        <f ca="1"/>
        <v xml:space="preserve">                    DateFormat:="Y-M-D", _</v>
      </c>
      <c r="Z97" t="str">
        <f ca="1"/>
        <v xml:space="preserve">                    NumRows:=2, _</v>
      </c>
      <c r="AA97" t="str">
        <f ca="1"/>
        <v xml:space="preserve">                    ShowMissingsAs:=Empty)</v>
      </c>
      <c r="AB97" t="str">
        <f ca="1"/>
        <v xml:space="preserve">    If TestRes Then</v>
      </c>
      <c r="AC97" t="str">
        <f ca="1"/>
        <v xml:space="preserve">        NumPassed = NumPassed + 1</v>
      </c>
      <c r="AD97" t="str">
        <f ca="1"/>
        <v xml:space="preserve">    Else</v>
      </c>
      <c r="AE97" t="str">
        <f ca="1"/>
        <v xml:space="preserve">        NumFailed = NumFailed + 1</v>
      </c>
      <c r="AF97" t="str">
        <f ca="1"/>
        <v xml:space="preserve">        ReDim Preserve Failures(LBound(Failures) To UBound(Failures) + 1)</v>
      </c>
      <c r="AG97" t="str">
        <f ca="1"/>
        <v xml:space="preserve">        Failures(UBound(Failures)) = WhatDiffers</v>
      </c>
      <c r="AH97" t="str">
        <f ca="1"/>
        <v xml:space="preserve">    End If</v>
      </c>
      <c r="AI97" t="str">
        <f ca="1"/>
        <v/>
      </c>
      <c r="AJ97" t="str">
        <f ca="1"/>
        <v xml:space="preserve">    Exit Sub</v>
      </c>
      <c r="AK97" t="str">
        <f ca="1"/>
        <v>ErrHandler:</v>
      </c>
      <c r="AL97" t="str">
        <f ca="1"/>
        <v xml:space="preserve">    Throw "#Case94 (line " &amp; CStr(Erl) + "): " &amp; Err.Description &amp; "!"</v>
      </c>
      <c r="AM97" t="str">
        <f ca="1"/>
        <v>End Sub</v>
      </c>
    </row>
    <row r="98" spans="3:48" x14ac:dyDescent="0.45">
      <c r="C98" t="s">
        <v>840</v>
      </c>
      <c r="L98">
        <f ca="1"/>
        <v>95</v>
      </c>
      <c r="M98" t="str">
        <f ca="1"/>
        <v xml:space="preserve">            Case 95</v>
      </c>
      <c r="N98">
        <f ca="1"/>
        <v>627</v>
      </c>
      <c r="O98" t="str" cm="1">
        <f t="array" aca="1" ref="O98:AL98" ca="1">[1]!sarrayrange(SUBSTITUTE(TRANSPOSE($A$4:$A$7),"Case1","Case"&amp;L98),TRANSPOSE(OFFSET($C$4:$C$1473,N98,0,N99-N98-1)),SUBSTITUTE(TRANSPOSE($A$12:$A$23),"Case1","Case"&amp;L98))</f>
        <v>Sub Case95(i As Long, Folder As String, ByRef NumPassed As Long, ByRef NumFailed As Long, ByRef Failures() As String)</v>
      </c>
      <c r="P98" t="str">
        <f ca="1"/>
        <v xml:space="preserve">    Dim TestDescription As String, FileName As String, Expected, Observed, TestRes As Variant, WhatDiffers As String</v>
      </c>
      <c r="Q98" t="str">
        <f ca="1"/>
        <v/>
      </c>
      <c r="R98" t="str">
        <f ca="1"/>
        <v xml:space="preserve">    On Error GoTo ErrHandler</v>
      </c>
      <c r="S98" t="str">
        <f ca="1"/>
        <v xml:space="preserve">                TestDescription = "test d-m-y with time"</v>
      </c>
      <c r="T98" t="str">
        <f ca="1"/>
        <v xml:space="preserve">                FileName = "test_d-m-y_with_time.csv"</v>
      </c>
      <c r="U98" t="str">
        <f ca="1"/>
        <v xml:space="preserve">                Expected = Expected095_96_97()</v>
      </c>
      <c r="V98" t="str">
        <f ca="1"/>
        <v xml:space="preserve">                TestRes = TestCSVRead(i, TestDescription, Expected, Folder + FileName, Observed, WhatDiffers, _</v>
      </c>
      <c r="W98" t="str">
        <f ca="1"/>
        <v xml:space="preserve">                    ConvertTypes:="D", _</v>
      </c>
      <c r="X98" t="str">
        <f ca="1"/>
        <v xml:space="preserve">                    Delimiter:=",", _</v>
      </c>
      <c r="Y98" t="str">
        <f ca="1"/>
        <v xml:space="preserve">                    DateFormat:="D-M-Y", _</v>
      </c>
      <c r="Z98" t="str">
        <f ca="1"/>
        <v xml:space="preserve">                    ShowMissingsAs:=Empty)</v>
      </c>
      <c r="AA98" t="str">
        <f ca="1"/>
        <v xml:space="preserve">    If TestRes Then</v>
      </c>
      <c r="AB98" t="str">
        <f ca="1"/>
        <v xml:space="preserve">        NumPassed = NumPassed + 1</v>
      </c>
      <c r="AC98" t="str">
        <f ca="1"/>
        <v xml:space="preserve">    Else</v>
      </c>
      <c r="AD98" t="str">
        <f ca="1"/>
        <v xml:space="preserve">        NumFailed = NumFailed + 1</v>
      </c>
      <c r="AE98" t="str">
        <f ca="1"/>
        <v xml:space="preserve">        ReDim Preserve Failures(LBound(Failures) To UBound(Failures) + 1)</v>
      </c>
      <c r="AF98" t="str">
        <f ca="1"/>
        <v xml:space="preserve">        Failures(UBound(Failures)) = WhatDiffers</v>
      </c>
      <c r="AG98" t="str">
        <f ca="1"/>
        <v xml:space="preserve">    End If</v>
      </c>
      <c r="AH98" t="str">
        <f ca="1"/>
        <v/>
      </c>
      <c r="AI98" t="str">
        <f ca="1"/>
        <v xml:space="preserve">    Exit Sub</v>
      </c>
      <c r="AJ98" t="str">
        <f ca="1"/>
        <v>ErrHandler:</v>
      </c>
      <c r="AK98" t="str">
        <f ca="1"/>
        <v xml:space="preserve">    Throw "#Case95 (line " &amp; CStr(Erl) + "): " &amp; Err.Description &amp; "!"</v>
      </c>
      <c r="AL98" t="str">
        <f ca="1"/>
        <v>End Sub</v>
      </c>
    </row>
    <row r="99" spans="3:48" x14ac:dyDescent="0.45">
      <c r="C99" t="s">
        <v>841</v>
      </c>
      <c r="L99">
        <f ca="1"/>
        <v>96</v>
      </c>
      <c r="M99" t="str">
        <f ca="1"/>
        <v xml:space="preserve">            Case 96</v>
      </c>
      <c r="N99">
        <f ca="1"/>
        <v>636</v>
      </c>
      <c r="O99" t="str" cm="1">
        <f t="array" aca="1" ref="O99:AL99" ca="1">[1]!sarrayrange(SUBSTITUTE(TRANSPOSE($A$4:$A$7),"Case1","Case"&amp;L99),TRANSPOSE(OFFSET($C$4:$C$1473,N99,0,N100-N99-1)),SUBSTITUTE(TRANSPOSE($A$12:$A$23),"Case1","Case"&amp;L99))</f>
        <v>Sub Case96(i As Long, Folder As String, ByRef NumPassed As Long, ByRef NumFailed As Long, ByRef Failures() As String)</v>
      </c>
      <c r="P99" t="str">
        <f ca="1"/>
        <v xml:space="preserve">    Dim TestDescription As String, FileName As String, Expected, Observed, TestRes As Variant, WhatDiffers As String</v>
      </c>
      <c r="Q99" t="str">
        <f ca="1"/>
        <v/>
      </c>
      <c r="R99" t="str">
        <f ca="1"/>
        <v xml:space="preserve">    On Error GoTo ErrHandler</v>
      </c>
      <c r="S99" t="str">
        <f ca="1"/>
        <v xml:space="preserve">                TestDescription = "test m-d-y with time"</v>
      </c>
      <c r="T99" t="str">
        <f ca="1"/>
        <v xml:space="preserve">                FileName = "test_m-d-y_with_time.csv"</v>
      </c>
      <c r="U99" t="str">
        <f ca="1"/>
        <v xml:space="preserve">                Expected = Expected095_96_97()</v>
      </c>
      <c r="V99" t="str">
        <f ca="1"/>
        <v xml:space="preserve">                TestRes = TestCSVRead(i, TestDescription, Expected, Folder + FileName, Observed, WhatDiffers, _</v>
      </c>
      <c r="W99" t="str">
        <f ca="1"/>
        <v xml:space="preserve">                    ConvertTypes:="D", _</v>
      </c>
      <c r="X99" t="str">
        <f ca="1"/>
        <v xml:space="preserve">                    Delimiter:=",", _</v>
      </c>
      <c r="Y99" t="str">
        <f ca="1"/>
        <v xml:space="preserve">                    DateFormat:="M-D-Y", _</v>
      </c>
      <c r="Z99" t="str">
        <f ca="1"/>
        <v xml:space="preserve">                    ShowMissingsAs:=Empty)</v>
      </c>
      <c r="AA99" t="str">
        <f ca="1"/>
        <v xml:space="preserve">    If TestRes Then</v>
      </c>
      <c r="AB99" t="str">
        <f ca="1"/>
        <v xml:space="preserve">        NumPassed = NumPassed + 1</v>
      </c>
      <c r="AC99" t="str">
        <f ca="1"/>
        <v xml:space="preserve">    Else</v>
      </c>
      <c r="AD99" t="str">
        <f ca="1"/>
        <v xml:space="preserve">        NumFailed = NumFailed + 1</v>
      </c>
      <c r="AE99" t="str">
        <f ca="1"/>
        <v xml:space="preserve">        ReDim Preserve Failures(LBound(Failures) To UBound(Failures) + 1)</v>
      </c>
      <c r="AF99" t="str">
        <f ca="1"/>
        <v xml:space="preserve">        Failures(UBound(Failures)) = WhatDiffers</v>
      </c>
      <c r="AG99" t="str">
        <f ca="1"/>
        <v xml:space="preserve">    End If</v>
      </c>
      <c r="AH99" t="str">
        <f ca="1"/>
        <v/>
      </c>
      <c r="AI99" t="str">
        <f ca="1"/>
        <v xml:space="preserve">    Exit Sub</v>
      </c>
      <c r="AJ99" t="str">
        <f ca="1"/>
        <v>ErrHandler:</v>
      </c>
      <c r="AK99" t="str">
        <f ca="1"/>
        <v xml:space="preserve">    Throw "#Case96 (line " &amp; CStr(Erl) + "): " &amp; Err.Description &amp; "!"</v>
      </c>
      <c r="AL99" t="str">
        <f ca="1"/>
        <v>End Sub</v>
      </c>
    </row>
    <row r="100" spans="3:48" x14ac:dyDescent="0.45">
      <c r="C100" t="s">
        <v>835</v>
      </c>
      <c r="L100">
        <f ca="1"/>
        <v>97</v>
      </c>
      <c r="M100" t="str">
        <f ca="1"/>
        <v xml:space="preserve">            Case 97</v>
      </c>
      <c r="N100">
        <f ca="1"/>
        <v>645</v>
      </c>
      <c r="O100" t="str" cm="1">
        <f t="array" aca="1" ref="O100:AL100" ca="1">[1]!sarrayrange(SUBSTITUTE(TRANSPOSE($A$4:$A$7),"Case1","Case"&amp;L100),TRANSPOSE(OFFSET($C$4:$C$1473,N100,0,N101-N100-1)),SUBSTITUTE(TRANSPOSE($A$12:$A$23),"Case1","Case"&amp;L100))</f>
        <v>Sub Case97(i As Long, Folder As String, ByRef NumPassed As Long, ByRef NumFailed As Long, ByRef Failures() As String)</v>
      </c>
      <c r="P100" t="str">
        <f ca="1"/>
        <v xml:space="preserve">    Dim TestDescription As String, FileName As String, Expected, Observed, TestRes As Variant, WhatDiffers As String</v>
      </c>
      <c r="Q100" t="str">
        <f ca="1"/>
        <v/>
      </c>
      <c r="R100" t="str">
        <f ca="1"/>
        <v xml:space="preserve">    On Error GoTo ErrHandler</v>
      </c>
      <c r="S100" t="str">
        <f ca="1"/>
        <v xml:space="preserve">                TestDescription = "test y-m-d with time"</v>
      </c>
      <c r="T100" t="str">
        <f ca="1"/>
        <v xml:space="preserve">                FileName = "test_y-m-d_with_time.csv"</v>
      </c>
      <c r="U100" t="str">
        <f ca="1"/>
        <v xml:space="preserve">                Expected = Expected095_96_97()</v>
      </c>
      <c r="V100" t="str">
        <f ca="1"/>
        <v xml:space="preserve">                TestRes = TestCSVRead(i, TestDescription, Expected, Folder + FileName, Observed, WhatDiffers, _</v>
      </c>
      <c r="W100" t="str">
        <f ca="1"/>
        <v xml:space="preserve">                    ConvertTypes:="D", _</v>
      </c>
      <c r="X100" t="str">
        <f ca="1"/>
        <v xml:space="preserve">                    Delimiter:=",", _</v>
      </c>
      <c r="Y100" t="str">
        <f ca="1"/>
        <v xml:space="preserve">                    DateFormat:="Y-M-D", _</v>
      </c>
      <c r="Z100" t="str">
        <f ca="1"/>
        <v xml:space="preserve">                    ShowMissingsAs:=Empty)</v>
      </c>
      <c r="AA100" t="str">
        <f ca="1"/>
        <v xml:space="preserve">    If TestRes Then</v>
      </c>
      <c r="AB100" t="str">
        <f ca="1"/>
        <v xml:space="preserve">        NumPassed = NumPassed + 1</v>
      </c>
      <c r="AC100" t="str">
        <f ca="1"/>
        <v xml:space="preserve">    Else</v>
      </c>
      <c r="AD100" t="str">
        <f ca="1"/>
        <v xml:space="preserve">        NumFailed = NumFailed + 1</v>
      </c>
      <c r="AE100" t="str">
        <f ca="1"/>
        <v xml:space="preserve">        ReDim Preserve Failures(LBound(Failures) To UBound(Failures) + 1)</v>
      </c>
      <c r="AF100" t="str">
        <f ca="1"/>
        <v xml:space="preserve">        Failures(UBound(Failures)) = WhatDiffers</v>
      </c>
      <c r="AG100" t="str">
        <f ca="1"/>
        <v xml:space="preserve">    End If</v>
      </c>
      <c r="AH100" t="str">
        <f ca="1"/>
        <v/>
      </c>
      <c r="AI100" t="str">
        <f ca="1"/>
        <v xml:space="preserve">    Exit Sub</v>
      </c>
      <c r="AJ100" t="str">
        <f ca="1"/>
        <v>ErrHandler:</v>
      </c>
      <c r="AK100" t="str">
        <f ca="1"/>
        <v xml:space="preserve">    Throw "#Case97 (line " &amp; CStr(Erl) + "): " &amp; Err.Description &amp; "!"</v>
      </c>
      <c r="AL100" t="str">
        <f ca="1"/>
        <v>End Sub</v>
      </c>
    </row>
    <row r="101" spans="3:48" x14ac:dyDescent="0.45">
      <c r="C101" t="s">
        <v>810</v>
      </c>
      <c r="L101">
        <f ca="1"/>
        <v>98</v>
      </c>
      <c r="M101" t="str">
        <f ca="1"/>
        <v xml:space="preserve">            Case 98</v>
      </c>
      <c r="N101">
        <f ca="1"/>
        <v>654</v>
      </c>
      <c r="O101" t="str" cm="1">
        <f t="array" aca="1" ref="O101:AK101" ca="1">[1]!sarrayrange(SUBSTITUTE(TRANSPOSE($A$4:$A$7),"Case1","Case"&amp;L101),TRANSPOSE(OFFSET($C$4:$C$1473,N101,0,N102-N101-1)),SUBSTITUTE(TRANSPOSE($A$12:$A$23),"Case1","Case"&amp;L101))</f>
        <v>Sub Case98(i As Long, Folder As String, ByRef NumPassed As Long, ByRef NumFailed As Long, ByRef Failures() As String)</v>
      </c>
      <c r="P101" t="str">
        <f ca="1"/>
        <v xml:space="preserve">    Dim TestDescription As String, FileName As String, Expected, Observed, TestRes As Variant, WhatDiffers As String</v>
      </c>
      <c r="Q101" t="str">
        <f ca="1"/>
        <v/>
      </c>
      <c r="R101" t="str">
        <f ca="1"/>
        <v xml:space="preserve">    On Error GoTo ErrHandler</v>
      </c>
      <c r="S101" t="str">
        <f ca="1"/>
        <v xml:space="preserve">                TestDescription = "attenu"</v>
      </c>
      <c r="T101" t="str">
        <f ca="1"/>
        <v xml:space="preserve">                FileName = "attenu.csv"</v>
      </c>
      <c r="U101" t="str">
        <f ca="1"/>
        <v xml:space="preserve">                Expected = Expected098()</v>
      </c>
      <c r="V101" t="str">
        <f ca="1"/>
        <v xml:space="preserve">                TestRes = TestCSVRead(i, TestDescription, Expected, Folder + FileName, Observed, WhatDiffers, _</v>
      </c>
      <c r="W101" t="str">
        <f ca="1"/>
        <v xml:space="preserve">                    ConvertTypes:="N", _</v>
      </c>
      <c r="X101" t="str">
        <f ca="1"/>
        <v xml:space="preserve">                    NumRows:=10, _</v>
      </c>
      <c r="Y101" t="str">
        <f ca="1"/>
        <v xml:space="preserve">                    ShowMissingsAs:=Empty)</v>
      </c>
      <c r="Z101" t="str">
        <f ca="1"/>
        <v xml:space="preserve">    If TestRes Then</v>
      </c>
      <c r="AA101" t="str">
        <f ca="1"/>
        <v xml:space="preserve">        NumPassed = NumPassed + 1</v>
      </c>
      <c r="AB101" t="str">
        <f ca="1"/>
        <v xml:space="preserve">    Else</v>
      </c>
      <c r="AC101" t="str">
        <f ca="1"/>
        <v xml:space="preserve">        NumFailed = NumFailed + 1</v>
      </c>
      <c r="AD101" t="str">
        <f ca="1"/>
        <v xml:space="preserve">        ReDim Preserve Failures(LBound(Failures) To UBound(Failures) + 1)</v>
      </c>
      <c r="AE101" t="str">
        <f ca="1"/>
        <v xml:space="preserve">        Failures(UBound(Failures)) = WhatDiffers</v>
      </c>
      <c r="AF101" t="str">
        <f ca="1"/>
        <v xml:space="preserve">    End If</v>
      </c>
      <c r="AG101" t="str">
        <f ca="1"/>
        <v/>
      </c>
      <c r="AH101" t="str">
        <f ca="1"/>
        <v xml:space="preserve">    Exit Sub</v>
      </c>
      <c r="AI101" t="str">
        <f ca="1"/>
        <v>ErrHandler:</v>
      </c>
      <c r="AJ101" t="str">
        <f ca="1"/>
        <v xml:space="preserve">    Throw "#Case98 (line " &amp; CStr(Erl) + "): " &amp; Err.Description &amp; "!"</v>
      </c>
      <c r="AK101" t="str">
        <f ca="1"/>
        <v>End Sub</v>
      </c>
    </row>
    <row r="102" spans="3:48" x14ac:dyDescent="0.45">
      <c r="C102" t="s">
        <v>842</v>
      </c>
      <c r="L102">
        <f ca="1"/>
        <v>99</v>
      </c>
      <c r="M102" t="str">
        <f ca="1"/>
        <v xml:space="preserve">            Case 99</v>
      </c>
      <c r="N102">
        <f ca="1"/>
        <v>662</v>
      </c>
      <c r="O102" t="str" cm="1">
        <f t="array" aca="1" ref="O102:AV102" ca="1">[1]!sarrayrange(SUBSTITUTE(TRANSPOSE($A$4:$A$7),"Case1","Case"&amp;L102),TRANSPOSE(OFFSET($C$4:$C$1473,N102,0,N103-N102-1)),SUBSTITUTE(TRANSPOSE($A$12:$A$23),"Case1","Case"&amp;L102))</f>
        <v>Sub Case99(i As Long, Folder As String, ByRef NumPassed As Long, ByRef NumFailed As Long, ByRef Failures() As String)</v>
      </c>
      <c r="P102" t="str">
        <f ca="1"/>
        <v xml:space="preserve">    Dim TestDescription As String, FileName As String, Expected, Observed, TestRes As Variant, WhatDiffers As String</v>
      </c>
      <c r="Q102" t="str">
        <f ca="1"/>
        <v/>
      </c>
      <c r="R102" t="str">
        <f ca="1"/>
        <v xml:space="preserve">    On Error GoTo ErrHandler</v>
      </c>
      <c r="S102" t="str">
        <f ca="1"/>
        <v xml:space="preserve">                'We test that the first column converts (via CSVRead) to the same date as the third column (via CDate) _</v>
      </c>
      <c r="T102" t="str">
        <f ca="1"/>
        <v xml:space="preserve">                 to within a very small (10 microsecond) tolerance to cope with floating point inaccuracies</v>
      </c>
      <c r="U102" t="str">
        <f ca="1"/>
        <v xml:space="preserve">                TestDescription = "test good ISO8601 with DateFormat = ISO"</v>
      </c>
      <c r="V102" t="str">
        <f ca="1"/>
        <v xml:space="preserve">                FileName = "test_good_ISO8601.csv"</v>
      </c>
      <c r="W102" t="str">
        <f ca="1"/>
        <v xml:space="preserve">                Expected = CSVRead(Folder + FileName, ConvertTypes:="N", SkipToRow:=2, NumCols:=1, SkipToCol:=3)</v>
      </c>
      <c r="X102" t="str">
        <f ca="1"/>
        <v xml:space="preserve">                For k = 1 To sNRows(Expected)</v>
      </c>
      <c r="Y102" t="str">
        <f ca="1"/>
        <v xml:space="preserve">                    If VarType(Expected(k, 1)) = vbDouble Then</v>
      </c>
      <c r="Z102" t="str">
        <f ca="1"/>
        <v xml:space="preserve">                        Expected(k, 1) = CDate(Expected(k, 1))</v>
      </c>
      <c r="AA102" t="str">
        <f ca="1"/>
        <v xml:space="preserve">                    End If</v>
      </c>
      <c r="AB102" t="str">
        <f ca="1"/>
        <v xml:space="preserve">                Next k</v>
      </c>
      <c r="AC102" t="str">
        <f ca="1"/>
        <v xml:space="preserve">                TestRes = TestCSVRead(i, TestDescription, Expected, Folder + FileName, Observed, WhatDiffers, _</v>
      </c>
      <c r="AD102" t="str">
        <f ca="1"/>
        <v xml:space="preserve">                    ConvertTypes:=True, _</v>
      </c>
      <c r="AE102" t="str">
        <f ca="1"/>
        <v xml:space="preserve">                    Delimiter:=",", _</v>
      </c>
      <c r="AF102" t="str">
        <f ca="1"/>
        <v xml:space="preserve">                    DateFormat:="ISO", _</v>
      </c>
      <c r="AG102" t="str">
        <f ca="1"/>
        <v xml:space="preserve">                    SkipToRow:=2, _</v>
      </c>
      <c r="AH102" t="str">
        <f ca="1"/>
        <v xml:space="preserve">                    NumCols:=1, _</v>
      </c>
      <c r="AI102" t="str">
        <f ca="1"/>
        <v xml:space="preserve">                    ShowMissingsAs:=Empty, _</v>
      </c>
      <c r="AJ102" t="str">
        <f ca="1"/>
        <v xml:space="preserve">                    AbsTol:=0.01 / 24 / 60 / 60 / 1000) '10 microsecond tolerance</v>
      </c>
      <c r="AK102" t="str">
        <f ca="1"/>
        <v xml:space="preserve">    If TestRes Then</v>
      </c>
      <c r="AL102" t="str">
        <f ca="1"/>
        <v xml:space="preserve">        NumPassed = NumPassed + 1</v>
      </c>
      <c r="AM102" t="str">
        <f ca="1"/>
        <v xml:space="preserve">    Else</v>
      </c>
      <c r="AN102" t="str">
        <f ca="1"/>
        <v xml:space="preserve">        NumFailed = NumFailed + 1</v>
      </c>
      <c r="AO102" t="str">
        <f ca="1"/>
        <v xml:space="preserve">        ReDim Preserve Failures(LBound(Failures) To UBound(Failures) + 1)</v>
      </c>
      <c r="AP102" t="str">
        <f ca="1"/>
        <v xml:space="preserve">        Failures(UBound(Failures)) = WhatDiffers</v>
      </c>
      <c r="AQ102" t="str">
        <f ca="1"/>
        <v xml:space="preserve">    End If</v>
      </c>
      <c r="AR102" t="str">
        <f ca="1"/>
        <v/>
      </c>
      <c r="AS102" t="str">
        <f ca="1"/>
        <v xml:space="preserve">    Exit Sub</v>
      </c>
      <c r="AT102" t="str">
        <f ca="1"/>
        <v>ErrHandler:</v>
      </c>
      <c r="AU102" t="str">
        <f ca="1"/>
        <v xml:space="preserve">    Throw "#Case99 (line " &amp; CStr(Erl) + "): " &amp; Err.Description &amp; "!"</v>
      </c>
      <c r="AV102" t="str">
        <f ca="1"/>
        <v>End Sub</v>
      </c>
    </row>
    <row r="103" spans="3:48" x14ac:dyDescent="0.45">
      <c r="C103" t="s">
        <v>843</v>
      </c>
      <c r="L103">
        <f ca="1"/>
        <v>100</v>
      </c>
      <c r="M103" t="str">
        <f ca="1"/>
        <v xml:space="preserve">            Case 100</v>
      </c>
      <c r="N103">
        <f ca="1"/>
        <v>681</v>
      </c>
      <c r="O103" t="str" cm="1">
        <f t="array" aca="1" ref="O103:AV103" ca="1">[1]!sarrayrange(SUBSTITUTE(TRANSPOSE($A$4:$A$7),"Case1","Case"&amp;L103),TRANSPOSE(OFFSET($C$4:$C$1473,N103,0,N104-N103-1)),SUBSTITUTE(TRANSPOSE($A$12:$A$23),"Case1","Case"&amp;L103))</f>
        <v>Sub Case100(i As Long, Folder As String, ByRef NumPassed As Long, ByRef NumFailed As Long, ByRef Failures() As String)</v>
      </c>
      <c r="P103" t="str">
        <f ca="1"/>
        <v xml:space="preserve">    Dim TestDescription As String, FileName As String, Expected, Observed, TestRes As Variant, WhatDiffers As String</v>
      </c>
      <c r="Q103" t="str">
        <f ca="1"/>
        <v/>
      </c>
      <c r="R103" t="str">
        <f ca="1"/>
        <v xml:space="preserve">    On Error GoTo ErrHandler</v>
      </c>
      <c r="S103" t="str">
        <f ca="1"/>
        <v xml:space="preserve">                'We test that the first column converts (via CSVRead) to the same date as the fourth column (via CDate) _</v>
      </c>
      <c r="T103" t="str">
        <f ca="1"/>
        <v xml:space="preserve">                 to within a very small (10 microsecond) tolerance to cope with floating point inaccuracies</v>
      </c>
      <c r="U103" t="str">
        <f ca="1"/>
        <v xml:space="preserve">                TestDescription = "test good ISO8601 with DateFormat = ISOZ"</v>
      </c>
      <c r="V103" t="str">
        <f ca="1"/>
        <v xml:space="preserve">                FileName = "test_good_ISO8601.csv"</v>
      </c>
      <c r="W103" t="str">
        <f ca="1"/>
        <v xml:space="preserve">                Expected = CSVRead(Folder + FileName, ConvertTypes:="N", SkipToRow:=2, NumCols:=1, SkipToCol:=4)</v>
      </c>
      <c r="X103" t="str">
        <f ca="1"/>
        <v xml:space="preserve">                For k = 1 To sNRows(Expected)</v>
      </c>
      <c r="Y103" t="str">
        <f ca="1"/>
        <v xml:space="preserve">                    If VarType(Expected(k, 1)) = vbDouble Then</v>
      </c>
      <c r="Z103" t="str">
        <f ca="1"/>
        <v xml:space="preserve">                        Expected(k, 1) = CDate(Expected(k, 1))</v>
      </c>
      <c r="AA103" t="str">
        <f ca="1"/>
        <v xml:space="preserve">                    End If</v>
      </c>
      <c r="AB103" t="str">
        <f ca="1"/>
        <v xml:space="preserve">                Next k</v>
      </c>
      <c r="AC103" t="str">
        <f ca="1"/>
        <v xml:space="preserve">                TestRes = TestCSVRead(i, TestDescription, Expected, Folder + FileName, Observed, WhatDiffers, _</v>
      </c>
      <c r="AD103" t="str">
        <f ca="1"/>
        <v xml:space="preserve">                    ConvertTypes:=True, _</v>
      </c>
      <c r="AE103" t="str">
        <f ca="1"/>
        <v xml:space="preserve">                    Delimiter:=",", _</v>
      </c>
      <c r="AF103" t="str">
        <f ca="1"/>
        <v xml:space="preserve">                    DateFormat:="ISOZ", _</v>
      </c>
      <c r="AG103" t="str">
        <f ca="1"/>
        <v xml:space="preserve">                    SkipToRow:=2, _</v>
      </c>
      <c r="AH103" t="str">
        <f ca="1"/>
        <v xml:space="preserve">                    NumCols:=1, _</v>
      </c>
      <c r="AI103" t="str">
        <f ca="1"/>
        <v xml:space="preserve">                    ShowMissingsAs:=Empty, _</v>
      </c>
      <c r="AJ103" t="str">
        <f ca="1"/>
        <v xml:space="preserve">                    AbsTol:=0.01 / 24 / 60 / 60 / 1000) '10 microsecond tolerance</v>
      </c>
      <c r="AK103" t="str">
        <f ca="1"/>
        <v xml:space="preserve">    If TestRes Then</v>
      </c>
      <c r="AL103" t="str">
        <f ca="1"/>
        <v xml:space="preserve">        NumPassed = NumPassed + 1</v>
      </c>
      <c r="AM103" t="str">
        <f ca="1"/>
        <v xml:space="preserve">    Else</v>
      </c>
      <c r="AN103" t="str">
        <f ca="1"/>
        <v xml:space="preserve">        NumFailed = NumFailed + 1</v>
      </c>
      <c r="AO103" t="str">
        <f ca="1"/>
        <v xml:space="preserve">        ReDim Preserve Failures(LBound(Failures) To UBound(Failures) + 1)</v>
      </c>
      <c r="AP103" t="str">
        <f ca="1"/>
        <v xml:space="preserve">        Failures(UBound(Failures)) = WhatDiffers</v>
      </c>
      <c r="AQ103" t="str">
        <f ca="1"/>
        <v xml:space="preserve">    End If</v>
      </c>
      <c r="AR103" t="str">
        <f ca="1"/>
        <v/>
      </c>
      <c r="AS103" t="str">
        <f ca="1"/>
        <v xml:space="preserve">    Exit Sub</v>
      </c>
      <c r="AT103" t="str">
        <f ca="1"/>
        <v>ErrHandler:</v>
      </c>
      <c r="AU103" t="str">
        <f ca="1"/>
        <v xml:space="preserve">    Throw "#Case100 (line " &amp; CStr(Erl) + "): " &amp; Err.Description &amp; "!"</v>
      </c>
      <c r="AV103" t="str">
        <f ca="1"/>
        <v>End Sub</v>
      </c>
    </row>
    <row r="104" spans="3:48" x14ac:dyDescent="0.45">
      <c r="C104" t="s">
        <v>844</v>
      </c>
      <c r="L104">
        <f ca="1"/>
        <v>101</v>
      </c>
      <c r="M104" t="str">
        <f ca="1"/>
        <v xml:space="preserve">            Case 101</v>
      </c>
      <c r="N104">
        <f ca="1"/>
        <v>700</v>
      </c>
      <c r="O104" t="str" cm="1">
        <f t="array" aca="1" ref="O104:AO104" ca="1">[1]!sarrayrange(SUBSTITUTE(TRANSPOSE($A$4:$A$7),"Case1","Case"&amp;L104),TRANSPOSE(OFFSET($C$4:$C$1473,N104,0,N105-N104-1)),SUBSTITUTE(TRANSPOSE($A$12:$A$23),"Case1","Case"&amp;L104))</f>
        <v>Sub Case101(i As Long, Folder As String, ByRef NumPassed As Long, ByRef NumFailed As Long, ByRef Failures() As String)</v>
      </c>
      <c r="P104" t="str">
        <f ca="1"/>
        <v xml:space="preserve">    Dim TestDescription As String, FileName As String, Expected, Observed, TestRes As Variant, WhatDiffers As String</v>
      </c>
      <c r="Q104" t="str">
        <f ca="1"/>
        <v/>
      </c>
      <c r="R104" t="str">
        <f ca="1"/>
        <v xml:space="preserve">    On Error GoTo ErrHandler</v>
      </c>
      <c r="S104" t="str">
        <f ca="1"/>
        <v xml:space="preserve">                'Test that parsing strings that almost but not correct ISO8601 does not convert to dates</v>
      </c>
      <c r="T104" t="str">
        <f ca="1"/>
        <v xml:space="preserve">                TestDescription = "test bad ISO8601"</v>
      </c>
      <c r="U104" t="str">
        <f ca="1"/>
        <v xml:space="preserve">                FileName = "test_bad_ISO8601.csv"</v>
      </c>
      <c r="V104" t="str">
        <f ca="1"/>
        <v xml:space="preserve">                Expected = CSVRead(Folder + FileName, False, ",", SkipToRow:=2, SkipToCol:=2)</v>
      </c>
      <c r="W104" t="str">
        <f ca="1"/>
        <v xml:space="preserve">                TestRes = TestCSVRead(i, TestDescription, Expected, Folder + FileName, Observed, WhatDiffers, _</v>
      </c>
      <c r="X104" t="str">
        <f ca="1"/>
        <v xml:space="preserve">                    ConvertTypes:="D", _</v>
      </c>
      <c r="Y104" t="str">
        <f ca="1"/>
        <v xml:space="preserve">                    Delimiter:=",", _</v>
      </c>
      <c r="Z104" t="str">
        <f ca="1"/>
        <v xml:space="preserve">                    DateFormat:="ISO", _</v>
      </c>
      <c r="AA104" t="str">
        <f ca="1"/>
        <v xml:space="preserve">                    SkipToRow:=2, _</v>
      </c>
      <c r="AB104" t="str">
        <f ca="1"/>
        <v xml:space="preserve">                    SkipToCol:=2, _</v>
      </c>
      <c r="AC104" t="str">
        <f ca="1"/>
        <v xml:space="preserve">                    ShowMissingsAs:=Empty)</v>
      </c>
      <c r="AD104" t="str">
        <f ca="1"/>
        <v xml:space="preserve">    If TestRes Then</v>
      </c>
      <c r="AE104" t="str">
        <f ca="1"/>
        <v xml:space="preserve">        NumPassed = NumPassed + 1</v>
      </c>
      <c r="AF104" t="str">
        <f ca="1"/>
        <v xml:space="preserve">    Else</v>
      </c>
      <c r="AG104" t="str">
        <f ca="1"/>
        <v xml:space="preserve">        NumFailed = NumFailed + 1</v>
      </c>
      <c r="AH104" t="str">
        <f ca="1"/>
        <v xml:space="preserve">        ReDim Preserve Failures(LBound(Failures) To UBound(Failures) + 1)</v>
      </c>
      <c r="AI104" t="str">
        <f ca="1"/>
        <v xml:space="preserve">        Failures(UBound(Failures)) = WhatDiffers</v>
      </c>
      <c r="AJ104" t="str">
        <f ca="1"/>
        <v xml:space="preserve">    End If</v>
      </c>
      <c r="AK104" t="str">
        <f ca="1"/>
        <v/>
      </c>
      <c r="AL104" t="str">
        <f ca="1"/>
        <v xml:space="preserve">    Exit Sub</v>
      </c>
      <c r="AM104" t="str">
        <f ca="1"/>
        <v>ErrHandler:</v>
      </c>
      <c r="AN104" t="str">
        <f ca="1"/>
        <v xml:space="preserve">    Throw "#Case101 (line " &amp; CStr(Erl) + "): " &amp; Err.Description &amp; "!"</v>
      </c>
      <c r="AO104" t="str">
        <f ca="1"/>
        <v>End Sub</v>
      </c>
    </row>
    <row r="105" spans="3:48" x14ac:dyDescent="0.45">
      <c r="C105" t="s">
        <v>835</v>
      </c>
      <c r="L105">
        <f ca="1"/>
        <v>102</v>
      </c>
      <c r="M105" t="str">
        <f ca="1"/>
        <v xml:space="preserve">            Case 102</v>
      </c>
      <c r="N105">
        <f ca="1"/>
        <v>712</v>
      </c>
      <c r="O105" t="str" cm="1">
        <f t="array" aca="1" ref="O105:AT105" ca="1">[1]!sarrayrange(SUBSTITUTE(TRANSPOSE($A$4:$A$7),"Case1","Case"&amp;L105),TRANSPOSE(OFFSET($C$4:$C$1473,N105,0,N106-N105-1)),SUBSTITUTE(TRANSPOSE($A$12:$A$23),"Case1","Case"&amp;L105))</f>
        <v>Sub Case102(i As Long, Folder As String, ByRef NumPassed As Long, ByRef NumFailed As Long, ByRef Failures() As String)</v>
      </c>
      <c r="P105" t="str">
        <f ca="1"/>
        <v xml:space="preserve">    Dim TestDescription As String, FileName As String, Expected, Observed, TestRes As Variant, WhatDiffers As String</v>
      </c>
      <c r="Q105" t="str">
        <f ca="1"/>
        <v/>
      </c>
      <c r="R105" t="str">
        <f ca="1"/>
        <v xml:space="preserve">    On Error GoTo ErrHandler</v>
      </c>
      <c r="S105" t="str">
        <f ca="1"/>
        <v xml:space="preserve">                'We test that the first column converts (via CSVRead) to the same date as the second column (via CDate) _</v>
      </c>
      <c r="T105" t="str">
        <f ca="1"/>
        <v xml:space="preserve">                 to within a very small (10 microsecond) tolerance to cope with floating point inaccuracies</v>
      </c>
      <c r="U105" t="str">
        <f ca="1"/>
        <v xml:space="preserve">                TestDescription = "test good Y-M-D"</v>
      </c>
      <c r="V105" t="str">
        <f ca="1"/>
        <v xml:space="preserve">                FileName = "test_good_Y-M-D.csv"</v>
      </c>
      <c r="W105" t="str">
        <f ca="1"/>
        <v xml:space="preserve">                Expected = CSVRead(Folder + FileName, ConvertTypes:="N", SkipToRow:=2, NumCols:=1, SkipToCol:=2)</v>
      </c>
      <c r="X105" t="str">
        <f ca="1"/>
        <v xml:space="preserve">                For k = 1 To sNRows(Expected)</v>
      </c>
      <c r="Y105" t="str">
        <f ca="1"/>
        <v xml:space="preserve">                    Expected(k, 1) = CDate(Expected(k, 1))</v>
      </c>
      <c r="Z105" t="str">
        <f ca="1"/>
        <v xml:space="preserve">                Next k</v>
      </c>
      <c r="AA105" t="str">
        <f ca="1"/>
        <v xml:space="preserve">                TestRes = TestCSVRead(i, TestDescription, Expected, Folder + FileName, Observed, WhatDiffers, _</v>
      </c>
      <c r="AB105" t="str">
        <f ca="1"/>
        <v xml:space="preserve">                    ConvertTypes:=True, _</v>
      </c>
      <c r="AC105" t="str">
        <f ca="1"/>
        <v xml:space="preserve">                    Delimiter:=",", _</v>
      </c>
      <c r="AD105" t="str">
        <f ca="1"/>
        <v xml:space="preserve">                    DateFormat:="Y-M-D", _</v>
      </c>
      <c r="AE105" t="str">
        <f ca="1"/>
        <v xml:space="preserve">                    SkipToRow:=2, _</v>
      </c>
      <c r="AF105" t="str">
        <f ca="1"/>
        <v xml:space="preserve">                    NumCols:=1, _</v>
      </c>
      <c r="AG105" t="str">
        <f ca="1"/>
        <v xml:space="preserve">                    ShowMissingsAs:=Empty, _</v>
      </c>
      <c r="AH105" t="str">
        <f ca="1"/>
        <v xml:space="preserve">                    AbsTol:=0.01 / 24 / 60 / 60 / 1000) '10 microsecond tolerance</v>
      </c>
      <c r="AI105" t="str">
        <f ca="1"/>
        <v xml:space="preserve">    If TestRes Then</v>
      </c>
      <c r="AJ105" t="str">
        <f ca="1"/>
        <v xml:space="preserve">        NumPassed = NumPassed + 1</v>
      </c>
      <c r="AK105" t="str">
        <f ca="1"/>
        <v xml:space="preserve">    Else</v>
      </c>
      <c r="AL105" t="str">
        <f ca="1"/>
        <v xml:space="preserve">        NumFailed = NumFailed + 1</v>
      </c>
      <c r="AM105" t="str">
        <f ca="1"/>
        <v xml:space="preserve">        ReDim Preserve Failures(LBound(Failures) To UBound(Failures) + 1)</v>
      </c>
      <c r="AN105" t="str">
        <f ca="1"/>
        <v xml:space="preserve">        Failures(UBound(Failures)) = WhatDiffers</v>
      </c>
      <c r="AO105" t="str">
        <f ca="1"/>
        <v xml:space="preserve">    End If</v>
      </c>
      <c r="AP105" t="str">
        <f ca="1"/>
        <v/>
      </c>
      <c r="AQ105" t="str">
        <f ca="1"/>
        <v xml:space="preserve">    Exit Sub</v>
      </c>
      <c r="AR105" t="str">
        <f ca="1"/>
        <v>ErrHandler:</v>
      </c>
      <c r="AS105" t="str">
        <f ca="1"/>
        <v xml:space="preserve">    Throw "#Case102 (line " &amp; CStr(Erl) + "): " &amp; Err.Description &amp; "!"</v>
      </c>
      <c r="AT105" t="str">
        <f ca="1"/>
        <v>End Sub</v>
      </c>
    </row>
    <row r="106" spans="3:48" x14ac:dyDescent="0.45">
      <c r="C106" t="s">
        <v>810</v>
      </c>
      <c r="L106">
        <f ca="1"/>
        <v>103</v>
      </c>
      <c r="M106" t="str">
        <f ca="1"/>
        <v xml:space="preserve">            Case 103</v>
      </c>
      <c r="N106">
        <f ca="1"/>
        <v>729</v>
      </c>
      <c r="O106" t="str" cm="1">
        <f t="array" aca="1" ref="O106:AO106" ca="1">[1]!sarrayrange(SUBSTITUTE(TRANSPOSE($A$4:$A$7),"Case1","Case"&amp;L106),TRANSPOSE(OFFSET($C$4:$C$1473,N106,0,N107-N106-1)),SUBSTITUTE(TRANSPOSE($A$12:$A$23),"Case1","Case"&amp;L106))</f>
        <v>Sub Case103(i As Long, Folder As String, ByRef NumPassed As Long, ByRef NumFailed As Long, ByRef Failures() As String)</v>
      </c>
      <c r="P106" t="str">
        <f ca="1"/>
        <v xml:space="preserve">    Dim TestDescription As String, FileName As String, Expected, Observed, TestRes As Variant, WhatDiffers As String</v>
      </c>
      <c r="Q106" t="str">
        <f ca="1"/>
        <v/>
      </c>
      <c r="R106" t="str">
        <f ca="1"/>
        <v xml:space="preserve">    On Error GoTo ErrHandler</v>
      </c>
      <c r="S106" t="str">
        <f ca="1"/>
        <v xml:space="preserve">                'Test that parsing strings that almost but not correct Y-M-D does not convert to dates</v>
      </c>
      <c r="T106" t="str">
        <f ca="1"/>
        <v xml:space="preserve">                TestDescription = "test bad Y-M-D"</v>
      </c>
      <c r="U106" t="str">
        <f ca="1"/>
        <v xml:space="preserve">                FileName = "test_bad_Y-M-D.csv"</v>
      </c>
      <c r="V106" t="str">
        <f ca="1"/>
        <v xml:space="preserve">                Expected = CSVRead(Folder + FileName, False, ",", SkipToRow:=2, SkipToCol:=2)</v>
      </c>
      <c r="W106" t="str">
        <f ca="1"/>
        <v xml:space="preserve">                TestRes = TestCSVRead(i, TestDescription, Expected, Folder + FileName, Observed, WhatDiffers, _</v>
      </c>
      <c r="X106" t="str">
        <f ca="1"/>
        <v xml:space="preserve">                    ConvertTypes:="D", _</v>
      </c>
      <c r="Y106" t="str">
        <f ca="1"/>
        <v xml:space="preserve">                    Delimiter:=",", _</v>
      </c>
      <c r="Z106" t="str">
        <f ca="1"/>
        <v xml:space="preserve">                    DateFormat:="Y-M-D", _</v>
      </c>
      <c r="AA106" t="str">
        <f ca="1"/>
        <v xml:space="preserve">                    SkipToRow:=2, _</v>
      </c>
      <c r="AB106" t="str">
        <f ca="1"/>
        <v xml:space="preserve">                    SkipToCol:=2, _</v>
      </c>
      <c r="AC106" t="str">
        <f ca="1"/>
        <v xml:space="preserve">                    ShowMissingsAs:=Empty)</v>
      </c>
      <c r="AD106" t="str">
        <f ca="1"/>
        <v xml:space="preserve">    If TestRes Then</v>
      </c>
      <c r="AE106" t="str">
        <f ca="1"/>
        <v xml:space="preserve">        NumPassed = NumPassed + 1</v>
      </c>
      <c r="AF106" t="str">
        <f ca="1"/>
        <v xml:space="preserve">    Else</v>
      </c>
      <c r="AG106" t="str">
        <f ca="1"/>
        <v xml:space="preserve">        NumFailed = NumFailed + 1</v>
      </c>
      <c r="AH106" t="str">
        <f ca="1"/>
        <v xml:space="preserve">        ReDim Preserve Failures(LBound(Failures) To UBound(Failures) + 1)</v>
      </c>
      <c r="AI106" t="str">
        <f ca="1"/>
        <v xml:space="preserve">        Failures(UBound(Failures)) = WhatDiffers</v>
      </c>
      <c r="AJ106" t="str">
        <f ca="1"/>
        <v xml:space="preserve">    End If</v>
      </c>
      <c r="AK106" t="str">
        <f ca="1"/>
        <v/>
      </c>
      <c r="AL106" t="str">
        <f ca="1"/>
        <v xml:space="preserve">    Exit Sub</v>
      </c>
      <c r="AM106" t="str">
        <f ca="1"/>
        <v>ErrHandler:</v>
      </c>
      <c r="AN106" t="str">
        <f ca="1"/>
        <v xml:space="preserve">    Throw "#Case103 (line " &amp; CStr(Erl) + "): " &amp; Err.Description &amp; "!"</v>
      </c>
      <c r="AO106" t="str">
        <f ca="1"/>
        <v>End Sub</v>
      </c>
    </row>
    <row r="107" spans="3:48" x14ac:dyDescent="0.45">
      <c r="C107" t="s">
        <v>845</v>
      </c>
      <c r="L107">
        <f ca="1"/>
        <v>104</v>
      </c>
      <c r="M107" t="str">
        <f ca="1"/>
        <v xml:space="preserve">            Case 104</v>
      </c>
      <c r="N107">
        <f ca="1"/>
        <v>741</v>
      </c>
      <c r="O107" t="str" cm="1">
        <f t="array" aca="1" ref="O107:AT107" ca="1">[1]!sarrayrange(SUBSTITUTE(TRANSPOSE($A$4:$A$7),"Case1","Case"&amp;L107),TRANSPOSE(OFFSET($C$4:$C$1473,N107,0,N108-N107-1)),SUBSTITUTE(TRANSPOSE($A$12:$A$23),"Case1","Case"&amp;L107))</f>
        <v>Sub Case104(i As Long, Folder As String, ByRef NumPassed As Long, ByRef NumFailed As Long, ByRef Failures() As String)</v>
      </c>
      <c r="P107" t="str">
        <f ca="1"/>
        <v xml:space="preserve">    Dim TestDescription As String, FileName As String, Expected, Observed, TestRes As Variant, WhatDiffers As String</v>
      </c>
      <c r="Q107" t="str">
        <f ca="1"/>
        <v/>
      </c>
      <c r="R107" t="str">
        <f ca="1"/>
        <v xml:space="preserve">    On Error GoTo ErrHandler</v>
      </c>
      <c r="S107" t="str">
        <f ca="1"/>
        <v xml:space="preserve">                'We test that the first column converts (via CSVRead) to the same date as the second column (via CDate) _</v>
      </c>
      <c r="T107" t="str">
        <f ca="1"/>
        <v xml:space="preserve">                 to within a very small (10 microsecond) tolerance to cope with floating point inaccuracies</v>
      </c>
      <c r="U107" t="str">
        <f ca="1"/>
        <v xml:space="preserve">                TestDescription = "test good D-M-Y"</v>
      </c>
      <c r="V107" t="str">
        <f ca="1"/>
        <v xml:space="preserve">                FileName = "test_good_D-M-Y.csv"</v>
      </c>
      <c r="W107" t="str">
        <f ca="1"/>
        <v xml:space="preserve">                Expected = CSVRead(Folder + FileName, ConvertTypes:="N", SkipToRow:=2, NumCols:=1, SkipToCol:=2)</v>
      </c>
      <c r="X107" t="str">
        <f ca="1"/>
        <v xml:space="preserve">                For k = 1 To sNRows(Expected)</v>
      </c>
      <c r="Y107" t="str">
        <f ca="1"/>
        <v xml:space="preserve">                    Expected(k, 1) = CDate(Expected(k, 1))</v>
      </c>
      <c r="Z107" t="str">
        <f ca="1"/>
        <v xml:space="preserve">                Next k</v>
      </c>
      <c r="AA107" t="str">
        <f ca="1"/>
        <v xml:space="preserve">                TestRes = TestCSVRead(i, TestDescription, Expected, Folder + FileName, Observed, WhatDiffers, _</v>
      </c>
      <c r="AB107" t="str">
        <f ca="1"/>
        <v xml:space="preserve">                    ConvertTypes:=True, _</v>
      </c>
      <c r="AC107" t="str">
        <f ca="1"/>
        <v xml:space="preserve">                    Delimiter:=",", _</v>
      </c>
      <c r="AD107" t="str">
        <f ca="1"/>
        <v xml:space="preserve">                    DateFormat:="D-M-Y", _</v>
      </c>
      <c r="AE107" t="str">
        <f ca="1"/>
        <v xml:space="preserve">                    SkipToRow:=2, _</v>
      </c>
      <c r="AF107" t="str">
        <f ca="1"/>
        <v xml:space="preserve">                    NumCols:=1, _</v>
      </c>
      <c r="AG107" t="str">
        <f ca="1"/>
        <v xml:space="preserve">                    ShowMissingsAs:=Empty, _</v>
      </c>
      <c r="AH107" t="str">
        <f ca="1"/>
        <v xml:space="preserve">                    AbsTol:=0.01 / 24 / 60 / 60 / 1000) '10 microsecond tolerance</v>
      </c>
      <c r="AI107" t="str">
        <f ca="1"/>
        <v xml:space="preserve">    If TestRes Then</v>
      </c>
      <c r="AJ107" t="str">
        <f ca="1"/>
        <v xml:space="preserve">        NumPassed = NumPassed + 1</v>
      </c>
      <c r="AK107" t="str">
        <f ca="1"/>
        <v xml:space="preserve">    Else</v>
      </c>
      <c r="AL107" t="str">
        <f ca="1"/>
        <v xml:space="preserve">        NumFailed = NumFailed + 1</v>
      </c>
      <c r="AM107" t="str">
        <f ca="1"/>
        <v xml:space="preserve">        ReDim Preserve Failures(LBound(Failures) To UBound(Failures) + 1)</v>
      </c>
      <c r="AN107" t="str">
        <f ca="1"/>
        <v xml:space="preserve">        Failures(UBound(Failures)) = WhatDiffers</v>
      </c>
      <c r="AO107" t="str">
        <f ca="1"/>
        <v xml:space="preserve">    End If</v>
      </c>
      <c r="AP107" t="str">
        <f ca="1"/>
        <v/>
      </c>
      <c r="AQ107" t="str">
        <f ca="1"/>
        <v xml:space="preserve">    Exit Sub</v>
      </c>
      <c r="AR107" t="str">
        <f ca="1"/>
        <v>ErrHandler:</v>
      </c>
      <c r="AS107" t="str">
        <f ca="1"/>
        <v xml:space="preserve">    Throw "#Case104 (line " &amp; CStr(Erl) + "): " &amp; Err.Description &amp; "!"</v>
      </c>
      <c r="AT107" t="str">
        <f ca="1"/>
        <v>End Sub</v>
      </c>
    </row>
    <row r="108" spans="3:48" x14ac:dyDescent="0.45">
      <c r="C108" t="s">
        <v>846</v>
      </c>
      <c r="L108">
        <f ca="1"/>
        <v>105</v>
      </c>
      <c r="M108" t="str">
        <f ca="1"/>
        <v xml:space="preserve">            Case 105</v>
      </c>
      <c r="N108">
        <f ca="1"/>
        <v>758</v>
      </c>
      <c r="O108" t="str" cm="1">
        <f t="array" aca="1" ref="O108:AO108" ca="1">[1]!sarrayrange(SUBSTITUTE(TRANSPOSE($A$4:$A$7),"Case1","Case"&amp;L108),TRANSPOSE(OFFSET($C$4:$C$1473,N108,0,N109-N108-1)),SUBSTITUTE(TRANSPOSE($A$12:$A$23),"Case1","Case"&amp;L108))</f>
        <v>Sub Case105(i As Long, Folder As String, ByRef NumPassed As Long, ByRef NumFailed As Long, ByRef Failures() As String)</v>
      </c>
      <c r="P108" t="str">
        <f ca="1"/>
        <v xml:space="preserve">    Dim TestDescription As String, FileName As String, Expected, Observed, TestRes As Variant, WhatDiffers As String</v>
      </c>
      <c r="Q108" t="str">
        <f ca="1"/>
        <v/>
      </c>
      <c r="R108" t="str">
        <f ca="1"/>
        <v xml:space="preserve">    On Error GoTo ErrHandler</v>
      </c>
      <c r="S108" t="str">
        <f ca="1"/>
        <v xml:space="preserve">                'Test that parsing strings that almost but not correct D-M-Y does not convert to dates</v>
      </c>
      <c r="T108" t="str">
        <f ca="1"/>
        <v xml:space="preserve">                TestDescription = "test bad D-M-Y"</v>
      </c>
      <c r="U108" t="str">
        <f ca="1"/>
        <v xml:space="preserve">                FileName = "test_bad_D-M-Y.csv"</v>
      </c>
      <c r="V108" t="str">
        <f ca="1"/>
        <v xml:space="preserve">                Expected = CSVRead(Folder + FileName, False, ",", SkipToRow:=2, SkipToCol:=2)</v>
      </c>
      <c r="W108" t="str">
        <f ca="1"/>
        <v xml:space="preserve">                TestRes = TestCSVRead(i, TestDescription, Expected, Folder + FileName, Observed, WhatDiffers, _</v>
      </c>
      <c r="X108" t="str">
        <f ca="1"/>
        <v xml:space="preserve">                    ConvertTypes:="D", _</v>
      </c>
      <c r="Y108" t="str">
        <f ca="1"/>
        <v xml:space="preserve">                    Delimiter:=",", _</v>
      </c>
      <c r="Z108" t="str">
        <f ca="1"/>
        <v xml:space="preserve">                    DateFormat:="D-M-Y", _</v>
      </c>
      <c r="AA108" t="str">
        <f ca="1"/>
        <v xml:space="preserve">                    SkipToRow:=2, _</v>
      </c>
      <c r="AB108" t="str">
        <f ca="1"/>
        <v xml:space="preserve">                    SkipToCol:=2, _</v>
      </c>
      <c r="AC108" t="str">
        <f ca="1"/>
        <v xml:space="preserve">                    ShowMissingsAs:=Empty)</v>
      </c>
      <c r="AD108" t="str">
        <f ca="1"/>
        <v xml:space="preserve">    If TestRes Then</v>
      </c>
      <c r="AE108" t="str">
        <f ca="1"/>
        <v xml:space="preserve">        NumPassed = NumPassed + 1</v>
      </c>
      <c r="AF108" t="str">
        <f ca="1"/>
        <v xml:space="preserve">    Else</v>
      </c>
      <c r="AG108" t="str">
        <f ca="1"/>
        <v xml:space="preserve">        NumFailed = NumFailed + 1</v>
      </c>
      <c r="AH108" t="str">
        <f ca="1"/>
        <v xml:space="preserve">        ReDim Preserve Failures(LBound(Failures) To UBound(Failures) + 1)</v>
      </c>
      <c r="AI108" t="str">
        <f ca="1"/>
        <v xml:space="preserve">        Failures(UBound(Failures)) = WhatDiffers</v>
      </c>
      <c r="AJ108" t="str">
        <f ca="1"/>
        <v xml:space="preserve">    End If</v>
      </c>
      <c r="AK108" t="str">
        <f ca="1"/>
        <v/>
      </c>
      <c r="AL108" t="str">
        <f ca="1"/>
        <v xml:space="preserve">    Exit Sub</v>
      </c>
      <c r="AM108" t="str">
        <f ca="1"/>
        <v>ErrHandler:</v>
      </c>
      <c r="AN108" t="str">
        <f ca="1"/>
        <v xml:space="preserve">    Throw "#Case105 (line " &amp; CStr(Erl) + "): " &amp; Err.Description &amp; "!"</v>
      </c>
      <c r="AO108" t="str">
        <f ca="1"/>
        <v>End Sub</v>
      </c>
    </row>
    <row r="109" spans="3:48" x14ac:dyDescent="0.45">
      <c r="C109" t="s">
        <v>847</v>
      </c>
      <c r="L109">
        <f ca="1"/>
        <v>106</v>
      </c>
      <c r="M109" t="str">
        <f ca="1"/>
        <v xml:space="preserve">            Case 106</v>
      </c>
      <c r="N109">
        <f ca="1"/>
        <v>770</v>
      </c>
      <c r="O109" t="str" cm="1">
        <f t="array" aca="1" ref="O109:AT109" ca="1">[1]!sarrayrange(SUBSTITUTE(TRANSPOSE($A$4:$A$7),"Case1","Case"&amp;L109),TRANSPOSE(OFFSET($C$4:$C$1473,N109,0,N110-N109-1)),SUBSTITUTE(TRANSPOSE($A$12:$A$23),"Case1","Case"&amp;L109))</f>
        <v>Sub Case106(i As Long, Folder As String, ByRef NumPassed As Long, ByRef NumFailed As Long, ByRef Failures() As String)</v>
      </c>
      <c r="P109" t="str">
        <f ca="1"/>
        <v xml:space="preserve">    Dim TestDescription As String, FileName As String, Expected, Observed, TestRes As Variant, WhatDiffers As String</v>
      </c>
      <c r="Q109" t="str">
        <f ca="1"/>
        <v/>
      </c>
      <c r="R109" t="str">
        <f ca="1"/>
        <v xml:space="preserve">    On Error GoTo ErrHandler</v>
      </c>
      <c r="S109" t="str">
        <f ca="1"/>
        <v xml:space="preserve">                'We test that the first column converts (via CSVRead) to the same date as the second column (via CDate) _</v>
      </c>
      <c r="T109" t="str">
        <f ca="1"/>
        <v xml:space="preserve">                 to within a very small (10 microsecond) tolerance to cope with floating point inaccuracies</v>
      </c>
      <c r="U109" t="str">
        <f ca="1"/>
        <v xml:space="preserve">                TestDescription = "test good M-D-Y"</v>
      </c>
      <c r="V109" t="str">
        <f ca="1"/>
        <v xml:space="preserve">                FileName = "test_good_M-D-Y.csv"</v>
      </c>
      <c r="W109" t="str">
        <f ca="1"/>
        <v xml:space="preserve">                Expected = CSVRead(Folder + FileName, ConvertTypes:="N", SkipToRow:=2, NumCols:=1, SkipToCol:=2)</v>
      </c>
      <c r="X109" t="str">
        <f ca="1"/>
        <v xml:space="preserve">                For k = 1 To sNRows(Expected)</v>
      </c>
      <c r="Y109" t="str">
        <f ca="1"/>
        <v xml:space="preserve">                    Expected(k, 1) = CDate(Expected(k, 1))</v>
      </c>
      <c r="Z109" t="str">
        <f ca="1"/>
        <v xml:space="preserve">                Next k</v>
      </c>
      <c r="AA109" t="str">
        <f ca="1"/>
        <v xml:space="preserve">                TestRes = TestCSVRead(i, TestDescription, Expected, Folder + FileName, Observed, WhatDiffers, _</v>
      </c>
      <c r="AB109" t="str">
        <f ca="1"/>
        <v xml:space="preserve">                    ConvertTypes:=True, _</v>
      </c>
      <c r="AC109" t="str">
        <f ca="1"/>
        <v xml:space="preserve">                    Delimiter:=",", _</v>
      </c>
      <c r="AD109" t="str">
        <f ca="1"/>
        <v xml:space="preserve">                    DateFormat:="M-D-Y", _</v>
      </c>
      <c r="AE109" t="str">
        <f ca="1"/>
        <v xml:space="preserve">                    SkipToRow:=2, _</v>
      </c>
      <c r="AF109" t="str">
        <f ca="1"/>
        <v xml:space="preserve">                    NumCols:=1, _</v>
      </c>
      <c r="AG109" t="str">
        <f ca="1"/>
        <v xml:space="preserve">                    ShowMissingsAs:=Empty, _</v>
      </c>
      <c r="AH109" t="str">
        <f ca="1"/>
        <v xml:space="preserve">                    AbsTol:=0.01 / 24 / 60 / 60 / 1000) '10 microsecond tolerance</v>
      </c>
      <c r="AI109" t="str">
        <f ca="1"/>
        <v xml:space="preserve">    If TestRes Then</v>
      </c>
      <c r="AJ109" t="str">
        <f ca="1"/>
        <v xml:space="preserve">        NumPassed = NumPassed + 1</v>
      </c>
      <c r="AK109" t="str">
        <f ca="1"/>
        <v xml:space="preserve">    Else</v>
      </c>
      <c r="AL109" t="str">
        <f ca="1"/>
        <v xml:space="preserve">        NumFailed = NumFailed + 1</v>
      </c>
      <c r="AM109" t="str">
        <f ca="1"/>
        <v xml:space="preserve">        ReDim Preserve Failures(LBound(Failures) To UBound(Failures) + 1)</v>
      </c>
      <c r="AN109" t="str">
        <f ca="1"/>
        <v xml:space="preserve">        Failures(UBound(Failures)) = WhatDiffers</v>
      </c>
      <c r="AO109" t="str">
        <f ca="1"/>
        <v xml:space="preserve">    End If</v>
      </c>
      <c r="AP109" t="str">
        <f ca="1"/>
        <v/>
      </c>
      <c r="AQ109" t="str">
        <f ca="1"/>
        <v xml:space="preserve">    Exit Sub</v>
      </c>
      <c r="AR109" t="str">
        <f ca="1"/>
        <v>ErrHandler:</v>
      </c>
      <c r="AS109" t="str">
        <f ca="1"/>
        <v xml:space="preserve">    Throw "#Case106 (line " &amp; CStr(Erl) + "): " &amp; Err.Description &amp; "!"</v>
      </c>
      <c r="AT109" t="str">
        <f ca="1"/>
        <v>End Sub</v>
      </c>
    </row>
    <row r="110" spans="3:48" x14ac:dyDescent="0.45">
      <c r="C110" t="s">
        <v>835</v>
      </c>
      <c r="L110">
        <f ca="1"/>
        <v>107</v>
      </c>
      <c r="M110" t="str">
        <f ca="1"/>
        <v xml:space="preserve">            Case 107</v>
      </c>
      <c r="N110">
        <f ca="1"/>
        <v>787</v>
      </c>
      <c r="O110" t="str" cm="1">
        <f t="array" aca="1" ref="O110:AO110" ca="1">[1]!sarrayrange(SUBSTITUTE(TRANSPOSE($A$4:$A$7),"Case1","Case"&amp;L110),TRANSPOSE(OFFSET($C$4:$C$1473,N110,0,N111-N110-1)),SUBSTITUTE(TRANSPOSE($A$12:$A$23),"Case1","Case"&amp;L110))</f>
        <v>Sub Case107(i As Long, Folder As String, ByRef NumPassed As Long, ByRef NumFailed As Long, ByRef Failures() As String)</v>
      </c>
      <c r="P110" t="str">
        <f ca="1"/>
        <v xml:space="preserve">    Dim TestDescription As String, FileName As String, Expected, Observed, TestRes As Variant, WhatDiffers As String</v>
      </c>
      <c r="Q110" t="str">
        <f ca="1"/>
        <v/>
      </c>
      <c r="R110" t="str">
        <f ca="1"/>
        <v xml:space="preserve">    On Error GoTo ErrHandler</v>
      </c>
      <c r="S110" t="str">
        <f ca="1"/>
        <v xml:space="preserve">                'Test that parsing strings that almost but not correct M-D-Y does not convert to dates</v>
      </c>
      <c r="T110" t="str">
        <f ca="1"/>
        <v xml:space="preserve">                TestDescription = "test bad M-D-Y"</v>
      </c>
      <c r="U110" t="str">
        <f ca="1"/>
        <v xml:space="preserve">                FileName = "test_bad_M-D-Y.csv"</v>
      </c>
      <c r="V110" t="str">
        <f ca="1"/>
        <v xml:space="preserve">                Expected = CSVRead(Folder + FileName, False, ",", SkipToRow:=2, SkipToCol:=2)</v>
      </c>
      <c r="W110" t="str">
        <f ca="1"/>
        <v xml:space="preserve">                TestRes = TestCSVRead(i, TestDescription, Expected, Folder + FileName, Observed, WhatDiffers, _</v>
      </c>
      <c r="X110" t="str">
        <f ca="1"/>
        <v xml:space="preserve">                    ConvertTypes:="D", _</v>
      </c>
      <c r="Y110" t="str">
        <f ca="1"/>
        <v xml:space="preserve">                    Delimiter:=",", _</v>
      </c>
      <c r="Z110" t="str">
        <f ca="1"/>
        <v xml:space="preserve">                    DateFormat:="M-D-Y", _</v>
      </c>
      <c r="AA110" t="str">
        <f ca="1"/>
        <v xml:space="preserve">                    SkipToRow:=2, _</v>
      </c>
      <c r="AB110" t="str">
        <f ca="1"/>
        <v xml:space="preserve">                    SkipToCol:=2, _</v>
      </c>
      <c r="AC110" t="str">
        <f ca="1"/>
        <v xml:space="preserve">                    ShowMissingsAs:=Empty)</v>
      </c>
      <c r="AD110" t="str">
        <f ca="1"/>
        <v xml:space="preserve">    If TestRes Then</v>
      </c>
      <c r="AE110" t="str">
        <f ca="1"/>
        <v xml:space="preserve">        NumPassed = NumPassed + 1</v>
      </c>
      <c r="AF110" t="str">
        <f ca="1"/>
        <v xml:space="preserve">    Else</v>
      </c>
      <c r="AG110" t="str">
        <f ca="1"/>
        <v xml:space="preserve">        NumFailed = NumFailed + 1</v>
      </c>
      <c r="AH110" t="str">
        <f ca="1"/>
        <v xml:space="preserve">        ReDim Preserve Failures(LBound(Failures) To UBound(Failures) + 1)</v>
      </c>
      <c r="AI110" t="str">
        <f ca="1"/>
        <v xml:space="preserve">        Failures(UBound(Failures)) = WhatDiffers</v>
      </c>
      <c r="AJ110" t="str">
        <f ca="1"/>
        <v xml:space="preserve">    End If</v>
      </c>
      <c r="AK110" t="str">
        <f ca="1"/>
        <v/>
      </c>
      <c r="AL110" t="str">
        <f ca="1"/>
        <v xml:space="preserve">    Exit Sub</v>
      </c>
      <c r="AM110" t="str">
        <f ca="1"/>
        <v>ErrHandler:</v>
      </c>
      <c r="AN110" t="str">
        <f ca="1"/>
        <v xml:space="preserve">    Throw "#Case107 (line " &amp; CStr(Erl) + "): " &amp; Err.Description &amp; "!"</v>
      </c>
      <c r="AO110" t="str">
        <f ca="1"/>
        <v>End Sub</v>
      </c>
    </row>
    <row r="111" spans="3:48" x14ac:dyDescent="0.45">
      <c r="C111" t="s">
        <v>810</v>
      </c>
      <c r="L111">
        <f ca="1"/>
        <v>108</v>
      </c>
      <c r="M111" t="str">
        <f ca="1"/>
        <v xml:space="preserve">            Case 108</v>
      </c>
      <c r="N111">
        <f ca="1"/>
        <v>799</v>
      </c>
      <c r="O111" t="str" cm="1">
        <f t="array" aca="1" ref="O111:AK111" ca="1">[1]!sarrayrange(SUBSTITUTE(TRANSPOSE($A$4:$A$7),"Case1","Case"&amp;L111),TRANSPOSE(OFFSET($C$4:$C$1473,N111,0,N112-N111-1)),SUBSTITUTE(TRANSPOSE($A$12:$A$23),"Case1","Case"&amp;L111))</f>
        <v>Sub Case108(i As Long, Folder As String, ByRef NumPassed As Long, ByRef NumFailed As Long, ByRef Failures() As String)</v>
      </c>
      <c r="P111" t="str">
        <f ca="1"/>
        <v xml:space="preserve">    Dim TestDescription As String, FileName As String, Expected, Observed, TestRes As Variant, WhatDiffers As String</v>
      </c>
      <c r="Q111" t="str">
        <f ca="1"/>
        <v/>
      </c>
      <c r="R111" t="str">
        <f ca="1"/>
        <v xml:space="preserve">    On Error GoTo ErrHandler</v>
      </c>
      <c r="S111" t="str">
        <f ca="1"/>
        <v xml:space="preserve">                TestDescription = "ampm"</v>
      </c>
      <c r="T111" t="str">
        <f ca="1"/>
        <v xml:space="preserve">                FileName = "ampm.csv"</v>
      </c>
      <c r="U111" t="str">
        <f ca="1"/>
        <v xml:space="preserve">                Expected = Expected108()</v>
      </c>
      <c r="V111" t="str">
        <f ca="1"/>
        <v xml:space="preserve">                TestRes = TestCSVRead(i, TestDescription, Expected, Folder + FileName, Observed, WhatDiffers, _</v>
      </c>
      <c r="W111" t="str">
        <f ca="1"/>
        <v xml:space="preserve">                    ConvertTypes:=True, _</v>
      </c>
      <c r="X111" t="str">
        <f ca="1"/>
        <v xml:space="preserve">                    DateFormat:="M/D/Y", _</v>
      </c>
      <c r="Y111" t="str">
        <f ca="1"/>
        <v xml:space="preserve">                    ShowMissingsAs:=Empty)</v>
      </c>
      <c r="Z111" t="str">
        <f ca="1"/>
        <v xml:space="preserve">    If TestRes Then</v>
      </c>
      <c r="AA111" t="str">
        <f ca="1"/>
        <v xml:space="preserve">        NumPassed = NumPassed + 1</v>
      </c>
      <c r="AB111" t="str">
        <f ca="1"/>
        <v xml:space="preserve">    Else</v>
      </c>
      <c r="AC111" t="str">
        <f ca="1"/>
        <v xml:space="preserve">        NumFailed = NumFailed + 1</v>
      </c>
      <c r="AD111" t="str">
        <f ca="1"/>
        <v xml:space="preserve">        ReDim Preserve Failures(LBound(Failures) To UBound(Failures) + 1)</v>
      </c>
      <c r="AE111" t="str">
        <f ca="1"/>
        <v xml:space="preserve">        Failures(UBound(Failures)) = WhatDiffers</v>
      </c>
      <c r="AF111" t="str">
        <f ca="1"/>
        <v xml:space="preserve">    End If</v>
      </c>
      <c r="AG111" t="str">
        <f ca="1"/>
        <v/>
      </c>
      <c r="AH111" t="str">
        <f ca="1"/>
        <v xml:space="preserve">    Exit Sub</v>
      </c>
      <c r="AI111" t="str">
        <f ca="1"/>
        <v>ErrHandler:</v>
      </c>
      <c r="AJ111" t="str">
        <f ca="1"/>
        <v xml:space="preserve">    Throw "#Case108 (line " &amp; CStr(Erl) + "): " &amp; Err.Description &amp; "!"</v>
      </c>
      <c r="AK111" t="str">
        <f ca="1"/>
        <v>End Sub</v>
      </c>
    </row>
    <row r="112" spans="3:48" x14ac:dyDescent="0.45">
      <c r="C112" t="s">
        <v>848</v>
      </c>
      <c r="L112">
        <f ca="1"/>
        <v>109</v>
      </c>
      <c r="M112" t="str">
        <f ca="1"/>
        <v xml:space="preserve">            Case 109</v>
      </c>
      <c r="N112">
        <f ca="1"/>
        <v>807</v>
      </c>
      <c r="O112" t="str" cm="1">
        <f t="array" aca="1" ref="O112:AJ112" ca="1">[1]!sarrayrange(SUBSTITUTE(TRANSPOSE($A$4:$A$7),"Case1","Case"&amp;L112),TRANSPOSE(OFFSET($C$4:$C$1473,N112,0,N113-N112-1)),SUBSTITUTE(TRANSPOSE($A$12:$A$23),"Case1","Case"&amp;L112))</f>
        <v>Sub Case109(i As Long, Folder As String, ByRef NumPassed As Long, ByRef NumFailed As Long, ByRef Failures() As String)</v>
      </c>
      <c r="P112" t="str">
        <f ca="1"/>
        <v xml:space="preserve">    Dim TestDescription As String, FileName As String, Expected, Observed, TestRes As Variant, WhatDiffers As String</v>
      </c>
      <c r="Q112" t="str">
        <f ca="1"/>
        <v/>
      </c>
      <c r="R112" t="str">
        <f ca="1"/>
        <v xml:space="preserve">    On Error GoTo ErrHandler</v>
      </c>
      <c r="S112" t="str">
        <f ca="1"/>
        <v xml:space="preserve">                TestDescription = "time"</v>
      </c>
      <c r="T112" t="str">
        <f ca="1"/>
        <v xml:space="preserve">                FileName = "time.csv"</v>
      </c>
      <c r="U112" t="str">
        <f ca="1"/>
        <v xml:space="preserve">                Expected = HStack(Array("time", CDate("00:00:00"), CDate("00:10:00")), Array("value", 1#, 2#))</v>
      </c>
      <c r="V112" t="str">
        <f ca="1"/>
        <v xml:space="preserve">                TestRes = TestCSVRead(i, TestDescription, Expected, Folder + FileName, Observed, WhatDiffers, _</v>
      </c>
      <c r="W112" t="str">
        <f ca="1"/>
        <v xml:space="preserve">                    ConvertTypes:=True, _</v>
      </c>
      <c r="X112" t="str">
        <f ca="1"/>
        <v xml:space="preserve">                    ShowMissingsAs:=Empty)</v>
      </c>
      <c r="Y112" t="str">
        <f ca="1"/>
        <v xml:space="preserve">    If TestRes Then</v>
      </c>
      <c r="Z112" t="str">
        <f ca="1"/>
        <v xml:space="preserve">        NumPassed = NumPassed + 1</v>
      </c>
      <c r="AA112" t="str">
        <f ca="1"/>
        <v xml:space="preserve">    Else</v>
      </c>
      <c r="AB112" t="str">
        <f ca="1"/>
        <v xml:space="preserve">        NumFailed = NumFailed + 1</v>
      </c>
      <c r="AC112" t="str">
        <f ca="1"/>
        <v xml:space="preserve">        ReDim Preserve Failures(LBound(Failures) To UBound(Failures) + 1)</v>
      </c>
      <c r="AD112" t="str">
        <f ca="1"/>
        <v xml:space="preserve">        Failures(UBound(Failures)) = WhatDiffers</v>
      </c>
      <c r="AE112" t="str">
        <f ca="1"/>
        <v xml:space="preserve">    End If</v>
      </c>
      <c r="AF112" t="str">
        <f ca="1"/>
        <v/>
      </c>
      <c r="AG112" t="str">
        <f ca="1"/>
        <v xml:space="preserve">    Exit Sub</v>
      </c>
      <c r="AH112" t="str">
        <f ca="1"/>
        <v>ErrHandler:</v>
      </c>
      <c r="AI112" t="str">
        <f ca="1"/>
        <v xml:space="preserve">    Throw "#Case109 (line " &amp; CStr(Erl) + "): " &amp; Err.Description &amp; "!"</v>
      </c>
      <c r="AJ112" t="str">
        <f ca="1"/>
        <v>End Sub</v>
      </c>
    </row>
    <row r="113" spans="3:38" x14ac:dyDescent="0.45">
      <c r="C113" t="s">
        <v>849</v>
      </c>
      <c r="L113">
        <f ca="1"/>
        <v>110</v>
      </c>
      <c r="M113" t="str">
        <f ca="1"/>
        <v xml:space="preserve">            Case 110</v>
      </c>
      <c r="N113">
        <f ca="1"/>
        <v>814</v>
      </c>
      <c r="O113" t="str" cm="1">
        <f t="array" aca="1" ref="O113:AE113" ca="1">[1]!sarrayrange(SUBSTITUTE(TRANSPOSE($A$4:$A$7),"Case1","Case"&amp;L113),TRANSPOSE(OFFSET($C$4:$C$1473,N113,0,N114-N113-1)),SUBSTITUTE(TRANSPOSE($A$12:$A$23),"Case1","Case"&amp;L113))</f>
        <v>Sub Case110(i As Long, Folder As String, ByRef NumPassed As Long, ByRef NumFailed As Long, ByRef Failures() As String)</v>
      </c>
      <c r="P113" t="str">
        <f ca="1"/>
        <v xml:space="preserve">    Dim TestDescription As String, FileName As String, Expected, Observed, TestRes As Variant, WhatDiffers As String</v>
      </c>
      <c r="Q113" t="str">
        <f ca="1"/>
        <v/>
      </c>
      <c r="R113" t="str">
        <f ca="1"/>
        <v xml:space="preserve">    On Error GoTo ErrHandler</v>
      </c>
      <c r="S113" t="e">
        <f ca="1"/>
        <v>#REF!</v>
      </c>
      <c r="T113" t="str">
        <f ca="1"/>
        <v xml:space="preserve">    If TestRes Then</v>
      </c>
      <c r="U113" t="str">
        <f ca="1"/>
        <v xml:space="preserve">        NumPassed = NumPassed + 1</v>
      </c>
      <c r="V113" t="str">
        <f ca="1"/>
        <v xml:space="preserve">    Else</v>
      </c>
      <c r="W113" t="str">
        <f ca="1"/>
        <v xml:space="preserve">        NumFailed = NumFailed + 1</v>
      </c>
      <c r="X113" t="str">
        <f ca="1"/>
        <v xml:space="preserve">        ReDim Preserve Failures(LBound(Failures) To UBound(Failures) + 1)</v>
      </c>
      <c r="Y113" t="str">
        <f ca="1"/>
        <v xml:space="preserve">        Failures(UBound(Failures)) = WhatDiffers</v>
      </c>
      <c r="Z113" t="str">
        <f ca="1"/>
        <v xml:space="preserve">    End If</v>
      </c>
      <c r="AA113" t="str">
        <f ca="1"/>
        <v/>
      </c>
      <c r="AB113" t="str">
        <f ca="1"/>
        <v xml:space="preserve">    Exit Sub</v>
      </c>
      <c r="AC113" t="str">
        <f ca="1"/>
        <v>ErrHandler:</v>
      </c>
      <c r="AD113" t="str">
        <f ca="1"/>
        <v xml:space="preserve">    Throw "#Case110 (line " &amp; CStr(Erl) + "): " &amp; Err.Description &amp; "!"</v>
      </c>
      <c r="AE113" t="str">
        <f ca="1"/>
        <v>End Sub</v>
      </c>
    </row>
    <row r="114" spans="3:38" x14ac:dyDescent="0.45">
      <c r="C114" t="s">
        <v>850</v>
      </c>
      <c r="L114">
        <f ca="1"/>
        <v>111</v>
      </c>
      <c r="M114" t="str">
        <f ca="1"/>
        <v xml:space="preserve">            Case 111</v>
      </c>
      <c r="N114">
        <f ca="1"/>
        <v>815</v>
      </c>
      <c r="O114" t="str" cm="1">
        <f t="array" aca="1" ref="O114:AK114" ca="1">[1]!sarrayrange(SUBSTITUTE(TRANSPOSE($A$4:$A$7),"Case1","Case"&amp;L114),TRANSPOSE(OFFSET($C$4:$C$1473,N114,0,N115-N114-1)),SUBSTITUTE(TRANSPOSE($A$12:$A$23),"Case1","Case"&amp;L114))</f>
        <v>Sub Case111(i As Long, Folder As String, ByRef NumPassed As Long, ByRef NumFailed As Long, ByRef Failures() As String)</v>
      </c>
      <c r="P114" t="str">
        <f ca="1"/>
        <v xml:space="preserve">    Dim TestDescription As String, FileName As String, Expected, Observed, TestRes As Variant, WhatDiffers As String</v>
      </c>
      <c r="Q114" t="str">
        <f ca="1"/>
        <v/>
      </c>
      <c r="R114" t="str">
        <f ca="1"/>
        <v xml:space="preserve">    On Error GoTo ErrHandler</v>
      </c>
      <c r="S114" t="str">
        <f ca="1"/>
        <v xml:space="preserve">                TestDescription = "dash as null"</v>
      </c>
      <c r="T114" t="str">
        <f ca="1"/>
        <v xml:space="preserve">                FileName = "dash_as_null.csv"</v>
      </c>
      <c r="U114" t="str">
        <f ca="1"/>
        <v xml:space="preserve">                Expected = HStack(Array("x", 1#, Empty), Array("y", 2#, 4#))</v>
      </c>
      <c r="V114" t="str">
        <f ca="1"/>
        <v xml:space="preserve">                TestRes = TestCSVRead(i, TestDescription, Expected, Folder + FileName, Observed, WhatDiffers, _</v>
      </c>
      <c r="W114" t="str">
        <f ca="1"/>
        <v xml:space="preserve">                    ConvertTypes:=True, _</v>
      </c>
      <c r="X114" t="str">
        <f ca="1"/>
        <v xml:space="preserve">                    MissingStrings:="-", _</v>
      </c>
      <c r="Y114" t="str">
        <f ca="1"/>
        <v xml:space="preserve">                    ShowMissingsAs:=Empty)</v>
      </c>
      <c r="Z114" t="str">
        <f ca="1"/>
        <v xml:space="preserve">    If TestRes Then</v>
      </c>
      <c r="AA114" t="str">
        <f ca="1"/>
        <v xml:space="preserve">        NumPassed = NumPassed + 1</v>
      </c>
      <c r="AB114" t="str">
        <f ca="1"/>
        <v xml:space="preserve">    Else</v>
      </c>
      <c r="AC114" t="str">
        <f ca="1"/>
        <v xml:space="preserve">        NumFailed = NumFailed + 1</v>
      </c>
      <c r="AD114" t="str">
        <f ca="1"/>
        <v xml:space="preserve">        ReDim Preserve Failures(LBound(Failures) To UBound(Failures) + 1)</v>
      </c>
      <c r="AE114" t="str">
        <f ca="1"/>
        <v xml:space="preserve">        Failures(UBound(Failures)) = WhatDiffers</v>
      </c>
      <c r="AF114" t="str">
        <f ca="1"/>
        <v xml:space="preserve">    End If</v>
      </c>
      <c r="AG114" t="str">
        <f ca="1"/>
        <v/>
      </c>
      <c r="AH114" t="str">
        <f ca="1"/>
        <v xml:space="preserve">    Exit Sub</v>
      </c>
      <c r="AI114" t="str">
        <f ca="1"/>
        <v>ErrHandler:</v>
      </c>
      <c r="AJ114" t="str">
        <f ca="1"/>
        <v xml:space="preserve">    Throw "#Case111 (line " &amp; CStr(Erl) + "): " &amp; Err.Description &amp; "!"</v>
      </c>
      <c r="AK114" t="str">
        <f ca="1"/>
        <v>End Sub</v>
      </c>
    </row>
    <row r="115" spans="3:38" x14ac:dyDescent="0.45">
      <c r="C115" t="s">
        <v>835</v>
      </c>
      <c r="L115">
        <f ca="1"/>
        <v>112</v>
      </c>
      <c r="M115" t="str">
        <f ca="1"/>
        <v xml:space="preserve">            Case 112</v>
      </c>
      <c r="N115">
        <f ca="1"/>
        <v>823</v>
      </c>
      <c r="O115" t="str" cm="1">
        <f t="array" aca="1" ref="O115:AL115" ca="1">[1]!sarrayrange(SUBSTITUTE(TRANSPOSE($A$4:$A$7),"Case1","Case"&amp;L115),TRANSPOSE(OFFSET($C$4:$C$1473,N115,0,N116-N115-1)),SUBSTITUTE(TRANSPOSE($A$12:$A$23),"Case1","Case"&amp;L115))</f>
        <v>Sub Case112(i As Long, Folder As String, ByRef NumPassed As Long, ByRef NumFailed As Long, ByRef Failures() As String)</v>
      </c>
      <c r="P115" t="str">
        <f ca="1"/>
        <v xml:space="preserve">    Dim TestDescription As String, FileName As String, Expected, Observed, TestRes As Variant, WhatDiffers As String</v>
      </c>
      <c r="Q115" t="str">
        <f ca="1"/>
        <v/>
      </c>
      <c r="R115" t="str">
        <f ca="1"/>
        <v xml:space="preserve">    On Error GoTo ErrHandler</v>
      </c>
      <c r="S115" t="str">
        <f ca="1"/>
        <v xml:space="preserve">                'Different from Julia equivalent in that elements of first column have different type whereas Julia parses col 1 to be all strings</v>
      </c>
      <c r="T115" t="str">
        <f ca="1"/>
        <v xml:space="preserve">                TestDescription = "test null only column"</v>
      </c>
      <c r="U115" t="str">
        <f ca="1"/>
        <v xml:space="preserve">                FileName = "test_null_only_column.csv"</v>
      </c>
      <c r="V115" t="str">
        <f ca="1"/>
        <v xml:space="preserve">                Expected = HStack(Array("col1", 123#, "abc", "123abc"), Array("col2", Empty, Empty, Empty))</v>
      </c>
      <c r="W115" t="str">
        <f ca="1"/>
        <v xml:space="preserve">                TestRes = TestCSVRead(i, TestDescription, Expected, Folder + FileName, Observed, WhatDiffers, _</v>
      </c>
      <c r="X115" t="str">
        <f ca="1"/>
        <v xml:space="preserve">                    ConvertTypes:=True, _</v>
      </c>
      <c r="Y115" t="str">
        <f ca="1"/>
        <v xml:space="preserve">                    MissingStrings:="NA", _</v>
      </c>
      <c r="Z115" t="str">
        <f ca="1"/>
        <v xml:space="preserve">                    ShowMissingsAs:=Empty)</v>
      </c>
      <c r="AA115" t="str">
        <f ca="1"/>
        <v xml:space="preserve">    If TestRes Then</v>
      </c>
      <c r="AB115" t="str">
        <f ca="1"/>
        <v xml:space="preserve">        NumPassed = NumPassed + 1</v>
      </c>
      <c r="AC115" t="str">
        <f ca="1"/>
        <v xml:space="preserve">    Else</v>
      </c>
      <c r="AD115" t="str">
        <f ca="1"/>
        <v xml:space="preserve">        NumFailed = NumFailed + 1</v>
      </c>
      <c r="AE115" t="str">
        <f ca="1"/>
        <v xml:space="preserve">        ReDim Preserve Failures(LBound(Failures) To UBound(Failures) + 1)</v>
      </c>
      <c r="AF115" t="str">
        <f ca="1"/>
        <v xml:space="preserve">        Failures(UBound(Failures)) = WhatDiffers</v>
      </c>
      <c r="AG115" t="str">
        <f ca="1"/>
        <v xml:space="preserve">    End If</v>
      </c>
      <c r="AH115" t="str">
        <f ca="1"/>
        <v/>
      </c>
      <c r="AI115" t="str">
        <f ca="1"/>
        <v xml:space="preserve">    Exit Sub</v>
      </c>
      <c r="AJ115" t="str">
        <f ca="1"/>
        <v>ErrHandler:</v>
      </c>
      <c r="AK115" t="str">
        <f ca="1"/>
        <v xml:space="preserve">    Throw "#Case112 (line " &amp; CStr(Erl) + "): " &amp; Err.Description &amp; "!"</v>
      </c>
      <c r="AL115" t="str">
        <f ca="1"/>
        <v>End Sub</v>
      </c>
    </row>
    <row r="116" spans="3:38" x14ac:dyDescent="0.45">
      <c r="C116" t="s">
        <v>851</v>
      </c>
      <c r="L116">
        <f ca="1"/>
        <v>113</v>
      </c>
      <c r="M116" t="str">
        <f ca="1"/>
        <v xml:space="preserve">            Case 113</v>
      </c>
      <c r="N116">
        <f ca="1"/>
        <v>832</v>
      </c>
      <c r="O116" t="str" cm="1">
        <f t="array" aca="1" ref="O116:AJ116" ca="1">[1]!sarrayrange(SUBSTITUTE(TRANSPOSE($A$4:$A$7),"Case1","Case"&amp;L116),TRANSPOSE(OFFSET($C$4:$C$1473,N116,0,N117-N116-1)),SUBSTITUTE(TRANSPOSE($A$12:$A$23),"Case1","Case"&amp;L116))</f>
        <v>Sub Case113(i As Long, Folder As String, ByRef NumPassed As Long, ByRef NumFailed As Long, ByRef Failures() As String)</v>
      </c>
      <c r="P116" t="str">
        <f ca="1"/>
        <v xml:space="preserve">    Dim TestDescription As String, FileName As String, Expected, Observed, TestRes As Variant, WhatDiffers As String</v>
      </c>
      <c r="Q116" t="str">
        <f ca="1"/>
        <v/>
      </c>
      <c r="R116" t="str">
        <f ca="1"/>
        <v xml:space="preserve">    On Error GoTo ErrHandler</v>
      </c>
      <c r="S116" t="str">
        <f ca="1"/>
        <v xml:space="preserve">                TestDescription = "test one row of data"</v>
      </c>
      <c r="T116" t="str">
        <f ca="1"/>
        <v xml:space="preserve">                FileName = "test_one_row_of_data.csv"</v>
      </c>
      <c r="U116" t="str">
        <f ca="1"/>
        <v xml:space="preserve">                Expected = HStack(1#, 2#, 3#)</v>
      </c>
      <c r="V116" t="str">
        <f ca="1"/>
        <v xml:space="preserve">                TestRes = TestCSVRead(i, TestDescription, Expected, Folder + FileName, Observed, WhatDiffers, _</v>
      </c>
      <c r="W116" t="str">
        <f ca="1"/>
        <v xml:space="preserve">                    ConvertTypes:=True, _</v>
      </c>
      <c r="X116" t="str">
        <f ca="1"/>
        <v xml:space="preserve">                    ShowMissingsAs:=Empty)</v>
      </c>
      <c r="Y116" t="str">
        <f ca="1"/>
        <v xml:space="preserve">    If TestRes Then</v>
      </c>
      <c r="Z116" t="str">
        <f ca="1"/>
        <v xml:space="preserve">        NumPassed = NumPassed + 1</v>
      </c>
      <c r="AA116" t="str">
        <f ca="1"/>
        <v xml:space="preserve">    Else</v>
      </c>
      <c r="AB116" t="str">
        <f ca="1"/>
        <v xml:space="preserve">        NumFailed = NumFailed + 1</v>
      </c>
      <c r="AC116" t="str">
        <f ca="1"/>
        <v xml:space="preserve">        ReDim Preserve Failures(LBound(Failures) To UBound(Failures) + 1)</v>
      </c>
      <c r="AD116" t="str">
        <f ca="1"/>
        <v xml:space="preserve">        Failures(UBound(Failures)) = WhatDiffers</v>
      </c>
      <c r="AE116" t="str">
        <f ca="1"/>
        <v xml:space="preserve">    End If</v>
      </c>
      <c r="AF116" t="str">
        <f ca="1"/>
        <v/>
      </c>
      <c r="AG116" t="str">
        <f ca="1"/>
        <v xml:space="preserve">    Exit Sub</v>
      </c>
      <c r="AH116" t="str">
        <f ca="1"/>
        <v>ErrHandler:</v>
      </c>
      <c r="AI116" t="str">
        <f ca="1"/>
        <v xml:space="preserve">    Throw "#Case113 (line " &amp; CStr(Erl) + "): " &amp; Err.Description &amp; "!"</v>
      </c>
      <c r="AJ116" t="str">
        <f ca="1"/>
        <v>End Sub</v>
      </c>
    </row>
    <row r="117" spans="3:38" x14ac:dyDescent="0.45">
      <c r="C117" t="s">
        <v>852</v>
      </c>
      <c r="L117">
        <f ca="1"/>
        <v>114</v>
      </c>
      <c r="M117" t="str">
        <f ca="1"/>
        <v xml:space="preserve">            Case 114</v>
      </c>
      <c r="N117">
        <f ca="1"/>
        <v>839</v>
      </c>
      <c r="O117" t="str" cm="1">
        <f t="array" aca="1" ref="O117:AK117" ca="1">[1]!sarrayrange(SUBSTITUTE(TRANSPOSE($A$4:$A$7),"Case1","Case"&amp;L117),TRANSPOSE(OFFSET($C$4:$C$1473,N117,0,N118-N117-1)),SUBSTITUTE(TRANSPOSE($A$12:$A$23),"Case1","Case"&amp;L117))</f>
        <v>Sub Case114(i As Long, Folder As String, ByRef NumPassed As Long, ByRef NumFailed As Long, ByRef Failures() As String)</v>
      </c>
      <c r="P117" t="str">
        <f ca="1"/>
        <v xml:space="preserve">    Dim TestDescription As String, FileName As String, Expected, Observed, TestRes As Variant, WhatDiffers As String</v>
      </c>
      <c r="Q117" t="str">
        <f ca="1"/>
        <v/>
      </c>
      <c r="R117" t="str">
        <f ca="1"/>
        <v xml:space="preserve">    On Error GoTo ErrHandler</v>
      </c>
      <c r="S117" t="str">
        <f ca="1"/>
        <v xml:space="preserve">                TestDescription = "plus as null"</v>
      </c>
      <c r="T117" t="str">
        <f ca="1"/>
        <v xml:space="preserve">                FileName = "plus_as_null.csv"</v>
      </c>
      <c r="U117" t="str">
        <f ca="1"/>
        <v xml:space="preserve">                Expected = HStack(Array("x", 1#, Empty), Array("y", CDate("1900-Jan-01"), CDate("1900-Jan-03")))</v>
      </c>
      <c r="V117" t="str">
        <f ca="1"/>
        <v xml:space="preserve">                TestRes = TestCSVRead(i, TestDescription, Expected, Folder + FileName, Observed, WhatDiffers, _</v>
      </c>
      <c r="W117" t="str">
        <f ca="1"/>
        <v xml:space="preserve">                    ConvertTypes:=True, _</v>
      </c>
      <c r="X117" t="str">
        <f ca="1"/>
        <v xml:space="preserve">                    MissingStrings:="+", _</v>
      </c>
      <c r="Y117" t="str">
        <f ca="1"/>
        <v xml:space="preserve">                    ShowMissingsAs:=Empty)</v>
      </c>
      <c r="Z117" t="str">
        <f ca="1"/>
        <v xml:space="preserve">    If TestRes Then</v>
      </c>
      <c r="AA117" t="str">
        <f ca="1"/>
        <v xml:space="preserve">        NumPassed = NumPassed + 1</v>
      </c>
      <c r="AB117" t="str">
        <f ca="1"/>
        <v xml:space="preserve">    Else</v>
      </c>
      <c r="AC117" t="str">
        <f ca="1"/>
        <v xml:space="preserve">        NumFailed = NumFailed + 1</v>
      </c>
      <c r="AD117" t="str">
        <f ca="1"/>
        <v xml:space="preserve">        ReDim Preserve Failures(LBound(Failures) To UBound(Failures) + 1)</v>
      </c>
      <c r="AE117" t="str">
        <f ca="1"/>
        <v xml:space="preserve">        Failures(UBound(Failures)) = WhatDiffers</v>
      </c>
      <c r="AF117" t="str">
        <f ca="1"/>
        <v xml:space="preserve">    End If</v>
      </c>
      <c r="AG117" t="str">
        <f ca="1"/>
        <v/>
      </c>
      <c r="AH117" t="str">
        <f ca="1"/>
        <v xml:space="preserve">    Exit Sub</v>
      </c>
      <c r="AI117" t="str">
        <f ca="1"/>
        <v>ErrHandler:</v>
      </c>
      <c r="AJ117" t="str">
        <f ca="1"/>
        <v xml:space="preserve">    Throw "#Case114 (line " &amp; CStr(Erl) + "): " &amp; Err.Description &amp; "!"</v>
      </c>
      <c r="AK117" t="str">
        <f ca="1"/>
        <v>End Sub</v>
      </c>
    </row>
    <row r="118" spans="3:38" x14ac:dyDescent="0.45">
      <c r="C118" t="s">
        <v>853</v>
      </c>
      <c r="L118">
        <f ca="1"/>
        <v>115</v>
      </c>
      <c r="M118" t="str">
        <f ca="1"/>
        <v xml:space="preserve">            Case 115</v>
      </c>
      <c r="N118">
        <f ca="1"/>
        <v>847</v>
      </c>
      <c r="O118" t="str" cm="1">
        <f t="array" aca="1" ref="O118:AJ118" ca="1">[1]!sarrayrange(SUBSTITUTE(TRANSPOSE($A$4:$A$7),"Case1","Case"&amp;L118),TRANSPOSE(OFFSET($C$4:$C$1473,N118,0,N119-N118-1)),SUBSTITUTE(TRANSPOSE($A$12:$A$23),"Case1","Case"&amp;L118))</f>
        <v>Sub Case115(i As Long, Folder As String, ByRef NumPassed As Long, ByRef NumFailed As Long, ByRef Failures() As String)</v>
      </c>
      <c r="P118" t="str">
        <f ca="1"/>
        <v xml:space="preserve">    Dim TestDescription As String, FileName As String, Expected, Observed, TestRes As Variant, WhatDiffers As String</v>
      </c>
      <c r="Q118" t="str">
        <f ca="1"/>
        <v/>
      </c>
      <c r="R118" t="str">
        <f ca="1"/>
        <v xml:space="preserve">    On Error GoTo ErrHandler</v>
      </c>
      <c r="S118" t="str">
        <f ca="1"/>
        <v xml:space="preserve">                TestDescription = "categorical"</v>
      </c>
      <c r="T118" t="str">
        <f ca="1"/>
        <v xml:space="preserve">                FileName = "categorical.csv"</v>
      </c>
      <c r="U118" t="str">
        <f ca="1"/>
        <v xml:space="preserve">                Expected = HStack(Array("cat", "a", "a", "a", "b", "b", "b", "b", "b", "b", "b", "c", "c", "c", "c", "a"))</v>
      </c>
      <c r="V118" t="str">
        <f ca="1"/>
        <v xml:space="preserve">                TestRes = TestCSVRead(i, TestDescription, Expected, Folder + FileName, Observed, WhatDiffers, _</v>
      </c>
      <c r="W118" t="str">
        <f ca="1"/>
        <v xml:space="preserve">                    ConvertTypes:=True, _</v>
      </c>
      <c r="X118" t="str">
        <f ca="1"/>
        <v xml:space="preserve">                    ShowMissingsAs:=Empty)</v>
      </c>
      <c r="Y118" t="str">
        <f ca="1"/>
        <v xml:space="preserve">    If TestRes Then</v>
      </c>
      <c r="Z118" t="str">
        <f ca="1"/>
        <v xml:space="preserve">        NumPassed = NumPassed + 1</v>
      </c>
      <c r="AA118" t="str">
        <f ca="1"/>
        <v xml:space="preserve">    Else</v>
      </c>
      <c r="AB118" t="str">
        <f ca="1"/>
        <v xml:space="preserve">        NumFailed = NumFailed + 1</v>
      </c>
      <c r="AC118" t="str">
        <f ca="1"/>
        <v xml:space="preserve">        ReDim Preserve Failures(LBound(Failures) To UBound(Failures) + 1)</v>
      </c>
      <c r="AD118" t="str">
        <f ca="1"/>
        <v xml:space="preserve">        Failures(UBound(Failures)) = WhatDiffers</v>
      </c>
      <c r="AE118" t="str">
        <f ca="1"/>
        <v xml:space="preserve">    End If</v>
      </c>
      <c r="AF118" t="str">
        <f ca="1"/>
        <v/>
      </c>
      <c r="AG118" t="str">
        <f ca="1"/>
        <v xml:space="preserve">    Exit Sub</v>
      </c>
      <c r="AH118" t="str">
        <f ca="1"/>
        <v>ErrHandler:</v>
      </c>
      <c r="AI118" t="str">
        <f ca="1"/>
        <v xml:space="preserve">    Throw "#Case115 (line " &amp; CStr(Erl) + "): " &amp; Err.Description &amp; "!"</v>
      </c>
      <c r="AJ118" t="str">
        <f ca="1"/>
        <v>End Sub</v>
      </c>
    </row>
    <row r="119" spans="3:38" x14ac:dyDescent="0.45">
      <c r="C119" t="s">
        <v>854</v>
      </c>
      <c r="L119">
        <f ca="1"/>
        <v>116</v>
      </c>
      <c r="M119" t="str">
        <f ca="1"/>
        <v xml:space="preserve">            Case 116</v>
      </c>
      <c r="N119">
        <f ca="1"/>
        <v>854</v>
      </c>
      <c r="O119" t="str" cm="1">
        <f t="array" aca="1" ref="O119:AJ119" ca="1">[1]!sarrayrange(SUBSTITUTE(TRANSPOSE($A$4:$A$7),"Case1","Case"&amp;L119),TRANSPOSE(OFFSET($C$4:$C$1473,N119,0,N120-N119-1)),SUBSTITUTE(TRANSPOSE($A$12:$A$23),"Case1","Case"&amp;L119))</f>
        <v>Sub Case116(i As Long, Folder As String, ByRef NumPassed As Long, ByRef NumFailed As Long, ByRef Failures() As String)</v>
      </c>
      <c r="P119" t="str">
        <f ca="1"/>
        <v xml:space="preserve">    Dim TestDescription As String, FileName As String, Expected, Observed, TestRes As Variant, WhatDiffers As String</v>
      </c>
      <c r="Q119" t="str">
        <f ca="1"/>
        <v/>
      </c>
      <c r="R119" t="str">
        <f ca="1"/>
        <v xml:space="preserve">    On Error GoTo ErrHandler</v>
      </c>
      <c r="S119" t="str">
        <f ca="1"/>
        <v xml:space="preserve">                TestDescription = "test file issue 154"</v>
      </c>
      <c r="T119" t="str">
        <f ca="1"/>
        <v xml:space="preserve">                FileName = "test_file_issue_154.csv"</v>
      </c>
      <c r="U119" t="str">
        <f ca="1"/>
        <v xml:space="preserve">                Expected = Expected116()</v>
      </c>
      <c r="V119" t="str">
        <f ca="1"/>
        <v xml:space="preserve">                TestRes = TestCSVRead(i, TestDescription, Expected, Folder + FileName, Observed, WhatDiffers, _</v>
      </c>
      <c r="W119" t="str">
        <f ca="1"/>
        <v xml:space="preserve">                    ConvertTypes:=True, _</v>
      </c>
      <c r="X119" t="str">
        <f ca="1"/>
        <v xml:space="preserve">                    ShowMissingsAs:=Empty)</v>
      </c>
      <c r="Y119" t="str">
        <f ca="1"/>
        <v xml:space="preserve">    If TestRes Then</v>
      </c>
      <c r="Z119" t="str">
        <f ca="1"/>
        <v xml:space="preserve">        NumPassed = NumPassed + 1</v>
      </c>
      <c r="AA119" t="str">
        <f ca="1"/>
        <v xml:space="preserve">    Else</v>
      </c>
      <c r="AB119" t="str">
        <f ca="1"/>
        <v xml:space="preserve">        NumFailed = NumFailed + 1</v>
      </c>
      <c r="AC119" t="str">
        <f ca="1"/>
        <v xml:space="preserve">        ReDim Preserve Failures(LBound(Failures) To UBound(Failures) + 1)</v>
      </c>
      <c r="AD119" t="str">
        <f ca="1"/>
        <v xml:space="preserve">        Failures(UBound(Failures)) = WhatDiffers</v>
      </c>
      <c r="AE119" t="str">
        <f ca="1"/>
        <v xml:space="preserve">    End If</v>
      </c>
      <c r="AF119" t="str">
        <f ca="1"/>
        <v/>
      </c>
      <c r="AG119" t="str">
        <f ca="1"/>
        <v xml:space="preserve">    Exit Sub</v>
      </c>
      <c r="AH119" t="str">
        <f ca="1"/>
        <v>ErrHandler:</v>
      </c>
      <c r="AI119" t="str">
        <f ca="1"/>
        <v xml:space="preserve">    Throw "#Case116 (line " &amp; CStr(Erl) + "): " &amp; Err.Description &amp; "!"</v>
      </c>
      <c r="AJ119" t="str">
        <f ca="1"/>
        <v>End Sub</v>
      </c>
    </row>
    <row r="120" spans="3:38" x14ac:dyDescent="0.45">
      <c r="C120" t="s">
        <v>855</v>
      </c>
      <c r="L120">
        <f ca="1"/>
        <v>117</v>
      </c>
      <c r="M120" t="str">
        <f ca="1"/>
        <v xml:space="preserve">            Case 117</v>
      </c>
      <c r="N120">
        <f ca="1"/>
        <v>861</v>
      </c>
      <c r="O120" t="str" cm="1">
        <f t="array" aca="1" ref="O120:AL120" ca="1">[1]!sarrayrange(SUBSTITUTE(TRANSPOSE($A$4:$A$7),"Case1","Case"&amp;L120),TRANSPOSE(OFFSET($C$4:$C$1473,N120,0,N121-N120-1)),SUBSTITUTE(TRANSPOSE($A$12:$A$23),"Case1","Case"&amp;L120))</f>
        <v>Sub Case117(i As Long, Folder As String, ByRef NumPassed As Long, ByRef NumFailed As Long, ByRef Failures() As String)</v>
      </c>
      <c r="P120" t="str">
        <f ca="1"/>
        <v xml:space="preserve">    Dim TestDescription As String, FileName As String, Expected, Observed, TestRes As Variant, WhatDiffers As String</v>
      </c>
      <c r="Q120" t="str">
        <f ca="1"/>
        <v/>
      </c>
      <c r="R120" t="str">
        <f ca="1"/>
        <v xml:space="preserve">    On Error GoTo ErrHandler</v>
      </c>
      <c r="S120" t="str">
        <f ca="1"/>
        <v xml:space="preserve">                TestDescription = "test int sentinel"</v>
      </c>
      <c r="T120" t="str">
        <f ca="1"/>
        <v xml:space="preserve">                FileName = "test_int_sentinel.csv"</v>
      </c>
      <c r="U120" t="str">
        <f ca="1"/>
        <v xml:space="preserve">                Expected = Expected117()</v>
      </c>
      <c r="V120" t="str">
        <f ca="1"/>
        <v xml:space="preserve">                TestRes = TestCSVRead(i, TestDescription, Expected, Folder + FileName, Observed, WhatDiffers, _</v>
      </c>
      <c r="W120" t="str">
        <f ca="1"/>
        <v xml:space="preserve">                    ConvertTypes:=True, _</v>
      </c>
      <c r="X120" t="str">
        <f ca="1"/>
        <v xml:space="preserve">                    DateFormat:="ISO", _</v>
      </c>
      <c r="Y120" t="str">
        <f ca="1"/>
        <v xml:space="preserve">                    NumRows:=20, _</v>
      </c>
      <c r="Z120" t="str">
        <f ca="1"/>
        <v xml:space="preserve">                    ShowMissingsAs:=Empty)</v>
      </c>
      <c r="AA120" t="str">
        <f ca="1"/>
        <v xml:space="preserve">    If TestRes Then</v>
      </c>
      <c r="AB120" t="str">
        <f ca="1"/>
        <v xml:space="preserve">        NumPassed = NumPassed + 1</v>
      </c>
      <c r="AC120" t="str">
        <f ca="1"/>
        <v xml:space="preserve">    Else</v>
      </c>
      <c r="AD120" t="str">
        <f ca="1"/>
        <v xml:space="preserve">        NumFailed = NumFailed + 1</v>
      </c>
      <c r="AE120" t="str">
        <f ca="1"/>
        <v xml:space="preserve">        ReDim Preserve Failures(LBound(Failures) To UBound(Failures) + 1)</v>
      </c>
      <c r="AF120" t="str">
        <f ca="1"/>
        <v xml:space="preserve">        Failures(UBound(Failures)) = WhatDiffers</v>
      </c>
      <c r="AG120" t="str">
        <f ca="1"/>
        <v xml:space="preserve">    End If</v>
      </c>
      <c r="AH120" t="str">
        <f ca="1"/>
        <v/>
      </c>
      <c r="AI120" t="str">
        <f ca="1"/>
        <v xml:space="preserve">    Exit Sub</v>
      </c>
      <c r="AJ120" t="str">
        <f ca="1"/>
        <v>ErrHandler:</v>
      </c>
      <c r="AK120" t="str">
        <f ca="1"/>
        <v xml:space="preserve">    Throw "#Case117 (line " &amp; CStr(Erl) + "): " &amp; Err.Description &amp; "!"</v>
      </c>
      <c r="AL120" t="str">
        <f ca="1"/>
        <v>End Sub</v>
      </c>
    </row>
    <row r="121" spans="3:38" x14ac:dyDescent="0.45">
      <c r="C121" t="s">
        <v>856</v>
      </c>
      <c r="L121">
        <f ca="1"/>
        <v>118</v>
      </c>
      <c r="M121" t="str">
        <f ca="1"/>
        <v xml:space="preserve">            Case 118</v>
      </c>
      <c r="N121">
        <f ca="1"/>
        <v>870</v>
      </c>
      <c r="O121" t="str" cm="1">
        <f t="array" aca="1" ref="O121:AK121" ca="1">[1]!sarrayrange(SUBSTITUTE(TRANSPOSE($A$4:$A$7),"Case1","Case"&amp;L121),TRANSPOSE(OFFSET($C$4:$C$1473,N121,0,N122-N121-1)),SUBSTITUTE(TRANSPOSE($A$12:$A$23),"Case1","Case"&amp;L121))</f>
        <v>Sub Case118(i As Long, Folder As String, ByRef NumPassed As Long, ByRef NumFailed As Long, ByRef Failures() As String)</v>
      </c>
      <c r="P121" t="str">
        <f ca="1"/>
        <v xml:space="preserve">    Dim TestDescription As String, FileName As String, Expected, Observed, TestRes As Variant, WhatDiffers As String</v>
      </c>
      <c r="Q121" t="str">
        <f ca="1"/>
        <v/>
      </c>
      <c r="R121" t="str">
        <f ca="1"/>
        <v xml:space="preserve">    On Error GoTo ErrHandler</v>
      </c>
      <c r="S121" t="str">
        <f ca="1"/>
        <v xml:space="preserve">                TestDescription = "escape row starts"</v>
      </c>
      <c r="T121" t="str">
        <f ca="1"/>
        <v xml:space="preserve">                FileName = "escape_row_starts.csv"</v>
      </c>
      <c r="U121" t="str">
        <f ca="1"/>
        <v xml:space="preserve">                Expected = Expected118()</v>
      </c>
      <c r="V121" t="str">
        <f ca="1"/>
        <v xml:space="preserve">                TestRes = TestCSVRead(i, TestDescription, Expected, Folder + FileName, Observed, WhatDiffers, _</v>
      </c>
      <c r="W121" t="str">
        <f ca="1"/>
        <v xml:space="preserve">                    SkipToRow:=5112, _</v>
      </c>
      <c r="X121" t="str">
        <f ca="1"/>
        <v xml:space="preserve">                    NumRows:=3, _</v>
      </c>
      <c r="Y121" t="str">
        <f ca="1"/>
        <v xml:space="preserve">                    ShowMissingsAs:=Empty)</v>
      </c>
      <c r="Z121" t="str">
        <f ca="1"/>
        <v xml:space="preserve">    If TestRes Then</v>
      </c>
      <c r="AA121" t="str">
        <f ca="1"/>
        <v xml:space="preserve">        NumPassed = NumPassed + 1</v>
      </c>
      <c r="AB121" t="str">
        <f ca="1"/>
        <v xml:space="preserve">    Else</v>
      </c>
      <c r="AC121" t="str">
        <f ca="1"/>
        <v xml:space="preserve">        NumFailed = NumFailed + 1</v>
      </c>
      <c r="AD121" t="str">
        <f ca="1"/>
        <v xml:space="preserve">        ReDim Preserve Failures(LBound(Failures) To UBound(Failures) + 1)</v>
      </c>
      <c r="AE121" t="str">
        <f ca="1"/>
        <v xml:space="preserve">        Failures(UBound(Failures)) = WhatDiffers</v>
      </c>
      <c r="AF121" t="str">
        <f ca="1"/>
        <v xml:space="preserve">    End If</v>
      </c>
      <c r="AG121" t="str">
        <f ca="1"/>
        <v/>
      </c>
      <c r="AH121" t="str">
        <f ca="1"/>
        <v xml:space="preserve">    Exit Sub</v>
      </c>
      <c r="AI121" t="str">
        <f ca="1"/>
        <v>ErrHandler:</v>
      </c>
      <c r="AJ121" t="str">
        <f ca="1"/>
        <v xml:space="preserve">    Throw "#Case118 (line " &amp; CStr(Erl) + "): " &amp; Err.Description &amp; "!"</v>
      </c>
      <c r="AK121" t="str">
        <f ca="1"/>
        <v>End Sub</v>
      </c>
    </row>
    <row r="122" spans="3:38" x14ac:dyDescent="0.45">
      <c r="C122" t="s">
        <v>857</v>
      </c>
      <c r="L122">
        <f ca="1"/>
        <v>119</v>
      </c>
      <c r="M122" t="str">
        <f ca="1"/>
        <v xml:space="preserve">            Case 119</v>
      </c>
      <c r="N122">
        <f ca="1"/>
        <v>878</v>
      </c>
      <c r="O122" t="str" cm="1">
        <f t="array" aca="1" ref="O122:AL122" ca="1">[1]!sarrayrange(SUBSTITUTE(TRANSPOSE($A$4:$A$7),"Case1","Case"&amp;L122),TRANSPOSE(OFFSET($C$4:$C$1473,N122,0,N123-N122-1)),SUBSTITUTE(TRANSPOSE($A$12:$A$23),"Case1","Case"&amp;L122))</f>
        <v>Sub Case119(i As Long, Folder As String, ByRef NumPassed As Long, ByRef NumFailed As Long, ByRef Failures() As String)</v>
      </c>
      <c r="P122" t="str">
        <f ca="1"/>
        <v xml:space="preserve">    Dim TestDescription As String, FileName As String, Expected, Observed, TestRes As Variant, WhatDiffers As String</v>
      </c>
      <c r="Q122" t="str">
        <f ca="1"/>
        <v/>
      </c>
      <c r="R122" t="str">
        <f ca="1"/>
        <v xml:space="preserve">    On Error GoTo ErrHandler</v>
      </c>
      <c r="S122" t="str">
        <f ca="1"/>
        <v xml:space="preserve">                TestDescription = "Sacramentorealestatetransactions"</v>
      </c>
      <c r="T122" t="str">
        <f ca="1"/>
        <v xml:space="preserve">                FileName = "Sacramentorealestatetransactions.csv"</v>
      </c>
      <c r="U122" t="str">
        <f ca="1"/>
        <v xml:space="preserve">                Expected = Empty</v>
      </c>
      <c r="V122" t="str">
        <f ca="1"/>
        <v xml:space="preserve">                TestRes = TestCSVRead(i, TestDescription, Expected, Folder + FileName, Observed, WhatDiffers, _</v>
      </c>
      <c r="W122" t="str">
        <f ca="1"/>
        <v xml:space="preserve">                    ConvertTypes:=True, _</v>
      </c>
      <c r="X122" t="str">
        <f ca="1"/>
        <v xml:space="preserve">                    ShowMissingsAs:=Empty, _</v>
      </c>
      <c r="Y122" t="str">
        <f ca="1"/>
        <v xml:space="preserve">                    NumRowsExpected:=986, _</v>
      </c>
      <c r="Z122" t="str">
        <f ca="1"/>
        <v xml:space="preserve">                    NumColsExpected:=12)</v>
      </c>
      <c r="AA122" t="str">
        <f ca="1"/>
        <v xml:space="preserve">    If TestRes Then</v>
      </c>
      <c r="AB122" t="str">
        <f ca="1"/>
        <v xml:space="preserve">        NumPassed = NumPassed + 1</v>
      </c>
      <c r="AC122" t="str">
        <f ca="1"/>
        <v xml:space="preserve">    Else</v>
      </c>
      <c r="AD122" t="str">
        <f ca="1"/>
        <v xml:space="preserve">        NumFailed = NumFailed + 1</v>
      </c>
      <c r="AE122" t="str">
        <f ca="1"/>
        <v xml:space="preserve">        ReDim Preserve Failures(LBound(Failures) To UBound(Failures) + 1)</v>
      </c>
      <c r="AF122" t="str">
        <f ca="1"/>
        <v xml:space="preserve">        Failures(UBound(Failures)) = WhatDiffers</v>
      </c>
      <c r="AG122" t="str">
        <f ca="1"/>
        <v xml:space="preserve">    End If</v>
      </c>
      <c r="AH122" t="str">
        <f ca="1"/>
        <v/>
      </c>
      <c r="AI122" t="str">
        <f ca="1"/>
        <v xml:space="preserve">    Exit Sub</v>
      </c>
      <c r="AJ122" t="str">
        <f ca="1"/>
        <v>ErrHandler:</v>
      </c>
      <c r="AK122" t="str">
        <f ca="1"/>
        <v xml:space="preserve">    Throw "#Case119 (line " &amp; CStr(Erl) + "): " &amp; Err.Description &amp; "!"</v>
      </c>
      <c r="AL122" t="str">
        <f ca="1"/>
        <v>End Sub</v>
      </c>
    </row>
    <row r="123" spans="3:38" x14ac:dyDescent="0.45">
      <c r="C123" t="s">
        <v>858</v>
      </c>
      <c r="L123">
        <f ca="1"/>
        <v>120</v>
      </c>
      <c r="M123" t="str">
        <f ca="1"/>
        <v xml:space="preserve">            Case 120</v>
      </c>
      <c r="N123">
        <f ca="1"/>
        <v>887</v>
      </c>
      <c r="O123" t="str" cm="1">
        <f t="array" aca="1" ref="O123:AK123" ca="1">[1]!sarrayrange(SUBSTITUTE(TRANSPOSE($A$4:$A$7),"Case1","Case"&amp;L123),TRANSPOSE(OFFSET($C$4:$C$1473,N123,0,N124-N123-1)),SUBSTITUTE(TRANSPOSE($A$12:$A$23),"Case1","Case"&amp;L123))</f>
        <v>Sub Case120(i As Long, Folder As String, ByRef NumPassed As Long, ByRef NumFailed As Long, ByRef Failures() As String)</v>
      </c>
      <c r="P123" t="str">
        <f ca="1"/>
        <v xml:space="preserve">    Dim TestDescription As String, FileName As String, Expected, Observed, TestRes As Variant, WhatDiffers As String</v>
      </c>
      <c r="Q123" t="str">
        <f ca="1"/>
        <v/>
      </c>
      <c r="R123" t="str">
        <f ca="1"/>
        <v xml:space="preserve">    On Error GoTo ErrHandler</v>
      </c>
      <c r="S123" t="str">
        <f ca="1"/>
        <v xml:space="preserve">                TestDescription = "log001 vehicle status flags 0.txt"</v>
      </c>
      <c r="T123" t="str">
        <f ca="1"/>
        <v xml:space="preserve">                FileName = "log001_vehicle_status_flags_0.txt"</v>
      </c>
      <c r="U123" t="str">
        <f ca="1"/>
        <v xml:space="preserve">                TestRes = TestCSVRead(i, TestDescription, Expected, Folder + FileName, Observed, WhatDiffers, _</v>
      </c>
      <c r="V123" t="str">
        <f ca="1"/>
        <v xml:space="preserve">                    ConvertTypes:=True, _</v>
      </c>
      <c r="W123" t="str">
        <f ca="1"/>
        <v xml:space="preserve">                    ShowMissingsAs:=Empty, _</v>
      </c>
      <c r="X123" t="str">
        <f ca="1"/>
        <v xml:space="preserve">                    NumRowsExpected:=282, _</v>
      </c>
      <c r="Y123" t="str">
        <f ca="1"/>
        <v xml:space="preserve">                    NumColsExpected:=31)</v>
      </c>
      <c r="Z123" t="str">
        <f ca="1"/>
        <v xml:space="preserve">    If TestRes Then</v>
      </c>
      <c r="AA123" t="str">
        <f ca="1"/>
        <v xml:space="preserve">        NumPassed = NumPassed + 1</v>
      </c>
      <c r="AB123" t="str">
        <f ca="1"/>
        <v xml:space="preserve">    Else</v>
      </c>
      <c r="AC123" t="str">
        <f ca="1"/>
        <v xml:space="preserve">        NumFailed = NumFailed + 1</v>
      </c>
      <c r="AD123" t="str">
        <f ca="1"/>
        <v xml:space="preserve">        ReDim Preserve Failures(LBound(Failures) To UBound(Failures) + 1)</v>
      </c>
      <c r="AE123" t="str">
        <f ca="1"/>
        <v xml:space="preserve">        Failures(UBound(Failures)) = WhatDiffers</v>
      </c>
      <c r="AF123" t="str">
        <f ca="1"/>
        <v xml:space="preserve">    End If</v>
      </c>
      <c r="AG123" t="str">
        <f ca="1"/>
        <v/>
      </c>
      <c r="AH123" t="str">
        <f ca="1"/>
        <v xml:space="preserve">    Exit Sub</v>
      </c>
      <c r="AI123" t="str">
        <f ca="1"/>
        <v>ErrHandler:</v>
      </c>
      <c r="AJ123" t="str">
        <f ca="1"/>
        <v xml:space="preserve">    Throw "#Case120 (line " &amp; CStr(Erl) + "): " &amp; Err.Description &amp; "!"</v>
      </c>
      <c r="AK123" t="str">
        <f ca="1"/>
        <v>End Sub</v>
      </c>
    </row>
    <row r="124" spans="3:38" x14ac:dyDescent="0.45">
      <c r="C124" t="s">
        <v>859</v>
      </c>
      <c r="L124">
        <f ca="1"/>
        <v>121</v>
      </c>
      <c r="M124" t="str">
        <f ca="1"/>
        <v xml:space="preserve">            Case 121</v>
      </c>
      <c r="N124">
        <f ca="1"/>
        <v>895</v>
      </c>
      <c r="O124" t="str" cm="1">
        <f t="array" aca="1" ref="O124:AL124" ca="1">[1]!sarrayrange(SUBSTITUTE(TRANSPOSE($A$4:$A$7),"Case1","Case"&amp;L124),TRANSPOSE(OFFSET($C$4:$C$1473,N124,0,N125-N124-1)),SUBSTITUTE(TRANSPOSE($A$12:$A$23),"Case1","Case"&amp;L124))</f>
        <v>Sub Case121(i As Long, Folder As String, ByRef NumPassed As Long, ByRef NumFailed As Long, ByRef Failures() As String)</v>
      </c>
      <c r="P124" t="str">
        <f ca="1"/>
        <v xml:space="preserve">    Dim TestDescription As String, FileName As String, Expected, Observed, TestRes As Variant, WhatDiffers As String</v>
      </c>
      <c r="Q124" t="str">
        <f ca="1"/>
        <v/>
      </c>
      <c r="R124" t="str">
        <f ca="1"/>
        <v xml:space="preserve">    On Error GoTo ErrHandler</v>
      </c>
      <c r="S124" t="str">
        <f ca="1"/>
        <v xml:space="preserve">                TestDescription = "SalesJan2009"</v>
      </c>
      <c r="T124" t="str">
        <f ca="1"/>
        <v xml:space="preserve">                FileName = "SalesJan2009.csv"</v>
      </c>
      <c r="U124" t="str">
        <f ca="1"/>
        <v xml:space="preserve">                Expected = Expected121()</v>
      </c>
      <c r="V124" t="str">
        <f ca="1"/>
        <v xml:space="preserve">                TestRes = TestCSVRead(i, TestDescription, Expected, Folder + FileName, Observed, WhatDiffers, _</v>
      </c>
      <c r="W124" t="str">
        <f ca="1"/>
        <v xml:space="preserve">                    ConvertTypes:=True, _</v>
      </c>
      <c r="X124" t="str">
        <f ca="1"/>
        <v xml:space="preserve">                    DateFormat:="M/D/Y", _</v>
      </c>
      <c r="Y124" t="str">
        <f ca="1"/>
        <v xml:space="preserve">                    NumRows:=20, _</v>
      </c>
      <c r="Z124" t="str">
        <f ca="1"/>
        <v xml:space="preserve">                    ShowMissingsAs:=Empty)</v>
      </c>
      <c r="AA124" t="str">
        <f ca="1"/>
        <v xml:space="preserve">    If TestRes Then</v>
      </c>
      <c r="AB124" t="str">
        <f ca="1"/>
        <v xml:space="preserve">        NumPassed = NumPassed + 1</v>
      </c>
      <c r="AC124" t="str">
        <f ca="1"/>
        <v xml:space="preserve">    Else</v>
      </c>
      <c r="AD124" t="str">
        <f ca="1"/>
        <v xml:space="preserve">        NumFailed = NumFailed + 1</v>
      </c>
      <c r="AE124" t="str">
        <f ca="1"/>
        <v xml:space="preserve">        ReDim Preserve Failures(LBound(Failures) To UBound(Failures) + 1)</v>
      </c>
      <c r="AF124" t="str">
        <f ca="1"/>
        <v xml:space="preserve">        Failures(UBound(Failures)) = WhatDiffers</v>
      </c>
      <c r="AG124" t="str">
        <f ca="1"/>
        <v xml:space="preserve">    End If</v>
      </c>
      <c r="AH124" t="str">
        <f ca="1"/>
        <v/>
      </c>
      <c r="AI124" t="str">
        <f ca="1"/>
        <v xml:space="preserve">    Exit Sub</v>
      </c>
      <c r="AJ124" t="str">
        <f ca="1"/>
        <v>ErrHandler:</v>
      </c>
      <c r="AK124" t="str">
        <f ca="1"/>
        <v xml:space="preserve">    Throw "#Case121 (line " &amp; CStr(Erl) + "): " &amp; Err.Description &amp; "!"</v>
      </c>
      <c r="AL124" t="str">
        <f ca="1"/>
        <v>End Sub</v>
      </c>
    </row>
    <row r="125" spans="3:38" x14ac:dyDescent="0.45">
      <c r="C125" t="s">
        <v>860</v>
      </c>
      <c r="L125">
        <f ca="1"/>
        <v>122</v>
      </c>
      <c r="M125" t="str">
        <f ca="1"/>
        <v xml:space="preserve">            Case 122</v>
      </c>
      <c r="N125">
        <f ca="1"/>
        <v>904</v>
      </c>
      <c r="O125" t="str" cm="1">
        <f t="array" aca="1" ref="O125:AL125" ca="1">[1]!sarrayrange(SUBSTITUTE(TRANSPOSE($A$4:$A$7),"Case1","Case"&amp;L125),TRANSPOSE(OFFSET($C$4:$C$1473,N125,0,N126-N125-1)),SUBSTITUTE(TRANSPOSE($A$12:$A$23),"Case1","Case"&amp;L125))</f>
        <v>Sub Case122(i As Long, Folder As String, ByRef NumPassed As Long, ByRef NumFailed As Long, ByRef Failures() As String)</v>
      </c>
      <c r="P125" t="str">
        <f ca="1"/>
        <v xml:space="preserve">    Dim TestDescription As String, FileName As String, Expected, Observed, TestRes As Variant, WhatDiffers As String</v>
      </c>
      <c r="Q125" t="str">
        <f ca="1"/>
        <v/>
      </c>
      <c r="R125" t="str">
        <f ca="1"/>
        <v xml:space="preserve">    On Error GoTo ErrHandler</v>
      </c>
      <c r="S125" t="str">
        <f ca="1"/>
        <v xml:space="preserve">                TestDescription = "GSM2230757 human1 umifm counts"</v>
      </c>
      <c r="T125" t="str">
        <f ca="1"/>
        <v xml:space="preserve">                FileName = "GSM2230757_human1_umifm_counts.csv"</v>
      </c>
      <c r="U125" t="str">
        <f ca="1"/>
        <v xml:space="preserve">                Expected = Empty</v>
      </c>
      <c r="V125" t="str">
        <f ca="1"/>
        <v xml:space="preserve">                TestRes = TestCSVRead(i, TestDescription, Expected, Folder + FileName, Observed, WhatDiffers, _</v>
      </c>
      <c r="W125" t="str">
        <f ca="1"/>
        <v xml:space="preserve">                    ConvertTypes:=True, _</v>
      </c>
      <c r="X125" t="str">
        <f ca="1"/>
        <v xml:space="preserve">                    ShowMissingsAs:=Empty, _</v>
      </c>
      <c r="Y125" t="str">
        <f ca="1"/>
        <v xml:space="preserve">                    NumRowsExpected:=4, _</v>
      </c>
      <c r="Z125" t="str">
        <f ca="1"/>
        <v xml:space="preserve">                    NumColsExpected:=20128)</v>
      </c>
      <c r="AA125" t="str">
        <f ca="1"/>
        <v xml:space="preserve">    If TestRes Then</v>
      </c>
      <c r="AB125" t="str">
        <f ca="1"/>
        <v xml:space="preserve">        NumPassed = NumPassed + 1</v>
      </c>
      <c r="AC125" t="str">
        <f ca="1"/>
        <v xml:space="preserve">    Else</v>
      </c>
      <c r="AD125" t="str">
        <f ca="1"/>
        <v xml:space="preserve">        NumFailed = NumFailed + 1</v>
      </c>
      <c r="AE125" t="str">
        <f ca="1"/>
        <v xml:space="preserve">        ReDim Preserve Failures(LBound(Failures) To UBound(Failures) + 1)</v>
      </c>
      <c r="AF125" t="str">
        <f ca="1"/>
        <v xml:space="preserve">        Failures(UBound(Failures)) = WhatDiffers</v>
      </c>
      <c r="AG125" t="str">
        <f ca="1"/>
        <v xml:space="preserve">    End If</v>
      </c>
      <c r="AH125" t="str">
        <f ca="1"/>
        <v/>
      </c>
      <c r="AI125" t="str">
        <f ca="1"/>
        <v xml:space="preserve">    Exit Sub</v>
      </c>
      <c r="AJ125" t="str">
        <f ca="1"/>
        <v>ErrHandler:</v>
      </c>
      <c r="AK125" t="str">
        <f ca="1"/>
        <v xml:space="preserve">    Throw "#Case122 (line " &amp; CStr(Erl) + "): " &amp; Err.Description &amp; "!"</v>
      </c>
      <c r="AL125" t="str">
        <f ca="1"/>
        <v>End Sub</v>
      </c>
    </row>
    <row r="126" spans="3:38" x14ac:dyDescent="0.45">
      <c r="C126" t="s">
        <v>861</v>
      </c>
      <c r="L126">
        <f ca="1"/>
        <v>123</v>
      </c>
      <c r="M126" t="str">
        <f ca="1"/>
        <v xml:space="preserve">            Case 123</v>
      </c>
      <c r="N126">
        <f ca="1"/>
        <v>913</v>
      </c>
      <c r="O126" t="str" cm="1">
        <f t="array" aca="1" ref="O126:AL126" ca="1">[1]!sarrayrange(SUBSTITUTE(TRANSPOSE($A$4:$A$7),"Case1","Case"&amp;L126),TRANSPOSE(OFFSET($C$4:$C$1473,N126,0,N127-N126-1)),SUBSTITUTE(TRANSPOSE($A$12:$A$23),"Case1","Case"&amp;L126))</f>
        <v>Sub Case123(i As Long, Folder As String, ByRef NumPassed As Long, ByRef NumFailed As Long, ByRef Failures() As String)</v>
      </c>
      <c r="P126" t="str">
        <f ca="1"/>
        <v xml:space="preserve">    Dim TestDescription As String, FileName As String, Expected, Observed, TestRes As Variant, WhatDiffers As String</v>
      </c>
      <c r="Q126" t="str">
        <f ca="1"/>
        <v/>
      </c>
      <c r="R126" t="str">
        <f ca="1"/>
        <v xml:space="preserve">    On Error GoTo ErrHandler</v>
      </c>
      <c r="S126" t="str">
        <f ca="1"/>
        <v xml:space="preserve">                TestDescription = "SacramentocrimeJanuary2006"</v>
      </c>
      <c r="T126" t="str">
        <f ca="1"/>
        <v xml:space="preserve">                FileName = "SacramentocrimeJanuary2006.csv"</v>
      </c>
      <c r="U126" t="str">
        <f ca="1"/>
        <v xml:space="preserve">                Expected = Expected123()</v>
      </c>
      <c r="V126" t="str">
        <f ca="1"/>
        <v xml:space="preserve">                TestRes = TestCSVRead(i, TestDescription, Expected, Folder + FileName, Observed, WhatDiffers, _</v>
      </c>
      <c r="W126" t="str">
        <f ca="1"/>
        <v xml:space="preserve">                    ConvertTypes:=True, _</v>
      </c>
      <c r="X126" t="str">
        <f ca="1"/>
        <v xml:space="preserve">                    DateFormat:="M/D/Y", _</v>
      </c>
      <c r="Y126" t="str">
        <f ca="1"/>
        <v xml:space="preserve">                    SkipToRow:=7580, _</v>
      </c>
      <c r="Z126" t="str">
        <f ca="1"/>
        <v xml:space="preserve">                    ShowMissingsAs:=Empty)</v>
      </c>
      <c r="AA126" t="str">
        <f ca="1"/>
        <v xml:space="preserve">    If TestRes Then</v>
      </c>
      <c r="AB126" t="str">
        <f ca="1"/>
        <v xml:space="preserve">        NumPassed = NumPassed + 1</v>
      </c>
      <c r="AC126" t="str">
        <f ca="1"/>
        <v xml:space="preserve">    Else</v>
      </c>
      <c r="AD126" t="str">
        <f ca="1"/>
        <v xml:space="preserve">        NumFailed = NumFailed + 1</v>
      </c>
      <c r="AE126" t="str">
        <f ca="1"/>
        <v xml:space="preserve">        ReDim Preserve Failures(LBound(Failures) To UBound(Failures) + 1)</v>
      </c>
      <c r="AF126" t="str">
        <f ca="1"/>
        <v xml:space="preserve">        Failures(UBound(Failures)) = WhatDiffers</v>
      </c>
      <c r="AG126" t="str">
        <f ca="1"/>
        <v xml:space="preserve">    End If</v>
      </c>
      <c r="AH126" t="str">
        <f ca="1"/>
        <v/>
      </c>
      <c r="AI126" t="str">
        <f ca="1"/>
        <v xml:space="preserve">    Exit Sub</v>
      </c>
      <c r="AJ126" t="str">
        <f ca="1"/>
        <v>ErrHandler:</v>
      </c>
      <c r="AK126" t="str">
        <f ca="1"/>
        <v xml:space="preserve">    Throw "#Case123 (line " &amp; CStr(Erl) + "): " &amp; Err.Description &amp; "!"</v>
      </c>
      <c r="AL126" t="str">
        <f ca="1"/>
        <v>End Sub</v>
      </c>
    </row>
    <row r="127" spans="3:38" x14ac:dyDescent="0.45">
      <c r="C127" t="s">
        <v>862</v>
      </c>
      <c r="L127">
        <f ca="1"/>
        <v>124</v>
      </c>
      <c r="M127" t="str">
        <f ca="1"/>
        <v xml:space="preserve">            Case 124</v>
      </c>
      <c r="N127">
        <f ca="1"/>
        <v>922</v>
      </c>
      <c r="O127" t="str" cm="1">
        <f t="array" aca="1" ref="O127:AE127" ca="1">[1]!sarrayrange(SUBSTITUTE(TRANSPOSE($A$4:$A$7),"Case1","Case"&amp;L127),TRANSPOSE(OFFSET($C$4:$C$1473,N127,0,N128-N127-1)),SUBSTITUTE(TRANSPOSE($A$12:$A$23),"Case1","Case"&amp;L127))</f>
        <v>Sub Case124(i As Long, Folder As String, ByRef NumPassed As Long, ByRef NumFailed As Long, ByRef Failures() As String)</v>
      </c>
      <c r="P127" t="str">
        <f ca="1"/>
        <v xml:space="preserve">    Dim TestDescription As String, FileName As String, Expected, Observed, TestRes As Variant, WhatDiffers As String</v>
      </c>
      <c r="Q127" t="str">
        <f ca="1"/>
        <v/>
      </c>
      <c r="R127" t="str">
        <f ca="1"/>
        <v xml:space="preserve">    On Error GoTo ErrHandler</v>
      </c>
      <c r="S127" t="e">
        <f ca="1"/>
        <v>#REF!</v>
      </c>
      <c r="T127" t="str">
        <f ca="1"/>
        <v xml:space="preserve">    If TestRes Then</v>
      </c>
      <c r="U127" t="str">
        <f ca="1"/>
        <v xml:space="preserve">        NumPassed = NumPassed + 1</v>
      </c>
      <c r="V127" t="str">
        <f ca="1"/>
        <v xml:space="preserve">    Else</v>
      </c>
      <c r="W127" t="str">
        <f ca="1"/>
        <v xml:space="preserve">        NumFailed = NumFailed + 1</v>
      </c>
      <c r="X127" t="str">
        <f ca="1"/>
        <v xml:space="preserve">        ReDim Preserve Failures(LBound(Failures) To UBound(Failures) + 1)</v>
      </c>
      <c r="Y127" t="str">
        <f ca="1"/>
        <v xml:space="preserve">        Failures(UBound(Failures)) = WhatDiffers</v>
      </c>
      <c r="Z127" t="str">
        <f ca="1"/>
        <v xml:space="preserve">    End If</v>
      </c>
      <c r="AA127" t="str">
        <f ca="1"/>
        <v/>
      </c>
      <c r="AB127" t="str">
        <f ca="1"/>
        <v xml:space="preserve">    Exit Sub</v>
      </c>
      <c r="AC127" t="str">
        <f ca="1"/>
        <v>ErrHandler:</v>
      </c>
      <c r="AD127" t="str">
        <f ca="1"/>
        <v xml:space="preserve">    Throw "#Case124 (line " &amp; CStr(Erl) + "): " &amp; Err.Description &amp; "!"</v>
      </c>
      <c r="AE127" t="str">
        <f ca="1"/>
        <v>End Sub</v>
      </c>
    </row>
    <row r="128" spans="3:38" x14ac:dyDescent="0.45">
      <c r="C128" t="s">
        <v>835</v>
      </c>
      <c r="L128">
        <f ca="1"/>
        <v>125</v>
      </c>
      <c r="M128" t="str">
        <f ca="1"/>
        <v xml:space="preserve">            Case 125</v>
      </c>
      <c r="N128">
        <f ca="1"/>
        <v>923</v>
      </c>
      <c r="O128" t="str" cm="1">
        <f t="array" aca="1" ref="O128:AL128" ca="1">[1]!sarrayrange(SUBSTITUTE(TRANSPOSE($A$4:$A$7),"Case1","Case"&amp;L128),TRANSPOSE(OFFSET($C$4:$C$1473,N128,0,N129-N128-1)),SUBSTITUTE(TRANSPOSE($A$12:$A$23),"Case1","Case"&amp;L128))</f>
        <v>Sub Case125(i As Long, Folder As String, ByRef NumPassed As Long, ByRef NumFailed As Long, ByRef Failures() As String)</v>
      </c>
      <c r="P128" t="str">
        <f ca="1"/>
        <v xml:space="preserve">    Dim TestDescription As String, FileName As String, Expected, Observed, TestRes As Variant, WhatDiffers As String</v>
      </c>
      <c r="Q128" t="str">
        <f ca="1"/>
        <v/>
      </c>
      <c r="R128" t="str">
        <f ca="1"/>
        <v xml:space="preserve">    On Error GoTo ErrHandler</v>
      </c>
      <c r="S128" t="str">
        <f ca="1"/>
        <v xml:space="preserve">                TestDescription = "test padding"</v>
      </c>
      <c r="T128" t="str">
        <f ca="1"/>
        <v xml:space="preserve">                FileName = "test_padding.csv"</v>
      </c>
      <c r="U128" t="str">
        <f ca="1"/>
        <v xml:space="preserve">                Expected = Expected125()</v>
      </c>
      <c r="V128" t="str">
        <f ca="1"/>
        <v xml:space="preserve">                TestRes = TestCSVRead(i, TestDescription, Expected, Folder + FileName, Observed, WhatDiffers, _</v>
      </c>
      <c r="W128" t="str">
        <f ca="1"/>
        <v xml:space="preserve">                    ConvertTypes:=True, _</v>
      </c>
      <c r="X128" t="str">
        <f ca="1"/>
        <v xml:space="preserve">                    NumRows:=5, _</v>
      </c>
      <c r="Y128" t="str">
        <f ca="1"/>
        <v xml:space="preserve">                    NumCols:=4, _</v>
      </c>
      <c r="Z128" t="str">
        <f ca="1"/>
        <v xml:space="preserve">                    ShowMissingsAs:=Empty)</v>
      </c>
      <c r="AA128" t="str">
        <f ca="1"/>
        <v xml:space="preserve">    If TestRes Then</v>
      </c>
      <c r="AB128" t="str">
        <f ca="1"/>
        <v xml:space="preserve">        NumPassed = NumPassed + 1</v>
      </c>
      <c r="AC128" t="str">
        <f ca="1"/>
        <v xml:space="preserve">    Else</v>
      </c>
      <c r="AD128" t="str">
        <f ca="1"/>
        <v xml:space="preserve">        NumFailed = NumFailed + 1</v>
      </c>
      <c r="AE128" t="str">
        <f ca="1"/>
        <v xml:space="preserve">        ReDim Preserve Failures(LBound(Failures) To UBound(Failures) + 1)</v>
      </c>
      <c r="AF128" t="str">
        <f ca="1"/>
        <v xml:space="preserve">        Failures(UBound(Failures)) = WhatDiffers</v>
      </c>
      <c r="AG128" t="str">
        <f ca="1"/>
        <v xml:space="preserve">    End If</v>
      </c>
      <c r="AH128" t="str">
        <f ca="1"/>
        <v/>
      </c>
      <c r="AI128" t="str">
        <f ca="1"/>
        <v xml:space="preserve">    Exit Sub</v>
      </c>
      <c r="AJ128" t="str">
        <f ca="1"/>
        <v>ErrHandler:</v>
      </c>
      <c r="AK128" t="str">
        <f ca="1"/>
        <v xml:space="preserve">    Throw "#Case125 (line " &amp; CStr(Erl) + "): " &amp; Err.Description &amp; "!"</v>
      </c>
      <c r="AL128" t="str">
        <f ca="1"/>
        <v>End Sub</v>
      </c>
    </row>
    <row r="129" spans="3:43" x14ac:dyDescent="0.45">
      <c r="C129" t="s">
        <v>791</v>
      </c>
      <c r="L129">
        <f ca="1"/>
        <v>126</v>
      </c>
      <c r="M129" t="str">
        <f ca="1"/>
        <v xml:space="preserve">            Case 126</v>
      </c>
      <c r="N129">
        <f ca="1"/>
        <v>932</v>
      </c>
      <c r="O129" t="str" cm="1">
        <f t="array" aca="1" ref="O129:AJ129" ca="1">[1]!sarrayrange(SUBSTITUTE(TRANSPOSE($A$4:$A$7),"Case1","Case"&amp;L129),TRANSPOSE(OFFSET($C$4:$C$1473,N129,0,N130-N129-1)),SUBSTITUTE(TRANSPOSE($A$12:$A$23),"Case1","Case"&amp;L129))</f>
        <v>Sub Case126(i As Long, Folder As String, ByRef NumPassed As Long, ByRef NumFailed As Long, ByRef Failures() As String)</v>
      </c>
      <c r="P129" t="str">
        <f ca="1"/>
        <v xml:space="preserve">    Dim TestDescription As String, FileName As String, Expected, Observed, TestRes As Variant, WhatDiffers As String</v>
      </c>
      <c r="Q129" t="str">
        <f ca="1"/>
        <v/>
      </c>
      <c r="R129" t="str">
        <f ca="1"/>
        <v xml:space="preserve">    On Error GoTo ErrHandler</v>
      </c>
      <c r="S129" t="str">
        <f ca="1"/>
        <v xml:space="preserve">                TestDescription = "test not delimited"</v>
      </c>
      <c r="T129" t="str">
        <f ca="1"/>
        <v xml:space="preserve">                FileName = "test_not_delimited.csv"</v>
      </c>
      <c r="U129" t="str">
        <f ca="1"/>
        <v xml:space="preserve">                Expected = HStack(Array("col1,col2,col3", "1,2,3", "4,5,6", "7,8,9"))</v>
      </c>
      <c r="V129" t="str">
        <f ca="1"/>
        <v xml:space="preserve">                TestRes = TestCSVRead(i, TestDescription, Expected, Folder + FileName, Observed, WhatDiffers, _</v>
      </c>
      <c r="W129" t="str">
        <f ca="1"/>
        <v xml:space="preserve">                    Delimiter:="False", _</v>
      </c>
      <c r="X129" t="str">
        <f ca="1"/>
        <v xml:space="preserve">                    ShowMissingsAs:=Empty)</v>
      </c>
      <c r="Y129" t="str">
        <f ca="1"/>
        <v xml:space="preserve">    If TestRes Then</v>
      </c>
      <c r="Z129" t="str">
        <f ca="1"/>
        <v xml:space="preserve">        NumPassed = NumPassed + 1</v>
      </c>
      <c r="AA129" t="str">
        <f ca="1"/>
        <v xml:space="preserve">    Else</v>
      </c>
      <c r="AB129" t="str">
        <f ca="1"/>
        <v xml:space="preserve">        NumFailed = NumFailed + 1</v>
      </c>
      <c r="AC129" t="str">
        <f ca="1"/>
        <v xml:space="preserve">        ReDim Preserve Failures(LBound(Failures) To UBound(Failures) + 1)</v>
      </c>
      <c r="AD129" t="str">
        <f ca="1"/>
        <v xml:space="preserve">        Failures(UBound(Failures)) = WhatDiffers</v>
      </c>
      <c r="AE129" t="str">
        <f ca="1"/>
        <v xml:space="preserve">    End If</v>
      </c>
      <c r="AF129" t="str">
        <f ca="1"/>
        <v/>
      </c>
      <c r="AG129" t="str">
        <f ca="1"/>
        <v xml:space="preserve">    Exit Sub</v>
      </c>
      <c r="AH129" t="str">
        <f ca="1"/>
        <v>ErrHandler:</v>
      </c>
      <c r="AI129" t="str">
        <f ca="1"/>
        <v xml:space="preserve">    Throw "#Case126 (line " &amp; CStr(Erl) + "): " &amp; Err.Description &amp; "!"</v>
      </c>
      <c r="AJ129" t="str">
        <f ca="1"/>
        <v>End Sub</v>
      </c>
    </row>
    <row r="130" spans="3:43" x14ac:dyDescent="0.45">
      <c r="C130" t="s">
        <v>863</v>
      </c>
      <c r="L130">
        <f ca="1"/>
        <v>127</v>
      </c>
      <c r="M130" t="str">
        <f ca="1"/>
        <v xml:space="preserve">            Case 127</v>
      </c>
      <c r="N130">
        <f ca="1"/>
        <v>939</v>
      </c>
      <c r="O130" t="str" cm="1">
        <f t="array" aca="1" ref="O130:AI130" ca="1">[1]!sarrayrange(SUBSTITUTE(TRANSPOSE($A$4:$A$7),"Case1","Case"&amp;L130),TRANSPOSE(OFFSET($C$4:$C$1473,N130,0,N131-N130-1)),SUBSTITUTE(TRANSPOSE($A$12:$A$23),"Case1","Case"&amp;L130))</f>
        <v>Sub Case127(i As Long, Folder As String, ByRef NumPassed As Long, ByRef NumFailed As Long, ByRef Failures() As String)</v>
      </c>
      <c r="P130" t="str">
        <f ca="1"/>
        <v xml:space="preserve">    Dim TestDescription As String, FileName As String, Expected, Observed, TestRes As Variant, WhatDiffers As String</v>
      </c>
      <c r="Q130" t="str">
        <f ca="1"/>
        <v/>
      </c>
      <c r="R130" t="str">
        <f ca="1"/>
        <v xml:space="preserve">    On Error GoTo ErrHandler</v>
      </c>
      <c r="S130" t="str">
        <f ca="1"/>
        <v xml:space="preserve">                TestDescription = "test string first argument"</v>
      </c>
      <c r="T130" t="str">
        <f ca="1"/>
        <v xml:space="preserve">                FileName = "col1,col2,col3" &amp; vbLf &amp; "1,2,3" &amp; vbLf &amp; "4,5,6" &amp; vbLf &amp; "7,8,9"</v>
      </c>
      <c r="U130" t="str">
        <f ca="1"/>
        <v xml:space="preserve">                Expected = Expected127()</v>
      </c>
      <c r="V130" t="str">
        <f ca="1"/>
        <v xml:space="preserve">                TestRes = TestCSVRead(i, TestDescription, Expected, FileName, Observed, WhatDiffers, _</v>
      </c>
      <c r="W130" t="str">
        <f ca="1"/>
        <v xml:space="preserve">                    ShowMissingsAs:=Empty)</v>
      </c>
      <c r="X130" t="str">
        <f ca="1"/>
        <v xml:space="preserve">    If TestRes Then</v>
      </c>
      <c r="Y130" t="str">
        <f ca="1"/>
        <v xml:space="preserve">        NumPassed = NumPassed + 1</v>
      </c>
      <c r="Z130" t="str">
        <f ca="1"/>
        <v xml:space="preserve">    Else</v>
      </c>
      <c r="AA130" t="str">
        <f ca="1"/>
        <v xml:space="preserve">        NumFailed = NumFailed + 1</v>
      </c>
      <c r="AB130" t="str">
        <f ca="1"/>
        <v xml:space="preserve">        ReDim Preserve Failures(LBound(Failures) To UBound(Failures) + 1)</v>
      </c>
      <c r="AC130" t="str">
        <f ca="1"/>
        <v xml:space="preserve">        Failures(UBound(Failures)) = WhatDiffers</v>
      </c>
      <c r="AD130" t="str">
        <f ca="1"/>
        <v xml:space="preserve">    End If</v>
      </c>
      <c r="AE130" t="str">
        <f ca="1"/>
        <v/>
      </c>
      <c r="AF130" t="str">
        <f ca="1"/>
        <v xml:space="preserve">    Exit Sub</v>
      </c>
      <c r="AG130" t="str">
        <f ca="1"/>
        <v>ErrHandler:</v>
      </c>
      <c r="AH130" t="str">
        <f ca="1"/>
        <v xml:space="preserve">    Throw "#Case127 (line " &amp; CStr(Erl) + "): " &amp; Err.Description &amp; "!"</v>
      </c>
      <c r="AI130" t="str">
        <f ca="1"/>
        <v>End Sub</v>
      </c>
    </row>
    <row r="131" spans="3:43" x14ac:dyDescent="0.45">
      <c r="C131" t="s">
        <v>864</v>
      </c>
      <c r="L131">
        <f ca="1"/>
        <v>128</v>
      </c>
      <c r="M131" t="str">
        <f ca="1"/>
        <v xml:space="preserve">            Case 128</v>
      </c>
      <c r="N131">
        <f ca="1"/>
        <v>945</v>
      </c>
      <c r="O131" t="str" cm="1">
        <f t="array" aca="1" ref="O131:AP131" ca="1">[1]!sarrayrange(SUBSTITUTE(TRANSPOSE($A$4:$A$7),"Case1","Case"&amp;L131),TRANSPOSE(OFFSET($C$4:$C$1473,N131,0,N132-N131-1)),SUBSTITUTE(TRANSPOSE($A$12:$A$23),"Case1","Case"&amp;L131))</f>
        <v>Sub Case128(i As Long, Folder As String, ByRef NumPassed As Long, ByRef NumFailed As Long, ByRef Failures() As String)</v>
      </c>
      <c r="P131" t="str">
        <f ca="1"/>
        <v xml:space="preserve">    Dim TestDescription As String, FileName As String, Expected, Observed, TestRes As Variant, WhatDiffers As String</v>
      </c>
      <c r="Q131" t="str">
        <f ca="1"/>
        <v/>
      </c>
      <c r="R131" t="str">
        <f ca="1"/>
        <v xml:space="preserve">    On Error GoTo ErrHandler</v>
      </c>
      <c r="S131" t="str">
        <f ca="1"/>
        <v xml:space="preserve">                If IncludeLargeFiles Then</v>
      </c>
      <c r="T131" t="str">
        <f ca="1"/>
        <v xml:space="preserve">                    TestDescription = "Fielding"</v>
      </c>
      <c r="U131" t="str">
        <f ca="1"/>
        <v xml:space="preserve">                    FileName = "Fielding.csv"</v>
      </c>
      <c r="V131" t="str">
        <f ca="1"/>
        <v xml:space="preserve">                    Expected = Empty</v>
      </c>
      <c r="W131" t="str">
        <f ca="1"/>
        <v xml:space="preserve">                    TestRes = TestCSVRead(i, TestDescription, Expected, Folder + FileName, Observed, WhatDiffers, _</v>
      </c>
      <c r="X131" t="str">
        <f ca="1"/>
        <v xml:space="preserve">                        ConvertTypes:="N", _</v>
      </c>
      <c r="Y131" t="str">
        <f ca="1"/>
        <v xml:space="preserve">                        ShowMissingsAs:=Empty, _</v>
      </c>
      <c r="Z131" t="str">
        <f ca="1"/>
        <v xml:space="preserve">                        NumRowsExpected:=167939, _</v>
      </c>
      <c r="AA131" t="str">
        <f ca="1"/>
        <v xml:space="preserve">                        NumColsExpected:=18)</v>
      </c>
      <c r="AB131" t="str">
        <f ca="1"/>
        <v xml:space="preserve">                Else</v>
      </c>
      <c r="AC131" t="str">
        <f ca="1"/>
        <v xml:space="preserve">                    NumSkipped = NumSkipped + 1</v>
      </c>
      <c r="AD131" t="str">
        <f ca="1"/>
        <v xml:space="preserve">                End If</v>
      </c>
      <c r="AE131" t="str">
        <f ca="1"/>
        <v xml:space="preserve">    If TestRes Then</v>
      </c>
      <c r="AF131" t="str">
        <f ca="1"/>
        <v xml:space="preserve">        NumPassed = NumPassed + 1</v>
      </c>
      <c r="AG131" t="str">
        <f ca="1"/>
        <v xml:space="preserve">    Else</v>
      </c>
      <c r="AH131" t="str">
        <f ca="1"/>
        <v xml:space="preserve">        NumFailed = NumFailed + 1</v>
      </c>
      <c r="AI131" t="str">
        <f ca="1"/>
        <v xml:space="preserve">        ReDim Preserve Failures(LBound(Failures) To UBound(Failures) + 1)</v>
      </c>
      <c r="AJ131" t="str">
        <f ca="1"/>
        <v xml:space="preserve">        Failures(UBound(Failures)) = WhatDiffers</v>
      </c>
      <c r="AK131" t="str">
        <f ca="1"/>
        <v xml:space="preserve">    End If</v>
      </c>
      <c r="AL131" t="str">
        <f ca="1"/>
        <v/>
      </c>
      <c r="AM131" t="str">
        <f ca="1"/>
        <v xml:space="preserve">    Exit Sub</v>
      </c>
      <c r="AN131" t="str">
        <f ca="1"/>
        <v>ErrHandler:</v>
      </c>
      <c r="AO131" t="str">
        <f ca="1"/>
        <v xml:space="preserve">    Throw "#Case128 (line " &amp; CStr(Erl) + "): " &amp; Err.Description &amp; "!"</v>
      </c>
      <c r="AP131" t="str">
        <f ca="1"/>
        <v>End Sub</v>
      </c>
    </row>
    <row r="132" spans="3:43" x14ac:dyDescent="0.45">
      <c r="C132" t="s">
        <v>865</v>
      </c>
      <c r="L132">
        <f ca="1"/>
        <v>129</v>
      </c>
      <c r="M132" t="str">
        <f ca="1"/>
        <v xml:space="preserve">            Case 129</v>
      </c>
      <c r="N132">
        <f ca="1"/>
        <v>958</v>
      </c>
      <c r="O132" t="str" cm="1">
        <f t="array" aca="1" ref="O132:AL132" ca="1">[1]!sarrayrange(SUBSTITUTE(TRANSPOSE($A$4:$A$7),"Case1","Case"&amp;L132),TRANSPOSE(OFFSET($C$4:$C$1473,N132,0,N133-N132-1)),SUBSTITUTE(TRANSPOSE($A$12:$A$23),"Case1","Case"&amp;L132))</f>
        <v>Sub Case129(i As Long, Folder As String, ByRef NumPassed As Long, ByRef NumFailed As Long, ByRef Failures() As String)</v>
      </c>
      <c r="P132" t="str">
        <f ca="1"/>
        <v xml:space="preserve">    Dim TestDescription As String, FileName As String, Expected, Observed, TestRes As Variant, WhatDiffers As String</v>
      </c>
      <c r="Q132" t="str">
        <f ca="1"/>
        <v/>
      </c>
      <c r="R132" t="str">
        <f ca="1"/>
        <v xml:space="preserve">    On Error GoTo ErrHandler</v>
      </c>
      <c r="S132" t="str">
        <f ca="1"/>
        <v xml:space="preserve">                TestDescription = "precompile"</v>
      </c>
      <c r="T132" t="str">
        <f ca="1"/>
        <v xml:space="preserve">                FileName = "precompile.csv"</v>
      </c>
      <c r="U132" t="str">
        <f ca="1"/>
        <v xml:space="preserve">                Expected = Expected129()</v>
      </c>
      <c r="V132" t="str">
        <f ca="1"/>
        <v xml:space="preserve">                TestRes = TestCSVRead(i, TestDescription, Expected, Folder + FileName, Observed, WhatDiffers, _</v>
      </c>
      <c r="W132" t="str">
        <f ca="1"/>
        <v xml:space="preserve">                    ConvertTypes:=True, _</v>
      </c>
      <c r="X132" t="str">
        <f ca="1"/>
        <v xml:space="preserve">                    DateFormat:="ISO", _</v>
      </c>
      <c r="Y132" t="str">
        <f ca="1"/>
        <v xml:space="preserve">                    NumRows:=2, _</v>
      </c>
      <c r="Z132" t="str">
        <f ca="1"/>
        <v xml:space="preserve">                    ShowMissingsAs:=Empty)</v>
      </c>
      <c r="AA132" t="str">
        <f ca="1"/>
        <v xml:space="preserve">    If TestRes Then</v>
      </c>
      <c r="AB132" t="str">
        <f ca="1"/>
        <v xml:space="preserve">        NumPassed = NumPassed + 1</v>
      </c>
      <c r="AC132" t="str">
        <f ca="1"/>
        <v xml:space="preserve">    Else</v>
      </c>
      <c r="AD132" t="str">
        <f ca="1"/>
        <v xml:space="preserve">        NumFailed = NumFailed + 1</v>
      </c>
      <c r="AE132" t="str">
        <f ca="1"/>
        <v xml:space="preserve">        ReDim Preserve Failures(LBound(Failures) To UBound(Failures) + 1)</v>
      </c>
      <c r="AF132" t="str">
        <f ca="1"/>
        <v xml:space="preserve">        Failures(UBound(Failures)) = WhatDiffers</v>
      </c>
      <c r="AG132" t="str">
        <f ca="1"/>
        <v xml:space="preserve">    End If</v>
      </c>
      <c r="AH132" t="str">
        <f ca="1"/>
        <v/>
      </c>
      <c r="AI132" t="str">
        <f ca="1"/>
        <v xml:space="preserve">    Exit Sub</v>
      </c>
      <c r="AJ132" t="str">
        <f ca="1"/>
        <v>ErrHandler:</v>
      </c>
      <c r="AK132" t="str">
        <f ca="1"/>
        <v xml:space="preserve">    Throw "#Case129 (line " &amp; CStr(Erl) + "): " &amp; Err.Description &amp; "!"</v>
      </c>
      <c r="AL132" t="str">
        <f ca="1"/>
        <v>End Sub</v>
      </c>
    </row>
    <row r="133" spans="3:43" x14ac:dyDescent="0.45">
      <c r="C133" t="s">
        <v>835</v>
      </c>
      <c r="L133">
        <f ca="1"/>
        <v>130</v>
      </c>
      <c r="M133" t="str">
        <f ca="1"/>
        <v xml:space="preserve">            Case 130</v>
      </c>
      <c r="N133">
        <f ca="1"/>
        <v>967</v>
      </c>
      <c r="O133" t="str" cm="1">
        <f t="array" aca="1" ref="O133:AM133" ca="1">[1]!sarrayrange(SUBSTITUTE(TRANSPOSE($A$4:$A$7),"Case1","Case"&amp;L133),TRANSPOSE(OFFSET($C$4:$C$1473,N133,0,N134-N133-1)),SUBSTITUTE(TRANSPOSE($A$12:$A$23),"Case1","Case"&amp;L133))</f>
        <v>Sub Case130(i As Long, Folder As String, ByRef NumPassed As Long, ByRef NumFailed As Long, ByRef Failures() As String)</v>
      </c>
      <c r="P133" t="str">
        <f ca="1"/>
        <v xml:space="preserve">    Dim TestDescription As String, FileName As String, Expected, Observed, TestRes As Variant, WhatDiffers As String</v>
      </c>
      <c r="Q133" t="str">
        <f ca="1"/>
        <v/>
      </c>
      <c r="R133" t="str">
        <f ca="1"/>
        <v xml:space="preserve">    On Error GoTo ErrHandler</v>
      </c>
      <c r="S133" t="str">
        <f ca="1"/>
        <v xml:space="preserve">                TestDescription = "precompile"</v>
      </c>
      <c r="T133" t="str">
        <f ca="1"/>
        <v xml:space="preserve">                FileName = "precompile.csv"</v>
      </c>
      <c r="U133" t="str">
        <f ca="1"/>
        <v xml:space="preserve">                Expected = Empty</v>
      </c>
      <c r="V133" t="str">
        <f ca="1"/>
        <v xml:space="preserve">                TestRes = TestCSVRead(i, TestDescription, Expected, Folder + FileName, Observed, WhatDiffers, _</v>
      </c>
      <c r="W133" t="str">
        <f ca="1"/>
        <v xml:space="preserve">                    ConvertTypes:=True, _</v>
      </c>
      <c r="X133" t="str">
        <f ca="1"/>
        <v xml:space="preserve">                    DateFormat:="ISO", _</v>
      </c>
      <c r="Y133" t="str">
        <f ca="1"/>
        <v xml:space="preserve">                    ShowMissingsAs:=Empty, _</v>
      </c>
      <c r="Z133" t="str">
        <f ca="1"/>
        <v xml:space="preserve">                    NumRowsExpected:=5002, _</v>
      </c>
      <c r="AA133" t="str">
        <f ca="1"/>
        <v xml:space="preserve">                    NumColsExpected:=8)</v>
      </c>
      <c r="AB133" t="str">
        <f ca="1"/>
        <v xml:space="preserve">    If TestRes Then</v>
      </c>
      <c r="AC133" t="str">
        <f ca="1"/>
        <v xml:space="preserve">        NumPassed = NumPassed + 1</v>
      </c>
      <c r="AD133" t="str">
        <f ca="1"/>
        <v xml:space="preserve">    Else</v>
      </c>
      <c r="AE133" t="str">
        <f ca="1"/>
        <v xml:space="preserve">        NumFailed = NumFailed + 1</v>
      </c>
      <c r="AF133" t="str">
        <f ca="1"/>
        <v xml:space="preserve">        ReDim Preserve Failures(LBound(Failures) To UBound(Failures) + 1)</v>
      </c>
      <c r="AG133" t="str">
        <f ca="1"/>
        <v xml:space="preserve">        Failures(UBound(Failures)) = WhatDiffers</v>
      </c>
      <c r="AH133" t="str">
        <f ca="1"/>
        <v xml:space="preserve">    End If</v>
      </c>
      <c r="AI133" t="str">
        <f ca="1"/>
        <v/>
      </c>
      <c r="AJ133" t="str">
        <f ca="1"/>
        <v xml:space="preserve">    Exit Sub</v>
      </c>
      <c r="AK133" t="str">
        <f ca="1"/>
        <v>ErrHandler:</v>
      </c>
      <c r="AL133" t="str">
        <f ca="1"/>
        <v xml:space="preserve">    Throw "#Case130 (line " &amp; CStr(Erl) + "): " &amp; Err.Description &amp; "!"</v>
      </c>
      <c r="AM133" t="str">
        <f ca="1"/>
        <v>End Sub</v>
      </c>
    </row>
    <row r="134" spans="3:43" x14ac:dyDescent="0.45">
      <c r="C134" t="s">
        <v>856</v>
      </c>
      <c r="L134">
        <f ca="1"/>
        <v>131</v>
      </c>
      <c r="M134" t="str">
        <f ca="1"/>
        <v xml:space="preserve">            Case 131</v>
      </c>
      <c r="N134">
        <f ca="1"/>
        <v>977</v>
      </c>
      <c r="O134" t="str" cm="1">
        <f t="array" aca="1" ref="O134:AL134" ca="1">[1]!sarrayrange(SUBSTITUTE(TRANSPOSE($A$4:$A$7),"Case1","Case"&amp;L134),TRANSPOSE(OFFSET($C$4:$C$1473,N134,0,N135-N134-1)),SUBSTITUTE(TRANSPOSE($A$12:$A$23),"Case1","Case"&amp;L134))</f>
        <v>Sub Case131(i As Long, Folder As String, ByRef NumPassed As Long, ByRef NumFailed As Long, ByRef Failures() As String)</v>
      </c>
      <c r="P134" t="str">
        <f ca="1"/>
        <v xml:space="preserve">    Dim TestDescription As String, FileName As String, Expected, Observed, TestRes As Variant, WhatDiffers As String</v>
      </c>
      <c r="Q134" t="str">
        <f ca="1"/>
        <v/>
      </c>
      <c r="R134" t="str">
        <f ca="1"/>
        <v xml:space="preserve">    On Error GoTo ErrHandler</v>
      </c>
      <c r="S134" t="str">
        <f ca="1"/>
        <v xml:space="preserve">                TestDescription = "big types"</v>
      </c>
      <c r="T134" t="str">
        <f ca="1"/>
        <v xml:space="preserve">                FileName = "big_types.csv"</v>
      </c>
      <c r="U134" t="str">
        <f ca="1"/>
        <v xml:space="preserve">                Expected = Expected131()</v>
      </c>
      <c r="V134" t="str">
        <f ca="1"/>
        <v xml:space="preserve">                TestRes = TestCSVRead(i, TestDescription, Expected, Folder + FileName, Observed, WhatDiffers, _</v>
      </c>
      <c r="W134" t="str">
        <f ca="1"/>
        <v xml:space="preserve">                    ConvertTypes:=True, _</v>
      </c>
      <c r="X134" t="str">
        <f ca="1"/>
        <v xml:space="preserve">                    DateFormat:="ISO", _</v>
      </c>
      <c r="Y134" t="str">
        <f ca="1"/>
        <v xml:space="preserve">                    NumRows:=3, _</v>
      </c>
      <c r="Z134" t="str">
        <f ca="1"/>
        <v xml:space="preserve">                    ShowMissingsAs:=Empty)</v>
      </c>
      <c r="AA134" t="str">
        <f ca="1"/>
        <v xml:space="preserve">    If TestRes Then</v>
      </c>
      <c r="AB134" t="str">
        <f ca="1"/>
        <v xml:space="preserve">        NumPassed = NumPassed + 1</v>
      </c>
      <c r="AC134" t="str">
        <f ca="1"/>
        <v xml:space="preserve">    Else</v>
      </c>
      <c r="AD134" t="str">
        <f ca="1"/>
        <v xml:space="preserve">        NumFailed = NumFailed + 1</v>
      </c>
      <c r="AE134" t="str">
        <f ca="1"/>
        <v xml:space="preserve">        ReDim Preserve Failures(LBound(Failures) To UBound(Failures) + 1)</v>
      </c>
      <c r="AF134" t="str">
        <f ca="1"/>
        <v xml:space="preserve">        Failures(UBound(Failures)) = WhatDiffers</v>
      </c>
      <c r="AG134" t="str">
        <f ca="1"/>
        <v xml:space="preserve">    End If</v>
      </c>
      <c r="AH134" t="str">
        <f ca="1"/>
        <v/>
      </c>
      <c r="AI134" t="str">
        <f ca="1"/>
        <v xml:space="preserve">    Exit Sub</v>
      </c>
      <c r="AJ134" t="str">
        <f ca="1"/>
        <v>ErrHandler:</v>
      </c>
      <c r="AK134" t="str">
        <f ca="1"/>
        <v xml:space="preserve">    Throw "#Case131 (line " &amp; CStr(Erl) + "): " &amp; Err.Description &amp; "!"</v>
      </c>
      <c r="AL134" t="str">
        <f ca="1"/>
        <v>End Sub</v>
      </c>
    </row>
    <row r="135" spans="3:43" x14ac:dyDescent="0.45">
      <c r="C135" t="s">
        <v>857</v>
      </c>
      <c r="L135">
        <f ca="1"/>
        <v>132</v>
      </c>
      <c r="M135" t="str">
        <f ca="1"/>
        <v xml:space="preserve">            Case 132</v>
      </c>
      <c r="N135">
        <f ca="1"/>
        <v>986</v>
      </c>
      <c r="O135" t="str" cm="1">
        <f t="array" aca="1" ref="O135:AQ135" ca="1">[1]!sarrayrange(SUBSTITUTE(TRANSPOSE($A$4:$A$7),"Case1","Case"&amp;L135),TRANSPOSE(OFFSET($C$4:$C$1473,N135,0,N136-N135-1)),SUBSTITUTE(TRANSPOSE($A$12:$A$23),"Case1","Case"&amp;L135))</f>
        <v>Sub Case132(i As Long, Folder As String, ByRef NumPassed As Long, ByRef NumFailed As Long, ByRef Failures() As String)</v>
      </c>
      <c r="P135" t="str">
        <f ca="1"/>
        <v xml:space="preserve">    Dim TestDescription As String, FileName As String, Expected, Observed, TestRes As Variant, WhatDiffers As String</v>
      </c>
      <c r="Q135" t="str">
        <f ca="1"/>
        <v/>
      </c>
      <c r="R135" t="str">
        <f ca="1"/>
        <v xml:space="preserve">    On Error GoTo ErrHandler</v>
      </c>
      <c r="S135" t="str">
        <f ca="1"/>
        <v xml:space="preserve">                TestDescription = "test headers"</v>
      </c>
      <c r="T135" t="str">
        <f ca="1"/>
        <v xml:space="preserve">                FileName = "test_headers.csv"</v>
      </c>
      <c r="U135" t="str">
        <f ca="1"/>
        <v xml:space="preserve">                Expected = Expected132()</v>
      </c>
      <c r="V135" t="str">
        <f ca="1"/>
        <v xml:space="preserve">                TestRes = TestCSVRead(i, TestDescription, Expected, Folder + FileName, Observed, WhatDiffers, _</v>
      </c>
      <c r="W135" t="str">
        <f ca="1"/>
        <v xml:space="preserve">                    ConvertTypes:=True, _</v>
      </c>
      <c r="X135" t="str">
        <f ca="1"/>
        <v xml:space="preserve">                    DateFormat:="ISO", _</v>
      </c>
      <c r="Y135" t="str">
        <f ca="1"/>
        <v xml:space="preserve">                    SkipToRow:=2, _</v>
      </c>
      <c r="Z135" t="str">
        <f ca="1"/>
        <v xml:space="preserve">                    SkipToCol:=2, _</v>
      </c>
      <c r="AA135" t="str">
        <f ca="1"/>
        <v xml:space="preserve">                    NumRows:=2, _</v>
      </c>
      <c r="AB135" t="str">
        <f ca="1"/>
        <v xml:space="preserve">                    NumCols:=2, _</v>
      </c>
      <c r="AC135" t="str">
        <f ca="1"/>
        <v xml:space="preserve">                    ShowMissingsAs:=Empty, _</v>
      </c>
      <c r="AD135" t="str">
        <f ca="1"/>
        <v xml:space="preserve">                    HeaderRowNum:=1#, _</v>
      </c>
      <c r="AE135" t="str">
        <f ca="1"/>
        <v xml:space="preserve">                    ExpectedHeaderRow:=HStack("Col2", "Col3"))</v>
      </c>
      <c r="AF135" t="str">
        <f ca="1"/>
        <v xml:space="preserve">    If TestRes Then</v>
      </c>
      <c r="AG135" t="str">
        <f ca="1"/>
        <v xml:space="preserve">        NumPassed = NumPassed + 1</v>
      </c>
      <c r="AH135" t="str">
        <f ca="1"/>
        <v xml:space="preserve">    Else</v>
      </c>
      <c r="AI135" t="str">
        <f ca="1"/>
        <v xml:space="preserve">        NumFailed = NumFailed + 1</v>
      </c>
      <c r="AJ135" t="str">
        <f ca="1"/>
        <v xml:space="preserve">        ReDim Preserve Failures(LBound(Failures) To UBound(Failures) + 1)</v>
      </c>
      <c r="AK135" t="str">
        <f ca="1"/>
        <v xml:space="preserve">        Failures(UBound(Failures)) = WhatDiffers</v>
      </c>
      <c r="AL135" t="str">
        <f ca="1"/>
        <v xml:space="preserve">    End If</v>
      </c>
      <c r="AM135" t="str">
        <f ca="1"/>
        <v/>
      </c>
      <c r="AN135" t="str">
        <f ca="1"/>
        <v xml:space="preserve">    Exit Sub</v>
      </c>
      <c r="AO135" t="str">
        <f ca="1"/>
        <v>ErrHandler:</v>
      </c>
      <c r="AP135" t="str">
        <f ca="1"/>
        <v xml:space="preserve">    Throw "#Case132 (line " &amp; CStr(Erl) + "): " &amp; Err.Description &amp; "!"</v>
      </c>
      <c r="AQ135" t="str">
        <f ca="1"/>
        <v>End Sub</v>
      </c>
    </row>
    <row r="136" spans="3:43" x14ac:dyDescent="0.45">
      <c r="C136" t="s">
        <v>866</v>
      </c>
      <c r="L136">
        <f ca="1"/>
        <v>133</v>
      </c>
      <c r="M136" t="str">
        <f ca="1"/>
        <v xml:space="preserve">            Case 133</v>
      </c>
      <c r="N136">
        <f ca="1"/>
        <v>1000</v>
      </c>
      <c r="O136" t="str" cm="1">
        <f t="array" aca="1" ref="O136:AO136" ca="1">[1]!sarrayrange(SUBSTITUTE(TRANSPOSE($A$4:$A$7),"Case1","Case"&amp;L136),TRANSPOSE(OFFSET($C$4:$C$1473,N136,0,N137-N136-1)),SUBSTITUTE(TRANSPOSE($A$12:$A$23),"Case1","Case"&amp;L136))</f>
        <v>Sub Case133(i As Long, Folder As String, ByRef NumPassed As Long, ByRef NumFailed As Long, ByRef Failures() As String)</v>
      </c>
      <c r="P136" t="str">
        <f ca="1"/>
        <v xml:space="preserve">    Dim TestDescription As String, FileName As String, Expected, Observed, TestRes As Variant, WhatDiffers As String</v>
      </c>
      <c r="Q136" t="str">
        <f ca="1"/>
        <v/>
      </c>
      <c r="R136" t="str">
        <f ca="1"/>
        <v xml:space="preserve">    On Error GoTo ErrHandler</v>
      </c>
      <c r="S136" t="str">
        <f ca="1"/>
        <v xml:space="preserve">                TestDescription = "test ragged headers"</v>
      </c>
      <c r="T136" t="str">
        <f ca="1"/>
        <v xml:space="preserve">                FileName = "test_ragged_headers.csv"</v>
      </c>
      <c r="U136" t="str">
        <f ca="1"/>
        <v xml:space="preserve">                Expected = Expected133()</v>
      </c>
      <c r="V136" t="str">
        <f ca="1"/>
        <v xml:space="preserve">                TestRes = TestCSVRead(i, TestDescription, Expected, Folder + FileName, Observed, WhatDiffers, _</v>
      </c>
      <c r="W136" t="str">
        <f ca="1"/>
        <v xml:space="preserve">                    ConvertTypes:=True, _</v>
      </c>
      <c r="X136" t="str">
        <f ca="1"/>
        <v xml:space="preserve">                    IgnoreEmptyLines:=False, _</v>
      </c>
      <c r="Y136" t="str">
        <f ca="1"/>
        <v xml:space="preserve">                    SkipToRow:=2, _</v>
      </c>
      <c r="Z136" t="str">
        <f ca="1"/>
        <v xml:space="preserve">                    NumRows:=3, _</v>
      </c>
      <c r="AA136" t="str">
        <f ca="1"/>
        <v xml:space="preserve">                    ShowMissingsAs:=Empty, _</v>
      </c>
      <c r="AB136" t="str">
        <f ca="1"/>
        <v xml:space="preserve">                    HeaderRowNum:=1#, _</v>
      </c>
      <c r="AC136" t="str">
        <f ca="1"/>
        <v xml:space="preserve">                    ExpectedHeaderRow:=HStack("Col1", "Col2", "Col3", "Col4", "Col5", "Col6", "Col7", "Col8", "Col9", "Col10"))</v>
      </c>
      <c r="AD136" t="str">
        <f ca="1"/>
        <v xml:space="preserve">    If TestRes Then</v>
      </c>
      <c r="AE136" t="str">
        <f ca="1"/>
        <v xml:space="preserve">        NumPassed = NumPassed + 1</v>
      </c>
      <c r="AF136" t="str">
        <f ca="1"/>
        <v xml:space="preserve">    Else</v>
      </c>
      <c r="AG136" t="str">
        <f ca="1"/>
        <v xml:space="preserve">        NumFailed = NumFailed + 1</v>
      </c>
      <c r="AH136" t="str">
        <f ca="1"/>
        <v xml:space="preserve">        ReDim Preserve Failures(LBound(Failures) To UBound(Failures) + 1)</v>
      </c>
      <c r="AI136" t="str">
        <f ca="1"/>
        <v xml:space="preserve">        Failures(UBound(Failures)) = WhatDiffers</v>
      </c>
      <c r="AJ136" t="str">
        <f ca="1"/>
        <v xml:space="preserve">    End If</v>
      </c>
      <c r="AK136" t="str">
        <f ca="1"/>
        <v/>
      </c>
      <c r="AL136" t="str">
        <f ca="1"/>
        <v xml:space="preserve">    Exit Sub</v>
      </c>
      <c r="AM136" t="str">
        <f ca="1"/>
        <v>ErrHandler:</v>
      </c>
      <c r="AN136" t="str">
        <f ca="1"/>
        <v xml:space="preserve">    Throw "#Case133 (line " &amp; CStr(Erl) + "): " &amp; Err.Description &amp; "!"</v>
      </c>
      <c r="AO136" t="str">
        <f ca="1"/>
        <v>End Sub</v>
      </c>
    </row>
    <row r="137" spans="3:43" x14ac:dyDescent="0.45">
      <c r="C137" t="s">
        <v>867</v>
      </c>
      <c r="L137">
        <f ca="1"/>
        <v>134</v>
      </c>
      <c r="M137" t="str">
        <f ca="1"/>
        <v xml:space="preserve">            Case 134</v>
      </c>
      <c r="N137">
        <f ca="1"/>
        <v>1012</v>
      </c>
      <c r="O137" t="str" cm="1">
        <f t="array" aca="1" ref="O137:AM137" ca="1">[1]!sarrayrange(SUBSTITUTE(TRANSPOSE($A$4:$A$7),"Case1","Case"&amp;L137),TRANSPOSE(OFFSET($C$4:$C$1473,N137,0,N138-N137-1)),SUBSTITUTE(TRANSPOSE($A$12:$A$23),"Case1","Case"&amp;L137))</f>
        <v>Sub Case134(i As Long, Folder As String, ByRef NumPassed As Long, ByRef NumFailed As Long, ByRef Failures() As String)</v>
      </c>
      <c r="P137" t="str">
        <f ca="1"/>
        <v xml:space="preserve">    Dim TestDescription As String, FileName As String, Expected, Observed, TestRes As Variant, WhatDiffers As String</v>
      </c>
      <c r="Q137" t="str">
        <f ca="1"/>
        <v/>
      </c>
      <c r="R137" t="str">
        <f ca="1"/>
        <v xml:space="preserve">    On Error GoTo ErrHandler</v>
      </c>
      <c r="S137" t="str">
        <f ca="1"/>
        <v xml:space="preserve">                TestDescription = "test header on row 4"</v>
      </c>
      <c r="T137" t="str">
        <f ca="1"/>
        <v xml:space="preserve">                FileName = "test_header_on_row_4.csv"</v>
      </c>
      <c r="U137" t="str">
        <f ca="1"/>
        <v xml:space="preserve">                Expected = Expected134()</v>
      </c>
      <c r="V137" t="str">
        <f ca="1"/>
        <v xml:space="preserve">                TestRes = TestCSVRead(i, TestDescription, Expected, Folder + FileName, Observed, WhatDiffers, _</v>
      </c>
      <c r="W137" t="str">
        <f ca="1"/>
        <v xml:space="preserve">                    IgnoreEmptyLines:=False, _</v>
      </c>
      <c r="X137" t="str">
        <f ca="1"/>
        <v xml:space="preserve">                    SkipToRow:=5, _</v>
      </c>
      <c r="Y137" t="str">
        <f ca="1"/>
        <v xml:space="preserve">                    ShowMissingsAs:=Empty, _</v>
      </c>
      <c r="Z137" t="str">
        <f ca="1"/>
        <v xml:space="preserve">                    HeaderRowNum:=4#, _</v>
      </c>
      <c r="AA137" t="str">
        <f ca="1"/>
        <v xml:space="preserve">                    ExpectedHeaderRow:=HStack("col1", "col2", "col3"))</v>
      </c>
      <c r="AB137" t="str">
        <f ca="1"/>
        <v xml:space="preserve">    If TestRes Then</v>
      </c>
      <c r="AC137" t="str">
        <f ca="1"/>
        <v xml:space="preserve">        NumPassed = NumPassed + 1</v>
      </c>
      <c r="AD137" t="str">
        <f ca="1"/>
        <v xml:space="preserve">    Else</v>
      </c>
      <c r="AE137" t="str">
        <f ca="1"/>
        <v xml:space="preserve">        NumFailed = NumFailed + 1</v>
      </c>
      <c r="AF137" t="str">
        <f ca="1"/>
        <v xml:space="preserve">        ReDim Preserve Failures(LBound(Failures) To UBound(Failures) + 1)</v>
      </c>
      <c r="AG137" t="str">
        <f ca="1"/>
        <v xml:space="preserve">        Failures(UBound(Failures)) = WhatDiffers</v>
      </c>
      <c r="AH137" t="str">
        <f ca="1"/>
        <v xml:space="preserve">    End If</v>
      </c>
      <c r="AI137" t="str">
        <f ca="1"/>
        <v/>
      </c>
      <c r="AJ137" t="str">
        <f ca="1"/>
        <v xml:space="preserve">    Exit Sub</v>
      </c>
      <c r="AK137" t="str">
        <f ca="1"/>
        <v>ErrHandler:</v>
      </c>
      <c r="AL137" t="str">
        <f ca="1"/>
        <v xml:space="preserve">    Throw "#Case134 (line " &amp; CStr(Erl) + "): " &amp; Err.Description &amp; "!"</v>
      </c>
      <c r="AM137" t="str">
        <f ca="1"/>
        <v>End Sub</v>
      </c>
    </row>
    <row r="138" spans="3:43" x14ac:dyDescent="0.45">
      <c r="C138" t="s">
        <v>868</v>
      </c>
      <c r="L138">
        <f ca="1"/>
        <v>135</v>
      </c>
      <c r="M138" t="str">
        <f ca="1"/>
        <v xml:space="preserve">            Case 135</v>
      </c>
      <c r="N138">
        <f ca="1"/>
        <v>1022</v>
      </c>
      <c r="O138" t="str" cm="1">
        <f t="array" aca="1" ref="O138:AK138" ca="1">[1]!sarrayrange(SUBSTITUTE(TRANSPOSE($A$4:$A$7),"Case1","Case"&amp;L138),TRANSPOSE(OFFSET($C$4:$C$1473,N138,0,N139-N138-1)),SUBSTITUTE(TRANSPOSE($A$12:$A$23),"Case1","Case"&amp;L138))</f>
        <v>Sub Case135(i As Long, Folder As String, ByRef NumPassed As Long, ByRef NumFailed As Long, ByRef Failures() As String)</v>
      </c>
      <c r="P138" t="str">
        <f ca="1"/>
        <v xml:space="preserve">    Dim TestDescription As String, FileName As String, Expected, Observed, TestRes As Variant, WhatDiffers As String</v>
      </c>
      <c r="Q138" t="str">
        <f ca="1"/>
        <v/>
      </c>
      <c r="R138" t="str">
        <f ca="1"/>
        <v xml:space="preserve">    On Error GoTo ErrHandler</v>
      </c>
      <c r="S138" t="str">
        <f ca="1"/>
        <v xml:space="preserve">                TestDescription = "test bad inputs"</v>
      </c>
      <c r="T138" t="str">
        <f ca="1"/>
        <v xml:space="preserve">                FileName = "test_bad_inputs.csv"</v>
      </c>
      <c r="U138" t="str">
        <f ca="1"/>
        <v xml:space="preserve">                Expected = "#CSVRead: Delimiter character must be passed as a string, FALSE for no delimiter. Omit to guess from file contents!"</v>
      </c>
      <c r="V138" t="str">
        <f ca="1"/>
        <v xml:space="preserve">                TestRes = TestCSVRead(i, TestDescription, Expected, Folder + FileName, Observed, WhatDiffers, _</v>
      </c>
      <c r="W138" t="str">
        <f ca="1"/>
        <v xml:space="preserve">                    Delimiter:=1, _</v>
      </c>
      <c r="X138" t="str">
        <f ca="1"/>
        <v xml:space="preserve">                    IgnoreEmptyLines:=False, _</v>
      </c>
      <c r="Y138" t="str">
        <f ca="1"/>
        <v xml:space="preserve">                    ShowMissingsAs:=Empty)</v>
      </c>
      <c r="Z138" t="str">
        <f ca="1"/>
        <v xml:space="preserve">    If TestRes Then</v>
      </c>
      <c r="AA138" t="str">
        <f ca="1"/>
        <v xml:space="preserve">        NumPassed = NumPassed + 1</v>
      </c>
      <c r="AB138" t="str">
        <f ca="1"/>
        <v xml:space="preserve">    Else</v>
      </c>
      <c r="AC138" t="str">
        <f ca="1"/>
        <v xml:space="preserve">        NumFailed = NumFailed + 1</v>
      </c>
      <c r="AD138" t="str">
        <f ca="1"/>
        <v xml:space="preserve">        ReDim Preserve Failures(LBound(Failures) To UBound(Failures) + 1)</v>
      </c>
      <c r="AE138" t="str">
        <f ca="1"/>
        <v xml:space="preserve">        Failures(UBound(Failures)) = WhatDiffers</v>
      </c>
      <c r="AF138" t="str">
        <f ca="1"/>
        <v xml:space="preserve">    End If</v>
      </c>
      <c r="AG138" t="str">
        <f ca="1"/>
        <v/>
      </c>
      <c r="AH138" t="str">
        <f ca="1"/>
        <v xml:space="preserve">    Exit Sub</v>
      </c>
      <c r="AI138" t="str">
        <f ca="1"/>
        <v>ErrHandler:</v>
      </c>
      <c r="AJ138" t="str">
        <f ca="1"/>
        <v xml:space="preserve">    Throw "#Case135 (line " &amp; CStr(Erl) + "): " &amp; Err.Description &amp; "!"</v>
      </c>
      <c r="AK138" t="str">
        <f ca="1"/>
        <v>End Sub</v>
      </c>
    </row>
    <row r="139" spans="3:43" x14ac:dyDescent="0.45">
      <c r="C139" t="s">
        <v>869</v>
      </c>
      <c r="L139">
        <f ca="1"/>
        <v>136</v>
      </c>
      <c r="M139" t="str">
        <f ca="1"/>
        <v xml:space="preserve">            Case 136</v>
      </c>
      <c r="N139">
        <f ca="1"/>
        <v>1030</v>
      </c>
      <c r="O139" t="str" cm="1">
        <f t="array" aca="1" ref="O139:AK139" ca="1">[1]!sarrayrange(SUBSTITUTE(TRANSPOSE($A$4:$A$7),"Case1","Case"&amp;L139),TRANSPOSE(OFFSET($C$4:$C$1473,N139,0,N140-N139-1)),SUBSTITUTE(TRANSPOSE($A$12:$A$23),"Case1","Case"&amp;L139))</f>
        <v>Sub Case136(i As Long, Folder As String, ByRef NumPassed As Long, ByRef NumFailed As Long, ByRef Failures() As String)</v>
      </c>
      <c r="P139" t="str">
        <f ca="1"/>
        <v xml:space="preserve">    Dim TestDescription As String, FileName As String, Expected, Observed, TestRes As Variant, WhatDiffers As String</v>
      </c>
      <c r="Q139" t="str">
        <f ca="1"/>
        <v/>
      </c>
      <c r="R139" t="str">
        <f ca="1"/>
        <v xml:space="preserve">    On Error GoTo ErrHandler</v>
      </c>
      <c r="S139" t="str">
        <f ca="1"/>
        <v xml:space="preserve">                TestDescription = "test bad inputs"</v>
      </c>
      <c r="T139" t="str">
        <f ca="1"/>
        <v xml:space="preserve">                FileName = "test_bad_inputs.csv"</v>
      </c>
      <c r="U139" t="str">
        <f ca="1"/>
        <v xml:space="preserve">                Expected = "#CSVRead: Delimiter must have at least one character and cannot start with a double quote, line feed or carriage return!"</v>
      </c>
      <c r="V139" t="str">
        <f ca="1"/>
        <v xml:space="preserve">                TestRes = TestCSVRead(i, TestDescription, Expected, Folder + FileName, Observed, WhatDiffers, _</v>
      </c>
      <c r="W139" t="str">
        <f ca="1"/>
        <v xml:space="preserve">                    Delimiter:="""bad", _</v>
      </c>
      <c r="X139" t="str">
        <f ca="1"/>
        <v xml:space="preserve">                    IgnoreEmptyLines:=False, _</v>
      </c>
      <c r="Y139" t="str">
        <f ca="1"/>
        <v xml:space="preserve">                    ShowMissingsAs:=Empty)</v>
      </c>
      <c r="Z139" t="str">
        <f ca="1"/>
        <v xml:space="preserve">    If TestRes Then</v>
      </c>
      <c r="AA139" t="str">
        <f ca="1"/>
        <v xml:space="preserve">        NumPassed = NumPassed + 1</v>
      </c>
      <c r="AB139" t="str">
        <f ca="1"/>
        <v xml:space="preserve">    Else</v>
      </c>
      <c r="AC139" t="str">
        <f ca="1"/>
        <v xml:space="preserve">        NumFailed = NumFailed + 1</v>
      </c>
      <c r="AD139" t="str">
        <f ca="1"/>
        <v xml:space="preserve">        ReDim Preserve Failures(LBound(Failures) To UBound(Failures) + 1)</v>
      </c>
      <c r="AE139" t="str">
        <f ca="1"/>
        <v xml:space="preserve">        Failures(UBound(Failures)) = WhatDiffers</v>
      </c>
      <c r="AF139" t="str">
        <f ca="1"/>
        <v xml:space="preserve">    End If</v>
      </c>
      <c r="AG139" t="str">
        <f ca="1"/>
        <v/>
      </c>
      <c r="AH139" t="str">
        <f ca="1"/>
        <v xml:space="preserve">    Exit Sub</v>
      </c>
      <c r="AI139" t="str">
        <f ca="1"/>
        <v>ErrHandler:</v>
      </c>
      <c r="AJ139" t="str">
        <f ca="1"/>
        <v xml:space="preserve">    Throw "#Case136 (line " &amp; CStr(Erl) + "): " &amp; Err.Description &amp; "!"</v>
      </c>
      <c r="AK139" t="str">
        <f ca="1"/>
        <v>End Sub</v>
      </c>
    </row>
    <row r="140" spans="3:43" x14ac:dyDescent="0.45">
      <c r="C140" t="s">
        <v>870</v>
      </c>
      <c r="L140">
        <f ca="1"/>
        <v>137</v>
      </c>
      <c r="M140" t="str">
        <f ca="1"/>
        <v xml:space="preserve">            Case 137</v>
      </c>
      <c r="N140">
        <f ca="1"/>
        <v>1038</v>
      </c>
      <c r="O140" t="str" cm="1">
        <f t="array" aca="1" ref="O140:AK140" ca="1">[1]!sarrayrange(SUBSTITUTE(TRANSPOSE($A$4:$A$7),"Case1","Case"&amp;L140),TRANSPOSE(OFFSET($C$4:$C$1473,N140,0,N141-N140-1)),SUBSTITUTE(TRANSPOSE($A$12:$A$23),"Case1","Case"&amp;L140))</f>
        <v>Sub Case137(i As Long, Folder As String, ByRef NumPassed As Long, ByRef NumFailed As Long, ByRef Failures() As String)</v>
      </c>
      <c r="P140" t="str">
        <f ca="1"/>
        <v xml:space="preserve">    Dim TestDescription As String, FileName As String, Expected, Observed, TestRes As Variant, WhatDiffers As String</v>
      </c>
      <c r="Q140" t="str">
        <f ca="1"/>
        <v/>
      </c>
      <c r="R140" t="str">
        <f ca="1"/>
        <v xml:space="preserve">    On Error GoTo ErrHandler</v>
      </c>
      <c r="S140" t="str">
        <f ca="1"/>
        <v xml:space="preserve">                TestDescription = "test bad inputs"</v>
      </c>
      <c r="T140" t="str">
        <f ca="1"/>
        <v xml:space="preserve">                FileName = "test_bad_inputs.csv"</v>
      </c>
      <c r="U140" t="str">
        <f ca="1"/>
        <v xml:space="preserve">                Expected = "#CSVRead: NumCols must be positive to read a given number of columns, or zero or omitted to read all columns from SkipToCol to the maximum column encountered.!"</v>
      </c>
      <c r="V140" t="str">
        <f ca="1"/>
        <v xml:space="preserve">                TestRes = TestCSVRead(i, TestDescription, Expected, Folder + FileName, Observed, WhatDiffers, _</v>
      </c>
      <c r="W140" t="str">
        <f ca="1"/>
        <v xml:space="preserve">                    IgnoreEmptyLines:=False, _</v>
      </c>
      <c r="X140" t="str">
        <f ca="1"/>
        <v xml:space="preserve">                    NumCols:=-1, _</v>
      </c>
      <c r="Y140" t="str">
        <f ca="1"/>
        <v xml:space="preserve">                    ShowMissingsAs:=Empty)</v>
      </c>
      <c r="Z140" t="str">
        <f ca="1"/>
        <v xml:space="preserve">    If TestRes Then</v>
      </c>
      <c r="AA140" t="str">
        <f ca="1"/>
        <v xml:space="preserve">        NumPassed = NumPassed + 1</v>
      </c>
      <c r="AB140" t="str">
        <f ca="1"/>
        <v xml:space="preserve">    Else</v>
      </c>
      <c r="AC140" t="str">
        <f ca="1"/>
        <v xml:space="preserve">        NumFailed = NumFailed + 1</v>
      </c>
      <c r="AD140" t="str">
        <f ca="1"/>
        <v xml:space="preserve">        ReDim Preserve Failures(LBound(Failures) To UBound(Failures) + 1)</v>
      </c>
      <c r="AE140" t="str">
        <f ca="1"/>
        <v xml:space="preserve">        Failures(UBound(Failures)) = WhatDiffers</v>
      </c>
      <c r="AF140" t="str">
        <f ca="1"/>
        <v xml:space="preserve">    End If</v>
      </c>
      <c r="AG140" t="str">
        <f ca="1"/>
        <v/>
      </c>
      <c r="AH140" t="str">
        <f ca="1"/>
        <v xml:space="preserve">    Exit Sub</v>
      </c>
      <c r="AI140" t="str">
        <f ca="1"/>
        <v>ErrHandler:</v>
      </c>
      <c r="AJ140" t="str">
        <f ca="1"/>
        <v xml:space="preserve">    Throw "#Case137 (line " &amp; CStr(Erl) + "): " &amp; Err.Description &amp; "!"</v>
      </c>
      <c r="AK140" t="str">
        <f ca="1"/>
        <v>End Sub</v>
      </c>
    </row>
    <row r="141" spans="3:43" x14ac:dyDescent="0.45">
      <c r="C141" t="s">
        <v>871</v>
      </c>
      <c r="L141">
        <f ca="1"/>
        <v>138</v>
      </c>
      <c r="M141" t="str">
        <f ca="1"/>
        <v xml:space="preserve">            Case 138</v>
      </c>
      <c r="N141">
        <f ca="1"/>
        <v>1046</v>
      </c>
      <c r="O141" t="str" cm="1">
        <f t="array" aca="1" ref="O141:AK141" ca="1">[1]!sarrayrange(SUBSTITUTE(TRANSPOSE($A$4:$A$7),"Case1","Case"&amp;L141),TRANSPOSE(OFFSET($C$4:$C$1473,N141,0,N142-N141-1)),SUBSTITUTE(TRANSPOSE($A$12:$A$23),"Case1","Case"&amp;L141))</f>
        <v>Sub Case138(i As Long, Folder As String, ByRef NumPassed As Long, ByRef NumFailed As Long, ByRef Failures() As String)</v>
      </c>
      <c r="P141" t="str">
        <f ca="1"/>
        <v xml:space="preserve">    Dim TestDescription As String, FileName As String, Expected, Observed, TestRes As Variant, WhatDiffers As String</v>
      </c>
      <c r="Q141" t="str">
        <f ca="1"/>
        <v/>
      </c>
      <c r="R141" t="str">
        <f ca="1"/>
        <v xml:space="preserve">    On Error GoTo ErrHandler</v>
      </c>
      <c r="S141" t="str">
        <f ca="1"/>
        <v xml:space="preserve">                TestDescription = "test bad inputs"</v>
      </c>
      <c r="T141" t="str">
        <f ca="1"/>
        <v xml:space="preserve">                FileName = "test_bad_inputs.csv"</v>
      </c>
      <c r="U141" t="str">
        <f ca="1"/>
        <v xml:space="preserve">                Expected = "#CSVRead: NumRows must be positive to read a given number of rows, or zero or omitted to read all rows from SkipToRow to the end of the file.!"</v>
      </c>
      <c r="V141" t="str">
        <f ca="1"/>
        <v xml:space="preserve">                TestRes = TestCSVRead(i, TestDescription, Expected, Folder + FileName, Observed, WhatDiffers, _</v>
      </c>
      <c r="W141" t="str">
        <f ca="1"/>
        <v xml:space="preserve">                    IgnoreEmptyLines:=False, _</v>
      </c>
      <c r="X141" t="str">
        <f ca="1"/>
        <v xml:space="preserve">                    NumRows:=-1, _</v>
      </c>
      <c r="Y141" t="str">
        <f ca="1"/>
        <v xml:space="preserve">                    ShowMissingsAs:=Empty)</v>
      </c>
      <c r="Z141" t="str">
        <f ca="1"/>
        <v xml:space="preserve">    If TestRes Then</v>
      </c>
      <c r="AA141" t="str">
        <f ca="1"/>
        <v xml:space="preserve">        NumPassed = NumPassed + 1</v>
      </c>
      <c r="AB141" t="str">
        <f ca="1"/>
        <v xml:space="preserve">    Else</v>
      </c>
      <c r="AC141" t="str">
        <f ca="1"/>
        <v xml:space="preserve">        NumFailed = NumFailed + 1</v>
      </c>
      <c r="AD141" t="str">
        <f ca="1"/>
        <v xml:space="preserve">        ReDim Preserve Failures(LBound(Failures) To UBound(Failures) + 1)</v>
      </c>
      <c r="AE141" t="str">
        <f ca="1"/>
        <v xml:space="preserve">        Failures(UBound(Failures)) = WhatDiffers</v>
      </c>
      <c r="AF141" t="str">
        <f ca="1"/>
        <v xml:space="preserve">    End If</v>
      </c>
      <c r="AG141" t="str">
        <f ca="1"/>
        <v/>
      </c>
      <c r="AH141" t="str">
        <f ca="1"/>
        <v xml:space="preserve">    Exit Sub</v>
      </c>
      <c r="AI141" t="str">
        <f ca="1"/>
        <v>ErrHandler:</v>
      </c>
      <c r="AJ141" t="str">
        <f ca="1"/>
        <v xml:space="preserve">    Throw "#Case138 (line " &amp; CStr(Erl) + "): " &amp; Err.Description &amp; "!"</v>
      </c>
      <c r="AK141" t="str">
        <f ca="1"/>
        <v>End Sub</v>
      </c>
    </row>
    <row r="142" spans="3:43" x14ac:dyDescent="0.45">
      <c r="C142" t="s">
        <v>872</v>
      </c>
      <c r="L142">
        <f ca="1"/>
        <v>139</v>
      </c>
      <c r="M142" t="str">
        <f ca="1"/>
        <v xml:space="preserve">            Case 139</v>
      </c>
      <c r="N142">
        <f ca="1"/>
        <v>1054</v>
      </c>
      <c r="O142" t="str" cm="1">
        <f t="array" aca="1" ref="O142:AK142" ca="1">[1]!sarrayrange(SUBSTITUTE(TRANSPOSE($A$4:$A$7),"Case1","Case"&amp;L142),TRANSPOSE(OFFSET($C$4:$C$1473,N142,0,N143-N142-1)),SUBSTITUTE(TRANSPOSE($A$12:$A$23),"Case1","Case"&amp;L142))</f>
        <v>Sub Case139(i As Long, Folder As String, ByRef NumPassed As Long, ByRef NumFailed As Long, ByRef Failures() As String)</v>
      </c>
      <c r="P142" t="str">
        <f ca="1"/>
        <v xml:space="preserve">    Dim TestDescription As String, FileName As String, Expected, Observed, TestRes As Variant, WhatDiffers As String</v>
      </c>
      <c r="Q142" t="str">
        <f ca="1"/>
        <v/>
      </c>
      <c r="R142" t="str">
        <f ca="1"/>
        <v xml:space="preserve">    On Error GoTo ErrHandler</v>
      </c>
      <c r="S142" t="str">
        <f ca="1"/>
        <v xml:space="preserve">                TestDescription = "test bad inputs"</v>
      </c>
      <c r="T142" t="str">
        <f ca="1"/>
        <v xml:space="preserve">                FileName = "test_bad_inputs.csv"</v>
      </c>
      <c r="U142" t="str">
        <f ca="1"/>
        <v xml:space="preserve">                Expected = "#CSVRead: DecimalSeparator must be a single character!"</v>
      </c>
      <c r="V142" t="str">
        <f ca="1"/>
        <v xml:space="preserve">                TestRes = TestCSVRead(i, TestDescription, Expected, Folder + FileName, Observed, WhatDiffers, _</v>
      </c>
      <c r="W142" t="str">
        <f ca="1"/>
        <v xml:space="preserve">                    IgnoreEmptyLines:=False, _</v>
      </c>
      <c r="X142" t="str">
        <f ca="1"/>
        <v xml:space="preserve">                    ShowMissingsAs:=Empty, _</v>
      </c>
      <c r="Y142" t="str">
        <f ca="1"/>
        <v xml:space="preserve">                    DecimalSeparator:="bad")</v>
      </c>
      <c r="Z142" t="str">
        <f ca="1"/>
        <v xml:space="preserve">    If TestRes Then</v>
      </c>
      <c r="AA142" t="str">
        <f ca="1"/>
        <v xml:space="preserve">        NumPassed = NumPassed + 1</v>
      </c>
      <c r="AB142" t="str">
        <f ca="1"/>
        <v xml:space="preserve">    Else</v>
      </c>
      <c r="AC142" t="str">
        <f ca="1"/>
        <v xml:space="preserve">        NumFailed = NumFailed + 1</v>
      </c>
      <c r="AD142" t="str">
        <f ca="1"/>
        <v xml:space="preserve">        ReDim Preserve Failures(LBound(Failures) To UBound(Failures) + 1)</v>
      </c>
      <c r="AE142" t="str">
        <f ca="1"/>
        <v xml:space="preserve">        Failures(UBound(Failures)) = WhatDiffers</v>
      </c>
      <c r="AF142" t="str">
        <f ca="1"/>
        <v xml:space="preserve">    End If</v>
      </c>
      <c r="AG142" t="str">
        <f ca="1"/>
        <v/>
      </c>
      <c r="AH142" t="str">
        <f ca="1"/>
        <v xml:space="preserve">    Exit Sub</v>
      </c>
      <c r="AI142" t="str">
        <f ca="1"/>
        <v>ErrHandler:</v>
      </c>
      <c r="AJ142" t="str">
        <f ca="1"/>
        <v xml:space="preserve">    Throw "#Case139 (line " &amp; CStr(Erl) + "): " &amp; Err.Description &amp; "!"</v>
      </c>
      <c r="AK142" t="str">
        <f ca="1"/>
        <v>End Sub</v>
      </c>
    </row>
    <row r="143" spans="3:43" x14ac:dyDescent="0.45">
      <c r="C143" t="s">
        <v>810</v>
      </c>
      <c r="L143">
        <f ca="1"/>
        <v>140</v>
      </c>
      <c r="M143" t="str">
        <f ca="1"/>
        <v xml:space="preserve">            Case 140</v>
      </c>
      <c r="N143">
        <f ca="1"/>
        <v>1062</v>
      </c>
      <c r="O143" t="str" cm="1">
        <f t="array" aca="1" ref="O143:AM143" ca="1">[1]!sarrayrange(SUBSTITUTE(TRANSPOSE($A$4:$A$7),"Case1","Case"&amp;L143),TRANSPOSE(OFFSET($C$4:$C$1473,N143,0,N144-N143-1)),SUBSTITUTE(TRANSPOSE($A$12:$A$23),"Case1","Case"&amp;L143))</f>
        <v>Sub Case140(i As Long, Folder As String, ByRef NumPassed As Long, ByRef NumFailed As Long, ByRef Failures() As String)</v>
      </c>
      <c r="P143" t="str">
        <f ca="1"/>
        <v xml:space="preserve">    Dim TestDescription As String, FileName As String, Expected, Observed, TestRes As Variant, WhatDiffers As String</v>
      </c>
      <c r="Q143" t="str">
        <f ca="1"/>
        <v/>
      </c>
      <c r="R143" t="str">
        <f ca="1"/>
        <v xml:space="preserve">    On Error GoTo ErrHandler</v>
      </c>
      <c r="S143" t="str">
        <f ca="1"/>
        <v xml:space="preserve">                TestDescription = "test bad inputs"</v>
      </c>
      <c r="T143" t="str">
        <f ca="1"/>
        <v xml:space="preserve">                FileName = "test_bad_inputs.csv"</v>
      </c>
      <c r="U143" t="str">
        <f ca="1"/>
        <v xml:space="preserve">                Expected = "#CSVRead: DecimalSeparator must not be equal to the first character of Delimiter or to a line-feed or carriage-return!"</v>
      </c>
      <c r="V143" t="str">
        <f ca="1"/>
        <v xml:space="preserve">                TestRes = TestCSVRead(i, TestDescription, Expected, Folder + FileName, Observed, WhatDiffers, _</v>
      </c>
      <c r="W143" t="str">
        <f ca="1"/>
        <v xml:space="preserve">                    ConvertTypes:="N", _</v>
      </c>
      <c r="X143" t="str">
        <f ca="1"/>
        <v xml:space="preserve">                    Delimiter:=",", _</v>
      </c>
      <c r="Y143" t="str">
        <f ca="1"/>
        <v xml:space="preserve">                    IgnoreEmptyLines:=False, _</v>
      </c>
      <c r="Z143" t="str">
        <f ca="1"/>
        <v xml:space="preserve">                    ShowMissingsAs:=Empty, _</v>
      </c>
      <c r="AA143" t="str">
        <f ca="1"/>
        <v xml:space="preserve">                    DecimalSeparator:=",")</v>
      </c>
      <c r="AB143" t="str">
        <f ca="1"/>
        <v xml:space="preserve">    If TestRes Then</v>
      </c>
      <c r="AC143" t="str">
        <f ca="1"/>
        <v xml:space="preserve">        NumPassed = NumPassed + 1</v>
      </c>
      <c r="AD143" t="str">
        <f ca="1"/>
        <v xml:space="preserve">    Else</v>
      </c>
      <c r="AE143" t="str">
        <f ca="1"/>
        <v xml:space="preserve">        NumFailed = NumFailed + 1</v>
      </c>
      <c r="AF143" t="str">
        <f ca="1"/>
        <v xml:space="preserve">        ReDim Preserve Failures(LBound(Failures) To UBound(Failures) + 1)</v>
      </c>
      <c r="AG143" t="str">
        <f ca="1"/>
        <v xml:space="preserve">        Failures(UBound(Failures)) = WhatDiffers</v>
      </c>
      <c r="AH143" t="str">
        <f ca="1"/>
        <v xml:space="preserve">    End If</v>
      </c>
      <c r="AI143" t="str">
        <f ca="1"/>
        <v/>
      </c>
      <c r="AJ143" t="str">
        <f ca="1"/>
        <v xml:space="preserve">    Exit Sub</v>
      </c>
      <c r="AK143" t="str">
        <f ca="1"/>
        <v>ErrHandler:</v>
      </c>
      <c r="AL143" t="str">
        <f ca="1"/>
        <v xml:space="preserve">    Throw "#Case140 (line " &amp; CStr(Erl) + "): " &amp; Err.Description &amp; "!"</v>
      </c>
      <c r="AM143" t="str">
        <f ca="1"/>
        <v>End Sub</v>
      </c>
    </row>
    <row r="144" spans="3:43" x14ac:dyDescent="0.45">
      <c r="C144" t="s">
        <v>873</v>
      </c>
      <c r="L144">
        <f ca="1"/>
        <v>141</v>
      </c>
      <c r="M144" t="str">
        <f ca="1"/>
        <v xml:space="preserve">            Case 141</v>
      </c>
      <c r="N144">
        <f ca="1"/>
        <v>1072</v>
      </c>
      <c r="O144" t="str" cm="1">
        <f t="array" aca="1" ref="O144:AK144" ca="1">[1]!sarrayrange(SUBSTITUTE(TRANSPOSE($A$4:$A$7),"Case1","Case"&amp;L144),TRANSPOSE(OFFSET($C$4:$C$1473,N144,0,N145-N144-1)),SUBSTITUTE(TRANSPOSE($A$12:$A$23),"Case1","Case"&amp;L144))</f>
        <v>Sub Case141(i As Long, Folder As String, ByRef NumPassed As Long, ByRef NumFailed As Long, ByRef Failures() As String)</v>
      </c>
      <c r="P144" t="str">
        <f ca="1"/>
        <v xml:space="preserve">    Dim TestDescription As String, FileName As String, Expected, Observed, TestRes As Variant, WhatDiffers As String</v>
      </c>
      <c r="Q144" t="str">
        <f ca="1"/>
        <v/>
      </c>
      <c r="R144" t="str">
        <f ca="1"/>
        <v xml:space="preserve">    On Error GoTo ErrHandler</v>
      </c>
      <c r="S144" t="str">
        <f ca="1"/>
        <v xml:space="preserve">                TestDescription = "test bad inputs"</v>
      </c>
      <c r="T144" t="str">
        <f ca="1"/>
        <v xml:space="preserve">                FileName = "test_bad_inputs.csv"</v>
      </c>
      <c r="U144" t="str">
        <f ca="1"/>
        <v xml:space="preserve">                Expected = "#CSVRead: SkipToCol must be at least 1.!"</v>
      </c>
      <c r="V144" t="str">
        <f ca="1"/>
        <v xml:space="preserve">                TestRes = TestCSVRead(i, TestDescription, Expected, Folder + FileName, Observed, WhatDiffers, _</v>
      </c>
      <c r="W144" t="str">
        <f ca="1"/>
        <v xml:space="preserve">                    IgnoreEmptyLines:=False, _</v>
      </c>
      <c r="X144" t="str">
        <f ca="1"/>
        <v xml:space="preserve">                    SkipToCol:=-1, _</v>
      </c>
      <c r="Y144" t="str">
        <f ca="1"/>
        <v xml:space="preserve">                    ShowMissingsAs:=Empty)</v>
      </c>
      <c r="Z144" t="str">
        <f ca="1"/>
        <v xml:space="preserve">    If TestRes Then</v>
      </c>
      <c r="AA144" t="str">
        <f ca="1"/>
        <v xml:space="preserve">        NumPassed = NumPassed + 1</v>
      </c>
      <c r="AB144" t="str">
        <f ca="1"/>
        <v xml:space="preserve">    Else</v>
      </c>
      <c r="AC144" t="str">
        <f ca="1"/>
        <v xml:space="preserve">        NumFailed = NumFailed + 1</v>
      </c>
      <c r="AD144" t="str">
        <f ca="1"/>
        <v xml:space="preserve">        ReDim Preserve Failures(LBound(Failures) To UBound(Failures) + 1)</v>
      </c>
      <c r="AE144" t="str">
        <f ca="1"/>
        <v xml:space="preserve">        Failures(UBound(Failures)) = WhatDiffers</v>
      </c>
      <c r="AF144" t="str">
        <f ca="1"/>
        <v xml:space="preserve">    End If</v>
      </c>
      <c r="AG144" t="str">
        <f ca="1"/>
        <v/>
      </c>
      <c r="AH144" t="str">
        <f ca="1"/>
        <v xml:space="preserve">    Exit Sub</v>
      </c>
      <c r="AI144" t="str">
        <f ca="1"/>
        <v>ErrHandler:</v>
      </c>
      <c r="AJ144" t="str">
        <f ca="1"/>
        <v xml:space="preserve">    Throw "#Case141 (line " &amp; CStr(Erl) + "): " &amp; Err.Description &amp; "!"</v>
      </c>
      <c r="AK144" t="str">
        <f ca="1"/>
        <v>End Sub</v>
      </c>
    </row>
    <row r="145" spans="3:45" x14ac:dyDescent="0.45">
      <c r="C145" t="s">
        <v>874</v>
      </c>
      <c r="L145">
        <f ca="1"/>
        <v>142</v>
      </c>
      <c r="M145" t="str">
        <f ca="1"/>
        <v xml:space="preserve">            Case 142</v>
      </c>
      <c r="N145">
        <f ca="1"/>
        <v>1080</v>
      </c>
      <c r="O145" t="str" cm="1">
        <f t="array" aca="1" ref="O145:AK145" ca="1">[1]!sarrayrange(SUBSTITUTE(TRANSPOSE($A$4:$A$7),"Case1","Case"&amp;L145),TRANSPOSE(OFFSET($C$4:$C$1473,N145,0,N146-N145-1)),SUBSTITUTE(TRANSPOSE($A$12:$A$23),"Case1","Case"&amp;L145))</f>
        <v>Sub Case142(i As Long, Folder As String, ByRef NumPassed As Long, ByRef NumFailed As Long, ByRef Failures() As String)</v>
      </c>
      <c r="P145" t="str">
        <f ca="1"/>
        <v xml:space="preserve">    Dim TestDescription As String, FileName As String, Expected, Observed, TestRes As Variant, WhatDiffers As String</v>
      </c>
      <c r="Q145" t="str">
        <f ca="1"/>
        <v/>
      </c>
      <c r="R145" t="str">
        <f ca="1"/>
        <v xml:space="preserve">    On Error GoTo ErrHandler</v>
      </c>
      <c r="S145" t="str">
        <f ca="1"/>
        <v xml:space="preserve">                TestDescription = "test bad inputs"</v>
      </c>
      <c r="T145" t="str">
        <f ca="1"/>
        <v xml:space="preserve">                FileName = "test_bad_inputs.csv"</v>
      </c>
      <c r="U145" t="str">
        <f ca="1"/>
        <v xml:space="preserve">                Expected = "#CSVRead: HeaderRowNum must be greater than or equal to zero and less than or equal to SkipToRow!"</v>
      </c>
      <c r="V145" t="str">
        <f ca="1"/>
        <v xml:space="preserve">                TestRes = TestCSVRead(i, TestDescription, Expected, Folder + FileName, Observed, WhatDiffers, _</v>
      </c>
      <c r="W145" t="str">
        <f ca="1"/>
        <v xml:space="preserve">                    IgnoreEmptyLines:=False, _</v>
      </c>
      <c r="X145" t="str">
        <f ca="1"/>
        <v xml:space="preserve">                    SkipToRow:=-1, _</v>
      </c>
      <c r="Y145" t="str">
        <f ca="1"/>
        <v xml:space="preserve">                    ShowMissingsAs:=Empty)</v>
      </c>
      <c r="Z145" t="str">
        <f ca="1"/>
        <v xml:space="preserve">    If TestRes Then</v>
      </c>
      <c r="AA145" t="str">
        <f ca="1"/>
        <v xml:space="preserve">        NumPassed = NumPassed + 1</v>
      </c>
      <c r="AB145" t="str">
        <f ca="1"/>
        <v xml:space="preserve">    Else</v>
      </c>
      <c r="AC145" t="str">
        <f ca="1"/>
        <v xml:space="preserve">        NumFailed = NumFailed + 1</v>
      </c>
      <c r="AD145" t="str">
        <f ca="1"/>
        <v xml:space="preserve">        ReDim Preserve Failures(LBound(Failures) To UBound(Failures) + 1)</v>
      </c>
      <c r="AE145" t="str">
        <f ca="1"/>
        <v xml:space="preserve">        Failures(UBound(Failures)) = WhatDiffers</v>
      </c>
      <c r="AF145" t="str">
        <f ca="1"/>
        <v xml:space="preserve">    End If</v>
      </c>
      <c r="AG145" t="str">
        <f ca="1"/>
        <v/>
      </c>
      <c r="AH145" t="str">
        <f ca="1"/>
        <v xml:space="preserve">    Exit Sub</v>
      </c>
      <c r="AI145" t="str">
        <f ca="1"/>
        <v>ErrHandler:</v>
      </c>
      <c r="AJ145" t="str">
        <f ca="1"/>
        <v xml:space="preserve">    Throw "#Case142 (line " &amp; CStr(Erl) + "): " &amp; Err.Description &amp; "!"</v>
      </c>
      <c r="AK145" t="str">
        <f ca="1"/>
        <v>End Sub</v>
      </c>
    </row>
    <row r="146" spans="3:45" x14ac:dyDescent="0.45">
      <c r="C146" t="s">
        <v>875</v>
      </c>
      <c r="L146">
        <f ca="1"/>
        <v>143</v>
      </c>
      <c r="M146" t="str">
        <f ca="1"/>
        <v xml:space="preserve">            Case 143</v>
      </c>
      <c r="N146">
        <f ca="1"/>
        <v>1088</v>
      </c>
      <c r="O146" t="str" cm="1">
        <f t="array" aca="1" ref="O146:AK146" ca="1">[1]!sarrayrange(SUBSTITUTE(TRANSPOSE($A$4:$A$7),"Case1","Case"&amp;L146),TRANSPOSE(OFFSET($C$4:$C$1473,N146,0,N147-N146-1)),SUBSTITUTE(TRANSPOSE($A$12:$A$23),"Case1","Case"&amp;L146))</f>
        <v>Sub Case143(i As Long, Folder As String, ByRef NumPassed As Long, ByRef NumFailed As Long, ByRef Failures() As String)</v>
      </c>
      <c r="P146" t="str">
        <f ca="1"/>
        <v xml:space="preserve">    Dim TestDescription As String, FileName As String, Expected, Observed, TestRes As Variant, WhatDiffers As String</v>
      </c>
      <c r="Q146" t="str">
        <f ca="1"/>
        <v/>
      </c>
      <c r="R146" t="str">
        <f ca="1"/>
        <v xml:space="preserve">    On Error GoTo ErrHandler</v>
      </c>
      <c r="S146" t="str">
        <f ca="1"/>
        <v xml:space="preserve">                TestDescription = "test bad inputs"</v>
      </c>
      <c r="T146" t="str">
        <f ca="1"/>
        <v xml:space="preserve">                FileName = "test_bad_inputs.csv"</v>
      </c>
      <c r="U146" t="str">
        <f ca="1"/>
        <v xml:space="preserve">                Expected = "#CSVRead: Comment must not contain double-quote, line feed or carriage return!"</v>
      </c>
      <c r="V146" t="str">
        <f ca="1"/>
        <v xml:space="preserve">                TestRes = TestCSVRead(i, TestDescription, Expected, Folder + FileName, Observed, WhatDiffers, _</v>
      </c>
      <c r="W146" t="str">
        <f ca="1"/>
        <v xml:space="preserve">                    Comment:="bad""", _</v>
      </c>
      <c r="X146" t="str">
        <f ca="1"/>
        <v xml:space="preserve">                    IgnoreEmptyLines:=False, _</v>
      </c>
      <c r="Y146" t="str">
        <f ca="1"/>
        <v xml:space="preserve">                    ShowMissingsAs:=Empty)</v>
      </c>
      <c r="Z146" t="str">
        <f ca="1"/>
        <v xml:space="preserve">    If TestRes Then</v>
      </c>
      <c r="AA146" t="str">
        <f ca="1"/>
        <v xml:space="preserve">        NumPassed = NumPassed + 1</v>
      </c>
      <c r="AB146" t="str">
        <f ca="1"/>
        <v xml:space="preserve">    Else</v>
      </c>
      <c r="AC146" t="str">
        <f ca="1"/>
        <v xml:space="preserve">        NumFailed = NumFailed + 1</v>
      </c>
      <c r="AD146" t="str">
        <f ca="1"/>
        <v xml:space="preserve">        ReDim Preserve Failures(LBound(Failures) To UBound(Failures) + 1)</v>
      </c>
      <c r="AE146" t="str">
        <f ca="1"/>
        <v xml:space="preserve">        Failures(UBound(Failures)) = WhatDiffers</v>
      </c>
      <c r="AF146" t="str">
        <f ca="1"/>
        <v xml:space="preserve">    End If</v>
      </c>
      <c r="AG146" t="str">
        <f ca="1"/>
        <v/>
      </c>
      <c r="AH146" t="str">
        <f ca="1"/>
        <v xml:space="preserve">    Exit Sub</v>
      </c>
      <c r="AI146" t="str">
        <f ca="1"/>
        <v>ErrHandler:</v>
      </c>
      <c r="AJ146" t="str">
        <f ca="1"/>
        <v xml:space="preserve">    Throw "#Case143 (line " &amp; CStr(Erl) + "): " &amp; Err.Description &amp; "!"</v>
      </c>
      <c r="AK146" t="str">
        <f ca="1"/>
        <v>End Sub</v>
      </c>
    </row>
    <row r="147" spans="3:45" x14ac:dyDescent="0.45">
      <c r="C147" t="s">
        <v>876</v>
      </c>
      <c r="L147">
        <f ca="1"/>
        <v>144</v>
      </c>
      <c r="M147" t="str">
        <f ca="1"/>
        <v xml:space="preserve">            Case 144</v>
      </c>
      <c r="N147">
        <f ca="1"/>
        <v>1096</v>
      </c>
      <c r="O147" t="str" cm="1">
        <f t="array" aca="1" ref="O147:AK147" ca="1">[1]!sarrayrange(SUBSTITUTE(TRANSPOSE($A$4:$A$7),"Case1","Case"&amp;L147),TRANSPOSE(OFFSET($C$4:$C$1473,N147,0,N148-N147-1)),SUBSTITUTE(TRANSPOSE($A$12:$A$23),"Case1","Case"&amp;L147))</f>
        <v>Sub Case144(i As Long, Folder As String, ByRef NumPassed As Long, ByRef NumFailed As Long, ByRef Failures() As String)</v>
      </c>
      <c r="P147" t="str">
        <f ca="1"/>
        <v xml:space="preserve">    Dim TestDescription As String, FileName As String, Expected, Observed, TestRes As Variant, WhatDiffers As String</v>
      </c>
      <c r="Q147" t="str">
        <f ca="1"/>
        <v/>
      </c>
      <c r="R147" t="str">
        <f ca="1"/>
        <v xml:space="preserve">    On Error GoTo ErrHandler</v>
      </c>
      <c r="S147" t="str">
        <f ca="1"/>
        <v xml:space="preserve">                TestDescription = "test bad inputs"</v>
      </c>
      <c r="T147" t="str">
        <f ca="1"/>
        <v xml:space="preserve">                FileName = "test_bad_inputs.csv"</v>
      </c>
      <c r="U147" t="str">
        <f ca="1"/>
        <v xml:space="preserve">                Expected = "#CSVRead: HeaderRowNum must be greater than or equal to zero and less than or equal to SkipToRow!"</v>
      </c>
      <c r="V147" t="str">
        <f ca="1"/>
        <v xml:space="preserve">                TestRes = TestCSVRead(i, TestDescription, Expected, Folder + FileName, Observed, WhatDiffers, _</v>
      </c>
      <c r="W147" t="str">
        <f ca="1"/>
        <v xml:space="preserve">                    IgnoreEmptyLines:=False, _</v>
      </c>
      <c r="X147" t="str">
        <f ca="1"/>
        <v xml:space="preserve">                    ShowMissingsAs:=Empty, _</v>
      </c>
      <c r="Y147" t="str">
        <f ca="1"/>
        <v xml:space="preserve">                    HeaderRowNum:=-1#)</v>
      </c>
      <c r="Z147" t="str">
        <f ca="1"/>
        <v xml:space="preserve">    If TestRes Then</v>
      </c>
      <c r="AA147" t="str">
        <f ca="1"/>
        <v xml:space="preserve">        NumPassed = NumPassed + 1</v>
      </c>
      <c r="AB147" t="str">
        <f ca="1"/>
        <v xml:space="preserve">    Else</v>
      </c>
      <c r="AC147" t="str">
        <f ca="1"/>
        <v xml:space="preserve">        NumFailed = NumFailed + 1</v>
      </c>
      <c r="AD147" t="str">
        <f ca="1"/>
        <v xml:space="preserve">        ReDim Preserve Failures(LBound(Failures) To UBound(Failures) + 1)</v>
      </c>
      <c r="AE147" t="str">
        <f ca="1"/>
        <v xml:space="preserve">        Failures(UBound(Failures)) = WhatDiffers</v>
      </c>
      <c r="AF147" t="str">
        <f ca="1"/>
        <v xml:space="preserve">    End If</v>
      </c>
      <c r="AG147" t="str">
        <f ca="1"/>
        <v/>
      </c>
      <c r="AH147" t="str">
        <f ca="1"/>
        <v xml:space="preserve">    Exit Sub</v>
      </c>
      <c r="AI147" t="str">
        <f ca="1"/>
        <v>ErrHandler:</v>
      </c>
      <c r="AJ147" t="str">
        <f ca="1"/>
        <v xml:space="preserve">    Throw "#Case144 (line " &amp; CStr(Erl) + "): " &amp; Err.Description &amp; "!"</v>
      </c>
      <c r="AK147" t="str">
        <f ca="1"/>
        <v>End Sub</v>
      </c>
    </row>
    <row r="148" spans="3:45" x14ac:dyDescent="0.45">
      <c r="C148" t="s">
        <v>810</v>
      </c>
      <c r="L148">
        <f ca="1"/>
        <v>145</v>
      </c>
      <c r="M148" t="str">
        <f ca="1"/>
        <v xml:space="preserve">            Case 145</v>
      </c>
      <c r="N148">
        <f ca="1"/>
        <v>1104</v>
      </c>
      <c r="O148" t="str" cm="1">
        <f t="array" aca="1" ref="O148:AK148" ca="1">[1]!sarrayrange(SUBSTITUTE(TRANSPOSE($A$4:$A$7),"Case1","Case"&amp;L148),TRANSPOSE(OFFSET($C$4:$C$1473,N148,0,N149-N148-1)),SUBSTITUTE(TRANSPOSE($A$12:$A$23),"Case1","Case"&amp;L148))</f>
        <v>Sub Case145(i As Long, Folder As String, ByRef NumPassed As Long, ByRef NumFailed As Long, ByRef Failures() As String)</v>
      </c>
      <c r="P148" t="str">
        <f ca="1"/>
        <v xml:space="preserve">    Dim TestDescription As String, FileName As String, Expected, Observed, TestRes As Variant, WhatDiffers As String</v>
      </c>
      <c r="Q148" t="str">
        <f ca="1"/>
        <v/>
      </c>
      <c r="R148" t="str">
        <f ca="1"/>
        <v xml:space="preserve">    On Error GoTo ErrHandler</v>
      </c>
      <c r="S148" t="str">
        <f ca="1"/>
        <v xml:space="preserve">                TestDescription = "test bad inputs"</v>
      </c>
      <c r="T148" t="str">
        <f ca="1"/>
        <v xml:space="preserve">                FileName = "test_bad_inputs.csv"</v>
      </c>
      <c r="U148" t="str">
        <f ca="1"/>
        <v xml:space="preserve">                Expected = "#CSVRead: #ParseEncoding: Encoding argument can usually be omitted, but otherwise Encoding be either ""UTF-16"", ""UTF-8"", ""UTF-8-BOM"" or ""ANSI"".!!"</v>
      </c>
      <c r="V148" t="str">
        <f ca="1"/>
        <v xml:space="preserve">                TestRes = TestCSVRead(i, TestDescription, Expected, Folder + FileName, Observed, WhatDiffers, _</v>
      </c>
      <c r="W148" t="str">
        <f ca="1"/>
        <v xml:space="preserve">                    IgnoreEmptyLines:=False, _</v>
      </c>
      <c r="X148" t="str">
        <f ca="1"/>
        <v xml:space="preserve">                    ShowMissingsAs:=Empty, _</v>
      </c>
      <c r="Y148" t="str">
        <f ca="1"/>
        <v xml:space="preserve">                    Encoding:="BAD")</v>
      </c>
      <c r="Z148" t="str">
        <f ca="1"/>
        <v xml:space="preserve">    If TestRes Then</v>
      </c>
      <c r="AA148" t="str">
        <f ca="1"/>
        <v xml:space="preserve">        NumPassed = NumPassed + 1</v>
      </c>
      <c r="AB148" t="str">
        <f ca="1"/>
        <v xml:space="preserve">    Else</v>
      </c>
      <c r="AC148" t="str">
        <f ca="1"/>
        <v xml:space="preserve">        NumFailed = NumFailed + 1</v>
      </c>
      <c r="AD148" t="str">
        <f ca="1"/>
        <v xml:space="preserve">        ReDim Preserve Failures(LBound(Failures) To UBound(Failures) + 1)</v>
      </c>
      <c r="AE148" t="str">
        <f ca="1"/>
        <v xml:space="preserve">        Failures(UBound(Failures)) = WhatDiffers</v>
      </c>
      <c r="AF148" t="str">
        <f ca="1"/>
        <v xml:space="preserve">    End If</v>
      </c>
      <c r="AG148" t="str">
        <f ca="1"/>
        <v/>
      </c>
      <c r="AH148" t="str">
        <f ca="1"/>
        <v xml:space="preserve">    Exit Sub</v>
      </c>
      <c r="AI148" t="str">
        <f ca="1"/>
        <v>ErrHandler:</v>
      </c>
      <c r="AJ148" t="str">
        <f ca="1"/>
        <v xml:space="preserve">    Throw "#Case145 (line " &amp; CStr(Erl) + "): " &amp; Err.Description &amp; "!"</v>
      </c>
      <c r="AK148" t="str">
        <f ca="1"/>
        <v>End Sub</v>
      </c>
    </row>
    <row r="149" spans="3:45" x14ac:dyDescent="0.45">
      <c r="C149" t="s">
        <v>877</v>
      </c>
      <c r="L149">
        <f ca="1"/>
        <v>146</v>
      </c>
      <c r="M149" t="str">
        <f ca="1"/>
        <v xml:space="preserve">            Case 146</v>
      </c>
      <c r="N149">
        <f ca="1"/>
        <v>1112</v>
      </c>
      <c r="O149" t="str" cm="1">
        <f t="array" aca="1" ref="O149:AS149" ca="1">[1]!sarrayrange(SUBSTITUTE(TRANSPOSE($A$4:$A$7),"Case1","Case"&amp;L149),TRANSPOSE(OFFSET($C$4:$C$1473,N149,0,N150-N149-1)),SUBSTITUTE(TRANSPOSE($A$12:$A$23),"Case1","Case"&amp;L149))</f>
        <v>Sub Case146(i As Long, Folder As String, ByRef NumPassed As Long, ByRef NumFailed As Long, ByRef Failures() As String)</v>
      </c>
      <c r="P149" t="str">
        <f ca="1"/>
        <v xml:space="preserve">    Dim TestDescription As String, FileName As String, Expected, Observed, TestRes As Variant, WhatDiffers As String</v>
      </c>
      <c r="Q149" t="str">
        <f ca="1"/>
        <v/>
      </c>
      <c r="R149" t="str">
        <f ca="1"/>
        <v xml:space="preserve">    On Error GoTo ErrHandler</v>
      </c>
      <c r="S149" t="str">
        <f ca="1"/>
        <v xml:space="preserve">                TestDescription = "test bad inputs"</v>
      </c>
      <c r="T149" t="str">
        <f ca="1"/>
        <v xml:space="preserve">                FileName = "test_bad_inputs.csv"</v>
      </c>
      <c r="U149" t="str">
        <f ca="1"/>
        <v xml:space="preserve">                Expected = "#CSVRead: #ParseConvertTypes: #OneDArrayToTwoDArray: If ConvertTypes is given as a 1-dimensional array, each element must be a 1-dimensional array with two elements!!!"</v>
      </c>
      <c r="V149" t="str">
        <f ca="1"/>
        <v xml:space="preserve">                TestRes = TestCSVRead(i, TestDescription, Expected, Folder + FileName, Observed, WhatDiffers, _</v>
      </c>
      <c r="W149" t="str">
        <f ca="1"/>
        <v xml:space="preserve">                    IgnoreEmptyLines:=False, _</v>
      </c>
      <c r="X149" t="str">
        <f ca="1"/>
        <v xml:space="preserve">                    ShowMissingsAs:=Empty, _</v>
      </c>
      <c r="Y149" t="str">
        <f ca="1"/>
        <v xml:space="preserve">                    ConvertTypes:=Array(Array(1, "N", "BAD")))</v>
      </c>
      <c r="Z149" t="str">
        <f ca="1"/>
        <v xml:space="preserve">            Case 146</v>
      </c>
      <c r="AA149" t="str">
        <f ca="1"/>
        <v xml:space="preserve">                TestDescription = "test bad inputs"</v>
      </c>
      <c r="AB149" t="str">
        <f ca="1"/>
        <v xml:space="preserve">                FileName = "test_bad_inputs.csv"</v>
      </c>
      <c r="AC149" t="str">
        <f ca="1"/>
        <v xml:space="preserve">                Expected = "#CSVRead: #ParseConvertTypes: #ParseCTString: ConvertTypes must be Boolean or string with allowed letters NDBETQ. ""N"" show numbers as numbers, ""D"" show dates as dates, ""B"" show Booleans as Booleans, ""E"" show Excel errors as errors, ""T"" to trim leading and trailing spaces from fields, ""Q"" rules NDBE apply even to quoted fields, TRUE = ""NDB"" (convert unquoted numbers, dates and Booleans), FALSE = no conversion Found unrecognised character 'A'!!!"</v>
      </c>
      <c r="AD149" t="str">
        <f ca="1"/>
        <v xml:space="preserve">                TestRes = TestCSVRead(i, TestDescription, Expected, Folder + FileName, Observed, WhatDiffers, _</v>
      </c>
      <c r="AE149" t="str">
        <f ca="1"/>
        <v xml:space="preserve">                    ConvertTypes:="BAD", _</v>
      </c>
      <c r="AF149" t="str">
        <f ca="1"/>
        <v xml:space="preserve">                    IgnoreEmptyLines:=False, _</v>
      </c>
      <c r="AG149" t="str">
        <f ca="1"/>
        <v xml:space="preserve">                    ShowMissingsAs:=Empty)</v>
      </c>
      <c r="AH149" t="str">
        <f ca="1"/>
        <v xml:space="preserve">    If TestRes Then</v>
      </c>
      <c r="AI149" t="str">
        <f ca="1"/>
        <v xml:space="preserve">        NumPassed = NumPassed + 1</v>
      </c>
      <c r="AJ149" t="str">
        <f ca="1"/>
        <v xml:space="preserve">    Else</v>
      </c>
      <c r="AK149" t="str">
        <f ca="1"/>
        <v xml:space="preserve">        NumFailed = NumFailed + 1</v>
      </c>
      <c r="AL149" t="str">
        <f ca="1"/>
        <v xml:space="preserve">        ReDim Preserve Failures(LBound(Failures) To UBound(Failures) + 1)</v>
      </c>
      <c r="AM149" t="str">
        <f ca="1"/>
        <v xml:space="preserve">        Failures(UBound(Failures)) = WhatDiffers</v>
      </c>
      <c r="AN149" t="str">
        <f ca="1"/>
        <v xml:space="preserve">    End If</v>
      </c>
      <c r="AO149" t="str">
        <f ca="1"/>
        <v/>
      </c>
      <c r="AP149" t="str">
        <f ca="1"/>
        <v xml:space="preserve">    Exit Sub</v>
      </c>
      <c r="AQ149" t="str">
        <f ca="1"/>
        <v>ErrHandler:</v>
      </c>
      <c r="AR149" t="str">
        <f ca="1"/>
        <v xml:space="preserve">    Throw "#Case146 (line " &amp; CStr(Erl) + "): " &amp; Err.Description &amp; "!"</v>
      </c>
      <c r="AS149" t="str">
        <f ca="1"/>
        <v>End Sub</v>
      </c>
    </row>
    <row r="150" spans="3:45" x14ac:dyDescent="0.45">
      <c r="C150" t="s">
        <v>878</v>
      </c>
      <c r="L150">
        <f ca="1"/>
        <v>147</v>
      </c>
      <c r="M150" t="str">
        <f ca="1"/>
        <v xml:space="preserve">            Case 147</v>
      </c>
      <c r="N150">
        <f ca="1"/>
        <v>1128</v>
      </c>
      <c r="O150" t="str" cm="1">
        <f t="array" aca="1" ref="O150:AK150" ca="1">[1]!sarrayrange(SUBSTITUTE(TRANSPOSE($A$4:$A$7),"Case1","Case"&amp;L150),TRANSPOSE(OFFSET($C$4:$C$1473,N150,0,N151-N150-1)),SUBSTITUTE(TRANSPOSE($A$12:$A$23),"Case1","Case"&amp;L150))</f>
        <v>Sub Case147(i As Long, Folder As String, ByRef NumPassed As Long, ByRef NumFailed As Long, ByRef Failures() As String)</v>
      </c>
      <c r="P150" t="str">
        <f ca="1"/>
        <v xml:space="preserve">    Dim TestDescription As String, FileName As String, Expected, Observed, TestRes As Variant, WhatDiffers As String</v>
      </c>
      <c r="Q150" t="str">
        <f ca="1"/>
        <v/>
      </c>
      <c r="R150" t="str">
        <f ca="1"/>
        <v xml:space="preserve">    On Error GoTo ErrHandler</v>
      </c>
      <c r="S150" t="str">
        <f ca="1"/>
        <v xml:space="preserve">                TestDescription = "test bad inputs"</v>
      </c>
      <c r="T150" t="str">
        <f ca="1"/>
        <v xml:space="preserve">                FileName = "test_bad_inputs.csv"</v>
      </c>
      <c r="U150" t="str">
        <f ca="1"/>
        <v xml:space="preserve">                Expected = "#CSVRead: #ParseConvertTypes: ConvertTypes is ambiguous, it can be interpreted as two rows, or as two columns!!"</v>
      </c>
      <c r="V150" t="str">
        <f ca="1"/>
        <v xml:space="preserve">                TestRes = TestCSVRead(i, TestDescription, Expected, Folder + FileName, Observed, WhatDiffers, _</v>
      </c>
      <c r="W150" t="str">
        <f ca="1"/>
        <v xml:space="preserve">                    ConvertTypes:=Array(Array(1, "D"), Array("B", "N")), _</v>
      </c>
      <c r="X150" t="str">
        <f ca="1"/>
        <v xml:space="preserve">                    IgnoreEmptyLines:=False, _</v>
      </c>
      <c r="Y150" t="str">
        <f ca="1"/>
        <v xml:space="preserve">                    ShowMissingsAs:=Empty)</v>
      </c>
      <c r="Z150" t="str">
        <f ca="1"/>
        <v xml:space="preserve">    If TestRes Then</v>
      </c>
      <c r="AA150" t="str">
        <f ca="1"/>
        <v xml:space="preserve">        NumPassed = NumPassed + 1</v>
      </c>
      <c r="AB150" t="str">
        <f ca="1"/>
        <v xml:space="preserve">    Else</v>
      </c>
      <c r="AC150" t="str">
        <f ca="1"/>
        <v xml:space="preserve">        NumFailed = NumFailed + 1</v>
      </c>
      <c r="AD150" t="str">
        <f ca="1"/>
        <v xml:space="preserve">        ReDim Preserve Failures(LBound(Failures) To UBound(Failures) + 1)</v>
      </c>
      <c r="AE150" t="str">
        <f ca="1"/>
        <v xml:space="preserve">        Failures(UBound(Failures)) = WhatDiffers</v>
      </c>
      <c r="AF150" t="str">
        <f ca="1"/>
        <v xml:space="preserve">    End If</v>
      </c>
      <c r="AG150" t="str">
        <f ca="1"/>
        <v/>
      </c>
      <c r="AH150" t="str">
        <f ca="1"/>
        <v xml:space="preserve">    Exit Sub</v>
      </c>
      <c r="AI150" t="str">
        <f ca="1"/>
        <v>ErrHandler:</v>
      </c>
      <c r="AJ150" t="str">
        <f ca="1"/>
        <v xml:space="preserve">    Throw "#Case147 (line " &amp; CStr(Erl) + "): " &amp; Err.Description &amp; "!"</v>
      </c>
      <c r="AK150" t="str">
        <f ca="1"/>
        <v>End Sub</v>
      </c>
    </row>
    <row r="151" spans="3:45" x14ac:dyDescent="0.45">
      <c r="C151" t="s">
        <v>879</v>
      </c>
      <c r="L151">
        <f ca="1"/>
        <v>148</v>
      </c>
      <c r="M151" t="str">
        <f ca="1"/>
        <v xml:space="preserve">            Case 148</v>
      </c>
      <c r="N151">
        <f ca="1"/>
        <v>1136</v>
      </c>
      <c r="O151" t="str" cm="1">
        <f t="array" aca="1" ref="O151:AK151" ca="1">[1]!sarrayrange(SUBSTITUTE(TRANSPOSE($A$4:$A$7),"Case1","Case"&amp;L151),TRANSPOSE(OFFSET($C$4:$C$1473,N151,0,N152-N151-1)),SUBSTITUTE(TRANSPOSE($A$12:$A$23),"Case1","Case"&amp;L151))</f>
        <v>Sub Case148(i As Long, Folder As String, ByRef NumPassed As Long, ByRef NumFailed As Long, ByRef Failures() As String)</v>
      </c>
      <c r="P151" t="str">
        <f ca="1"/>
        <v xml:space="preserve">    Dim TestDescription As String, FileName As String, Expected, Observed, TestRes As Variant, WhatDiffers As String</v>
      </c>
      <c r="Q151" t="str">
        <f ca="1"/>
        <v/>
      </c>
      <c r="R151" t="str">
        <f ca="1"/>
        <v xml:space="preserve">    On Error GoTo ErrHandler</v>
      </c>
      <c r="S151" t="str">
        <f ca="1"/>
        <v xml:space="preserve">                TestDescription = "test bad inputs"</v>
      </c>
      <c r="T151" t="str">
        <f ca="1"/>
        <v xml:space="preserve">                FileName = "test_bad_inputs.csv"</v>
      </c>
      <c r="U151" t="str">
        <f ca="1"/>
        <v xml:space="preserve">                Expected = "#CSVRead: #ParseConvertTypes: Column identifiers in the left column (or top row) of ConvertTypes must be strings or non-negative whole numbers but ConvertTypes(1,1) is of type Boolean!!"</v>
      </c>
      <c r="V151" t="str">
        <f ca="1"/>
        <v xml:space="preserve">                TestRes = TestCSVRead(i, TestDescription, Expected, Folder + FileName, Observed, WhatDiffers, _</v>
      </c>
      <c r="W151" t="str">
        <f ca="1"/>
        <v xml:space="preserve">                    ConvertTypes:=Array(Array(True, "D"), Array("B", "N"), Array(1, "D")), _</v>
      </c>
      <c r="X151" t="str">
        <f ca="1"/>
        <v xml:space="preserve">                    IgnoreEmptyLines:=False, _</v>
      </c>
      <c r="Y151" t="str">
        <f ca="1"/>
        <v xml:space="preserve">                    ShowMissingsAs:=Empty)</v>
      </c>
      <c r="Z151" t="str">
        <f ca="1"/>
        <v xml:space="preserve">    If TestRes Then</v>
      </c>
      <c r="AA151" t="str">
        <f ca="1"/>
        <v xml:space="preserve">        NumPassed = NumPassed + 1</v>
      </c>
      <c r="AB151" t="str">
        <f ca="1"/>
        <v xml:space="preserve">    Else</v>
      </c>
      <c r="AC151" t="str">
        <f ca="1"/>
        <v xml:space="preserve">        NumFailed = NumFailed + 1</v>
      </c>
      <c r="AD151" t="str">
        <f ca="1"/>
        <v xml:space="preserve">        ReDim Preserve Failures(LBound(Failures) To UBound(Failures) + 1)</v>
      </c>
      <c r="AE151" t="str">
        <f ca="1"/>
        <v xml:space="preserve">        Failures(UBound(Failures)) = WhatDiffers</v>
      </c>
      <c r="AF151" t="str">
        <f ca="1"/>
        <v xml:space="preserve">    End If</v>
      </c>
      <c r="AG151" t="str">
        <f ca="1"/>
        <v/>
      </c>
      <c r="AH151" t="str">
        <f ca="1"/>
        <v xml:space="preserve">    Exit Sub</v>
      </c>
      <c r="AI151" t="str">
        <f ca="1"/>
        <v>ErrHandler:</v>
      </c>
      <c r="AJ151" t="str">
        <f ca="1"/>
        <v xml:space="preserve">    Throw "#Case148 (line " &amp; CStr(Erl) + "): " &amp; Err.Description &amp; "!"</v>
      </c>
      <c r="AK151" t="str">
        <f ca="1"/>
        <v>End Sub</v>
      </c>
    </row>
    <row r="152" spans="3:45" x14ac:dyDescent="0.45">
      <c r="C152" t="s">
        <v>880</v>
      </c>
      <c r="L152">
        <f ca="1"/>
        <v>149</v>
      </c>
      <c r="M152" t="str">
        <f ca="1"/>
        <v xml:space="preserve">            Case 149</v>
      </c>
      <c r="N152">
        <f ca="1"/>
        <v>1144</v>
      </c>
      <c r="O152" t="str" cm="1">
        <f t="array" aca="1" ref="O152:AK152" ca="1">[1]!sarrayrange(SUBSTITUTE(TRANSPOSE($A$4:$A$7),"Case1","Case"&amp;L152),TRANSPOSE(OFFSET($C$4:$C$1473,N152,0,N153-N152-1)),SUBSTITUTE(TRANSPOSE($A$12:$A$23),"Case1","Case"&amp;L152))</f>
        <v>Sub Case149(i As Long, Folder As String, ByRef NumPassed As Long, ByRef NumFailed As Long, ByRef Failures() As String)</v>
      </c>
      <c r="P152" t="str">
        <f ca="1"/>
        <v xml:space="preserve">    Dim TestDescription As String, FileName As String, Expected, Observed, TestRes As Variant, WhatDiffers As String</v>
      </c>
      <c r="Q152" t="str">
        <f ca="1"/>
        <v/>
      </c>
      <c r="R152" t="str">
        <f ca="1"/>
        <v xml:space="preserve">    On Error GoTo ErrHandler</v>
      </c>
      <c r="S152" t="str">
        <f ca="1"/>
        <v xml:space="preserve">                TestDescription = "test bad inputs"</v>
      </c>
      <c r="T152" t="str">
        <f ca="1"/>
        <v xml:space="preserve">                FileName = "test_bad_inputs.csv"</v>
      </c>
      <c r="U152" t="str">
        <f ca="1"/>
        <v xml:space="preserve">                Expected = "#CSVRead: #ParseConvertTypes: #ParseCTString: ConvertTypes is incorrect, ""Q"" indicates that conversion should apply even to quoted fields, but none of ""N"", ""D"", ""B"" or ""E"" are present to indicate which type conversion to apply!!!"</v>
      </c>
      <c r="V152" t="str">
        <f ca="1"/>
        <v xml:space="preserve">                TestRes = TestCSVRead(i, TestDescription, Expected, Folder + FileName, Observed, WhatDiffers, _</v>
      </c>
      <c r="W152" t="str">
        <f ca="1"/>
        <v xml:space="preserve">                    ConvertTypes:="Q", _</v>
      </c>
      <c r="X152" t="str">
        <f ca="1"/>
        <v xml:space="preserve">                    IgnoreEmptyLines:=False, _</v>
      </c>
      <c r="Y152" t="str">
        <f ca="1"/>
        <v xml:space="preserve">                    ShowMissingsAs:=Empty)</v>
      </c>
      <c r="Z152" t="str">
        <f ca="1"/>
        <v xml:space="preserve">    If TestRes Then</v>
      </c>
      <c r="AA152" t="str">
        <f ca="1"/>
        <v xml:space="preserve">        NumPassed = NumPassed + 1</v>
      </c>
      <c r="AB152" t="str">
        <f ca="1"/>
        <v xml:space="preserve">    Else</v>
      </c>
      <c r="AC152" t="str">
        <f ca="1"/>
        <v xml:space="preserve">        NumFailed = NumFailed + 1</v>
      </c>
      <c r="AD152" t="str">
        <f ca="1"/>
        <v xml:space="preserve">        ReDim Preserve Failures(LBound(Failures) To UBound(Failures) + 1)</v>
      </c>
      <c r="AE152" t="str">
        <f ca="1"/>
        <v xml:space="preserve">        Failures(UBound(Failures)) = WhatDiffers</v>
      </c>
      <c r="AF152" t="str">
        <f ca="1"/>
        <v xml:space="preserve">    End If</v>
      </c>
      <c r="AG152" t="str">
        <f ca="1"/>
        <v/>
      </c>
      <c r="AH152" t="str">
        <f ca="1"/>
        <v xml:space="preserve">    Exit Sub</v>
      </c>
      <c r="AI152" t="str">
        <f ca="1"/>
        <v>ErrHandler:</v>
      </c>
      <c r="AJ152" t="str">
        <f ca="1"/>
        <v xml:space="preserve">    Throw "#Case149 (line " &amp; CStr(Erl) + "): " &amp; Err.Description &amp; "!"</v>
      </c>
      <c r="AK152" t="str">
        <f ca="1"/>
        <v>End Sub</v>
      </c>
    </row>
    <row r="153" spans="3:45" x14ac:dyDescent="0.45">
      <c r="C153" t="s">
        <v>881</v>
      </c>
      <c r="L153">
        <f ca="1"/>
        <v>150</v>
      </c>
      <c r="M153" t="str">
        <f ca="1"/>
        <v xml:space="preserve">            Case 150</v>
      </c>
      <c r="N153">
        <f ca="1"/>
        <v>1152</v>
      </c>
      <c r="O153" t="str" cm="1">
        <f t="array" aca="1" ref="O153:AK153" ca="1">[1]!sarrayrange(SUBSTITUTE(TRANSPOSE($A$4:$A$7),"Case1","Case"&amp;L153),TRANSPOSE(OFFSET($C$4:$C$1473,N153,0,N154-N153-1)),SUBSTITUTE(TRANSPOSE($A$12:$A$23),"Case1","Case"&amp;L153))</f>
        <v>Sub Case150(i As Long, Folder As String, ByRef NumPassed As Long, ByRef NumFailed As Long, ByRef Failures() As String)</v>
      </c>
      <c r="P153" t="str">
        <f ca="1"/>
        <v xml:space="preserve">    Dim TestDescription As String, FileName As String, Expected, Observed, TestRes As Variant, WhatDiffers As String</v>
      </c>
      <c r="Q153" t="str">
        <f ca="1"/>
        <v/>
      </c>
      <c r="R153" t="str">
        <f ca="1"/>
        <v xml:space="preserve">    On Error GoTo ErrHandler</v>
      </c>
      <c r="S153" t="str">
        <f ca="1"/>
        <v xml:space="preserve">                TestDescription = "test bad inputs"</v>
      </c>
      <c r="T153" t="str">
        <f ca="1"/>
        <v xml:space="preserve">                FileName = "test_bad_inputs.csv"</v>
      </c>
      <c r="U153" t="str">
        <f ca="1"/>
        <v xml:space="preserve">                Expected = "#CSVRead: Delimiter must have at least one character and cannot start with a double quote, line feed or carriage return!"</v>
      </c>
      <c r="V153" t="str">
        <f ca="1"/>
        <v xml:space="preserve">                TestRes = TestCSVRead(i, TestDescription, Expected, Folder + FileName, Observed, WhatDiffers, _</v>
      </c>
      <c r="W153" t="str">
        <f ca="1"/>
        <v xml:space="preserve">                    Delimiter:="""", _</v>
      </c>
      <c r="X153" t="str">
        <f ca="1"/>
        <v xml:space="preserve">                    IgnoreEmptyLines:=False, _</v>
      </c>
      <c r="Y153" t="str">
        <f ca="1"/>
        <v xml:space="preserve">                    ShowMissingsAs:=Empty)</v>
      </c>
      <c r="Z153" t="str">
        <f ca="1"/>
        <v xml:space="preserve">    If TestRes Then</v>
      </c>
      <c r="AA153" t="str">
        <f ca="1"/>
        <v xml:space="preserve">        NumPassed = NumPassed + 1</v>
      </c>
      <c r="AB153" t="str">
        <f ca="1"/>
        <v xml:space="preserve">    Else</v>
      </c>
      <c r="AC153" t="str">
        <f ca="1"/>
        <v xml:space="preserve">        NumFailed = NumFailed + 1</v>
      </c>
      <c r="AD153" t="str">
        <f ca="1"/>
        <v xml:space="preserve">        ReDim Preserve Failures(LBound(Failures) To UBound(Failures) + 1)</v>
      </c>
      <c r="AE153" t="str">
        <f ca="1"/>
        <v xml:space="preserve">        Failures(UBound(Failures)) = WhatDiffers</v>
      </c>
      <c r="AF153" t="str">
        <f ca="1"/>
        <v xml:space="preserve">    End If</v>
      </c>
      <c r="AG153" t="str">
        <f ca="1"/>
        <v/>
      </c>
      <c r="AH153" t="str">
        <f ca="1"/>
        <v xml:space="preserve">    Exit Sub</v>
      </c>
      <c r="AI153" t="str">
        <f ca="1"/>
        <v>ErrHandler:</v>
      </c>
      <c r="AJ153" t="str">
        <f ca="1"/>
        <v xml:space="preserve">    Throw "#Case150 (line " &amp; CStr(Erl) + "): " &amp; Err.Description &amp; "!"</v>
      </c>
      <c r="AK153" t="str">
        <f ca="1"/>
        <v>End Sub</v>
      </c>
    </row>
    <row r="154" spans="3:45" x14ac:dyDescent="0.45">
      <c r="C154" t="s">
        <v>859</v>
      </c>
      <c r="L154">
        <f ca="1"/>
        <v>151</v>
      </c>
      <c r="M154" t="str">
        <f ca="1"/>
        <v xml:space="preserve">            Case 151</v>
      </c>
      <c r="N154">
        <f ca="1"/>
        <v>1160</v>
      </c>
      <c r="O154" t="str" cm="1">
        <f t="array" aca="1" ref="O154:AL154" ca="1">[1]!sarrayrange(SUBSTITUTE(TRANSPOSE($A$4:$A$7),"Case1","Case"&amp;L154),TRANSPOSE(OFFSET($C$4:$C$1473,N154,0,N155-N154-1)),SUBSTITUTE(TRANSPOSE($A$12:$A$23),"Case1","Case"&amp;L154))</f>
        <v>Sub Case151(i As Long, Folder As String, ByRef NumPassed As Long, ByRef NumFailed As Long, ByRef Failures() As String)</v>
      </c>
      <c r="P154" t="str">
        <f ca="1"/>
        <v xml:space="preserve">    Dim TestDescription As String, FileName As String, Expected, Observed, TestRes As Variant, WhatDiffers As String</v>
      </c>
      <c r="Q154" t="str">
        <f ca="1"/>
        <v/>
      </c>
      <c r="R154" t="str">
        <f ca="1"/>
        <v xml:space="preserve">    On Error GoTo ErrHandler</v>
      </c>
      <c r="S154" t="str">
        <f ca="1"/>
        <v xml:space="preserve">                TestDescription = "test bad inputs"</v>
      </c>
      <c r="T154" t="str">
        <f ca="1"/>
        <v xml:space="preserve">                FileName = "test_bad_inputs.csv"</v>
      </c>
      <c r="U154" t="str">
        <f ca="1"/>
        <v xml:space="preserve">                Expected = "#CSVRead: #MakeSentinels: #AddKeysToDict: #AddKeyToDict: TrueStrings must be omitted or provided as string or an array of strings that represent Boolean value True but '2' is of type Double!!!!"</v>
      </c>
      <c r="V154" t="str">
        <f ca="1"/>
        <v xml:space="preserve">                TestRes = TestCSVRead(i, TestDescription, Expected, Folder + FileName, Observed, WhatDiffers, _</v>
      </c>
      <c r="W154" t="str">
        <f ca="1"/>
        <v xml:space="preserve">                    ConvertTypes:="B", _</v>
      </c>
      <c r="X154" t="str">
        <f ca="1"/>
        <v xml:space="preserve">                    IgnoreEmptyLines:=False, _</v>
      </c>
      <c r="Y154" t="str">
        <f ca="1"/>
        <v xml:space="preserve">                    TrueStrings:=2#, _</v>
      </c>
      <c r="Z154" t="str">
        <f ca="1"/>
        <v xml:space="preserve">                    ShowMissingsAs:=Empty)</v>
      </c>
      <c r="AA154" t="str">
        <f ca="1"/>
        <v xml:space="preserve">    If TestRes Then</v>
      </c>
      <c r="AB154" t="str">
        <f ca="1"/>
        <v xml:space="preserve">        NumPassed = NumPassed + 1</v>
      </c>
      <c r="AC154" t="str">
        <f ca="1"/>
        <v xml:space="preserve">    Else</v>
      </c>
      <c r="AD154" t="str">
        <f ca="1"/>
        <v xml:space="preserve">        NumFailed = NumFailed + 1</v>
      </c>
      <c r="AE154" t="str">
        <f ca="1"/>
        <v xml:space="preserve">        ReDim Preserve Failures(LBound(Failures) To UBound(Failures) + 1)</v>
      </c>
      <c r="AF154" t="str">
        <f ca="1"/>
        <v xml:space="preserve">        Failures(UBound(Failures)) = WhatDiffers</v>
      </c>
      <c r="AG154" t="str">
        <f ca="1"/>
        <v xml:space="preserve">    End If</v>
      </c>
      <c r="AH154" t="str">
        <f ca="1"/>
        <v/>
      </c>
      <c r="AI154" t="str">
        <f ca="1"/>
        <v xml:space="preserve">    Exit Sub</v>
      </c>
      <c r="AJ154" t="str">
        <f ca="1"/>
        <v>ErrHandler:</v>
      </c>
      <c r="AK154" t="str">
        <f ca="1"/>
        <v xml:space="preserve">    Throw "#Case151 (line " &amp; CStr(Erl) + "): " &amp; Err.Description &amp; "!"</v>
      </c>
      <c r="AL154" t="str">
        <f ca="1"/>
        <v>End Sub</v>
      </c>
    </row>
    <row r="155" spans="3:45" x14ac:dyDescent="0.45">
      <c r="C155" t="s">
        <v>882</v>
      </c>
      <c r="L155">
        <f ca="1"/>
        <v>152</v>
      </c>
      <c r="M155" t="str">
        <f ca="1"/>
        <v xml:space="preserve">            Case 152</v>
      </c>
      <c r="N155">
        <f ca="1"/>
        <v>1169</v>
      </c>
      <c r="O155" t="str" cm="1">
        <f t="array" aca="1" ref="O155:AK155" ca="1">[1]!sarrayrange(SUBSTITUTE(TRANSPOSE($A$4:$A$7),"Case1","Case"&amp;L155),TRANSPOSE(OFFSET($C$4:$C$1473,N155,0,N156-N155-1)),SUBSTITUTE(TRANSPOSE($A$12:$A$23),"Case1","Case"&amp;L155))</f>
        <v>Sub Case152(i As Long, Folder As String, ByRef NumPassed As Long, ByRef NumFailed As Long, ByRef Failures() As String)</v>
      </c>
      <c r="P155" t="str">
        <f ca="1"/>
        <v xml:space="preserve">    Dim TestDescription As String, FileName As String, Expected, Observed, TestRes As Variant, WhatDiffers As String</v>
      </c>
      <c r="Q155" t="str">
        <f ca="1"/>
        <v/>
      </c>
      <c r="R155" t="str">
        <f ca="1"/>
        <v xml:space="preserve">    On Error GoTo ErrHandler</v>
      </c>
      <c r="S155" t="str">
        <f ca="1"/>
        <v xml:space="preserve">                TestDescription = "test bad inputs"</v>
      </c>
      <c r="T155" t="str">
        <f ca="1"/>
        <v xml:space="preserve">                FileName = "test_bad_inputs.csv"</v>
      </c>
      <c r="U155" t="str">
        <f ca="1"/>
        <v xml:space="preserve">                Expected = "#CSVRead: #MakeSentinels: TrueStrings has been provided, but type conversion for Booleans is not switched on for any column!!"</v>
      </c>
      <c r="V155" t="str">
        <f ca="1"/>
        <v xml:space="preserve">                TestRes = TestCSVRead(i, TestDescription, Expected, Folder + FileName, Observed, WhatDiffers, _</v>
      </c>
      <c r="W155" t="str">
        <f ca="1"/>
        <v xml:space="preserve">                    IgnoreEmptyLines:=False, _</v>
      </c>
      <c r="X155" t="str">
        <f ca="1"/>
        <v xml:space="preserve">                    TrueStrings:="Bad", _</v>
      </c>
      <c r="Y155" t="str">
        <f ca="1"/>
        <v xml:space="preserve">                    ShowMissingsAs:=Empty)</v>
      </c>
      <c r="Z155" t="str">
        <f ca="1"/>
        <v xml:space="preserve">    If TestRes Then</v>
      </c>
      <c r="AA155" t="str">
        <f ca="1"/>
        <v xml:space="preserve">        NumPassed = NumPassed + 1</v>
      </c>
      <c r="AB155" t="str">
        <f ca="1"/>
        <v xml:space="preserve">    Else</v>
      </c>
      <c r="AC155" t="str">
        <f ca="1"/>
        <v xml:space="preserve">        NumFailed = NumFailed + 1</v>
      </c>
      <c r="AD155" t="str">
        <f ca="1"/>
        <v xml:space="preserve">        ReDim Preserve Failures(LBound(Failures) To UBound(Failures) + 1)</v>
      </c>
      <c r="AE155" t="str">
        <f ca="1"/>
        <v xml:space="preserve">        Failures(UBound(Failures)) = WhatDiffers</v>
      </c>
      <c r="AF155" t="str">
        <f ca="1"/>
        <v xml:space="preserve">    End If</v>
      </c>
      <c r="AG155" t="str">
        <f ca="1"/>
        <v/>
      </c>
      <c r="AH155" t="str">
        <f ca="1"/>
        <v xml:space="preserve">    Exit Sub</v>
      </c>
      <c r="AI155" t="str">
        <f ca="1"/>
        <v>ErrHandler:</v>
      </c>
      <c r="AJ155" t="str">
        <f ca="1"/>
        <v xml:space="preserve">    Throw "#Case152 (line " &amp; CStr(Erl) + "): " &amp; Err.Description &amp; "!"</v>
      </c>
      <c r="AK155" t="str">
        <f ca="1"/>
        <v>End Sub</v>
      </c>
    </row>
    <row r="156" spans="3:45" x14ac:dyDescent="0.45">
      <c r="C156" t="s">
        <v>883</v>
      </c>
      <c r="L156">
        <f ca="1"/>
        <v>153</v>
      </c>
      <c r="M156" t="str">
        <f ca="1"/>
        <v xml:space="preserve">            Case 153</v>
      </c>
      <c r="N156">
        <f ca="1"/>
        <v>1177</v>
      </c>
      <c r="O156" t="str" cm="1">
        <f t="array" aca="1" ref="O156:AK156" ca="1">[1]!sarrayrange(SUBSTITUTE(TRANSPOSE($A$4:$A$7),"Case1","Case"&amp;L156),TRANSPOSE(OFFSET($C$4:$C$1473,N156,0,N157-N156-1)),SUBSTITUTE(TRANSPOSE($A$12:$A$23),"Case1","Case"&amp;L156))</f>
        <v>Sub Case153(i As Long, Folder As String, ByRef NumPassed As Long, ByRef NumFailed As Long, ByRef Failures() As String)</v>
      </c>
      <c r="P156" t="str">
        <f ca="1"/>
        <v xml:space="preserve">    Dim TestDescription As String, FileName As String, Expected, Observed, TestRes As Variant, WhatDiffers As String</v>
      </c>
      <c r="Q156" t="str">
        <f ca="1"/>
        <v/>
      </c>
      <c r="R156" t="str">
        <f ca="1"/>
        <v xml:space="preserve">    On Error GoTo ErrHandler</v>
      </c>
      <c r="S156" t="str">
        <f ca="1"/>
        <v xml:space="preserve">                TestDescription = "test bad inputs"</v>
      </c>
      <c r="T156" t="str">
        <f ca="1"/>
        <v xml:space="preserve">                FileName = "test_bad_inputs.csv"</v>
      </c>
      <c r="U156" t="str">
        <f ca="1"/>
        <v xml:space="preserve">                Expected = "#CSVRead: #MakeSentinels: FalseStrings has been provided, but type conversion for Booleans is not switched on for any column!!"</v>
      </c>
      <c r="V156" t="str">
        <f ca="1"/>
        <v xml:space="preserve">                TestRes = TestCSVRead(i, TestDescription, Expected, Folder + FileName, Observed, WhatDiffers, _</v>
      </c>
      <c r="W156" t="str">
        <f ca="1"/>
        <v xml:space="preserve">                    IgnoreEmptyLines:=False, _</v>
      </c>
      <c r="X156" t="str">
        <f ca="1"/>
        <v xml:space="preserve">                    FalseStrings:="Bad", _</v>
      </c>
      <c r="Y156" t="str">
        <f ca="1"/>
        <v xml:space="preserve">                    ShowMissingsAs:=Empty)</v>
      </c>
      <c r="Z156" t="str">
        <f ca="1"/>
        <v xml:space="preserve">    If TestRes Then</v>
      </c>
      <c r="AA156" t="str">
        <f ca="1"/>
        <v xml:space="preserve">        NumPassed = NumPassed + 1</v>
      </c>
      <c r="AB156" t="str">
        <f ca="1"/>
        <v xml:space="preserve">    Else</v>
      </c>
      <c r="AC156" t="str">
        <f ca="1"/>
        <v xml:space="preserve">        NumFailed = NumFailed + 1</v>
      </c>
      <c r="AD156" t="str">
        <f ca="1"/>
        <v xml:space="preserve">        ReDim Preserve Failures(LBound(Failures) To UBound(Failures) + 1)</v>
      </c>
      <c r="AE156" t="str">
        <f ca="1"/>
        <v xml:space="preserve">        Failures(UBound(Failures)) = WhatDiffers</v>
      </c>
      <c r="AF156" t="str">
        <f ca="1"/>
        <v xml:space="preserve">    End If</v>
      </c>
      <c r="AG156" t="str">
        <f ca="1"/>
        <v/>
      </c>
      <c r="AH156" t="str">
        <f ca="1"/>
        <v xml:space="preserve">    Exit Sub</v>
      </c>
      <c r="AI156" t="str">
        <f ca="1"/>
        <v>ErrHandler:</v>
      </c>
      <c r="AJ156" t="str">
        <f ca="1"/>
        <v xml:space="preserve">    Throw "#Case153 (line " &amp; CStr(Erl) + "): " &amp; Err.Description &amp; "!"</v>
      </c>
      <c r="AK156" t="str">
        <f ca="1"/>
        <v>End Sub</v>
      </c>
    </row>
    <row r="157" spans="3:45" x14ac:dyDescent="0.45">
      <c r="C157" t="s">
        <v>884</v>
      </c>
      <c r="L157">
        <f ca="1"/>
        <v>154</v>
      </c>
      <c r="M157" t="str">
        <f ca="1"/>
        <v xml:space="preserve">            Case 154</v>
      </c>
      <c r="N157">
        <f ca="1"/>
        <v>1185</v>
      </c>
      <c r="O157" t="str" cm="1">
        <f t="array" aca="1" ref="O157:AP157" ca="1">[1]!sarrayrange(SUBSTITUTE(TRANSPOSE($A$4:$A$7),"Case1","Case"&amp;L157),TRANSPOSE(OFFSET($C$4:$C$1473,N157,0,N158-N157-1)),SUBSTITUTE(TRANSPOSE($A$12:$A$23),"Case1","Case"&amp;L157))</f>
        <v>Sub Case154(i As Long, Folder As String, ByRef NumPassed As Long, ByRef NumFailed As Long, ByRef Failures() As String)</v>
      </c>
      <c r="P157" t="str">
        <f ca="1"/>
        <v xml:space="preserve">    Dim TestDescription As String, FileName As String, Expected, Observed, TestRes As Variant, WhatDiffers As String</v>
      </c>
      <c r="Q157" t="str">
        <f ca="1"/>
        <v/>
      </c>
      <c r="R157" t="str">
        <f ca="1"/>
        <v xml:space="preserve">    On Error GoTo ErrHandler</v>
      </c>
      <c r="S157" t="str">
        <f ca="1"/>
        <v xml:space="preserve">                TestDescription = "test ragged headers, take 2"</v>
      </c>
      <c r="T157" t="str">
        <f ca="1"/>
        <v xml:space="preserve">                FileName = "test_ragged_headers.csv"</v>
      </c>
      <c r="U157" t="str">
        <f ca="1"/>
        <v xml:space="preserve">                Expected = HStack(Array(0#, "15"), Array(0#, Empty))</v>
      </c>
      <c r="V157" t="str">
        <f ca="1"/>
        <v xml:space="preserve">                TestRes = TestCSVRead(i, TestDescription, Expected, Folder + FileName, Observed, WhatDiffers, _</v>
      </c>
      <c r="W157" t="str">
        <f ca="1"/>
        <v xml:space="preserve">                    IgnoreEmptyLines:=False, _</v>
      </c>
      <c r="X157" t="str">
        <f ca="1"/>
        <v xml:space="preserve">                    SkipToRow:=5, _</v>
      </c>
      <c r="Y157" t="str">
        <f ca="1"/>
        <v xml:space="preserve">                    SkipToCol:=5, _</v>
      </c>
      <c r="Z157" t="str">
        <f ca="1"/>
        <v xml:space="preserve">                    NumRows:=2, _</v>
      </c>
      <c r="AA157" t="str">
        <f ca="1"/>
        <v xml:space="preserve">                    NumCols:=2, _</v>
      </c>
      <c r="AB157" t="str">
        <f ca="1"/>
        <v xml:space="preserve">                    ShowMissingsAs:=Empty, _</v>
      </c>
      <c r="AC157" t="str">
        <f ca="1"/>
        <v xml:space="preserve">                    HeaderRowNum:=1#, _</v>
      </c>
      <c r="AD157" t="str">
        <f ca="1"/>
        <v xml:space="preserve">                    ExpectedHeaderRow:=HStack("Col5", "Col6"))</v>
      </c>
      <c r="AE157" t="str">
        <f ca="1"/>
        <v xml:space="preserve">    If TestRes Then</v>
      </c>
      <c r="AF157" t="str">
        <f ca="1"/>
        <v xml:space="preserve">        NumPassed = NumPassed + 1</v>
      </c>
      <c r="AG157" t="str">
        <f ca="1"/>
        <v xml:space="preserve">    Else</v>
      </c>
      <c r="AH157" t="str">
        <f ca="1"/>
        <v xml:space="preserve">        NumFailed = NumFailed + 1</v>
      </c>
      <c r="AI157" t="str">
        <f ca="1"/>
        <v xml:space="preserve">        ReDim Preserve Failures(LBound(Failures) To UBound(Failures) + 1)</v>
      </c>
      <c r="AJ157" t="str">
        <f ca="1"/>
        <v xml:space="preserve">        Failures(UBound(Failures)) = WhatDiffers</v>
      </c>
      <c r="AK157" t="str">
        <f ca="1"/>
        <v xml:space="preserve">    End If</v>
      </c>
      <c r="AL157" t="str">
        <f ca="1"/>
        <v/>
      </c>
      <c r="AM157" t="str">
        <f ca="1"/>
        <v xml:space="preserve">    Exit Sub</v>
      </c>
      <c r="AN157" t="str">
        <f ca="1"/>
        <v>ErrHandler:</v>
      </c>
      <c r="AO157" t="str">
        <f ca="1"/>
        <v xml:space="preserve">    Throw "#Case154 (line " &amp; CStr(Erl) + "): " &amp; Err.Description &amp; "!"</v>
      </c>
      <c r="AP157" t="str">
        <f ca="1"/>
        <v>End Sub</v>
      </c>
    </row>
    <row r="158" spans="3:45" x14ac:dyDescent="0.45">
      <c r="C158" t="s">
        <v>885</v>
      </c>
      <c r="L158">
        <f ca="1"/>
        <v>155</v>
      </c>
      <c r="M158" t="str">
        <f ca="1"/>
        <v xml:space="preserve">            Case 155</v>
      </c>
      <c r="N158">
        <f ca="1"/>
        <v>1198</v>
      </c>
      <c r="O158" t="str" cm="1">
        <f t="array" aca="1" ref="O158:AN158" ca="1">[1]!sarrayrange(SUBSTITUTE(TRANSPOSE($A$4:$A$7),"Case1","Case"&amp;L158),TRANSPOSE(OFFSET($C$4:$C$1473,N158,0,N159-N158-1)),SUBSTITUTE(TRANSPOSE($A$12:$A$23),"Case1","Case"&amp;L158))</f>
        <v>Sub Case155(i As Long, Folder As String, ByRef NumPassed As Long, ByRef NumFailed As Long, ByRef Failures() As String)</v>
      </c>
      <c r="P158" t="str">
        <f ca="1"/>
        <v xml:space="preserve">    Dim TestDescription As String, FileName As String, Expected, Observed, TestRes As Variant, WhatDiffers As String</v>
      </c>
      <c r="Q158" t="str">
        <f ca="1"/>
        <v/>
      </c>
      <c r="R158" t="str">
        <f ca="1"/>
        <v xml:space="preserve">    On Error GoTo ErrHandler</v>
      </c>
      <c r="S158" t="str">
        <f ca="1"/>
        <v xml:space="preserve">                TestDescription = "test column-by-column"</v>
      </c>
      <c r="T158" t="str">
        <f ca="1"/>
        <v xml:space="preserve">                FileName = "test_column-by-column.csv"</v>
      </c>
      <c r="U158" t="str">
        <f ca="1"/>
        <v xml:space="preserve">                Expected = Expected155()</v>
      </c>
      <c r="V158" t="str">
        <f ca="1"/>
        <v xml:space="preserve">                TestRes = TestCSVRead(i, TestDescription, Expected, Folder + FileName, Observed, WhatDiffers, _</v>
      </c>
      <c r="W158" t="str">
        <f ca="1"/>
        <v xml:space="preserve">                    ConvertTypes:=HStack(Array(0#, "Col B", "Col C", "Col D", "Col E", "Col F", "Col G"), Array(True, "N", "D", "BE", "NQ", "DQ", "BEQ")), _</v>
      </c>
      <c r="X158" t="str">
        <f ca="1"/>
        <v xml:space="preserve">                    DateFormat:="ISO", _</v>
      </c>
      <c r="Y158" t="str">
        <f ca="1"/>
        <v xml:space="preserve">                    IgnoreEmptyLines:=False, _</v>
      </c>
      <c r="Z158" t="str">
        <f ca="1"/>
        <v xml:space="preserve">                    ShowMissingsAs:=Empty, _</v>
      </c>
      <c r="AA158" t="str">
        <f ca="1"/>
        <v xml:space="preserve">                    HeaderRowNum:=1#, _</v>
      </c>
      <c r="AB158" t="str">
        <f ca="1"/>
        <v xml:space="preserve">                    ExpectedHeaderRow:=HStack("Type", "Col A", "Col B", "Col C", "Col D", "Col E", "Col F", "Col G"))</v>
      </c>
      <c r="AC158" t="str">
        <f ca="1"/>
        <v xml:space="preserve">    If TestRes Then</v>
      </c>
      <c r="AD158" t="str">
        <f ca="1"/>
        <v xml:space="preserve">        NumPassed = NumPassed + 1</v>
      </c>
      <c r="AE158" t="str">
        <f ca="1"/>
        <v xml:space="preserve">    Else</v>
      </c>
      <c r="AF158" t="str">
        <f ca="1"/>
        <v xml:space="preserve">        NumFailed = NumFailed + 1</v>
      </c>
      <c r="AG158" t="str">
        <f ca="1"/>
        <v xml:space="preserve">        ReDim Preserve Failures(LBound(Failures) To UBound(Failures) + 1)</v>
      </c>
      <c r="AH158" t="str">
        <f ca="1"/>
        <v xml:space="preserve">        Failures(UBound(Failures)) = WhatDiffers</v>
      </c>
      <c r="AI158" t="str">
        <f ca="1"/>
        <v xml:space="preserve">    End If</v>
      </c>
      <c r="AJ158" t="str">
        <f ca="1"/>
        <v/>
      </c>
      <c r="AK158" t="str">
        <f ca="1"/>
        <v xml:space="preserve">    Exit Sub</v>
      </c>
      <c r="AL158" t="str">
        <f ca="1"/>
        <v>ErrHandler:</v>
      </c>
      <c r="AM158" t="str">
        <f ca="1"/>
        <v xml:space="preserve">    Throw "#Case155 (line " &amp; CStr(Erl) + "): " &amp; Err.Description &amp; "!"</v>
      </c>
      <c r="AN158" t="str">
        <f ca="1"/>
        <v>End Sub</v>
      </c>
    </row>
    <row r="159" spans="3:45" x14ac:dyDescent="0.45">
      <c r="C159" t="s">
        <v>886</v>
      </c>
      <c r="L159">
        <f ca="1"/>
        <v>156</v>
      </c>
      <c r="M159" t="str">
        <f ca="1"/>
        <v xml:space="preserve">            Case 156</v>
      </c>
      <c r="N159">
        <f ca="1"/>
        <v>1209</v>
      </c>
      <c r="O159" t="str" cm="1">
        <f t="array" aca="1" ref="O159:AK159" ca="1">[1]!sarrayrange(SUBSTITUTE(TRANSPOSE($A$4:$A$7),"Case1","Case"&amp;L159),TRANSPOSE(OFFSET($C$4:$C$1473,N159,0,N160-N159-1)),SUBSTITUTE(TRANSPOSE($A$12:$A$23),"Case1","Case"&amp;L159))</f>
        <v>Sub Case156(i As Long, Folder As String, ByRef NumPassed As Long, ByRef NumFailed As Long, ByRef Failures() As String)</v>
      </c>
      <c r="P159" t="str">
        <f ca="1"/>
        <v xml:space="preserve">    Dim TestDescription As String, FileName As String, Expected, Observed, TestRes As Variant, WhatDiffers As String</v>
      </c>
      <c r="Q159" t="str">
        <f ca="1"/>
        <v/>
      </c>
      <c r="R159" t="str">
        <f ca="1"/>
        <v xml:space="preserve">    On Error GoTo ErrHandler</v>
      </c>
      <c r="S159" t="str">
        <f ca="1"/>
        <v xml:space="preserve">                TestDescription = "test not delimited.txt"</v>
      </c>
      <c r="T159" t="str">
        <f ca="1"/>
        <v xml:space="preserve">                FileName = "test_not_delimited.txt"</v>
      </c>
      <c r="U159" t="str">
        <f ca="1"/>
        <v xml:space="preserve">                Expected = Expected156()</v>
      </c>
      <c r="V159" t="str">
        <f ca="1"/>
        <v xml:space="preserve">                TestRes = TestCSVRead(i, TestDescription, Expected, Folder + FileName, Observed, WhatDiffers, _</v>
      </c>
      <c r="W159" t="str">
        <f ca="1"/>
        <v xml:space="preserve">                    Delimiter:=False, _</v>
      </c>
      <c r="X159" t="str">
        <f ca="1"/>
        <v xml:space="preserve">                    IgnoreEmptyLines:=False, _</v>
      </c>
      <c r="Y159" t="str">
        <f ca="1"/>
        <v xml:space="preserve">                    ShowMissingsAs:=Empty)</v>
      </c>
      <c r="Z159" t="str">
        <f ca="1"/>
        <v xml:space="preserve">    If TestRes Then</v>
      </c>
      <c r="AA159" t="str">
        <f ca="1"/>
        <v xml:space="preserve">        NumPassed = NumPassed + 1</v>
      </c>
      <c r="AB159" t="str">
        <f ca="1"/>
        <v xml:space="preserve">    Else</v>
      </c>
      <c r="AC159" t="str">
        <f ca="1"/>
        <v xml:space="preserve">        NumFailed = NumFailed + 1</v>
      </c>
      <c r="AD159" t="str">
        <f ca="1"/>
        <v xml:space="preserve">        ReDim Preserve Failures(LBound(Failures) To UBound(Failures) + 1)</v>
      </c>
      <c r="AE159" t="str">
        <f ca="1"/>
        <v xml:space="preserve">        Failures(UBound(Failures)) = WhatDiffers</v>
      </c>
      <c r="AF159" t="str">
        <f ca="1"/>
        <v xml:space="preserve">    End If</v>
      </c>
      <c r="AG159" t="str">
        <f ca="1"/>
        <v/>
      </c>
      <c r="AH159" t="str">
        <f ca="1"/>
        <v xml:space="preserve">    Exit Sub</v>
      </c>
      <c r="AI159" t="str">
        <f ca="1"/>
        <v>ErrHandler:</v>
      </c>
      <c r="AJ159" t="str">
        <f ca="1"/>
        <v xml:space="preserve">    Throw "#Case156 (line " &amp; CStr(Erl) + "): " &amp; Err.Description &amp; "!"</v>
      </c>
      <c r="AK159" t="str">
        <f ca="1"/>
        <v>End Sub</v>
      </c>
    </row>
    <row r="160" spans="3:45" x14ac:dyDescent="0.45">
      <c r="C160" t="s">
        <v>887</v>
      </c>
      <c r="L160">
        <f ca="1"/>
        <v>157</v>
      </c>
      <c r="M160" t="str">
        <f ca="1"/>
        <v xml:space="preserve">            Case 157</v>
      </c>
      <c r="N160">
        <f ca="1"/>
        <v>1217</v>
      </c>
      <c r="O160" t="str" cm="1">
        <f t="array" aca="1" ref="O160:AK160" ca="1">[1]!sarrayrange(SUBSTITUTE(TRANSPOSE($A$4:$A$7),"Case1","Case"&amp;L160),TRANSPOSE(OFFSET($C$4:$C$1473,N160,0,N161-N160-1)),SUBSTITUTE(TRANSPOSE($A$12:$A$23),"Case1","Case"&amp;L160))</f>
        <v>Sub Case157(i As Long, Folder As String, ByRef NumPassed As Long, ByRef NumFailed As Long, ByRef Failures() As String)</v>
      </c>
      <c r="P160" t="str">
        <f ca="1"/>
        <v xml:space="preserve">    Dim TestDescription As String, FileName As String, Expected, Observed, TestRes As Variant, WhatDiffers As String</v>
      </c>
      <c r="Q160" t="str">
        <f ca="1"/>
        <v/>
      </c>
      <c r="R160" t="str">
        <f ca="1"/>
        <v xml:space="preserve">    On Error GoTo ErrHandler</v>
      </c>
      <c r="S160" t="str">
        <f ca="1"/>
        <v xml:space="preserve">                TestDescription = "test bad inputs"</v>
      </c>
      <c r="T160" t="str">
        <f ca="1"/>
        <v xml:space="preserve">                FileName = "test_bad_inputs.csv"</v>
      </c>
      <c r="U160" t="str">
        <f ca="1"/>
        <v xml:space="preserve">                Expected = "#CSVRead: Delimiter character must be passed as a string, FALSE for no delimiter. Omit to guess from file contents!"</v>
      </c>
      <c r="V160" t="str">
        <f ca="1"/>
        <v xml:space="preserve">                TestRes = TestCSVRead(i, TestDescription, Expected, Folder + FileName, Observed, WhatDiffers, _</v>
      </c>
      <c r="W160" t="str">
        <f ca="1"/>
        <v xml:space="preserve">                    Delimiter:=99#, _</v>
      </c>
      <c r="X160" t="str">
        <f ca="1"/>
        <v xml:space="preserve">                    IgnoreEmptyLines:=False, _</v>
      </c>
      <c r="Y160" t="str">
        <f ca="1"/>
        <v xml:space="preserve">                    ShowMissingsAs:=Empty)</v>
      </c>
      <c r="Z160" t="str">
        <f ca="1"/>
        <v xml:space="preserve">    If TestRes Then</v>
      </c>
      <c r="AA160" t="str">
        <f ca="1"/>
        <v xml:space="preserve">        NumPassed = NumPassed + 1</v>
      </c>
      <c r="AB160" t="str">
        <f ca="1"/>
        <v xml:space="preserve">    Else</v>
      </c>
      <c r="AC160" t="str">
        <f ca="1"/>
        <v xml:space="preserve">        NumFailed = NumFailed + 1</v>
      </c>
      <c r="AD160" t="str">
        <f ca="1"/>
        <v xml:space="preserve">        ReDim Preserve Failures(LBound(Failures) To UBound(Failures) + 1)</v>
      </c>
      <c r="AE160" t="str">
        <f ca="1"/>
        <v xml:space="preserve">        Failures(UBound(Failures)) = WhatDiffers</v>
      </c>
      <c r="AF160" t="str">
        <f ca="1"/>
        <v xml:space="preserve">    End If</v>
      </c>
      <c r="AG160" t="str">
        <f ca="1"/>
        <v/>
      </c>
      <c r="AH160" t="str">
        <f ca="1"/>
        <v xml:space="preserve">    Exit Sub</v>
      </c>
      <c r="AI160" t="str">
        <f ca="1"/>
        <v>ErrHandler:</v>
      </c>
      <c r="AJ160" t="str">
        <f ca="1"/>
        <v xml:space="preserve">    Throw "#Case157 (line " &amp; CStr(Erl) + "): " &amp; Err.Description &amp; "!"</v>
      </c>
      <c r="AK160" t="str">
        <f ca="1"/>
        <v>End Sub</v>
      </c>
    </row>
    <row r="161" spans="3:47" x14ac:dyDescent="0.45">
      <c r="C161" t="s">
        <v>888</v>
      </c>
      <c r="L161">
        <f ca="1"/>
        <v>158</v>
      </c>
      <c r="M161" t="str">
        <f ca="1"/>
        <v xml:space="preserve">            Case 158</v>
      </c>
      <c r="N161">
        <f ca="1"/>
        <v>1225</v>
      </c>
      <c r="O161" t="str" cm="1">
        <f t="array" aca="1" ref="O161:AL161" ca="1">[1]!sarrayrange(SUBSTITUTE(TRANSPOSE($A$4:$A$7),"Case1","Case"&amp;L161),TRANSPOSE(OFFSET($C$4:$C$1473,N161,0,N162-N161-1)),SUBSTITUTE(TRANSPOSE($A$12:$A$23),"Case1","Case"&amp;L161))</f>
        <v>Sub Case158(i As Long, Folder As String, ByRef NumPassed As Long, ByRef NumFailed As Long, ByRef Failures() As String)</v>
      </c>
      <c r="P161" t="str">
        <f ca="1"/>
        <v xml:space="preserve">    Dim TestDescription As String, FileName As String, Expected, Observed, TestRes As Variant, WhatDiffers As String</v>
      </c>
      <c r="Q161" t="str">
        <f ca="1"/>
        <v/>
      </c>
      <c r="R161" t="str">
        <f ca="1"/>
        <v xml:space="preserve">    On Error GoTo ErrHandler</v>
      </c>
      <c r="S161" t="str">
        <f ca="1"/>
        <v xml:space="preserve">                TestDescription = "test bad inputs"</v>
      </c>
      <c r="T161" t="str">
        <f ca="1"/>
        <v xml:space="preserve">                FileName = "test_bad_inputs.csv"</v>
      </c>
      <c r="U161" t="str">
        <f ca="1"/>
        <v xml:space="preserve">                Expected = "#CSVRead: SkipToCol (4) exceeds the number of columns in the file (3)!"</v>
      </c>
      <c r="V161" t="str">
        <f ca="1"/>
        <v xml:space="preserve">                TestRes = TestCSVRead(i, TestDescription, Expected, Folder + FileName, Observed, WhatDiffers, _</v>
      </c>
      <c r="W161" t="str">
        <f ca="1"/>
        <v xml:space="preserve">                    ConvertTypes:=True, _</v>
      </c>
      <c r="X161" t="str">
        <f ca="1"/>
        <v xml:space="preserve">                    IgnoreEmptyLines:=False, _</v>
      </c>
      <c r="Y161" t="str">
        <f ca="1"/>
        <v xml:space="preserve">                    SkipToCol:=4, _</v>
      </c>
      <c r="Z161" t="str">
        <f ca="1"/>
        <v xml:space="preserve">                    ShowMissingsAs:=Empty)</v>
      </c>
      <c r="AA161" t="str">
        <f ca="1"/>
        <v xml:space="preserve">    If TestRes Then</v>
      </c>
      <c r="AB161" t="str">
        <f ca="1"/>
        <v xml:space="preserve">        NumPassed = NumPassed + 1</v>
      </c>
      <c r="AC161" t="str">
        <f ca="1"/>
        <v xml:space="preserve">    Else</v>
      </c>
      <c r="AD161" t="str">
        <f ca="1"/>
        <v xml:space="preserve">        NumFailed = NumFailed + 1</v>
      </c>
      <c r="AE161" t="str">
        <f ca="1"/>
        <v xml:space="preserve">        ReDim Preserve Failures(LBound(Failures) To UBound(Failures) + 1)</v>
      </c>
      <c r="AF161" t="str">
        <f ca="1"/>
        <v xml:space="preserve">        Failures(UBound(Failures)) = WhatDiffers</v>
      </c>
      <c r="AG161" t="str">
        <f ca="1"/>
        <v xml:space="preserve">    End If</v>
      </c>
      <c r="AH161" t="str">
        <f ca="1"/>
        <v/>
      </c>
      <c r="AI161" t="str">
        <f ca="1"/>
        <v xml:space="preserve">    Exit Sub</v>
      </c>
      <c r="AJ161" t="str">
        <f ca="1"/>
        <v>ErrHandler:</v>
      </c>
      <c r="AK161" t="str">
        <f ca="1"/>
        <v xml:space="preserve">    Throw "#Case158 (line " &amp; CStr(Erl) + "): " &amp; Err.Description &amp; "!"</v>
      </c>
      <c r="AL161" t="str">
        <f ca="1"/>
        <v>End Sub</v>
      </c>
    </row>
    <row r="162" spans="3:47" x14ac:dyDescent="0.45">
      <c r="C162" t="s">
        <v>889</v>
      </c>
      <c r="L162">
        <f ca="1"/>
        <v>159</v>
      </c>
      <c r="M162" t="str">
        <f ca="1"/>
        <v xml:space="preserve">            Case 159</v>
      </c>
      <c r="N162">
        <f ca="1"/>
        <v>1234</v>
      </c>
      <c r="O162" t="str" cm="1">
        <f t="array" aca="1" ref="O162:AM162" ca="1">[1]!sarrayrange(SUBSTITUTE(TRANSPOSE($A$4:$A$7),"Case1","Case"&amp;L162),TRANSPOSE(OFFSET($C$4:$C$1473,N162,0,N163-N162-1)),SUBSTITUTE(TRANSPOSE($A$12:$A$23),"Case1","Case"&amp;L162))</f>
        <v>Sub Case159(i As Long, Folder As String, ByRef NumPassed As Long, ByRef NumFailed As Long, ByRef Failures() As String)</v>
      </c>
      <c r="P162" t="str">
        <f ca="1"/>
        <v xml:space="preserve">    Dim TestDescription As String, FileName As String, Expected, Observed, TestRes As Variant, WhatDiffers As String</v>
      </c>
      <c r="Q162" t="str">
        <f ca="1"/>
        <v/>
      </c>
      <c r="R162" t="str">
        <f ca="1"/>
        <v xml:space="preserve">    On Error GoTo ErrHandler</v>
      </c>
      <c r="S162" t="str">
        <f ca="1"/>
        <v xml:space="preserve">                TestDescription = "test too few headers"</v>
      </c>
      <c r="T162" t="str">
        <f ca="1"/>
        <v xml:space="preserve">                FileName = "test_too_few_headers.csv"</v>
      </c>
      <c r="U162" t="str">
        <f ca="1"/>
        <v xml:space="preserve">                Expected = Expected159()</v>
      </c>
      <c r="V162" t="str">
        <f ca="1"/>
        <v xml:space="preserve">                TestRes = TestCSVRead(i, TestDescription, Expected, Folder + FileName, Observed, WhatDiffers, _</v>
      </c>
      <c r="W162" t="str">
        <f ca="1"/>
        <v xml:space="preserve">                    ConvertTypes:=True, _</v>
      </c>
      <c r="X162" t="str">
        <f ca="1"/>
        <v xml:space="preserve">                    IgnoreEmptyLines:=False, _</v>
      </c>
      <c r="Y162" t="str">
        <f ca="1"/>
        <v xml:space="preserve">                    ShowMissingsAs:=Empty, _</v>
      </c>
      <c r="Z162" t="str">
        <f ca="1"/>
        <v xml:space="preserve">                    HeaderRowNum:=1#, _</v>
      </c>
      <c r="AA162" t="str">
        <f ca="1"/>
        <v xml:space="preserve">                    ExpectedHeaderRow:=HStack("Col1", "Col2", "Col3", "Col4", "Col5", "", "", "", "", ""))</v>
      </c>
      <c r="AB162" t="str">
        <f ca="1"/>
        <v xml:space="preserve">    If TestRes Then</v>
      </c>
      <c r="AC162" t="str">
        <f ca="1"/>
        <v xml:space="preserve">        NumPassed = NumPassed + 1</v>
      </c>
      <c r="AD162" t="str">
        <f ca="1"/>
        <v xml:space="preserve">    Else</v>
      </c>
      <c r="AE162" t="str">
        <f ca="1"/>
        <v xml:space="preserve">        NumFailed = NumFailed + 1</v>
      </c>
      <c r="AF162" t="str">
        <f ca="1"/>
        <v xml:space="preserve">        ReDim Preserve Failures(LBound(Failures) To UBound(Failures) + 1)</v>
      </c>
      <c r="AG162" t="str">
        <f ca="1"/>
        <v xml:space="preserve">        Failures(UBound(Failures)) = WhatDiffers</v>
      </c>
      <c r="AH162" t="str">
        <f ca="1"/>
        <v xml:space="preserve">    End If</v>
      </c>
      <c r="AI162" t="str">
        <f ca="1"/>
        <v/>
      </c>
      <c r="AJ162" t="str">
        <f ca="1"/>
        <v xml:space="preserve">    Exit Sub</v>
      </c>
      <c r="AK162" t="str">
        <f ca="1"/>
        <v>ErrHandler:</v>
      </c>
      <c r="AL162" t="str">
        <f ca="1"/>
        <v xml:space="preserve">    Throw "#Case159 (line " &amp; CStr(Erl) + "): " &amp; Err.Description &amp; "!"</v>
      </c>
      <c r="AM162" t="str">
        <f ca="1"/>
        <v>End Sub</v>
      </c>
    </row>
    <row r="163" spans="3:47" x14ac:dyDescent="0.45">
      <c r="C163" t="s">
        <v>890</v>
      </c>
      <c r="L163">
        <f ca="1"/>
        <v>160</v>
      </c>
      <c r="M163" t="str">
        <f ca="1"/>
        <v xml:space="preserve">            Case 160</v>
      </c>
      <c r="N163">
        <f ca="1"/>
        <v>1244</v>
      </c>
      <c r="O163" t="str" cm="1">
        <f t="array" aca="1" ref="O163:AK163" ca="1">[1]!sarrayrange(SUBSTITUTE(TRANSPOSE($A$4:$A$7),"Case1","Case"&amp;L163),TRANSPOSE(OFFSET($C$4:$C$1473,N163,0,N164-N163-1)),SUBSTITUTE(TRANSPOSE($A$12:$A$23),"Case1","Case"&amp;L163))</f>
        <v>Sub Case160(i As Long, Folder As String, ByRef NumPassed As Long, ByRef NumFailed As Long, ByRef Failures() As String)</v>
      </c>
      <c r="P163" t="str">
        <f ca="1"/>
        <v xml:space="preserve">    Dim TestDescription As String, FileName As String, Expected, Observed, TestRes As Variant, WhatDiffers As String</v>
      </c>
      <c r="Q163" t="str">
        <f ca="1"/>
        <v/>
      </c>
      <c r="R163" t="str">
        <f ca="1"/>
        <v xml:space="preserve">    On Error GoTo ErrHandler</v>
      </c>
      <c r="S163" t="str">
        <f ca="1"/>
        <v xml:space="preserve">                TestDescription = "test bad inputs"</v>
      </c>
      <c r="T163" t="str">
        <f ca="1"/>
        <v xml:space="preserve">                FileName = "test_bad_inputs.csv"</v>
      </c>
      <c r="U163" t="str">
        <f ca="1"/>
        <v xml:space="preserve">                Expected = "#CSVRead: #ParseConvertTypes: #ParseCTString: ConvertTypes must be Boolean or string with allowed letters NDBETQ. ""N"" show numbers as numbers, ""D"" show dates as dates, ""B"" show Booleans as Booleans, ""E"" show Excel errors as errors, ""T"" to trim leading and trailing spaces from fields, ""Q"" rules NDBE apply even to quoted fields, TRUE = ""NDB"" (convert unquoted numbers, dates and Booleans), FALSE = no conversion Found unrecognised character 'X'!!!"</v>
      </c>
      <c r="V163" t="str">
        <f ca="1"/>
        <v xml:space="preserve">                TestRes = TestCSVRead(i, TestDescription, Expected, Folder + FileName, Observed, WhatDiffers, _</v>
      </c>
      <c r="W163" t="str">
        <f ca="1"/>
        <v xml:space="preserve">                    ConvertTypes:="XYZ", _</v>
      </c>
      <c r="X163" t="str">
        <f ca="1"/>
        <v xml:space="preserve">                    IgnoreEmptyLines:=False, _</v>
      </c>
      <c r="Y163" t="str">
        <f ca="1"/>
        <v xml:space="preserve">                    ShowMissingsAs:=Empty)</v>
      </c>
      <c r="Z163" t="str">
        <f ca="1"/>
        <v xml:space="preserve">    If TestRes Then</v>
      </c>
      <c r="AA163" t="str">
        <f ca="1"/>
        <v xml:space="preserve">        NumPassed = NumPassed + 1</v>
      </c>
      <c r="AB163" t="str">
        <f ca="1"/>
        <v xml:space="preserve">    Else</v>
      </c>
      <c r="AC163" t="str">
        <f ca="1"/>
        <v xml:space="preserve">        NumFailed = NumFailed + 1</v>
      </c>
      <c r="AD163" t="str">
        <f ca="1"/>
        <v xml:space="preserve">        ReDim Preserve Failures(LBound(Failures) To UBound(Failures) + 1)</v>
      </c>
      <c r="AE163" t="str">
        <f ca="1"/>
        <v xml:space="preserve">        Failures(UBound(Failures)) = WhatDiffers</v>
      </c>
      <c r="AF163" t="str">
        <f ca="1"/>
        <v xml:space="preserve">    End If</v>
      </c>
      <c r="AG163" t="str">
        <f ca="1"/>
        <v/>
      </c>
      <c r="AH163" t="str">
        <f ca="1"/>
        <v xml:space="preserve">    Exit Sub</v>
      </c>
      <c r="AI163" t="str">
        <f ca="1"/>
        <v>ErrHandler:</v>
      </c>
      <c r="AJ163" t="str">
        <f ca="1"/>
        <v xml:space="preserve">    Throw "#Case160 (line " &amp; CStr(Erl) + "): " &amp; Err.Description &amp; "!"</v>
      </c>
      <c r="AK163" t="str">
        <f ca="1"/>
        <v>End Sub</v>
      </c>
    </row>
    <row r="164" spans="3:47" x14ac:dyDescent="0.45">
      <c r="C164" t="s">
        <v>805</v>
      </c>
      <c r="L164">
        <f ca="1"/>
        <v>161</v>
      </c>
      <c r="M164" t="str">
        <f ca="1"/>
        <v xml:space="preserve">            Case 161</v>
      </c>
      <c r="N164">
        <f ca="1"/>
        <v>1252</v>
      </c>
      <c r="O164" t="str" cm="1">
        <f t="array" aca="1" ref="O164:AM164" ca="1">[1]!sarrayrange(SUBSTITUTE(TRANSPOSE($A$4:$A$7),"Case1","Case"&amp;L164),TRANSPOSE(OFFSET($C$4:$C$1473,N164,0,N165-N164-1)),SUBSTITUTE(TRANSPOSE($A$12:$A$23),"Case1","Case"&amp;L164))</f>
        <v>Sub Case161(i As Long, Folder As String, ByRef NumPassed As Long, ByRef NumFailed As Long, ByRef Failures() As String)</v>
      </c>
      <c r="P164" t="str">
        <f ca="1"/>
        <v xml:space="preserve">    Dim TestDescription As String, FileName As String, Expected, Observed, TestRes As Variant, WhatDiffers As String</v>
      </c>
      <c r="Q164" t="str">
        <f ca="1"/>
        <v/>
      </c>
      <c r="R164" t="str">
        <f ca="1"/>
        <v xml:space="preserve">    On Error GoTo ErrHandler</v>
      </c>
      <c r="S164" t="str">
        <f ca="1"/>
        <v xml:space="preserve">                TestDescription = "test quoted headers"</v>
      </c>
      <c r="T164" t="str">
        <f ca="1"/>
        <v xml:space="preserve">                FileName = "test_quoted_headers.csv"</v>
      </c>
      <c r="U164" t="str">
        <f ca="1"/>
        <v xml:space="preserve">                Expected = Expected161()</v>
      </c>
      <c r="V164" t="str">
        <f ca="1"/>
        <v xml:space="preserve">                TestRes = TestCSVRead(i, TestDescription, Expected, Folder + FileName, Observed, WhatDiffers, _</v>
      </c>
      <c r="W164" t="str">
        <f ca="1"/>
        <v xml:space="preserve">                    ConvertTypes:=True, _</v>
      </c>
      <c r="X164" t="str">
        <f ca="1"/>
        <v xml:space="preserve">                    IgnoreEmptyLines:=False, _</v>
      </c>
      <c r="Y164" t="str">
        <f ca="1"/>
        <v xml:space="preserve">                    ShowMissingsAs:=Empty, _</v>
      </c>
      <c r="Z164" t="str">
        <f ca="1"/>
        <v xml:space="preserve">                    HeaderRowNum:=1#, _</v>
      </c>
      <c r="AA164" t="str">
        <f ca="1"/>
        <v xml:space="preserve">                    ExpectedHeaderRow:=HStack("Col1", "Col2", "Col3", "Col4", "Col5", "Col6", "Col7", "Col8", "Col9", "Col10"))</v>
      </c>
      <c r="AB164" t="str">
        <f ca="1"/>
        <v xml:space="preserve">    If TestRes Then</v>
      </c>
      <c r="AC164" t="str">
        <f ca="1"/>
        <v xml:space="preserve">        NumPassed = NumPassed + 1</v>
      </c>
      <c r="AD164" t="str">
        <f ca="1"/>
        <v xml:space="preserve">    Else</v>
      </c>
      <c r="AE164" t="str">
        <f ca="1"/>
        <v xml:space="preserve">        NumFailed = NumFailed + 1</v>
      </c>
      <c r="AF164" t="str">
        <f ca="1"/>
        <v xml:space="preserve">        ReDim Preserve Failures(LBound(Failures) To UBound(Failures) + 1)</v>
      </c>
      <c r="AG164" t="str">
        <f ca="1"/>
        <v xml:space="preserve">        Failures(UBound(Failures)) = WhatDiffers</v>
      </c>
      <c r="AH164" t="str">
        <f ca="1"/>
        <v xml:space="preserve">    End If</v>
      </c>
      <c r="AI164" t="str">
        <f ca="1"/>
        <v/>
      </c>
      <c r="AJ164" t="str">
        <f ca="1"/>
        <v xml:space="preserve">    Exit Sub</v>
      </c>
      <c r="AK164" t="str">
        <f ca="1"/>
        <v>ErrHandler:</v>
      </c>
      <c r="AL164" t="str">
        <f ca="1"/>
        <v xml:space="preserve">    Throw "#Case161 (line " &amp; CStr(Erl) + "): " &amp; Err.Description &amp; "!"</v>
      </c>
      <c r="AM164" t="str">
        <f ca="1"/>
        <v>End Sub</v>
      </c>
    </row>
    <row r="165" spans="3:47" x14ac:dyDescent="0.45">
      <c r="C165" t="s">
        <v>891</v>
      </c>
      <c r="L165">
        <f ca="1"/>
        <v>162</v>
      </c>
      <c r="M165" t="str">
        <f ca="1"/>
        <v xml:space="preserve">            Case 162</v>
      </c>
      <c r="N165">
        <f ca="1"/>
        <v>1262</v>
      </c>
      <c r="O165" t="str" cm="1">
        <f t="array" aca="1" ref="O165:AL165" ca="1">[1]!sarrayrange(SUBSTITUTE(TRANSPOSE($A$4:$A$7),"Case1","Case"&amp;L165),TRANSPOSE(OFFSET($C$4:$C$1473,N165,0,N166-N165-1)),SUBSTITUTE(TRANSPOSE($A$12:$A$23),"Case1","Case"&amp;L165))</f>
        <v>Sub Case162(i As Long, Folder As String, ByRef NumPassed As Long, ByRef NumFailed As Long, ByRef Failures() As String)</v>
      </c>
      <c r="P165" t="str">
        <f ca="1"/>
        <v xml:space="preserve">    Dim TestDescription As String, FileName As String, Expected, Observed, TestRes As Variant, WhatDiffers As String</v>
      </c>
      <c r="Q165" t="str">
        <f ca="1"/>
        <v/>
      </c>
      <c r="R165" t="str">
        <f ca="1"/>
        <v xml:space="preserve">    On Error GoTo ErrHandler</v>
      </c>
      <c r="S165" t="str">
        <f ca="1"/>
        <v xml:space="preserve">                TestDescription = "test bad inputs"</v>
      </c>
      <c r="T165" t="str">
        <f ca="1"/>
        <v xml:space="preserve">                FileName = "test_bad_inputs.csv"</v>
      </c>
      <c r="U165" t="str">
        <f ca="1"/>
        <v xml:space="preserve">                Expected = "#CSVRead: #ParseDateFormat: DateFormat not valid should be one of 'ISO', 'ISOZ', 'M-D-Y', 'D-M-Y', 'Y-M-D', 'M/D/Y', 'D/M/Y' or 'Y/M/D'. Omit to use the default date format on this PC which is ""M/D/Y""!!"</v>
      </c>
      <c r="V165" t="str">
        <f ca="1"/>
        <v xml:space="preserve">                TestRes = TestCSVRead(i, TestDescription, Expected, Folder + FileName, Observed, WhatDiffers, _</v>
      </c>
      <c r="W165" t="str">
        <f ca="1"/>
        <v xml:space="preserve">                    ConvertTypes:=True, _</v>
      </c>
      <c r="X165" t="str">
        <f ca="1"/>
        <v xml:space="preserve">                    DateFormat:="BAD", _</v>
      </c>
      <c r="Y165" t="str">
        <f ca="1"/>
        <v xml:space="preserve">                    IgnoreEmptyLines:=False, _</v>
      </c>
      <c r="Z165" t="str">
        <f ca="1"/>
        <v xml:space="preserve">                    ShowMissingsAs:=Empty)</v>
      </c>
      <c r="AA165" t="str">
        <f ca="1"/>
        <v xml:space="preserve">    If TestRes Then</v>
      </c>
      <c r="AB165" t="str">
        <f ca="1"/>
        <v xml:space="preserve">        NumPassed = NumPassed + 1</v>
      </c>
      <c r="AC165" t="str">
        <f ca="1"/>
        <v xml:space="preserve">    Else</v>
      </c>
      <c r="AD165" t="str">
        <f ca="1"/>
        <v xml:space="preserve">        NumFailed = NumFailed + 1</v>
      </c>
      <c r="AE165" t="str">
        <f ca="1"/>
        <v xml:space="preserve">        ReDim Preserve Failures(LBound(Failures) To UBound(Failures) + 1)</v>
      </c>
      <c r="AF165" t="str">
        <f ca="1"/>
        <v xml:space="preserve">        Failures(UBound(Failures)) = WhatDiffers</v>
      </c>
      <c r="AG165" t="str">
        <f ca="1"/>
        <v xml:space="preserve">    End If</v>
      </c>
      <c r="AH165" t="str">
        <f ca="1"/>
        <v/>
      </c>
      <c r="AI165" t="str">
        <f ca="1"/>
        <v xml:space="preserve">    Exit Sub</v>
      </c>
      <c r="AJ165" t="str">
        <f ca="1"/>
        <v>ErrHandler:</v>
      </c>
      <c r="AK165" t="str">
        <f ca="1"/>
        <v xml:space="preserve">    Throw "#Case162 (line " &amp; CStr(Erl) + "): " &amp; Err.Description &amp; "!"</v>
      </c>
      <c r="AL165" t="str">
        <f ca="1"/>
        <v>End Sub</v>
      </c>
    </row>
    <row r="166" spans="3:47" x14ac:dyDescent="0.45">
      <c r="C166" t="s">
        <v>892</v>
      </c>
      <c r="L166">
        <f ca="1"/>
        <v>163</v>
      </c>
      <c r="M166" t="str">
        <f ca="1"/>
        <v xml:space="preserve">            Case 163</v>
      </c>
      <c r="N166">
        <f ca="1"/>
        <v>1271</v>
      </c>
      <c r="O166" t="str" cm="1">
        <f t="array" aca="1" ref="O166:AL166" ca="1">[1]!sarrayrange(SUBSTITUTE(TRANSPOSE($A$4:$A$7),"Case1","Case"&amp;L166),TRANSPOSE(OFFSET($C$4:$C$1473,N166,0,N167-N166-1)),SUBSTITUTE(TRANSPOSE($A$12:$A$23),"Case1","Case"&amp;L166))</f>
        <v>Sub Case163(i As Long, Folder As String, ByRef NumPassed As Long, ByRef NumFailed As Long, ByRef Failures() As String)</v>
      </c>
      <c r="P166" t="str">
        <f ca="1"/>
        <v xml:space="preserve">    Dim TestDescription As String, FileName As String, Expected, Observed, TestRes As Variant, WhatDiffers As String</v>
      </c>
      <c r="Q166" t="str">
        <f ca="1"/>
        <v/>
      </c>
      <c r="R166" t="str">
        <f ca="1"/>
        <v xml:space="preserve">    On Error GoTo ErrHandler</v>
      </c>
      <c r="S166" t="str">
        <f ca="1"/>
        <v xml:space="preserve">                TestDescription = "test bad inputs"</v>
      </c>
      <c r="T166" t="str">
        <f ca="1"/>
        <v xml:space="preserve">                FileName = "test_bad_inputs.csv"</v>
      </c>
      <c r="U166" t="str">
        <f ca="1"/>
        <v xml:space="preserve">                Expected = "#CSVRead: #ParseDateFormat: DateFormat not valid should be one of 'ISO', 'ISOZ', 'M-D-Y', 'D-M-Y', 'Y-M-D', 'M/D/Y', 'D/M/Y' or 'Y/M/D'. Omit to use the default date format on this PC which is ""M/D/Y""!!"</v>
      </c>
      <c r="V166" t="str">
        <f ca="1"/>
        <v xml:space="preserve">                TestRes = TestCSVRead(i, TestDescription, Expected, Folder + FileName, Observed, WhatDiffers, _</v>
      </c>
      <c r="W166" t="str">
        <f ca="1"/>
        <v xml:space="preserve">                    ConvertTypes:=True, _</v>
      </c>
      <c r="X166" t="str">
        <f ca="1"/>
        <v xml:space="preserve">                    DateFormat:="Y-M/D", _</v>
      </c>
      <c r="Y166" t="str">
        <f ca="1"/>
        <v xml:space="preserve">                    IgnoreEmptyLines:=False, _</v>
      </c>
      <c r="Z166" t="str">
        <f ca="1"/>
        <v xml:space="preserve">                    ShowMissingsAs:=Empty)</v>
      </c>
      <c r="AA166" t="str">
        <f ca="1"/>
        <v xml:space="preserve">    If TestRes Then</v>
      </c>
      <c r="AB166" t="str">
        <f ca="1"/>
        <v xml:space="preserve">        NumPassed = NumPassed + 1</v>
      </c>
      <c r="AC166" t="str">
        <f ca="1"/>
        <v xml:space="preserve">    Else</v>
      </c>
      <c r="AD166" t="str">
        <f ca="1"/>
        <v xml:space="preserve">        NumFailed = NumFailed + 1</v>
      </c>
      <c r="AE166" t="str">
        <f ca="1"/>
        <v xml:space="preserve">        ReDim Preserve Failures(LBound(Failures) To UBound(Failures) + 1)</v>
      </c>
      <c r="AF166" t="str">
        <f ca="1"/>
        <v xml:space="preserve">        Failures(UBound(Failures)) = WhatDiffers</v>
      </c>
      <c r="AG166" t="str">
        <f ca="1"/>
        <v xml:space="preserve">    End If</v>
      </c>
      <c r="AH166" t="str">
        <f ca="1"/>
        <v/>
      </c>
      <c r="AI166" t="str">
        <f ca="1"/>
        <v xml:space="preserve">    Exit Sub</v>
      </c>
      <c r="AJ166" t="str">
        <f ca="1"/>
        <v>ErrHandler:</v>
      </c>
      <c r="AK166" t="str">
        <f ca="1"/>
        <v xml:space="preserve">    Throw "#Case163 (line " &amp; CStr(Erl) + "): " &amp; Err.Description &amp; "!"</v>
      </c>
      <c r="AL166" t="str">
        <f ca="1"/>
        <v>End Sub</v>
      </c>
    </row>
    <row r="167" spans="3:47" x14ac:dyDescent="0.45">
      <c r="C167" t="s">
        <v>893</v>
      </c>
      <c r="L167">
        <f ca="1"/>
        <v>164</v>
      </c>
      <c r="M167" t="str">
        <f ca="1"/>
        <v xml:space="preserve">            Case 164</v>
      </c>
      <c r="N167">
        <f ca="1"/>
        <v>1280</v>
      </c>
      <c r="O167" t="str" cm="1">
        <f t="array" aca="1" ref="O167:AK167" ca="1">[1]!sarrayrange(SUBSTITUTE(TRANSPOSE($A$4:$A$7),"Case1","Case"&amp;L167),TRANSPOSE(OFFSET($C$4:$C$1473,N167,0,N168-N167-1)),SUBSTITUTE(TRANSPOSE($A$12:$A$23),"Case1","Case"&amp;L167))</f>
        <v>Sub Case164(i As Long, Folder As String, ByRef NumPassed As Long, ByRef NumFailed As Long, ByRef Failures() As String)</v>
      </c>
      <c r="P167" t="str">
        <f ca="1"/>
        <v xml:space="preserve">    Dim TestDescription As String, FileName As String, Expected, Observed, TestRes As Variant, WhatDiffers As String</v>
      </c>
      <c r="Q167" t="str">
        <f ca="1"/>
        <v/>
      </c>
      <c r="R167" t="str">
        <f ca="1"/>
        <v xml:space="preserve">    On Error GoTo ErrHandler</v>
      </c>
      <c r="S167" t="str">
        <f ca="1"/>
        <v xml:space="preserve">                TestDescription = "test bad inputs"</v>
      </c>
      <c r="T167" t="str">
        <f ca="1"/>
        <v xml:space="preserve">                FileName = "test_bad_inputs.csv"</v>
      </c>
      <c r="U167" t="str">
        <f ca="1"/>
        <v xml:space="preserve">                Expected = "#CSVRead: #ParseConvertTypes: #OneDArrayToTwoDArray: If ConvertTypes is given as a 1-dimensional array, each element must be a 1-dimensional array with two elements!!!"</v>
      </c>
      <c r="V167" t="str">
        <f ca="1"/>
        <v xml:space="preserve">                TestRes = TestCSVRead(i, TestDescription, Expected, Folder + FileName, Observed, WhatDiffers, _</v>
      </c>
      <c r="W167" t="str">
        <f ca="1"/>
        <v xml:space="preserve">                    ConvertTypes:=Array(1.5, "N"), _</v>
      </c>
      <c r="X167" t="str">
        <f ca="1"/>
        <v xml:space="preserve">                    IgnoreEmptyLines:=False, _</v>
      </c>
      <c r="Y167" t="str">
        <f ca="1"/>
        <v xml:space="preserve">                    ShowMissingsAs:=Empty)</v>
      </c>
      <c r="Z167" t="str">
        <f ca="1"/>
        <v xml:space="preserve">    If TestRes Then</v>
      </c>
      <c r="AA167" t="str">
        <f ca="1"/>
        <v xml:space="preserve">        NumPassed = NumPassed + 1</v>
      </c>
      <c r="AB167" t="str">
        <f ca="1"/>
        <v xml:space="preserve">    Else</v>
      </c>
      <c r="AC167" t="str">
        <f ca="1"/>
        <v xml:space="preserve">        NumFailed = NumFailed + 1</v>
      </c>
      <c r="AD167" t="str">
        <f ca="1"/>
        <v xml:space="preserve">        ReDim Preserve Failures(LBound(Failures) To UBound(Failures) + 1)</v>
      </c>
      <c r="AE167" t="str">
        <f ca="1"/>
        <v xml:space="preserve">        Failures(UBound(Failures)) = WhatDiffers</v>
      </c>
      <c r="AF167" t="str">
        <f ca="1"/>
        <v xml:space="preserve">    End If</v>
      </c>
      <c r="AG167" t="str">
        <f ca="1"/>
        <v/>
      </c>
      <c r="AH167" t="str">
        <f ca="1"/>
        <v xml:space="preserve">    Exit Sub</v>
      </c>
      <c r="AI167" t="str">
        <f ca="1"/>
        <v>ErrHandler:</v>
      </c>
      <c r="AJ167" t="str">
        <f ca="1"/>
        <v xml:space="preserve">    Throw "#Case164 (line " &amp; CStr(Erl) + "): " &amp; Err.Description &amp; "!"</v>
      </c>
      <c r="AK167" t="str">
        <f ca="1"/>
        <v>End Sub</v>
      </c>
    </row>
    <row r="168" spans="3:47" x14ac:dyDescent="0.45">
      <c r="C168" t="s">
        <v>894</v>
      </c>
      <c r="L168">
        <f ca="1"/>
        <v>165</v>
      </c>
      <c r="M168" t="str">
        <f ca="1"/>
        <v xml:space="preserve">            Case 165</v>
      </c>
      <c r="N168">
        <f ca="1"/>
        <v>1288</v>
      </c>
      <c r="O168" t="str" cm="1">
        <f t="array" aca="1" ref="O168:AK168" ca="1">[1]!sarrayrange(SUBSTITUTE(TRANSPOSE($A$4:$A$7),"Case1","Case"&amp;L168),TRANSPOSE(OFFSET($C$4:$C$1473,N168,0,N169-N168-1)),SUBSTITUTE(TRANSPOSE($A$12:$A$23),"Case1","Case"&amp;L168))</f>
        <v>Sub Case165(i As Long, Folder As String, ByRef NumPassed As Long, ByRef NumFailed As Long, ByRef Failures() As String)</v>
      </c>
      <c r="P168" t="str">
        <f ca="1"/>
        <v xml:space="preserve">    Dim TestDescription As String, FileName As String, Expected, Observed, TestRes As Variant, WhatDiffers As String</v>
      </c>
      <c r="Q168" t="str">
        <f ca="1"/>
        <v/>
      </c>
      <c r="R168" t="str">
        <f ca="1"/>
        <v xml:space="preserve">    On Error GoTo ErrHandler</v>
      </c>
      <c r="S168" t="str">
        <f ca="1"/>
        <v xml:space="preserve">                TestDescription = "test bad inputs"</v>
      </c>
      <c r="T168" t="str">
        <f ca="1"/>
        <v xml:space="preserve">                FileName = "test_bad_inputs.csv"</v>
      </c>
      <c r="U168" t="str">
        <f ca="1"/>
        <v xml:space="preserve">                Expected = "#CSVRead: #ParseConvertTypes: Column identifiers in the left column (or top row) of ConvertTypes must be strings or non-negative whole numbers but ConvertTypes(1,1) is 1.5!!"</v>
      </c>
      <c r="V168" t="str">
        <f ca="1"/>
        <v xml:space="preserve">                TestRes = TestCSVRead(i, TestDescription, Expected, Folder + FileName, Observed, WhatDiffers, _</v>
      </c>
      <c r="W168" t="str">
        <f ca="1"/>
        <v xml:space="preserve">                    ConvertTypes:=HStack(Array(1.5, 2#), Array("N", "N")), _</v>
      </c>
      <c r="X168" t="str">
        <f ca="1"/>
        <v xml:space="preserve">                    IgnoreEmptyLines:=False, _</v>
      </c>
      <c r="Y168" t="str">
        <f ca="1"/>
        <v xml:space="preserve">                    ShowMissingsAs:=Empty)</v>
      </c>
      <c r="Z168" t="str">
        <f ca="1"/>
        <v xml:space="preserve">    If TestRes Then</v>
      </c>
      <c r="AA168" t="str">
        <f ca="1"/>
        <v xml:space="preserve">        NumPassed = NumPassed + 1</v>
      </c>
      <c r="AB168" t="str">
        <f ca="1"/>
        <v xml:space="preserve">    Else</v>
      </c>
      <c r="AC168" t="str">
        <f ca="1"/>
        <v xml:space="preserve">        NumFailed = NumFailed + 1</v>
      </c>
      <c r="AD168" t="str">
        <f ca="1"/>
        <v xml:space="preserve">        ReDim Preserve Failures(LBound(Failures) To UBound(Failures) + 1)</v>
      </c>
      <c r="AE168" t="str">
        <f ca="1"/>
        <v xml:space="preserve">        Failures(UBound(Failures)) = WhatDiffers</v>
      </c>
      <c r="AF168" t="str">
        <f ca="1"/>
        <v xml:space="preserve">    End If</v>
      </c>
      <c r="AG168" t="str">
        <f ca="1"/>
        <v/>
      </c>
      <c r="AH168" t="str">
        <f ca="1"/>
        <v xml:space="preserve">    Exit Sub</v>
      </c>
      <c r="AI168" t="str">
        <f ca="1"/>
        <v>ErrHandler:</v>
      </c>
      <c r="AJ168" t="str">
        <f ca="1"/>
        <v xml:space="preserve">    Throw "#Case165 (line " &amp; CStr(Erl) + "): " &amp; Err.Description &amp; "!"</v>
      </c>
      <c r="AK168" t="str">
        <f ca="1"/>
        <v>End Sub</v>
      </c>
    </row>
    <row r="169" spans="3:47" x14ac:dyDescent="0.45">
      <c r="C169" t="s">
        <v>895</v>
      </c>
      <c r="L169">
        <f ca="1"/>
        <v>166</v>
      </c>
      <c r="M169" t="str">
        <f ca="1"/>
        <v xml:space="preserve">            Case 166</v>
      </c>
      <c r="N169">
        <f ca="1"/>
        <v>1296</v>
      </c>
      <c r="O169" t="str" cm="1">
        <f t="array" aca="1" ref="O169:AM169" ca="1">[1]!sarrayrange(SUBSTITUTE(TRANSPOSE($A$4:$A$7),"Case1","Case"&amp;L169),TRANSPOSE(OFFSET($C$4:$C$1473,N169,0,N170-N169-1)),SUBSTITUTE(TRANSPOSE($A$12:$A$23),"Case1","Case"&amp;L169))</f>
        <v>Sub Case166(i As Long, Folder As String, ByRef NumPassed As Long, ByRef NumFailed As Long, ByRef Failures() As String)</v>
      </c>
      <c r="P169" t="str">
        <f ca="1"/>
        <v xml:space="preserve">    Dim TestDescription As String, FileName As String, Expected, Observed, TestRes As Variant, WhatDiffers As String</v>
      </c>
      <c r="Q169" t="str">
        <f ca="1"/>
        <v/>
      </c>
      <c r="R169" t="str">
        <f ca="1"/>
        <v xml:space="preserve">    On Error GoTo ErrHandler</v>
      </c>
      <c r="S169" t="str">
        <f ca="1"/>
        <v xml:space="preserve">                TestDescription = "test not delimited.txt"</v>
      </c>
      <c r="T169" t="str">
        <f ca="1"/>
        <v xml:space="preserve">                FileName = "test_not_delimited.txt"</v>
      </c>
      <c r="U169" t="str">
        <f ca="1"/>
        <v xml:space="preserve">                Expected = HStack(Array("Use:", "]add CSV#main", "=#"))</v>
      </c>
      <c r="V169" t="str">
        <f ca="1"/>
        <v xml:space="preserve">                TestRes = TestCSVRead(i, TestDescription, Expected, Folder + FileName, Observed, WhatDiffers, _</v>
      </c>
      <c r="W169" t="str">
        <f ca="1"/>
        <v xml:space="preserve">                    Delimiter:=False, _</v>
      </c>
      <c r="X169" t="str">
        <f ca="1"/>
        <v xml:space="preserve">                    IgnoreEmptyLines:=False, _</v>
      </c>
      <c r="Y169" t="str">
        <f ca="1"/>
        <v xml:space="preserve">                    SkipToRow:=3, _</v>
      </c>
      <c r="Z169" t="str">
        <f ca="1"/>
        <v xml:space="preserve">                    NumRows:=3, _</v>
      </c>
      <c r="AA169" t="str">
        <f ca="1"/>
        <v xml:space="preserve">                    ShowMissingsAs:=Empty)</v>
      </c>
      <c r="AB169" t="str">
        <f ca="1"/>
        <v xml:space="preserve">    If TestRes Then</v>
      </c>
      <c r="AC169" t="str">
        <f ca="1"/>
        <v xml:space="preserve">        NumPassed = NumPassed + 1</v>
      </c>
      <c r="AD169" t="str">
        <f ca="1"/>
        <v xml:space="preserve">    Else</v>
      </c>
      <c r="AE169" t="str">
        <f ca="1"/>
        <v xml:space="preserve">        NumFailed = NumFailed + 1</v>
      </c>
      <c r="AF169" t="str">
        <f ca="1"/>
        <v xml:space="preserve">        ReDim Preserve Failures(LBound(Failures) To UBound(Failures) + 1)</v>
      </c>
      <c r="AG169" t="str">
        <f ca="1"/>
        <v xml:space="preserve">        Failures(UBound(Failures)) = WhatDiffers</v>
      </c>
      <c r="AH169" t="str">
        <f ca="1"/>
        <v xml:space="preserve">    End If</v>
      </c>
      <c r="AI169" t="str">
        <f ca="1"/>
        <v/>
      </c>
      <c r="AJ169" t="str">
        <f ca="1"/>
        <v xml:space="preserve">    Exit Sub</v>
      </c>
      <c r="AK169" t="str">
        <f ca="1"/>
        <v>ErrHandler:</v>
      </c>
      <c r="AL169" t="str">
        <f ca="1"/>
        <v xml:space="preserve">    Throw "#Case166 (line " &amp; CStr(Erl) + "): " &amp; Err.Description &amp; "!"</v>
      </c>
      <c r="AM169" t="str">
        <f ca="1"/>
        <v>End Sub</v>
      </c>
    </row>
    <row r="170" spans="3:47" x14ac:dyDescent="0.45">
      <c r="C170" t="s">
        <v>896</v>
      </c>
      <c r="L170">
        <f ca="1"/>
        <v>167</v>
      </c>
      <c r="M170" t="str">
        <f ca="1"/>
        <v xml:space="preserve">            Case 167</v>
      </c>
      <c r="N170">
        <f ca="1"/>
        <v>1306</v>
      </c>
      <c r="O170" t="str" cm="1">
        <f t="array" aca="1" ref="O170:AL170" ca="1">[1]!sarrayrange(SUBSTITUTE(TRANSPOSE($A$4:$A$7),"Case1","Case"&amp;L170),TRANSPOSE(OFFSET($C$4:$C$1473,N170,0,N171-N170-1)),SUBSTITUTE(TRANSPOSE($A$12:$A$23),"Case1","Case"&amp;L170))</f>
        <v>Sub Case167(i As Long, Folder As String, ByRef NumPassed As Long, ByRef NumFailed As Long, ByRef Failures() As String)</v>
      </c>
      <c r="P170" t="str">
        <f ca="1"/>
        <v xml:space="preserve">    Dim TestDescription As String, FileName As String, Expected, Observed, TestRes As Variant, WhatDiffers As String</v>
      </c>
      <c r="Q170" t="str">
        <f ca="1"/>
        <v/>
      </c>
      <c r="R170" t="str">
        <f ca="1"/>
        <v xml:space="preserve">    On Error GoTo ErrHandler</v>
      </c>
      <c r="S170" t="str">
        <f ca="1"/>
        <v xml:space="preserve">                TestDescription = "test dateformat"</v>
      </c>
      <c r="T170" t="str">
        <f ca="1"/>
        <v xml:space="preserve">                FileName = "test_dateformat.csv"</v>
      </c>
      <c r="U170" t="str">
        <f ca="1"/>
        <v xml:space="preserve">                Expected = Expected167()</v>
      </c>
      <c r="V170" t="str">
        <f ca="1"/>
        <v xml:space="preserve">                TestRes = TestCSVRead(i, TestDescription, Expected, Folder + FileName, Observed, WhatDiffers, _</v>
      </c>
      <c r="W170" t="str">
        <f ca="1"/>
        <v xml:space="preserve">                    ConvertTypes:=True, _</v>
      </c>
      <c r="X170" t="str">
        <f ca="1"/>
        <v xml:space="preserve">                    DateFormat:="YYYY-MM-DD", _</v>
      </c>
      <c r="Y170" t="str">
        <f ca="1"/>
        <v xml:space="preserve">                    IgnoreEmptyLines:=False, _</v>
      </c>
      <c r="Z170" t="str">
        <f ca="1"/>
        <v xml:space="preserve">                    ShowMissingsAs:=Empty)</v>
      </c>
      <c r="AA170" t="str">
        <f ca="1"/>
        <v xml:space="preserve">    If TestRes Then</v>
      </c>
      <c r="AB170" t="str">
        <f ca="1"/>
        <v xml:space="preserve">        NumPassed = NumPassed + 1</v>
      </c>
      <c r="AC170" t="str">
        <f ca="1"/>
        <v xml:space="preserve">    Else</v>
      </c>
      <c r="AD170" t="str">
        <f ca="1"/>
        <v xml:space="preserve">        NumFailed = NumFailed + 1</v>
      </c>
      <c r="AE170" t="str">
        <f ca="1"/>
        <v xml:space="preserve">        ReDim Preserve Failures(LBound(Failures) To UBound(Failures) + 1)</v>
      </c>
      <c r="AF170" t="str">
        <f ca="1"/>
        <v xml:space="preserve">        Failures(UBound(Failures)) = WhatDiffers</v>
      </c>
      <c r="AG170" t="str">
        <f ca="1"/>
        <v xml:space="preserve">    End If</v>
      </c>
      <c r="AH170" t="str">
        <f ca="1"/>
        <v/>
      </c>
      <c r="AI170" t="str">
        <f ca="1"/>
        <v xml:space="preserve">    Exit Sub</v>
      </c>
      <c r="AJ170" t="str">
        <f ca="1"/>
        <v>ErrHandler:</v>
      </c>
      <c r="AK170" t="str">
        <f ca="1"/>
        <v xml:space="preserve">    Throw "#Case167 (line " &amp; CStr(Erl) + "): " &amp; Err.Description &amp; "!"</v>
      </c>
      <c r="AL170" t="str">
        <f ca="1"/>
        <v>End Sub</v>
      </c>
    </row>
    <row r="171" spans="3:47" x14ac:dyDescent="0.45">
      <c r="C171" t="s">
        <v>897</v>
      </c>
      <c r="L171">
        <f ca="1"/>
        <v>168</v>
      </c>
      <c r="M171" t="str">
        <f ca="1"/>
        <v xml:space="preserve">            Case 168</v>
      </c>
      <c r="N171">
        <f ca="1"/>
        <v>1315</v>
      </c>
      <c r="O171" t="str" cm="1">
        <f t="array" aca="1" ref="O171:AK171" ca="1">[1]!sarrayrange(SUBSTITUTE(TRANSPOSE($A$4:$A$7),"Case1","Case"&amp;L171),TRANSPOSE(OFFSET($C$4:$C$1473,N171,0,N172-N171-1)),SUBSTITUTE(TRANSPOSE($A$12:$A$23),"Case1","Case"&amp;L171))</f>
        <v>Sub Case168(i As Long, Folder As String, ByRef NumPassed As Long, ByRef NumFailed As Long, ByRef Failures() As String)</v>
      </c>
      <c r="P171" t="str">
        <f ca="1"/>
        <v xml:space="preserve">    Dim TestDescription As String, FileName As String, Expected, Observed, TestRes As Variant, WhatDiffers As String</v>
      </c>
      <c r="Q171" t="str">
        <f ca="1"/>
        <v/>
      </c>
      <c r="R171" t="str">
        <f ca="1"/>
        <v xml:space="preserve">    On Error GoTo ErrHandler</v>
      </c>
      <c r="S171" t="str">
        <f ca="1"/>
        <v xml:space="preserve">                TestDescription = "test bad inputs"</v>
      </c>
      <c r="T171" t="str">
        <f ca="1"/>
        <v xml:space="preserve">                FileName = "test_bad_inputs.csv"</v>
      </c>
      <c r="U171" t="str">
        <f ca="1"/>
        <v xml:space="preserve">                Expected = HStack(Array("Col1", "1", "4", "7"), Array("Col2", 2#, 5#, 8#), Array("Col3", "3", "6", "9"))</v>
      </c>
      <c r="V171" t="str">
        <f ca="1"/>
        <v xml:space="preserve">                TestRes = TestCSVRead(i, TestDescription, Expected, Folder + FileName, Observed, WhatDiffers, _</v>
      </c>
      <c r="W171" t="str">
        <f ca="1"/>
        <v xml:space="preserve">                    ConvertTypes:=HStack(Array(1#, False), Array(2#, True), Array(3#, False)), _</v>
      </c>
      <c r="X171" t="str">
        <f ca="1"/>
        <v xml:space="preserve">                    IgnoreEmptyLines:=False, _</v>
      </c>
      <c r="Y171" t="str">
        <f ca="1"/>
        <v xml:space="preserve">                    ShowMissingsAs:=Empty)</v>
      </c>
      <c r="Z171" t="str">
        <f ca="1"/>
        <v xml:space="preserve">    If TestRes Then</v>
      </c>
      <c r="AA171" t="str">
        <f ca="1"/>
        <v xml:space="preserve">        NumPassed = NumPassed + 1</v>
      </c>
      <c r="AB171" t="str">
        <f ca="1"/>
        <v xml:space="preserve">    Else</v>
      </c>
      <c r="AC171" t="str">
        <f ca="1"/>
        <v xml:space="preserve">        NumFailed = NumFailed + 1</v>
      </c>
      <c r="AD171" t="str">
        <f ca="1"/>
        <v xml:space="preserve">        ReDim Preserve Failures(LBound(Failures) To UBound(Failures) + 1)</v>
      </c>
      <c r="AE171" t="str">
        <f ca="1"/>
        <v xml:space="preserve">        Failures(UBound(Failures)) = WhatDiffers</v>
      </c>
      <c r="AF171" t="str">
        <f ca="1"/>
        <v xml:space="preserve">    End If</v>
      </c>
      <c r="AG171" t="str">
        <f ca="1"/>
        <v/>
      </c>
      <c r="AH171" t="str">
        <f ca="1"/>
        <v xml:space="preserve">    Exit Sub</v>
      </c>
      <c r="AI171" t="str">
        <f ca="1"/>
        <v>ErrHandler:</v>
      </c>
      <c r="AJ171" t="str">
        <f ca="1"/>
        <v xml:space="preserve">    Throw "#Case168 (line " &amp; CStr(Erl) + "): " &amp; Err.Description &amp; "!"</v>
      </c>
      <c r="AK171" t="str">
        <f ca="1"/>
        <v>End Sub</v>
      </c>
    </row>
    <row r="172" spans="3:47" x14ac:dyDescent="0.45">
      <c r="C172" t="s">
        <v>898</v>
      </c>
      <c r="L172">
        <f ca="1"/>
        <v>169</v>
      </c>
      <c r="M172" t="str">
        <f ca="1"/>
        <v xml:space="preserve">            Case 169</v>
      </c>
      <c r="N172">
        <f ca="1"/>
        <v>1323</v>
      </c>
      <c r="O172" t="str" cm="1">
        <f t="array" aca="1" ref="O172:AK172" ca="1">[1]!sarrayrange(SUBSTITUTE(TRANSPOSE($A$4:$A$7),"Case1","Case"&amp;L172),TRANSPOSE(OFFSET($C$4:$C$1473,N172,0,N173-N172-1)),SUBSTITUTE(TRANSPOSE($A$12:$A$23),"Case1","Case"&amp;L172))</f>
        <v>Sub Case169(i As Long, Folder As String, ByRef NumPassed As Long, ByRef NumFailed As Long, ByRef Failures() As String)</v>
      </c>
      <c r="P172" t="str">
        <f ca="1"/>
        <v xml:space="preserve">    Dim TestDescription As String, FileName As String, Expected, Observed, TestRes As Variant, WhatDiffers As String</v>
      </c>
      <c r="Q172" t="str">
        <f ca="1"/>
        <v/>
      </c>
      <c r="R172" t="str">
        <f ca="1"/>
        <v xml:space="preserve">    On Error GoTo ErrHandler</v>
      </c>
      <c r="S172" t="str">
        <f ca="1"/>
        <v xml:space="preserve">                TestDescription = "test bad inputs"</v>
      </c>
      <c r="T172" t="str">
        <f ca="1"/>
        <v xml:space="preserve">                FileName = "test_bad_inputs.csv"</v>
      </c>
      <c r="U172" t="str">
        <f ca="1"/>
        <v xml:space="preserve">                Expected = "#CSVRead: #ParseConvertTypes: ConvertTypes is contradictory. Column 2 is specified to be converted using two different conversion rules: B and N!!"</v>
      </c>
      <c r="V172" t="str">
        <f ca="1"/>
        <v xml:space="preserve">                TestRes = TestCSVRead(i, TestDescription, Expected, Folder + FileName, Observed, WhatDiffers, _</v>
      </c>
      <c r="W172" t="str">
        <f ca="1"/>
        <v xml:space="preserve">                    ConvertTypes:=HStack(Array(1#, "NB"), Array(1#, "BN"), Array(2#, "N"), Array(2#, "B")), _</v>
      </c>
      <c r="X172" t="str">
        <f ca="1"/>
        <v xml:space="preserve">                    IgnoreEmptyLines:=False, _</v>
      </c>
      <c r="Y172" t="str">
        <f ca="1"/>
        <v xml:space="preserve">                    ShowMissingsAs:=Empty)</v>
      </c>
      <c r="Z172" t="str">
        <f ca="1"/>
        <v xml:space="preserve">    If TestRes Then</v>
      </c>
      <c r="AA172" t="str">
        <f ca="1"/>
        <v xml:space="preserve">        NumPassed = NumPassed + 1</v>
      </c>
      <c r="AB172" t="str">
        <f ca="1"/>
        <v xml:space="preserve">    Else</v>
      </c>
      <c r="AC172" t="str">
        <f ca="1"/>
        <v xml:space="preserve">        NumFailed = NumFailed + 1</v>
      </c>
      <c r="AD172" t="str">
        <f ca="1"/>
        <v xml:space="preserve">        ReDim Preserve Failures(LBound(Failures) To UBound(Failures) + 1)</v>
      </c>
      <c r="AE172" t="str">
        <f ca="1"/>
        <v xml:space="preserve">        Failures(UBound(Failures)) = WhatDiffers</v>
      </c>
      <c r="AF172" t="str">
        <f ca="1"/>
        <v xml:space="preserve">    End If</v>
      </c>
      <c r="AG172" t="str">
        <f ca="1"/>
        <v/>
      </c>
      <c r="AH172" t="str">
        <f ca="1"/>
        <v xml:space="preserve">    Exit Sub</v>
      </c>
      <c r="AI172" t="str">
        <f ca="1"/>
        <v>ErrHandler:</v>
      </c>
      <c r="AJ172" t="str">
        <f ca="1"/>
        <v xml:space="preserve">    Throw "#Case169 (line " &amp; CStr(Erl) + "): " &amp; Err.Description &amp; "!"</v>
      </c>
      <c r="AK172" t="str">
        <f ca="1"/>
        <v>End Sub</v>
      </c>
    </row>
    <row r="173" spans="3:47" x14ac:dyDescent="0.45">
      <c r="C173" t="s">
        <v>899</v>
      </c>
      <c r="L173">
        <f ca="1"/>
        <v>170</v>
      </c>
      <c r="M173" t="str">
        <f ca="1"/>
        <v xml:space="preserve">            Case 170</v>
      </c>
      <c r="N173">
        <f ca="1"/>
        <v>1331</v>
      </c>
      <c r="O173" t="str" cm="1">
        <f t="array" aca="1" ref="O173:AU173" ca="1">[1]!sarrayrange(SUBSTITUTE(TRANSPOSE($A$4:$A$7),"Case1","Case"&amp;L173),TRANSPOSE(OFFSET($C$4:$C$1473,N173,0,N174-N173-1)),SUBSTITUTE(TRANSPOSE($A$12:$A$23),"Case1","Case"&amp;L173))</f>
        <v>Sub Case170(i As Long, Folder As String, ByRef NumPassed As Long, ByRef NumFailed As Long, ByRef Failures() As String)</v>
      </c>
      <c r="P173" t="str">
        <f ca="1"/>
        <v xml:space="preserve">    Dim TestDescription As String, FileName As String, Expected, Observed, TestRes As Variant, WhatDiffers As String</v>
      </c>
      <c r="Q173" t="str">
        <f ca="1"/>
        <v/>
      </c>
      <c r="R173" t="str">
        <f ca="1"/>
        <v xml:space="preserve">    On Error GoTo ErrHandler</v>
      </c>
      <c r="S173" t="str">
        <f ca="1"/>
        <v xml:space="preserve">                TestDescription = "download airline safety"</v>
      </c>
      <c r="T173" t="str">
        <f ca="1"/>
        <v xml:space="preserve">                FileName = "https://raw.githubusercontent.com/fivethirtyeight/data/master/airline-safety/airline-safety.csv"</v>
      </c>
      <c r="U173" t="str">
        <f ca="1"/>
        <v xml:space="preserve">                Expected = Expected170()</v>
      </c>
      <c r="V173" t="str">
        <f ca="1"/>
        <v xml:space="preserve">                TestRes = TestCSVRead(i, TestDescription, Expected, FileName, Observed, WhatDiffers, _</v>
      </c>
      <c r="W173" t="str">
        <f ca="1"/>
        <v xml:space="preserve">                    ConvertTypes:=True, _</v>
      </c>
      <c r="X173" t="str">
        <f ca="1"/>
        <v xml:space="preserve">                    IgnoreEmptyLines:=False, _</v>
      </c>
      <c r="Y173" t="str">
        <f ca="1"/>
        <v xml:space="preserve">                    ShowMissingsAs:=Empty, _</v>
      </c>
      <c r="Z173" t="str">
        <f ca="1"/>
        <v xml:space="preserve">                    HeaderRowNum:=1#, _</v>
      </c>
      <c r="AA173" t="str">
        <f ca="1"/>
        <v xml:space="preserve">                    ExpectedHeaderRow:=HStack( _</v>
      </c>
      <c r="AB173" t="str">
        <f ca="1"/>
        <v xml:space="preserve">                    "airline", _</v>
      </c>
      <c r="AC173" t="str">
        <f ca="1"/>
        <v xml:space="preserve">                    "avail_seat_km_per_week", _</v>
      </c>
      <c r="AD173" t="str">
        <f ca="1"/>
        <v xml:space="preserve">                    "incidents_85_99", _</v>
      </c>
      <c r="AE173" t="str">
        <f ca="1"/>
        <v xml:space="preserve">                    "fatal_accidents_85_99", _</v>
      </c>
      <c r="AF173" t="str">
        <f ca="1"/>
        <v xml:space="preserve">                    "fatalities_85_99", _</v>
      </c>
      <c r="AG173" t="str">
        <f ca="1"/>
        <v xml:space="preserve">                    "incidents_00_14", _</v>
      </c>
      <c r="AH173" t="str">
        <f ca="1"/>
        <v xml:space="preserve">                    "fatal_accidents_00_14", _</v>
      </c>
      <c r="AI173" t="str">
        <f ca="1"/>
        <v xml:space="preserve">                    "fatalities_00_14"))</v>
      </c>
      <c r="AJ173" t="str">
        <f ca="1"/>
        <v xml:space="preserve">    If TestRes Then</v>
      </c>
      <c r="AK173" t="str">
        <f ca="1"/>
        <v xml:space="preserve">        NumPassed = NumPassed + 1</v>
      </c>
      <c r="AL173" t="str">
        <f ca="1"/>
        <v xml:space="preserve">    Else</v>
      </c>
      <c r="AM173" t="str">
        <f ca="1"/>
        <v xml:space="preserve">        NumFailed = NumFailed + 1</v>
      </c>
      <c r="AN173" t="str">
        <f ca="1"/>
        <v xml:space="preserve">        ReDim Preserve Failures(LBound(Failures) To UBound(Failures) + 1)</v>
      </c>
      <c r="AO173" t="str">
        <f ca="1"/>
        <v xml:space="preserve">        Failures(UBound(Failures)) = WhatDiffers</v>
      </c>
      <c r="AP173" t="str">
        <f ca="1"/>
        <v xml:space="preserve">    End If</v>
      </c>
      <c r="AQ173" t="str">
        <f ca="1"/>
        <v/>
      </c>
      <c r="AR173" t="str">
        <f ca="1"/>
        <v xml:space="preserve">    Exit Sub</v>
      </c>
      <c r="AS173" t="str">
        <f ca="1"/>
        <v>ErrHandler:</v>
      </c>
      <c r="AT173" t="str">
        <f ca="1"/>
        <v xml:space="preserve">    Throw "#Case170 (line " &amp; CStr(Erl) + "): " &amp; Err.Description &amp; "!"</v>
      </c>
      <c r="AU173" t="str">
        <f ca="1"/>
        <v>End Sub</v>
      </c>
    </row>
    <row r="174" spans="3:47" x14ac:dyDescent="0.45">
      <c r="C174" t="s">
        <v>895</v>
      </c>
      <c r="L174">
        <f ca="1"/>
        <v>171</v>
      </c>
      <c r="M174" t="str">
        <f ca="1"/>
        <v xml:space="preserve">            Case 171</v>
      </c>
      <c r="N174">
        <f ca="1"/>
        <v>1349</v>
      </c>
      <c r="O174" t="str" cm="1">
        <f t="array" aca="1" ref="O174:AT174" ca="1">[1]!sarrayrange(SUBSTITUTE(TRANSPOSE($A$4:$A$7),"Case1","Case"&amp;L174),TRANSPOSE(OFFSET($C$4:$C$1473,N174,0,N175-N174-1)),SUBSTITUTE(TRANSPOSE($A$12:$A$23),"Case1","Case"&amp;L174))</f>
        <v>Sub Case171(i As Long, Folder As String, ByRef NumPassed As Long, ByRef NumFailed As Long, ByRef Failures() As String)</v>
      </c>
      <c r="P174" t="str">
        <f ca="1"/>
        <v xml:space="preserve">    Dim TestDescription As String, FileName As String, Expected, Observed, TestRes As Variant, WhatDiffers As String</v>
      </c>
      <c r="Q174" t="str">
        <f ca="1"/>
        <v/>
      </c>
      <c r="R174" t="str">
        <f ca="1"/>
        <v xml:space="preserve">    On Error GoTo ErrHandler</v>
      </c>
      <c r="S174" t="str">
        <f ca="1"/>
        <v xml:space="preserve">                TestDescription = "test column-by-column"</v>
      </c>
      <c r="T174" t="str">
        <f ca="1"/>
        <v xml:space="preserve">                FileName = "test_column-by-column.csv"</v>
      </c>
      <c r="U174" t="str">
        <f ca="1"/>
        <v xml:space="preserve">                Expected = Expected171()</v>
      </c>
      <c r="V174" t="str">
        <f ca="1"/>
        <v xml:space="preserve">                TestRes = TestCSVRead(i, TestDescription, Expected, Folder + FileName, Observed, WhatDiffers, _</v>
      </c>
      <c r="W174" t="str">
        <f ca="1"/>
        <v xml:space="preserve">                    ConvertTypes:=HStack( _</v>
      </c>
      <c r="X174" t="str">
        <f ca="1"/>
        <v xml:space="preserve">                    Array(0#, False), _</v>
      </c>
      <c r="Y174" t="str">
        <f ca="1"/>
        <v xml:space="preserve">                    Array(2#, "N"), _</v>
      </c>
      <c r="Z174" t="str">
        <f ca="1"/>
        <v xml:space="preserve">                    Array(3#, "B"), _</v>
      </c>
      <c r="AA174" t="str">
        <f ca="1"/>
        <v xml:space="preserve">                    Array(4#, "D"), _</v>
      </c>
      <c r="AB174" t="str">
        <f ca="1"/>
        <v xml:space="preserve">                    Array(5#, "E"), _</v>
      </c>
      <c r="AC174" t="str">
        <f ca="1"/>
        <v xml:space="preserve">                    Array(6#, "NQ"), _</v>
      </c>
      <c r="AD174" t="str">
        <f ca="1"/>
        <v xml:space="preserve">                    Array(7#, "BQ"), _</v>
      </c>
      <c r="AE174" t="str">
        <f ca="1"/>
        <v xml:space="preserve">                    Array(8#, "EQ")), _</v>
      </c>
      <c r="AF174" t="str">
        <f ca="1"/>
        <v xml:space="preserve">                    DateFormat:="ISO", _</v>
      </c>
      <c r="AG174" t="str">
        <f ca="1"/>
        <v xml:space="preserve">                    IgnoreEmptyLines:=False, _</v>
      </c>
      <c r="AH174" t="str">
        <f ca="1"/>
        <v xml:space="preserve">                    ShowMissingsAs:=Empty)</v>
      </c>
      <c r="AI174" t="str">
        <f ca="1"/>
        <v xml:space="preserve">    If TestRes Then</v>
      </c>
      <c r="AJ174" t="str">
        <f ca="1"/>
        <v xml:space="preserve">        NumPassed = NumPassed + 1</v>
      </c>
      <c r="AK174" t="str">
        <f ca="1"/>
        <v xml:space="preserve">    Else</v>
      </c>
      <c r="AL174" t="str">
        <f ca="1"/>
        <v xml:space="preserve">        NumFailed = NumFailed + 1</v>
      </c>
      <c r="AM174" t="str">
        <f ca="1"/>
        <v xml:space="preserve">        ReDim Preserve Failures(LBound(Failures) To UBound(Failures) + 1)</v>
      </c>
      <c r="AN174" t="str">
        <f ca="1"/>
        <v xml:space="preserve">        Failures(UBound(Failures)) = WhatDiffers</v>
      </c>
      <c r="AO174" t="str">
        <f ca="1"/>
        <v xml:space="preserve">    End If</v>
      </c>
      <c r="AP174" t="str">
        <f ca="1"/>
        <v/>
      </c>
      <c r="AQ174" t="str">
        <f ca="1"/>
        <v xml:space="preserve">    Exit Sub</v>
      </c>
      <c r="AR174" t="str">
        <f ca="1"/>
        <v>ErrHandler:</v>
      </c>
      <c r="AS174" t="str">
        <f ca="1"/>
        <v xml:space="preserve">    Throw "#Case171 (line " &amp; CStr(Erl) + "): " &amp; Err.Description &amp; "!"</v>
      </c>
      <c r="AT174" t="str">
        <f ca="1"/>
        <v>End Sub</v>
      </c>
    </row>
    <row r="175" spans="3:47" x14ac:dyDescent="0.45">
      <c r="C175" t="s">
        <v>900</v>
      </c>
      <c r="L175">
        <f ca="1"/>
        <v>172</v>
      </c>
      <c r="M175" t="str">
        <f ca="1"/>
        <v xml:space="preserve">            Case 172</v>
      </c>
      <c r="N175">
        <f ca="1"/>
        <v>1366</v>
      </c>
      <c r="O175" t="str" cm="1">
        <f t="array" aca="1" ref="O175:AS175" ca="1">[1]!sarrayrange(SUBSTITUTE(TRANSPOSE($A$4:$A$7),"Case1","Case"&amp;L175),TRANSPOSE(OFFSET($C$4:$C$1473,N175,0,N176-N175-1)),SUBSTITUTE(TRANSPOSE($A$12:$A$23),"Case1","Case"&amp;L175))</f>
        <v>Sub Case172(i As Long, Folder As String, ByRef NumPassed As Long, ByRef NumFailed As Long, ByRef Failures() As String)</v>
      </c>
      <c r="P175" t="str">
        <f ca="1"/>
        <v xml:space="preserve">    Dim TestDescription As String, FileName As String, Expected, Observed, TestRes As Variant, WhatDiffers As String</v>
      </c>
      <c r="Q175" t="str">
        <f ca="1"/>
        <v/>
      </c>
      <c r="R175" t="str">
        <f ca="1"/>
        <v xml:space="preserve">    On Error GoTo ErrHandler</v>
      </c>
      <c r="S175" t="str">
        <f ca="1"/>
        <v xml:space="preserve">                TestDescription = "test column-by-column"</v>
      </c>
      <c r="T175" t="str">
        <f ca="1"/>
        <v xml:space="preserve">                FileName = "test_column-by-column.csv"</v>
      </c>
      <c r="U175" t="str">
        <f ca="1"/>
        <v xml:space="preserve">                Expected = "#CSVRead: #ParseConvertTypes: Column identifiers in the left column (or top row) of ConvertTypes must be strings or non-negative whole numbers but ConvertTypes(1,1) is -2!!"</v>
      </c>
      <c r="V175" t="str">
        <f ca="1"/>
        <v xml:space="preserve">                TestRes = TestCSVRead(i, TestDescription, Expected, Folder + FileName, Observed, WhatDiffers, _</v>
      </c>
      <c r="W175" t="str">
        <f ca="1"/>
        <v xml:space="preserve">                    ConvertTypes:=HStack( _</v>
      </c>
      <c r="X175" t="str">
        <f ca="1"/>
        <v xml:space="preserve">                    Array(-2#, False), _</v>
      </c>
      <c r="Y175" t="str">
        <f ca="1"/>
        <v xml:space="preserve">                    Array(2#, "N"), _</v>
      </c>
      <c r="Z175" t="str">
        <f ca="1"/>
        <v xml:space="preserve">                    Array(3#, "B"), _</v>
      </c>
      <c r="AA175" t="str">
        <f ca="1"/>
        <v xml:space="preserve">                    Array(4#, "D"), _</v>
      </c>
      <c r="AB175" t="str">
        <f ca="1"/>
        <v xml:space="preserve">                    Array(5#, "E"), _</v>
      </c>
      <c r="AC175" t="str">
        <f ca="1"/>
        <v xml:space="preserve">                    Array(6#, "NQ"), _</v>
      </c>
      <c r="AD175" t="str">
        <f ca="1"/>
        <v xml:space="preserve">                    Array(7#, "BQ"), _</v>
      </c>
      <c r="AE175" t="str">
        <f ca="1"/>
        <v xml:space="preserve">                    Array(8#, "EQ")), _</v>
      </c>
      <c r="AF175" t="str">
        <f ca="1"/>
        <v xml:space="preserve">                    IgnoreEmptyLines:=False, _</v>
      </c>
      <c r="AG175" t="str">
        <f ca="1"/>
        <v xml:space="preserve">                    ShowMissingsAs:=Empty)</v>
      </c>
      <c r="AH175" t="str">
        <f ca="1"/>
        <v xml:space="preserve">    If TestRes Then</v>
      </c>
      <c r="AI175" t="str">
        <f ca="1"/>
        <v xml:space="preserve">        NumPassed = NumPassed + 1</v>
      </c>
      <c r="AJ175" t="str">
        <f ca="1"/>
        <v xml:space="preserve">    Else</v>
      </c>
      <c r="AK175" t="str">
        <f ca="1"/>
        <v xml:space="preserve">        NumFailed = NumFailed + 1</v>
      </c>
      <c r="AL175" t="str">
        <f ca="1"/>
        <v xml:space="preserve">        ReDim Preserve Failures(LBound(Failures) To UBound(Failures) + 1)</v>
      </c>
      <c r="AM175" t="str">
        <f ca="1"/>
        <v xml:space="preserve">        Failures(UBound(Failures)) = WhatDiffers</v>
      </c>
      <c r="AN175" t="str">
        <f ca="1"/>
        <v xml:space="preserve">    End If</v>
      </c>
      <c r="AO175" t="str">
        <f ca="1"/>
        <v/>
      </c>
      <c r="AP175" t="str">
        <f ca="1"/>
        <v xml:space="preserve">    Exit Sub</v>
      </c>
      <c r="AQ175" t="str">
        <f ca="1"/>
        <v>ErrHandler:</v>
      </c>
      <c r="AR175" t="str">
        <f ca="1"/>
        <v xml:space="preserve">    Throw "#Case172 (line " &amp; CStr(Erl) + "): " &amp; Err.Description &amp; "!"</v>
      </c>
      <c r="AS175" t="str">
        <f ca="1"/>
        <v>End Sub</v>
      </c>
    </row>
    <row r="176" spans="3:47" x14ac:dyDescent="0.45">
      <c r="C176" t="s">
        <v>901</v>
      </c>
      <c r="L176">
        <f ca="1"/>
        <v>173</v>
      </c>
      <c r="M176" t="str">
        <f ca="1"/>
        <v xml:space="preserve">            Case 173</v>
      </c>
      <c r="N176">
        <f ca="1"/>
        <v>1382</v>
      </c>
      <c r="O176" t="str" cm="1">
        <f t="array" aca="1" ref="O176:AK176" ca="1">[1]!sarrayrange(SUBSTITUTE(TRANSPOSE($A$4:$A$7),"Case1","Case"&amp;L176),TRANSPOSE(OFFSET($C$4:$C$1473,N176,0,N177-N176-1)),SUBSTITUTE(TRANSPOSE($A$12:$A$23),"Case1","Case"&amp;L176))</f>
        <v>Sub Case173(i As Long, Folder As String, ByRef NumPassed As Long, ByRef NumFailed As Long, ByRef Failures() As String)</v>
      </c>
      <c r="P176" t="str">
        <f ca="1"/>
        <v xml:space="preserve">    Dim TestDescription As String, FileName As String, Expected, Observed, TestRes As Variant, WhatDiffers As String</v>
      </c>
      <c r="Q176" t="str">
        <f ca="1"/>
        <v/>
      </c>
      <c r="R176" t="str">
        <f ca="1"/>
        <v xml:space="preserve">    On Error GoTo ErrHandler</v>
      </c>
      <c r="S176" t="str">
        <f ca="1"/>
        <v xml:space="preserve">                TestDescription = "test column-by-column"</v>
      </c>
      <c r="T176" t="str">
        <f ca="1"/>
        <v xml:space="preserve">                FileName = "test_column-by-column.csv"</v>
      </c>
      <c r="U176" t="str">
        <f ca="1"/>
        <v xml:space="preserve">                Expected = "#CSVRead: #ParseConvertTypes: Type Conversion given in bottom row (or right column) of ConvertTypes must be Booleans or strings containing letters NDBETQ but ConvertTypes(2,2) is string ""XX""!!"</v>
      </c>
      <c r="V176" t="str">
        <f ca="1"/>
        <v xml:space="preserve">                TestRes = TestCSVRead(i, TestDescription, Expected, Folder + FileName, Observed, WhatDiffers, _</v>
      </c>
      <c r="W176" t="str">
        <f ca="1"/>
        <v xml:space="preserve">                    ConvertTypes:=HStack(Array(0#, False), Array(2#, "XX"), Array(3#, "B"), Array(4#, "D")), _</v>
      </c>
      <c r="X176" t="str">
        <f ca="1"/>
        <v xml:space="preserve">                    IgnoreEmptyLines:=False, _</v>
      </c>
      <c r="Y176" t="str">
        <f ca="1"/>
        <v xml:space="preserve">                    ShowMissingsAs:=Empty)</v>
      </c>
      <c r="Z176" t="str">
        <f ca="1"/>
        <v xml:space="preserve">    If TestRes Then</v>
      </c>
      <c r="AA176" t="str">
        <f ca="1"/>
        <v xml:space="preserve">        NumPassed = NumPassed + 1</v>
      </c>
      <c r="AB176" t="str">
        <f ca="1"/>
        <v xml:space="preserve">    Else</v>
      </c>
      <c r="AC176" t="str">
        <f ca="1"/>
        <v xml:space="preserve">        NumFailed = NumFailed + 1</v>
      </c>
      <c r="AD176" t="str">
        <f ca="1"/>
        <v xml:space="preserve">        ReDim Preserve Failures(LBound(Failures) To UBound(Failures) + 1)</v>
      </c>
      <c r="AE176" t="str">
        <f ca="1"/>
        <v xml:space="preserve">        Failures(UBound(Failures)) = WhatDiffers</v>
      </c>
      <c r="AF176" t="str">
        <f ca="1"/>
        <v xml:space="preserve">    End If</v>
      </c>
      <c r="AG176" t="str">
        <f ca="1"/>
        <v/>
      </c>
      <c r="AH176" t="str">
        <f ca="1"/>
        <v xml:space="preserve">    Exit Sub</v>
      </c>
      <c r="AI176" t="str">
        <f ca="1"/>
        <v>ErrHandler:</v>
      </c>
      <c r="AJ176" t="str">
        <f ca="1"/>
        <v xml:space="preserve">    Throw "#Case173 (line " &amp; CStr(Erl) + "): " &amp; Err.Description &amp; "!"</v>
      </c>
      <c r="AK176" t="str">
        <f ca="1"/>
        <v>End Sub</v>
      </c>
    </row>
    <row r="177" spans="3:47" x14ac:dyDescent="0.45">
      <c r="C177" t="s">
        <v>902</v>
      </c>
      <c r="L177">
        <f ca="1"/>
        <v>174</v>
      </c>
      <c r="M177" t="str">
        <f ca="1"/>
        <v xml:space="preserve">            Case 174</v>
      </c>
      <c r="N177">
        <f ca="1"/>
        <v>1390</v>
      </c>
      <c r="O177" t="str" cm="1">
        <f t="array" aca="1" ref="O177:AK177" ca="1">[1]!sarrayrange(SUBSTITUTE(TRANSPOSE($A$4:$A$7),"Case1","Case"&amp;L177),TRANSPOSE(OFFSET($C$4:$C$1473,N177,0,N178-N177-1)),SUBSTITUTE(TRANSPOSE($A$12:$A$23),"Case1","Case"&amp;L177))</f>
        <v>Sub Case174(i As Long, Folder As String, ByRef NumPassed As Long, ByRef NumFailed As Long, ByRef Failures() As String)</v>
      </c>
      <c r="P177" t="str">
        <f ca="1"/>
        <v xml:space="preserve">    Dim TestDescription As String, FileName As String, Expected, Observed, TestRes As Variant, WhatDiffers As String</v>
      </c>
      <c r="Q177" t="str">
        <f ca="1"/>
        <v/>
      </c>
      <c r="R177" t="str">
        <f ca="1"/>
        <v xml:space="preserve">    On Error GoTo ErrHandler</v>
      </c>
      <c r="S177" t="str">
        <f ca="1"/>
        <v xml:space="preserve">                TestDescription = "test column-by-column"</v>
      </c>
      <c r="T177" t="str">
        <f ca="1"/>
        <v xml:space="preserve">                FileName = "test_column-by-column.csv"</v>
      </c>
      <c r="U177" t="str">
        <f ca="1"/>
        <v xml:space="preserve">                Expected = "#CSVRead: #ParseConvertTypes: Type Conversion given in bottom row (or right column) of ConvertTypes must be Booleans or strings containing letters NDBETQ but ConvertTypes(2,1) is of type Error!!"</v>
      </c>
      <c r="V177" t="str">
        <f ca="1"/>
        <v xml:space="preserve">                TestRes = TestCSVRead(i, TestDescription, Expected, Folder + FileName, Observed, WhatDiffers, _</v>
      </c>
      <c r="W177" t="str">
        <f ca="1"/>
        <v xml:space="preserve">                    ConvertTypes:=HStack(Array(3#, CVErr(2007)), Array(4#, "D"), Array(5#, "E")), _</v>
      </c>
      <c r="X177" t="str">
        <f ca="1"/>
        <v xml:space="preserve">                    IgnoreEmptyLines:=False, _</v>
      </c>
      <c r="Y177" t="str">
        <f ca="1"/>
        <v xml:space="preserve">                    ShowMissingsAs:=Empty)</v>
      </c>
      <c r="Z177" t="str">
        <f ca="1"/>
        <v xml:space="preserve">    If TestRes Then</v>
      </c>
      <c r="AA177" t="str">
        <f ca="1"/>
        <v xml:space="preserve">        NumPassed = NumPassed + 1</v>
      </c>
      <c r="AB177" t="str">
        <f ca="1"/>
        <v xml:space="preserve">    Else</v>
      </c>
      <c r="AC177" t="str">
        <f ca="1"/>
        <v xml:space="preserve">        NumFailed = NumFailed + 1</v>
      </c>
      <c r="AD177" t="str">
        <f ca="1"/>
        <v xml:space="preserve">        ReDim Preserve Failures(LBound(Failures) To UBound(Failures) + 1)</v>
      </c>
      <c r="AE177" t="str">
        <f ca="1"/>
        <v xml:space="preserve">        Failures(UBound(Failures)) = WhatDiffers</v>
      </c>
      <c r="AF177" t="str">
        <f ca="1"/>
        <v xml:space="preserve">    End If</v>
      </c>
      <c r="AG177" t="str">
        <f ca="1"/>
        <v/>
      </c>
      <c r="AH177" t="str">
        <f ca="1"/>
        <v xml:space="preserve">    Exit Sub</v>
      </c>
      <c r="AI177" t="str">
        <f ca="1"/>
        <v>ErrHandler:</v>
      </c>
      <c r="AJ177" t="str">
        <f ca="1"/>
        <v xml:space="preserve">    Throw "#Case174 (line " &amp; CStr(Erl) + "): " &amp; Err.Description &amp; "!"</v>
      </c>
      <c r="AK177" t="str">
        <f ca="1"/>
        <v>End Sub</v>
      </c>
    </row>
    <row r="178" spans="3:47" x14ac:dyDescent="0.45">
      <c r="C178" t="s">
        <v>903</v>
      </c>
      <c r="L178">
        <f ca="1"/>
        <v>175</v>
      </c>
      <c r="M178" t="str">
        <f ca="1"/>
        <v xml:space="preserve">            Case 175</v>
      </c>
      <c r="N178">
        <f ca="1"/>
        <v>1398</v>
      </c>
      <c r="O178" t="str" cm="1">
        <f t="array" aca="1" ref="O178:AL178" ca="1">[1]!sarrayrange(SUBSTITUTE(TRANSPOSE($A$4:$A$7),"Case1","Case"&amp;L178),TRANSPOSE(OFFSET($C$4:$C$1473,N178,0,N179-N178-1)),SUBSTITUTE(TRANSPOSE($A$12:$A$23),"Case1","Case"&amp;L178))</f>
        <v>Sub Case175(i As Long, Folder As String, ByRef NumPassed As Long, ByRef NumFailed As Long, ByRef Failures() As String)</v>
      </c>
      <c r="P178" t="str">
        <f ca="1"/>
        <v xml:space="preserve">    Dim TestDescription As String, FileName As String, Expected, Observed, TestRes As Variant, WhatDiffers As String</v>
      </c>
      <c r="Q178" t="str">
        <f ca="1"/>
        <v/>
      </c>
      <c r="R178" t="str">
        <f ca="1"/>
        <v xml:space="preserve">    On Error GoTo ErrHandler</v>
      </c>
      <c r="S178" t="str">
        <f ca="1"/>
        <v xml:space="preserve">                TestDescription = "test column-by-column"</v>
      </c>
      <c r="T178" t="str">
        <f ca="1"/>
        <v xml:space="preserve">                FileName = "test_column-by-column.csv"</v>
      </c>
      <c r="U178" t="str">
        <f ca="1"/>
        <v xml:space="preserve">                Expected = "#CSVRead: #ParseConvertTypes: ConvertTypes specifies columns by their header (instead of by number), but HeaderRowNum has not been specified!!"</v>
      </c>
      <c r="V178" t="str">
        <f ca="1"/>
        <v xml:space="preserve">                TestRes = TestCSVRead(i, TestDescription, Expected, Folder + FileName, Observed, WhatDiffers, _</v>
      </c>
      <c r="W178" t="str">
        <f ca="1"/>
        <v xml:space="preserve">                    ConvertTypes:=HStack(Array("Col A", "N"), Array("Col B", "N"), Array("Col C", "N")), _</v>
      </c>
      <c r="X178" t="str">
        <f ca="1"/>
        <v xml:space="preserve">                    IgnoreEmptyLines:=False, _</v>
      </c>
      <c r="Y178" t="str">
        <f ca="1"/>
        <v xml:space="preserve">                    ShowMissingsAs:=Empty)</v>
      </c>
      <c r="Z178" t="str">
        <f ca="1"/>
        <v xml:space="preserve">                    </v>
      </c>
      <c r="AA178" t="str">
        <f ca="1"/>
        <v xml:space="preserve">    If TestRes Then</v>
      </c>
      <c r="AB178" t="str">
        <f ca="1"/>
        <v xml:space="preserve">        NumPassed = NumPassed + 1</v>
      </c>
      <c r="AC178" t="str">
        <f ca="1"/>
        <v xml:space="preserve">    Else</v>
      </c>
      <c r="AD178" t="str">
        <f ca="1"/>
        <v xml:space="preserve">        NumFailed = NumFailed + 1</v>
      </c>
      <c r="AE178" t="str">
        <f ca="1"/>
        <v xml:space="preserve">        ReDim Preserve Failures(LBound(Failures) To UBound(Failures) + 1)</v>
      </c>
      <c r="AF178" t="str">
        <f ca="1"/>
        <v xml:space="preserve">        Failures(UBound(Failures)) = WhatDiffers</v>
      </c>
      <c r="AG178" t="str">
        <f ca="1"/>
        <v xml:space="preserve">    End If</v>
      </c>
      <c r="AH178" t="str">
        <f ca="1"/>
        <v/>
      </c>
      <c r="AI178" t="str">
        <f ca="1"/>
        <v xml:space="preserve">    Exit Sub</v>
      </c>
      <c r="AJ178" t="str">
        <f ca="1"/>
        <v>ErrHandler:</v>
      </c>
      <c r="AK178" t="str">
        <f ca="1"/>
        <v xml:space="preserve">    Throw "#Case175 (line " &amp; CStr(Erl) + "): " &amp; Err.Description &amp; "!"</v>
      </c>
      <c r="AL178" t="str">
        <f ca="1"/>
        <v>End Sub</v>
      </c>
    </row>
    <row r="179" spans="3:47" x14ac:dyDescent="0.45">
      <c r="C179" t="s">
        <v>895</v>
      </c>
      <c r="L179">
        <f ca="1"/>
        <v>176</v>
      </c>
      <c r="M179" t="str">
        <f ca="1"/>
        <v xml:space="preserve">            Case 176</v>
      </c>
      <c r="N179">
        <f ca="1"/>
        <v>1407</v>
      </c>
      <c r="O179" t="str" cm="1">
        <f t="array" aca="1" ref="O179:AU179" ca="1">[1]!sarrayrange(SUBSTITUTE(TRANSPOSE($A$4:$A$7),"Case1","Case"&amp;L179),TRANSPOSE(OFFSET($C$4:$C$1473,N179,0,N180-N179-1)),SUBSTITUTE(TRANSPOSE($A$12:$A$23),"Case1","Case"&amp;L179))</f>
        <v>Sub Case176(i As Long, Folder As String, ByRef NumPassed As Long, ByRef NumFailed As Long, ByRef Failures() As String)</v>
      </c>
      <c r="P179" t="str">
        <f ca="1"/>
        <v xml:space="preserve">    Dim TestDescription As String, FileName As String, Expected, Observed, TestRes As Variant, WhatDiffers As String</v>
      </c>
      <c r="Q179" t="str">
        <f ca="1"/>
        <v/>
      </c>
      <c r="R179" t="str">
        <f ca="1"/>
        <v xml:space="preserve">    On Error GoTo ErrHandler</v>
      </c>
      <c r="S179" t="str">
        <f ca="1"/>
        <v xml:space="preserve">                TestDescription = "test various time formats"</v>
      </c>
      <c r="T179" t="str">
        <f ca="1"/>
        <v xml:space="preserve">                FileName = "test_various_time_formats.csv"</v>
      </c>
      <c r="U179" t="str">
        <f ca="1"/>
        <v xml:space="preserve">                Expected = CSVRead(Folder + FileName, ConvertTypes:="N", SkipToRow:=2, SkipToCol:=2, NumCols:=1)</v>
      </c>
      <c r="V179" t="str">
        <f ca="1"/>
        <v xml:space="preserve">                For k = 1 To sNRows(Expected)</v>
      </c>
      <c r="W179" t="str">
        <f ca="1"/>
        <v xml:space="preserve">                    If VarType(Expected(k, 1)) = vbDouble Then</v>
      </c>
      <c r="X179" t="str">
        <f ca="1"/>
        <v xml:space="preserve">                        Expected(k, 1) = CDate(Expected(k, 1))</v>
      </c>
      <c r="Y179" t="str">
        <f ca="1"/>
        <v xml:space="preserve">                    End If</v>
      </c>
      <c r="Z179" t="str">
        <f ca="1"/>
        <v xml:space="preserve">                Next k</v>
      </c>
      <c r="AA179" t="str">
        <f ca="1"/>
        <v xml:space="preserve">                TestRes = TestCSVRead(i, TestDescription, Expected, Folder + FileName, Observed, WhatDiffers, _</v>
      </c>
      <c r="AB179" t="str">
        <f ca="1"/>
        <v xml:space="preserve">                    ConvertTypes:="D", _</v>
      </c>
      <c r="AC179" t="str">
        <f ca="1"/>
        <v xml:space="preserve">                    DateFormat:="Y-M-D", _</v>
      </c>
      <c r="AD179" t="str">
        <f ca="1"/>
        <v xml:space="preserve">                    IgnoreEmptyLines:=False, _</v>
      </c>
      <c r="AE179" t="str">
        <f ca="1"/>
        <v xml:space="preserve">                    SkipToRow:=2, _</v>
      </c>
      <c r="AF179" t="str">
        <f ca="1"/>
        <v xml:space="preserve">                    SkipToCol:=1, _</v>
      </c>
      <c r="AG179" t="str">
        <f ca="1"/>
        <v xml:space="preserve">                    NumCols:=1, _</v>
      </c>
      <c r="AH179" t="str">
        <f ca="1"/>
        <v xml:space="preserve">                    AbsTol:=0.000000000000001, _</v>
      </c>
      <c r="AI179" t="str">
        <f ca="1"/>
        <v xml:space="preserve">                    ShowMissingsAs:=Empty)</v>
      </c>
      <c r="AJ179" t="str">
        <f ca="1"/>
        <v xml:space="preserve">    If TestRes Then</v>
      </c>
      <c r="AK179" t="str">
        <f ca="1"/>
        <v xml:space="preserve">        NumPassed = NumPassed + 1</v>
      </c>
      <c r="AL179" t="str">
        <f ca="1"/>
        <v xml:space="preserve">    Else</v>
      </c>
      <c r="AM179" t="str">
        <f ca="1"/>
        <v xml:space="preserve">        NumFailed = NumFailed + 1</v>
      </c>
      <c r="AN179" t="str">
        <f ca="1"/>
        <v xml:space="preserve">        ReDim Preserve Failures(LBound(Failures) To UBound(Failures) + 1)</v>
      </c>
      <c r="AO179" t="str">
        <f ca="1"/>
        <v xml:space="preserve">        Failures(UBound(Failures)) = WhatDiffers</v>
      </c>
      <c r="AP179" t="str">
        <f ca="1"/>
        <v xml:space="preserve">    End If</v>
      </c>
      <c r="AQ179" t="str">
        <f ca="1"/>
        <v/>
      </c>
      <c r="AR179" t="str">
        <f ca="1"/>
        <v xml:space="preserve">    Exit Sub</v>
      </c>
      <c r="AS179" t="str">
        <f ca="1"/>
        <v>ErrHandler:</v>
      </c>
      <c r="AT179" t="str">
        <f ca="1"/>
        <v xml:space="preserve">    Throw "#Case176 (line " &amp; CStr(Erl) + "): " &amp; Err.Description &amp; "!"</v>
      </c>
      <c r="AU179" t="str">
        <f ca="1"/>
        <v>End Sub</v>
      </c>
    </row>
    <row r="180" spans="3:47" x14ac:dyDescent="0.45">
      <c r="C180" t="s">
        <v>904</v>
      </c>
      <c r="L180">
        <f ca="1"/>
        <v>177</v>
      </c>
      <c r="M180" t="str">
        <f ca="1"/>
        <v xml:space="preserve">            Case 177</v>
      </c>
      <c r="N180">
        <f ca="1"/>
        <v>1425</v>
      </c>
      <c r="O180" t="str" cm="1">
        <f t="array" aca="1" ref="O180:AU180" ca="1">[1]!sarrayrange(SUBSTITUTE(TRANSPOSE($A$4:$A$7),"Case1","Case"&amp;L180),TRANSPOSE(OFFSET($C$4:$C$1473,N180,0,N181-N180-1)),SUBSTITUTE(TRANSPOSE($A$12:$A$23),"Case1","Case"&amp;L180))</f>
        <v>Sub Case177(i As Long, Folder As String, ByRef NumPassed As Long, ByRef NumFailed As Long, ByRef Failures() As String)</v>
      </c>
      <c r="P180" t="str">
        <f ca="1"/>
        <v xml:space="preserve">    Dim TestDescription As String, FileName As String, Expected, Observed, TestRes As Variant, WhatDiffers As String</v>
      </c>
      <c r="Q180" t="str">
        <f ca="1"/>
        <v/>
      </c>
      <c r="R180" t="str">
        <f ca="1"/>
        <v xml:space="preserve">    On Error GoTo ErrHandler</v>
      </c>
      <c r="S180" t="str">
        <f ca="1"/>
        <v xml:space="preserve">                TestDescription = "test y-m-d dates with fractional seconds"</v>
      </c>
      <c r="T180" t="str">
        <f ca="1"/>
        <v xml:space="preserve">                FileName = "test_y-m-d_dates_with_fractional_seconds.csv"</v>
      </c>
      <c r="U180" t="str">
        <f ca="1"/>
        <v xml:space="preserve">                Expected = CSVRead(Folder + FileName, ConvertTypes:="N", SkipToRow:=2, SkipToCol:=2, NumCols:=1)</v>
      </c>
      <c r="V180" t="str">
        <f ca="1"/>
        <v xml:space="preserve">                For k = 1 To sNRows(Expected)</v>
      </c>
      <c r="W180" t="str">
        <f ca="1"/>
        <v xml:space="preserve">                    If VarType(Expected(k, 1)) = vbDouble Then</v>
      </c>
      <c r="X180" t="str">
        <f ca="1"/>
        <v xml:space="preserve">                        Expected(k, 1) = CDate(Expected(k, 1))</v>
      </c>
      <c r="Y180" t="str">
        <f ca="1"/>
        <v xml:space="preserve">                    End If</v>
      </c>
      <c r="Z180" t="str">
        <f ca="1"/>
        <v xml:space="preserve">                Next k</v>
      </c>
      <c r="AA180" t="str">
        <f ca="1"/>
        <v xml:space="preserve">                TestRes = TestCSVRead(i, TestDescription, Expected, Folder + FileName, Observed, WhatDiffers, _</v>
      </c>
      <c r="AB180" t="str">
        <f ca="1"/>
        <v xml:space="preserve">                    ConvertTypes:="D", _</v>
      </c>
      <c r="AC180" t="str">
        <f ca="1"/>
        <v xml:space="preserve">                    DateFormat:="Y-M-D", _</v>
      </c>
      <c r="AD180" t="str">
        <f ca="1"/>
        <v xml:space="preserve">                    IgnoreEmptyLines:=False, _</v>
      </c>
      <c r="AE180" t="str">
        <f ca="1"/>
        <v xml:space="preserve">                    SkipToRow:=2, _</v>
      </c>
      <c r="AF180" t="str">
        <f ca="1"/>
        <v xml:space="preserve">                    SkipToCol:=1, _</v>
      </c>
      <c r="AG180" t="str">
        <f ca="1"/>
        <v xml:space="preserve">                    NumCols:=1, _</v>
      </c>
      <c r="AH180" t="str">
        <f ca="1"/>
        <v xml:space="preserve">                    AbsTol:=0.0000000001, _</v>
      </c>
      <c r="AI180" t="str">
        <f ca="1"/>
        <v xml:space="preserve">                    ShowMissingsAs:=Empty)</v>
      </c>
      <c r="AJ180" t="str">
        <f ca="1"/>
        <v xml:space="preserve">    If TestRes Then</v>
      </c>
      <c r="AK180" t="str">
        <f ca="1"/>
        <v xml:space="preserve">        NumPassed = NumPassed + 1</v>
      </c>
      <c r="AL180" t="str">
        <f ca="1"/>
        <v xml:space="preserve">    Else</v>
      </c>
      <c r="AM180" t="str">
        <f ca="1"/>
        <v xml:space="preserve">        NumFailed = NumFailed + 1</v>
      </c>
      <c r="AN180" t="str">
        <f ca="1"/>
        <v xml:space="preserve">        ReDim Preserve Failures(LBound(Failures) To UBound(Failures) + 1)</v>
      </c>
      <c r="AO180" t="str">
        <f ca="1"/>
        <v xml:space="preserve">        Failures(UBound(Failures)) = WhatDiffers</v>
      </c>
      <c r="AP180" t="str">
        <f ca="1"/>
        <v xml:space="preserve">    End If</v>
      </c>
      <c r="AQ180" t="str">
        <f ca="1"/>
        <v/>
      </c>
      <c r="AR180" t="str">
        <f ca="1"/>
        <v xml:space="preserve">    Exit Sub</v>
      </c>
      <c r="AS180" t="str">
        <f ca="1"/>
        <v>ErrHandler:</v>
      </c>
      <c r="AT180" t="str">
        <f ca="1"/>
        <v xml:space="preserve">    Throw "#Case177 (line " &amp; CStr(Erl) + "): " &amp; Err.Description &amp; "!"</v>
      </c>
      <c r="AU180" t="str">
        <f ca="1"/>
        <v>End Sub</v>
      </c>
    </row>
    <row r="181" spans="3:47" x14ac:dyDescent="0.45">
      <c r="C181" t="s">
        <v>905</v>
      </c>
      <c r="L181">
        <f ca="1"/>
        <v>178</v>
      </c>
      <c r="M181" t="str">
        <f ca="1"/>
        <v xml:space="preserve">            Case 178</v>
      </c>
      <c r="N181">
        <f ca="1"/>
        <v>1443</v>
      </c>
      <c r="O181" t="str" cm="1">
        <f t="array" aca="1" ref="O181:AO181" ca="1">[1]!sarrayrange(SUBSTITUTE(TRANSPOSE($A$4:$A$7),"Case1","Case"&amp;L181),TRANSPOSE(OFFSET($C$4:$C$1473,N181,0,N182-N181-1)),SUBSTITUTE(TRANSPOSE($A$12:$A$23),"Case1","Case"&amp;L181))</f>
        <v>Sub Case178(i As Long, Folder As String, ByRef NumPassed As Long, ByRef NumFailed As Long, ByRef Failures() As String)</v>
      </c>
      <c r="P181" t="str">
        <f ca="1"/>
        <v xml:space="preserve">    Dim TestDescription As String, FileName As String, Expected, Observed, TestRes As Variant, WhatDiffers As String</v>
      </c>
      <c r="Q181" t="str">
        <f ca="1"/>
        <v/>
      </c>
      <c r="R181" t="str">
        <f ca="1"/>
        <v xml:space="preserve">    On Error GoTo ErrHandler</v>
      </c>
      <c r="S181" t="str">
        <f ca="1"/>
        <v xml:space="preserve">                TestDescription = "Used as example in README.md"</v>
      </c>
      <c r="T181" t="str">
        <f ca="1"/>
        <v xml:space="preserve">                FileName = "https://vincentarelbundock.github.io/Rdatasets/csv/carData/TitanicSurvival.csv"</v>
      </c>
      <c r="U181" t="str">
        <f ca="1"/>
        <v xml:space="preserve">                Expected = Expected178()</v>
      </c>
      <c r="V181" t="str">
        <f ca="1"/>
        <v xml:space="preserve">                TestRes = TestCSVRead(i, TestDescription, Expected, FileName, Observed, WhatDiffers, _</v>
      </c>
      <c r="W181" t="str">
        <f ca="1"/>
        <v xml:space="preserve">                    ConvertTypes:=True, _</v>
      </c>
      <c r="X181" t="str">
        <f ca="1"/>
        <v xml:space="preserve">                    IgnoreEmptyLines:=False, _</v>
      </c>
      <c r="Y181" t="str">
        <f ca="1"/>
        <v xml:space="preserve">                    NumRows:=17, _</v>
      </c>
      <c r="Z181" t="str">
        <f ca="1"/>
        <v xml:space="preserve">                    MissingStrings:="NA", _</v>
      </c>
      <c r="AA181" t="str">
        <f ca="1"/>
        <v xml:space="preserve">                    ShowMissingsAs:=Empty, _</v>
      </c>
      <c r="AB181" t="str">
        <f ca="1"/>
        <v xml:space="preserve">                    HeaderRowNum:=1#, _</v>
      </c>
      <c r="AC181" t="str">
        <f ca="1"/>
        <v xml:space="preserve">                    ExpectedHeaderRow:=HStack("", "survived", "sex", "age", "passengerClass"))</v>
      </c>
      <c r="AD181" t="str">
        <f ca="1"/>
        <v xml:space="preserve">    If TestRes Then</v>
      </c>
      <c r="AE181" t="str">
        <f ca="1"/>
        <v xml:space="preserve">        NumPassed = NumPassed + 1</v>
      </c>
      <c r="AF181" t="str">
        <f ca="1"/>
        <v xml:space="preserve">    Else</v>
      </c>
      <c r="AG181" t="str">
        <f ca="1"/>
        <v xml:space="preserve">        NumFailed = NumFailed + 1</v>
      </c>
      <c r="AH181" t="str">
        <f ca="1"/>
        <v xml:space="preserve">        ReDim Preserve Failures(LBound(Failures) To UBound(Failures) + 1)</v>
      </c>
      <c r="AI181" t="str">
        <f ca="1"/>
        <v xml:space="preserve">        Failures(UBound(Failures)) = WhatDiffers</v>
      </c>
      <c r="AJ181" t="str">
        <f ca="1"/>
        <v xml:space="preserve">    End If</v>
      </c>
      <c r="AK181" t="str">
        <f ca="1"/>
        <v/>
      </c>
      <c r="AL181" t="str">
        <f ca="1"/>
        <v xml:space="preserve">    Exit Sub</v>
      </c>
      <c r="AM181" t="str">
        <f ca="1"/>
        <v>ErrHandler:</v>
      </c>
      <c r="AN181" t="str">
        <f ca="1"/>
        <v xml:space="preserve">    Throw "#Case178 (line " &amp; CStr(Erl) + "): " &amp; Err.Description &amp; "!"</v>
      </c>
      <c r="AO181" t="str">
        <f ca="1"/>
        <v>End Sub</v>
      </c>
    </row>
    <row r="182" spans="3:47" x14ac:dyDescent="0.45">
      <c r="C182" t="s">
        <v>906</v>
      </c>
      <c r="L182">
        <f ca="1"/>
        <v>179</v>
      </c>
      <c r="M182" t="str">
        <f ca="1"/>
        <v xml:space="preserve">            Case 179</v>
      </c>
      <c r="N182">
        <f ca="1"/>
        <v>1455</v>
      </c>
    </row>
    <row r="183" spans="3:47" x14ac:dyDescent="0.45">
      <c r="C183" t="s">
        <v>907</v>
      </c>
    </row>
    <row r="184" spans="3:47" x14ac:dyDescent="0.45">
      <c r="C184" t="s">
        <v>810</v>
      </c>
    </row>
    <row r="185" spans="3:47" x14ac:dyDescent="0.45">
      <c r="C185" t="s">
        <v>908</v>
      </c>
    </row>
    <row r="186" spans="3:47" x14ac:dyDescent="0.45">
      <c r="C186" t="s">
        <v>909</v>
      </c>
    </row>
    <row r="187" spans="3:47" x14ac:dyDescent="0.45">
      <c r="C187" t="s">
        <v>910</v>
      </c>
    </row>
    <row r="188" spans="3:47" x14ac:dyDescent="0.45">
      <c r="C188" t="s">
        <v>911</v>
      </c>
    </row>
    <row r="189" spans="3:47" x14ac:dyDescent="0.45">
      <c r="C189" t="s">
        <v>856</v>
      </c>
      <c r="O189" t="str" cm="1">
        <f t="array" aca="1" ref="O189:O7486" ca="1">[1]!sReshape(O4:BC181,,1)</f>
        <v>Sub Case1(i As Long, Folder As String, ByRef NumPassed As Long, ByRef NumFailed As Long, ByRef Failures() As String)</v>
      </c>
      <c r="P189" t="str" cm="1">
        <f t="array" aca="1" ref="P189:P4468" ca="1">_xlfn._xlws.FILTER(_xlfn.ANCHORARRAY(O189),[1]!sarrayor(ISTEXT(_xlfn.ANCHORARRAY(O189)),ISTEXT(OFFSET(_xlfn.ANCHORARRAY(O189),-1,0))))</f>
        <v>Sub Case1(i As Long, Folder As String, ByRef NumPassed As Long, ByRef NumFailed As Long, ByRef Failures() As String)</v>
      </c>
      <c r="Q189" t="str" cm="1">
        <f t="array" aca="1" ref="Q189:Q4468" ca="1">IF(ISTEXT(_xlfn.ANCHORARRAY(P189)),_xlfn.ANCHORARRAY(P189),"")</f>
        <v>Sub Case1(i As Long, Folder As String, ByRef NumPassed As Long, ByRef NumFailed As Long, ByRef Failures() As String)</v>
      </c>
    </row>
    <row r="190" spans="3:47" x14ac:dyDescent="0.45">
      <c r="C190" t="s">
        <v>857</v>
      </c>
      <c r="O190" t="str">
        <f ca="1"/>
        <v xml:space="preserve">    Dim TestDescription As String, FileName As String, Expected, Observed, TestRes As Variant, WhatDiffers As String</v>
      </c>
      <c r="P190" t="str">
        <f ca="1"/>
        <v xml:space="preserve">    Dim TestDescription As String, FileName As String, Expected, Observed, TestRes As Variant, WhatDiffers As String</v>
      </c>
      <c r="Q190" t="str">
        <f ca="1"/>
        <v xml:space="preserve">    Dim TestDescription As String, FileName As String, Expected, Observed, TestRes As Variant, WhatDiffers As String</v>
      </c>
    </row>
    <row r="191" spans="3:47" x14ac:dyDescent="0.45">
      <c r="C191" t="s">
        <v>912</v>
      </c>
      <c r="O191" t="str">
        <f ca="1"/>
        <v/>
      </c>
      <c r="P191" t="str">
        <f ca="1"/>
        <v/>
      </c>
      <c r="Q191" t="str">
        <f ca="1"/>
        <v/>
      </c>
    </row>
    <row r="192" spans="3:47" x14ac:dyDescent="0.45">
      <c r="C192" t="s">
        <v>913</v>
      </c>
      <c r="O192" t="str">
        <f ca="1"/>
        <v xml:space="preserve">    On Error GoTo ErrHandler</v>
      </c>
      <c r="P192" t="str">
        <f ca="1"/>
        <v xml:space="preserve">    On Error GoTo ErrHandler</v>
      </c>
      <c r="Q192" t="str">
        <f ca="1"/>
        <v xml:space="preserve">    On Error GoTo ErrHandler</v>
      </c>
    </row>
    <row r="193" spans="3:17" x14ac:dyDescent="0.45">
      <c r="C193" t="s">
        <v>859</v>
      </c>
      <c r="O193" t="str">
        <f ca="1"/>
        <v xml:space="preserve">                TestDescription = "test_one_row_of_data.csv"</v>
      </c>
      <c r="P193" t="str">
        <f ca="1"/>
        <v xml:space="preserve">                TestDescription = "test_one_row_of_data.csv"</v>
      </c>
      <c r="Q193" t="str">
        <f ca="1"/>
        <v xml:space="preserve">                TestDescription = "test_one_row_of_data.csv"</v>
      </c>
    </row>
    <row r="194" spans="3:17" x14ac:dyDescent="0.45">
      <c r="C194" t="s">
        <v>914</v>
      </c>
      <c r="O194" t="str">
        <f ca="1"/>
        <v xml:space="preserve">                FileName = "test_one_row_of_data.csv"</v>
      </c>
      <c r="P194" t="str">
        <f ca="1"/>
        <v xml:space="preserve">                FileName = "test_one_row_of_data.csv"</v>
      </c>
      <c r="Q194" t="str">
        <f ca="1"/>
        <v xml:space="preserve">                FileName = "test_one_row_of_data.csv"</v>
      </c>
    </row>
    <row r="195" spans="3:17" x14ac:dyDescent="0.45">
      <c r="C195" t="s">
        <v>915</v>
      </c>
      <c r="O195" t="str">
        <f ca="1"/>
        <v xml:space="preserve">                Expected = HStack(1#, 2#, 3#)</v>
      </c>
      <c r="P195" t="str">
        <f ca="1"/>
        <v xml:space="preserve">                Expected = HStack(1#, 2#, 3#)</v>
      </c>
      <c r="Q195" t="str">
        <f ca="1"/>
        <v xml:space="preserve">                Expected = HStack(1#, 2#, 3#)</v>
      </c>
    </row>
    <row r="196" spans="3:17" x14ac:dyDescent="0.45">
      <c r="C196" t="s">
        <v>916</v>
      </c>
      <c r="O196" t="str">
        <f ca="1"/>
        <v xml:space="preserve">                TestRes = TestCSVRead(i, TestDescription, Expected, Folder + FileName, Observed, WhatDiffers, ConvertTypes:="N")</v>
      </c>
      <c r="P196" t="str">
        <f ca="1"/>
        <v xml:space="preserve">                TestRes = TestCSVRead(i, TestDescription, Expected, Folder + FileName, Observed, WhatDiffers, ConvertTypes:="N")</v>
      </c>
      <c r="Q196" t="str">
        <f ca="1"/>
        <v xml:space="preserve">                TestRes = TestCSVRead(i, TestDescription, Expected, Folder + FileName, Observed, WhatDiffers, ConvertTypes:="N")</v>
      </c>
    </row>
    <row r="197" spans="3:17" x14ac:dyDescent="0.45">
      <c r="C197" t="s">
        <v>835</v>
      </c>
      <c r="O197" t="str">
        <f ca="1"/>
        <v xml:space="preserve">    If TestRes Then</v>
      </c>
      <c r="P197" t="str">
        <f ca="1"/>
        <v xml:space="preserve">    If TestRes Then</v>
      </c>
      <c r="Q197" t="str">
        <f ca="1"/>
        <v xml:space="preserve">    If TestRes Then</v>
      </c>
    </row>
    <row r="198" spans="3:17" x14ac:dyDescent="0.45">
      <c r="C198" t="s">
        <v>810</v>
      </c>
      <c r="O198" t="str">
        <f ca="1"/>
        <v xml:space="preserve">        NumPassed = NumPassed + 1</v>
      </c>
      <c r="P198" t="str">
        <f ca="1"/>
        <v xml:space="preserve">        NumPassed = NumPassed + 1</v>
      </c>
      <c r="Q198" t="str">
        <f ca="1"/>
        <v xml:space="preserve">        NumPassed = NumPassed + 1</v>
      </c>
    </row>
    <row r="199" spans="3:17" x14ac:dyDescent="0.45">
      <c r="C199" t="s">
        <v>917</v>
      </c>
      <c r="O199" t="str">
        <f ca="1"/>
        <v xml:space="preserve">    Else</v>
      </c>
      <c r="P199" t="str">
        <f ca="1"/>
        <v xml:space="preserve">    Else</v>
      </c>
      <c r="Q199" t="str">
        <f ca="1"/>
        <v xml:space="preserve">    Else</v>
      </c>
    </row>
    <row r="200" spans="3:17" x14ac:dyDescent="0.45">
      <c r="C200" t="s">
        <v>918</v>
      </c>
      <c r="O200" t="str">
        <f ca="1"/>
        <v xml:space="preserve">        NumFailed = NumFailed + 1</v>
      </c>
      <c r="P200" t="str">
        <f ca="1"/>
        <v xml:space="preserve">        NumFailed = NumFailed + 1</v>
      </c>
      <c r="Q200" t="str">
        <f ca="1"/>
        <v xml:space="preserve">        NumFailed = NumFailed + 1</v>
      </c>
    </row>
    <row r="201" spans="3:17" x14ac:dyDescent="0.45">
      <c r="C201" t="s">
        <v>919</v>
      </c>
      <c r="O201" t="str">
        <f ca="1"/>
        <v xml:space="preserve">        ReDim Preserve Failures(LBound(Failures) To UBound(Failures) + 1)</v>
      </c>
      <c r="P201" t="str">
        <f ca="1"/>
        <v xml:space="preserve">        ReDim Preserve Failures(LBound(Failures) To UBound(Failures) + 1)</v>
      </c>
      <c r="Q201" t="str">
        <f ca="1"/>
        <v xml:space="preserve">        ReDim Preserve Failures(LBound(Failures) To UBound(Failures) + 1)</v>
      </c>
    </row>
    <row r="202" spans="3:17" x14ac:dyDescent="0.45">
      <c r="C202" t="s">
        <v>835</v>
      </c>
      <c r="O202" t="str">
        <f ca="1"/>
        <v xml:space="preserve">        Failures(UBound(Failures)) = WhatDiffers</v>
      </c>
      <c r="P202" t="str">
        <f ca="1"/>
        <v xml:space="preserve">        Failures(UBound(Failures)) = WhatDiffers</v>
      </c>
      <c r="Q202" t="str">
        <f ca="1"/>
        <v xml:space="preserve">        Failures(UBound(Failures)) = WhatDiffers</v>
      </c>
    </row>
    <row r="203" spans="3:17" x14ac:dyDescent="0.45">
      <c r="C203" t="s">
        <v>810</v>
      </c>
      <c r="O203" t="str">
        <f ca="1"/>
        <v xml:space="preserve">    End If</v>
      </c>
      <c r="P203" t="str">
        <f ca="1"/>
        <v xml:space="preserve">    End If</v>
      </c>
      <c r="Q203" t="str">
        <f ca="1"/>
        <v xml:space="preserve">    End If</v>
      </c>
    </row>
    <row r="204" spans="3:17" x14ac:dyDescent="0.45">
      <c r="C204" t="s">
        <v>920</v>
      </c>
      <c r="O204" t="str">
        <f ca="1"/>
        <v/>
      </c>
      <c r="P204" t="str">
        <f ca="1"/>
        <v/>
      </c>
      <c r="Q204" t="str">
        <f ca="1"/>
        <v/>
      </c>
    </row>
    <row r="205" spans="3:17" x14ac:dyDescent="0.45">
      <c r="C205" t="s">
        <v>921</v>
      </c>
      <c r="O205" t="str">
        <f ca="1"/>
        <v xml:space="preserve">    Exit Sub</v>
      </c>
      <c r="P205" t="str">
        <f ca="1"/>
        <v xml:space="preserve">    Exit Sub</v>
      </c>
      <c r="Q205" t="str">
        <f ca="1"/>
        <v xml:space="preserve">    Exit Sub</v>
      </c>
    </row>
    <row r="206" spans="3:17" x14ac:dyDescent="0.45">
      <c r="C206" t="s">
        <v>922</v>
      </c>
      <c r="O206" t="str">
        <f ca="1"/>
        <v>ErrHandler:</v>
      </c>
      <c r="P206" t="str">
        <f ca="1"/>
        <v>ErrHandler:</v>
      </c>
      <c r="Q206" t="str">
        <f ca="1"/>
        <v>ErrHandler:</v>
      </c>
    </row>
    <row r="207" spans="3:17" x14ac:dyDescent="0.45">
      <c r="C207" t="s">
        <v>835</v>
      </c>
      <c r="O207" t="str">
        <f ca="1"/>
        <v xml:space="preserve">    Throw "#Case1 (line " &amp; CStr(Erl) + "): " &amp; Err.Description &amp; "!"</v>
      </c>
      <c r="P207" t="str">
        <f ca="1"/>
        <v xml:space="preserve">    Throw "#Case1 (line " &amp; CStr(Erl) + "): " &amp; Err.Description &amp; "!"</v>
      </c>
      <c r="Q207" t="str">
        <f ca="1"/>
        <v xml:space="preserve">    Throw "#Case1 (line " &amp; CStr(Erl) + "): " &amp; Err.Description &amp; "!"</v>
      </c>
    </row>
    <row r="208" spans="3:17" x14ac:dyDescent="0.45">
      <c r="C208" t="s">
        <v>810</v>
      </c>
      <c r="O208" t="str">
        <f ca="1"/>
        <v>End Sub</v>
      </c>
      <c r="P208" t="str">
        <f ca="1"/>
        <v>End Sub</v>
      </c>
      <c r="Q208" t="str">
        <f ca="1"/>
        <v>End Sub</v>
      </c>
    </row>
    <row r="209" spans="3:17" x14ac:dyDescent="0.45">
      <c r="C209" t="s">
        <v>923</v>
      </c>
      <c r="O209">
        <f ca="1"/>
        <v>0</v>
      </c>
      <c r="P209">
        <f ca="1"/>
        <v>0</v>
      </c>
      <c r="Q209" t="str">
        <f ca="1"/>
        <v/>
      </c>
    </row>
    <row r="210" spans="3:17" x14ac:dyDescent="0.45">
      <c r="C210" t="s">
        <v>924</v>
      </c>
      <c r="O210">
        <f ca="1"/>
        <v>0</v>
      </c>
      <c r="P210" t="str">
        <f ca="1"/>
        <v>Sub Case2(i As Long, Folder As String, ByRef NumPassed As Long, ByRef NumFailed As Long, ByRef Failures() As String)</v>
      </c>
      <c r="Q210" t="str">
        <f ca="1"/>
        <v>Sub Case2(i As Long, Folder As String, ByRef NumPassed As Long, ByRef NumFailed As Long, ByRef Failures() As String)</v>
      </c>
    </row>
    <row r="211" spans="3:17" x14ac:dyDescent="0.45">
      <c r="C211" t="s">
        <v>925</v>
      </c>
      <c r="O211">
        <f ca="1"/>
        <v>0</v>
      </c>
      <c r="P211" t="str">
        <f ca="1"/>
        <v xml:space="preserve">    Dim TestDescription As String, FileName As String, Expected, Observed, TestRes As Variant, WhatDiffers As String</v>
      </c>
      <c r="Q211" t="str">
        <f ca="1"/>
        <v xml:space="preserve">    Dim TestDescription As String, FileName As String, Expected, Observed, TestRes As Variant, WhatDiffers As String</v>
      </c>
    </row>
    <row r="212" spans="3:17" x14ac:dyDescent="0.45">
      <c r="C212" t="s">
        <v>907</v>
      </c>
      <c r="O212">
        <f ca="1"/>
        <v>0</v>
      </c>
      <c r="P212" t="str">
        <f ca="1"/>
        <v/>
      </c>
      <c r="Q212" t="str">
        <f ca="1"/>
        <v/>
      </c>
    </row>
    <row r="213" spans="3:17" x14ac:dyDescent="0.45">
      <c r="C213" t="s">
        <v>856</v>
      </c>
      <c r="O213">
        <f ca="1"/>
        <v>0</v>
      </c>
      <c r="P213" t="str">
        <f ca="1"/>
        <v xml:space="preserve">    On Error GoTo ErrHandler</v>
      </c>
      <c r="Q213" t="str">
        <f ca="1"/>
        <v xml:space="preserve">    On Error GoTo ErrHandler</v>
      </c>
    </row>
    <row r="214" spans="3:17" x14ac:dyDescent="0.45">
      <c r="C214" t="s">
        <v>857</v>
      </c>
      <c r="O214">
        <f ca="1"/>
        <v>0</v>
      </c>
      <c r="P214" t="str">
        <f ca="1"/>
        <v xml:space="preserve">                TestDescription = "test empty file newlines"</v>
      </c>
      <c r="Q214" t="str">
        <f ca="1"/>
        <v xml:space="preserve">                TestDescription = "test empty file newlines"</v>
      </c>
    </row>
    <row r="215" spans="3:17" x14ac:dyDescent="0.45">
      <c r="C215" t="s">
        <v>858</v>
      </c>
      <c r="O215">
        <f ca="1"/>
        <v>0</v>
      </c>
      <c r="P215" t="str">
        <f ca="1"/>
        <v xml:space="preserve">                FileName = "test_empty_file_newlines.csv"</v>
      </c>
      <c r="Q215" t="str">
        <f ca="1"/>
        <v xml:space="preserve">                FileName = "test_empty_file_newlines.csv"</v>
      </c>
    </row>
    <row r="216" spans="3:17" x14ac:dyDescent="0.45">
      <c r="C216" t="s">
        <v>859</v>
      </c>
      <c r="O216">
        <f ca="1"/>
        <v>0</v>
      </c>
      <c r="P216" t="str">
        <f ca="1"/>
        <v xml:space="preserve">                Expected = HStack(Array(Empty, Empty, Empty, Empty, Empty, Empty, Empty, Empty, Empty, Empty))</v>
      </c>
      <c r="Q216" t="str">
        <f ca="1"/>
        <v xml:space="preserve">                Expected = HStack(Array(Empty, Empty, Empty, Empty, Empty, Empty, Empty, Empty, Empty, Empty))</v>
      </c>
    </row>
    <row r="217" spans="3:17" x14ac:dyDescent="0.45">
      <c r="C217" t="s">
        <v>926</v>
      </c>
      <c r="O217">
        <f ca="1"/>
        <v>0</v>
      </c>
      <c r="P217" t="str">
        <f ca="1"/>
        <v xml:space="preserve">                TestRes = TestCSVRead(i, TestDescription, Expected, Folder + FileName, Observed, WhatDiffers, ConvertTypes:="N", ShowMissingsAs:=Empty, IgnoreEmptyLines:=False)</v>
      </c>
      <c r="Q217" t="str">
        <f ca="1"/>
        <v xml:space="preserve">                TestRes = TestCSVRead(i, TestDescription, Expected, Folder + FileName, Observed, WhatDiffers, ConvertTypes:="N", ShowMissingsAs:=Empty, IgnoreEmptyLines:=False)</v>
      </c>
    </row>
    <row r="218" spans="3:17" x14ac:dyDescent="0.45">
      <c r="C218" t="s">
        <v>927</v>
      </c>
      <c r="O218">
        <f ca="1"/>
        <v>0</v>
      </c>
      <c r="P218" t="str">
        <f ca="1"/>
        <v xml:space="preserve">    If TestRes Then</v>
      </c>
      <c r="Q218" t="str">
        <f ca="1"/>
        <v xml:space="preserve">    If TestRes Then</v>
      </c>
    </row>
    <row r="219" spans="3:17" x14ac:dyDescent="0.45">
      <c r="C219" t="s">
        <v>928</v>
      </c>
      <c r="O219">
        <f ca="1"/>
        <v>0</v>
      </c>
      <c r="P219" t="str">
        <f ca="1"/>
        <v xml:space="preserve">        NumPassed = NumPassed + 1</v>
      </c>
      <c r="Q219" t="str">
        <f ca="1"/>
        <v xml:space="preserve">        NumPassed = NumPassed + 1</v>
      </c>
    </row>
    <row r="220" spans="3:17" x14ac:dyDescent="0.45">
      <c r="C220" t="s">
        <v>929</v>
      </c>
      <c r="O220">
        <f ca="1"/>
        <v>0</v>
      </c>
      <c r="P220" t="str">
        <f ca="1"/>
        <v xml:space="preserve">    Else</v>
      </c>
      <c r="Q220" t="str">
        <f ca="1"/>
        <v xml:space="preserve">    Else</v>
      </c>
    </row>
    <row r="221" spans="3:17" x14ac:dyDescent="0.45">
      <c r="C221" t="s">
        <v>930</v>
      </c>
      <c r="O221">
        <f ca="1"/>
        <v>0</v>
      </c>
      <c r="P221" t="str">
        <f ca="1"/>
        <v xml:space="preserve">        NumFailed = NumFailed + 1</v>
      </c>
      <c r="Q221" t="str">
        <f ca="1"/>
        <v xml:space="preserve">        NumFailed = NumFailed + 1</v>
      </c>
    </row>
    <row r="222" spans="3:17" x14ac:dyDescent="0.45">
      <c r="C222" t="s">
        <v>931</v>
      </c>
      <c r="O222">
        <f ca="1"/>
        <v>0</v>
      </c>
      <c r="P222" t="str">
        <f ca="1"/>
        <v xml:space="preserve">        ReDim Preserve Failures(LBound(Failures) To UBound(Failures) + 1)</v>
      </c>
      <c r="Q222" t="str">
        <f ca="1"/>
        <v xml:space="preserve">        ReDim Preserve Failures(LBound(Failures) To UBound(Failures) + 1)</v>
      </c>
    </row>
    <row r="223" spans="3:17" x14ac:dyDescent="0.45">
      <c r="C223" t="s">
        <v>932</v>
      </c>
      <c r="O223">
        <f ca="1"/>
        <v>0</v>
      </c>
      <c r="P223" t="str">
        <f ca="1"/>
        <v xml:space="preserve">        Failures(UBound(Failures)) = WhatDiffers</v>
      </c>
      <c r="Q223" t="str">
        <f ca="1"/>
        <v xml:space="preserve">        Failures(UBound(Failures)) = WhatDiffers</v>
      </c>
    </row>
    <row r="224" spans="3:17" x14ac:dyDescent="0.45">
      <c r="C224" t="s">
        <v>933</v>
      </c>
      <c r="O224">
        <f ca="1"/>
        <v>0</v>
      </c>
      <c r="P224" t="str">
        <f ca="1"/>
        <v xml:space="preserve">    End If</v>
      </c>
      <c r="Q224" t="str">
        <f ca="1"/>
        <v xml:space="preserve">    End If</v>
      </c>
    </row>
    <row r="225" spans="3:17" x14ac:dyDescent="0.45">
      <c r="C225" t="s">
        <v>934</v>
      </c>
      <c r="O225">
        <f ca="1"/>
        <v>0</v>
      </c>
      <c r="P225" t="str">
        <f ca="1"/>
        <v/>
      </c>
      <c r="Q225" t="str">
        <f ca="1"/>
        <v/>
      </c>
    </row>
    <row r="226" spans="3:17" x14ac:dyDescent="0.45">
      <c r="C226" t="s">
        <v>935</v>
      </c>
      <c r="O226">
        <f ca="1"/>
        <v>0</v>
      </c>
      <c r="P226" t="str">
        <f ca="1"/>
        <v xml:space="preserve">    Exit Sub</v>
      </c>
      <c r="Q226" t="str">
        <f ca="1"/>
        <v xml:space="preserve">    Exit Sub</v>
      </c>
    </row>
    <row r="227" spans="3:17" x14ac:dyDescent="0.45">
      <c r="C227" t="s">
        <v>936</v>
      </c>
      <c r="O227">
        <f ca="1"/>
        <v>0</v>
      </c>
      <c r="P227" t="str">
        <f ca="1"/>
        <v>ErrHandler:</v>
      </c>
      <c r="Q227" t="str">
        <f ca="1"/>
        <v>ErrHandler:</v>
      </c>
    </row>
    <row r="228" spans="3:17" x14ac:dyDescent="0.45">
      <c r="C228" t="s">
        <v>856</v>
      </c>
      <c r="O228">
        <f ca="1"/>
        <v>0</v>
      </c>
      <c r="P228" t="str">
        <f ca="1"/>
        <v xml:space="preserve">    Throw "#Case2 (line " &amp; CStr(Erl) + "): " &amp; Err.Description &amp; "!"</v>
      </c>
      <c r="Q228" t="str">
        <f ca="1"/>
        <v xml:space="preserve">    Throw "#Case2 (line " &amp; CStr(Erl) + "): " &amp; Err.Description &amp; "!"</v>
      </c>
    </row>
    <row r="229" spans="3:17" x14ac:dyDescent="0.45">
      <c r="C229" t="s">
        <v>857</v>
      </c>
      <c r="O229">
        <f ca="1"/>
        <v>0</v>
      </c>
      <c r="P229" t="str">
        <f ca="1"/>
        <v>End Sub</v>
      </c>
      <c r="Q229" t="str">
        <f ca="1"/>
        <v>End Sub</v>
      </c>
    </row>
    <row r="230" spans="3:17" x14ac:dyDescent="0.45">
      <c r="C230" t="s">
        <v>867</v>
      </c>
      <c r="O230" t="str">
        <f ca="1"/>
        <v>Sub Case2(i As Long, Folder As String, ByRef NumPassed As Long, ByRef NumFailed As Long, ByRef Failures() As String)</v>
      </c>
      <c r="P230">
        <f ca="1"/>
        <v>0</v>
      </c>
      <c r="Q230" t="str">
        <f ca="1"/>
        <v/>
      </c>
    </row>
    <row r="231" spans="3:17" x14ac:dyDescent="0.45">
      <c r="C231" t="s">
        <v>937</v>
      </c>
      <c r="O231" t="str">
        <f ca="1"/>
        <v xml:space="preserve">    Dim TestDescription As String, FileName As String, Expected, Observed, TestRes As Variant, WhatDiffers As String</v>
      </c>
      <c r="P231" t="str">
        <f ca="1"/>
        <v>Sub Case3(i As Long, Folder As String, ByRef NumPassed As Long, ByRef NumFailed As Long, ByRef Failures() As String)</v>
      </c>
      <c r="Q231" t="str">
        <f ca="1"/>
        <v>Sub Case3(i As Long, Folder As String, ByRef NumPassed As Long, ByRef NumFailed As Long, ByRef Failures() As String)</v>
      </c>
    </row>
    <row r="232" spans="3:17" x14ac:dyDescent="0.45">
      <c r="C232" t="s">
        <v>938</v>
      </c>
      <c r="O232" t="str">
        <f ca="1"/>
        <v/>
      </c>
      <c r="P232" t="str">
        <f ca="1"/>
        <v xml:space="preserve">    Dim TestDescription As String, FileName As String, Expected, Observed, TestRes As Variant, WhatDiffers As String</v>
      </c>
      <c r="Q232" t="str">
        <f ca="1"/>
        <v xml:space="preserve">    Dim TestDescription As String, FileName As String, Expected, Observed, TestRes As Variant, WhatDiffers As String</v>
      </c>
    </row>
    <row r="233" spans="3:17" x14ac:dyDescent="0.45">
      <c r="C233" t="s">
        <v>939</v>
      </c>
      <c r="O233" t="str">
        <f ca="1"/>
        <v xml:space="preserve">    On Error GoTo ErrHandler</v>
      </c>
      <c r="P233" t="str">
        <f ca="1"/>
        <v/>
      </c>
      <c r="Q233" t="str">
        <f ca="1"/>
        <v/>
      </c>
    </row>
    <row r="234" spans="3:17" x14ac:dyDescent="0.45">
      <c r="C234" t="s">
        <v>940</v>
      </c>
      <c r="O234" t="str">
        <f ca="1"/>
        <v xml:space="preserve">                TestDescription = "test empty file newlines"</v>
      </c>
      <c r="P234" t="str">
        <f ca="1"/>
        <v xml:space="preserve">    On Error GoTo ErrHandler</v>
      </c>
      <c r="Q234" t="str">
        <f ca="1"/>
        <v xml:space="preserve">    On Error GoTo ErrHandler</v>
      </c>
    </row>
    <row r="235" spans="3:17" x14ac:dyDescent="0.45">
      <c r="C235" t="s">
        <v>835</v>
      </c>
      <c r="O235" t="str">
        <f ca="1"/>
        <v xml:space="preserve">                FileName = "test_empty_file_newlines.csv"</v>
      </c>
      <c r="P235" t="str">
        <f ca="1"/>
        <v xml:space="preserve">                TestDescription = "test single column"</v>
      </c>
      <c r="Q235" t="str">
        <f ca="1"/>
        <v xml:space="preserve">                TestDescription = "test single column"</v>
      </c>
    </row>
    <row r="236" spans="3:17" x14ac:dyDescent="0.45">
      <c r="C236" t="s">
        <v>810</v>
      </c>
      <c r="O236" t="str">
        <f ca="1"/>
        <v xml:space="preserve">                Expected = HStack(Array(Empty, Empty, Empty, Empty, Empty, Empty, Empty, Empty, Empty, Empty))</v>
      </c>
      <c r="P236" t="str">
        <f ca="1"/>
        <v xml:space="preserve">                FileName = "test_single_column.csv"</v>
      </c>
      <c r="Q236" t="str">
        <f ca="1"/>
        <v xml:space="preserve">                FileName = "test_single_column.csv"</v>
      </c>
    </row>
    <row r="237" spans="3:17" x14ac:dyDescent="0.45">
      <c r="C237" t="s">
        <v>941</v>
      </c>
      <c r="O237" t="str">
        <f ca="1"/>
        <v xml:space="preserve">                TestRes = TestCSVRead(i, TestDescription, Expected, Folder + FileName, Observed, WhatDiffers, ConvertTypes:="N", ShowMissingsAs:=Empty, IgnoreEmptyLines:=False)</v>
      </c>
      <c r="P237" t="str">
        <f ca="1"/>
        <v xml:space="preserve">                Expected = HStack(Array("col1", 1#, 2#, 3#))</v>
      </c>
      <c r="Q237" t="str">
        <f ca="1"/>
        <v xml:space="preserve">                Expected = HStack(Array("col1", 1#, 2#, 3#))</v>
      </c>
    </row>
    <row r="238" spans="3:17" x14ac:dyDescent="0.45">
      <c r="C238" t="s">
        <v>942</v>
      </c>
      <c r="O238" t="str">
        <f ca="1"/>
        <v xml:space="preserve">    If TestRes Then</v>
      </c>
      <c r="P238" t="str">
        <f ca="1"/>
        <v xml:space="preserve">                TestRes = TestCSVRead(i, TestDescription, Expected, Folder + FileName, Observed, WhatDiffers, ConvertTypes:="N", ShowMissingsAs:=Empty)</v>
      </c>
      <c r="Q238" t="str">
        <f ca="1"/>
        <v xml:space="preserve">                TestRes = TestCSVRead(i, TestDescription, Expected, Folder + FileName, Observed, WhatDiffers, ConvertTypes:="N", ShowMissingsAs:=Empty)</v>
      </c>
    </row>
    <row r="239" spans="3:17" x14ac:dyDescent="0.45">
      <c r="C239" t="s">
        <v>943</v>
      </c>
      <c r="O239" t="str">
        <f ca="1"/>
        <v xml:space="preserve">        NumPassed = NumPassed + 1</v>
      </c>
      <c r="P239" t="str">
        <f ca="1"/>
        <v xml:space="preserve">    If TestRes Then</v>
      </c>
      <c r="Q239" t="str">
        <f ca="1"/>
        <v xml:space="preserve">    If TestRes Then</v>
      </c>
    </row>
    <row r="240" spans="3:17" x14ac:dyDescent="0.45">
      <c r="C240" t="s">
        <v>944</v>
      </c>
      <c r="O240" t="str">
        <f ca="1"/>
        <v xml:space="preserve">    Else</v>
      </c>
      <c r="P240" t="str">
        <f ca="1"/>
        <v xml:space="preserve">        NumPassed = NumPassed + 1</v>
      </c>
      <c r="Q240" t="str">
        <f ca="1"/>
        <v xml:space="preserve">        NumPassed = NumPassed + 1</v>
      </c>
    </row>
    <row r="241" spans="3:17" x14ac:dyDescent="0.45">
      <c r="C241" t="s">
        <v>945</v>
      </c>
      <c r="O241" t="str">
        <f ca="1"/>
        <v xml:space="preserve">        NumFailed = NumFailed + 1</v>
      </c>
      <c r="P241" t="str">
        <f ca="1"/>
        <v xml:space="preserve">    Else</v>
      </c>
      <c r="Q241" t="str">
        <f ca="1"/>
        <v xml:space="preserve">    Else</v>
      </c>
    </row>
    <row r="242" spans="3:17" x14ac:dyDescent="0.45">
      <c r="C242" t="s">
        <v>810</v>
      </c>
      <c r="O242" t="str">
        <f ca="1"/>
        <v xml:space="preserve">        ReDim Preserve Failures(LBound(Failures) To UBound(Failures) + 1)</v>
      </c>
      <c r="P242" t="str">
        <f ca="1"/>
        <v xml:space="preserve">        NumFailed = NumFailed + 1</v>
      </c>
      <c r="Q242" t="str">
        <f ca="1"/>
        <v xml:space="preserve">        NumFailed = NumFailed + 1</v>
      </c>
    </row>
    <row r="243" spans="3:17" x14ac:dyDescent="0.45">
      <c r="C243" t="s">
        <v>946</v>
      </c>
      <c r="O243" t="str">
        <f ca="1"/>
        <v xml:space="preserve">        Failures(UBound(Failures)) = WhatDiffers</v>
      </c>
      <c r="P243" t="str">
        <f ca="1"/>
        <v xml:space="preserve">        ReDim Preserve Failures(LBound(Failures) To UBound(Failures) + 1)</v>
      </c>
      <c r="Q243" t="str">
        <f ca="1"/>
        <v xml:space="preserve">        ReDim Preserve Failures(LBound(Failures) To UBound(Failures) + 1)</v>
      </c>
    </row>
    <row r="244" spans="3:17" x14ac:dyDescent="0.45">
      <c r="C244" t="s">
        <v>947</v>
      </c>
      <c r="O244" t="str">
        <f ca="1"/>
        <v xml:space="preserve">    End If</v>
      </c>
      <c r="P244" t="str">
        <f ca="1"/>
        <v xml:space="preserve">        Failures(UBound(Failures)) = WhatDiffers</v>
      </c>
      <c r="Q244" t="str">
        <f ca="1"/>
        <v xml:space="preserve">        Failures(UBound(Failures)) = WhatDiffers</v>
      </c>
    </row>
    <row r="245" spans="3:17" x14ac:dyDescent="0.45">
      <c r="C245" t="s">
        <v>948</v>
      </c>
      <c r="O245" t="str">
        <f ca="1"/>
        <v/>
      </c>
      <c r="P245" t="str">
        <f ca="1"/>
        <v xml:space="preserve">    End If</v>
      </c>
      <c r="Q245" t="str">
        <f ca="1"/>
        <v xml:space="preserve">    End If</v>
      </c>
    </row>
    <row r="246" spans="3:17" x14ac:dyDescent="0.45">
      <c r="C246" t="s">
        <v>949</v>
      </c>
      <c r="O246" t="str">
        <f ca="1"/>
        <v xml:space="preserve">    Exit Sub</v>
      </c>
      <c r="P246" t="str">
        <f ca="1"/>
        <v/>
      </c>
      <c r="Q246" t="str">
        <f ca="1"/>
        <v/>
      </c>
    </row>
    <row r="247" spans="3:17" x14ac:dyDescent="0.45">
      <c r="C247" t="s">
        <v>856</v>
      </c>
      <c r="O247" t="str">
        <f ca="1"/>
        <v>ErrHandler:</v>
      </c>
      <c r="P247" t="str">
        <f ca="1"/>
        <v xml:space="preserve">    Exit Sub</v>
      </c>
      <c r="Q247" t="str">
        <f ca="1"/>
        <v xml:space="preserve">    Exit Sub</v>
      </c>
    </row>
    <row r="248" spans="3:17" x14ac:dyDescent="0.45">
      <c r="C248" t="s">
        <v>857</v>
      </c>
      <c r="O248" t="str">
        <f ca="1"/>
        <v xml:space="preserve">    Throw "#Case2 (line " &amp; CStr(Erl) + "): " &amp; Err.Description &amp; "!"</v>
      </c>
      <c r="P248" t="str">
        <f ca="1"/>
        <v>ErrHandler:</v>
      </c>
      <c r="Q248" t="str">
        <f ca="1"/>
        <v>ErrHandler:</v>
      </c>
    </row>
    <row r="249" spans="3:17" x14ac:dyDescent="0.45">
      <c r="C249" t="s">
        <v>950</v>
      </c>
      <c r="O249" t="str">
        <f ca="1"/>
        <v>End Sub</v>
      </c>
      <c r="P249" t="str">
        <f ca="1"/>
        <v xml:space="preserve">    Throw "#Case3 (line " &amp; CStr(Erl) + "): " &amp; Err.Description &amp; "!"</v>
      </c>
      <c r="Q249" t="str">
        <f ca="1"/>
        <v xml:space="preserve">    Throw "#Case3 (line " &amp; CStr(Erl) + "): " &amp; Err.Description &amp; "!"</v>
      </c>
    </row>
    <row r="250" spans="3:17" x14ac:dyDescent="0.45">
      <c r="C250" t="s">
        <v>867</v>
      </c>
      <c r="O250">
        <f ca="1"/>
        <v>0</v>
      </c>
      <c r="P250" t="str">
        <f ca="1"/>
        <v>End Sub</v>
      </c>
      <c r="Q250" t="str">
        <f ca="1"/>
        <v>End Sub</v>
      </c>
    </row>
    <row r="251" spans="3:17" x14ac:dyDescent="0.45">
      <c r="C251" t="s">
        <v>951</v>
      </c>
      <c r="O251">
        <f ca="1"/>
        <v>0</v>
      </c>
      <c r="P251">
        <f ca="1"/>
        <v>0</v>
      </c>
      <c r="Q251" t="str">
        <f ca="1"/>
        <v/>
      </c>
    </row>
    <row r="252" spans="3:17" x14ac:dyDescent="0.45">
      <c r="C252" t="s">
        <v>952</v>
      </c>
      <c r="O252">
        <f ca="1"/>
        <v>0</v>
      </c>
      <c r="P252" t="str">
        <f ca="1"/>
        <v>Sub Case4(i As Long, Folder As String, ByRef NumPassed As Long, ByRef NumFailed As Long, ByRef Failures() As String)</v>
      </c>
      <c r="Q252" t="str">
        <f ca="1"/>
        <v>Sub Case4(i As Long, Folder As String, ByRef NumPassed As Long, ByRef NumFailed As Long, ByRef Failures() As String)</v>
      </c>
    </row>
    <row r="253" spans="3:17" x14ac:dyDescent="0.45">
      <c r="C253" t="s">
        <v>953</v>
      </c>
      <c r="O253">
        <f ca="1"/>
        <v>0</v>
      </c>
      <c r="P253" t="str">
        <f ca="1"/>
        <v xml:space="preserve">    Dim TestDescription As String, FileName As String, Expected, Observed, TestRes As Variant, WhatDiffers As String</v>
      </c>
      <c r="Q253" t="str">
        <f ca="1"/>
        <v xml:space="preserve">    Dim TestDescription As String, FileName As String, Expected, Observed, TestRes As Variant, WhatDiffers As String</v>
      </c>
    </row>
    <row r="254" spans="3:17" x14ac:dyDescent="0.45">
      <c r="C254" t="s">
        <v>954</v>
      </c>
      <c r="O254">
        <f ca="1"/>
        <v>0</v>
      </c>
      <c r="P254" t="str">
        <f ca="1"/>
        <v/>
      </c>
      <c r="Q254" t="str">
        <f ca="1"/>
        <v/>
      </c>
    </row>
    <row r="255" spans="3:17" x14ac:dyDescent="0.45">
      <c r="C255" t="s">
        <v>955</v>
      </c>
      <c r="O255">
        <f ca="1"/>
        <v>0</v>
      </c>
      <c r="P255" t="str">
        <f ca="1"/>
        <v xml:space="preserve">    On Error GoTo ErrHandler</v>
      </c>
      <c r="Q255" t="str">
        <f ca="1"/>
        <v xml:space="preserve">    On Error GoTo ErrHandler</v>
      </c>
    </row>
    <row r="256" spans="3:17" x14ac:dyDescent="0.45">
      <c r="C256" t="s">
        <v>956</v>
      </c>
      <c r="O256">
        <f ca="1"/>
        <v>0</v>
      </c>
      <c r="P256" t="str">
        <f ca="1"/>
        <v xml:space="preserve">                TestDescription = "comma decimal"</v>
      </c>
      <c r="Q256" t="str">
        <f ca="1"/>
        <v xml:space="preserve">                TestDescription = "comma decimal"</v>
      </c>
    </row>
    <row r="257" spans="3:17" x14ac:dyDescent="0.45">
      <c r="C257" t="s">
        <v>881</v>
      </c>
      <c r="O257">
        <f ca="1"/>
        <v>0</v>
      </c>
      <c r="P257" t="str">
        <f ca="1"/>
        <v xml:space="preserve">                FileName = "comma_decimal.csv"</v>
      </c>
      <c r="Q257" t="str">
        <f ca="1"/>
        <v xml:space="preserve">                FileName = "comma_decimal.csv"</v>
      </c>
    </row>
    <row r="258" spans="3:17" x14ac:dyDescent="0.45">
      <c r="C258" t="s">
        <v>859</v>
      </c>
      <c r="O258">
        <f ca="1"/>
        <v>0</v>
      </c>
      <c r="P258" t="str">
        <f ca="1"/>
        <v xml:space="preserve">                Expected = HStack(Array("x", 3.14, 1#), Array("y", 1#, 1#))</v>
      </c>
      <c r="Q258" t="str">
        <f ca="1"/>
        <v xml:space="preserve">                Expected = HStack(Array("x", 3.14, 1#), Array("y", 1#, 1#))</v>
      </c>
    </row>
    <row r="259" spans="3:17" x14ac:dyDescent="0.45">
      <c r="C259" t="s">
        <v>957</v>
      </c>
      <c r="O259">
        <f ca="1"/>
        <v>0</v>
      </c>
      <c r="P259" t="str">
        <f ca="1"/>
        <v xml:space="preserve">                TestRes = TestCSVRead(i, TestDescription, Expected, Folder + FileName, Observed, WhatDiffers, ConvertTypes:="N", ShowMissingsAs:=Empty, DecimalSeparator:=",")</v>
      </c>
      <c r="Q259" t="str">
        <f ca="1"/>
        <v xml:space="preserve">                TestRes = TestCSVRead(i, TestDescription, Expected, Folder + FileName, Observed, WhatDiffers, ConvertTypes:="N", ShowMissingsAs:=Empty, DecimalSeparator:=",")</v>
      </c>
    </row>
    <row r="260" spans="3:17" x14ac:dyDescent="0.45">
      <c r="C260" t="s">
        <v>958</v>
      </c>
      <c r="O260">
        <f ca="1"/>
        <v>0</v>
      </c>
      <c r="P260" t="str">
        <f ca="1"/>
        <v xml:space="preserve">    If TestRes Then</v>
      </c>
      <c r="Q260" t="str">
        <f ca="1"/>
        <v xml:space="preserve">    If TestRes Then</v>
      </c>
    </row>
    <row r="261" spans="3:17" x14ac:dyDescent="0.45">
      <c r="C261" t="s">
        <v>959</v>
      </c>
      <c r="O261">
        <f ca="1"/>
        <v>0</v>
      </c>
      <c r="P261" t="str">
        <f ca="1"/>
        <v xml:space="preserve">        NumPassed = NumPassed + 1</v>
      </c>
      <c r="Q261" t="str">
        <f ca="1"/>
        <v xml:space="preserve">        NumPassed = NumPassed + 1</v>
      </c>
    </row>
    <row r="262" spans="3:17" x14ac:dyDescent="0.45">
      <c r="C262" t="s">
        <v>960</v>
      </c>
      <c r="O262">
        <f ca="1"/>
        <v>0</v>
      </c>
      <c r="P262" t="str">
        <f ca="1"/>
        <v xml:space="preserve">    Else</v>
      </c>
      <c r="Q262" t="str">
        <f ca="1"/>
        <v xml:space="preserve">    Else</v>
      </c>
    </row>
    <row r="263" spans="3:17" x14ac:dyDescent="0.45">
      <c r="C263" t="s">
        <v>856</v>
      </c>
      <c r="O263">
        <f ca="1"/>
        <v>0</v>
      </c>
      <c r="P263" t="str">
        <f ca="1"/>
        <v xml:space="preserve">        NumFailed = NumFailed + 1</v>
      </c>
      <c r="Q263" t="str">
        <f ca="1"/>
        <v xml:space="preserve">        NumFailed = NumFailed + 1</v>
      </c>
    </row>
    <row r="264" spans="3:17" x14ac:dyDescent="0.45">
      <c r="C264" t="s">
        <v>857</v>
      </c>
      <c r="O264">
        <f ca="1"/>
        <v>0</v>
      </c>
      <c r="P264" t="str">
        <f ca="1"/>
        <v xml:space="preserve">        ReDim Preserve Failures(LBound(Failures) To UBound(Failures) + 1)</v>
      </c>
      <c r="Q264" t="str">
        <f ca="1"/>
        <v xml:space="preserve">        ReDim Preserve Failures(LBound(Failures) To UBound(Failures) + 1)</v>
      </c>
    </row>
    <row r="265" spans="3:17" x14ac:dyDescent="0.45">
      <c r="C265" t="s">
        <v>961</v>
      </c>
      <c r="O265">
        <f ca="1"/>
        <v>0</v>
      </c>
      <c r="P265" t="str">
        <f ca="1"/>
        <v xml:space="preserve">        Failures(UBound(Failures)) = WhatDiffers</v>
      </c>
      <c r="Q265" t="str">
        <f ca="1"/>
        <v xml:space="preserve">        Failures(UBound(Failures)) = WhatDiffers</v>
      </c>
    </row>
    <row r="266" spans="3:17" x14ac:dyDescent="0.45">
      <c r="C266" t="s">
        <v>859</v>
      </c>
      <c r="O266">
        <f ca="1"/>
        <v>0</v>
      </c>
      <c r="P266" t="str">
        <f ca="1"/>
        <v xml:space="preserve">    End If</v>
      </c>
      <c r="Q266" t="str">
        <f ca="1"/>
        <v xml:space="preserve">    End If</v>
      </c>
    </row>
    <row r="267" spans="3:17" x14ac:dyDescent="0.45">
      <c r="C267" t="s">
        <v>962</v>
      </c>
      <c r="O267">
        <f ca="1"/>
        <v>0</v>
      </c>
      <c r="P267" t="str">
        <f ca="1"/>
        <v/>
      </c>
      <c r="Q267" t="str">
        <f ca="1"/>
        <v/>
      </c>
    </row>
    <row r="268" spans="3:17" x14ac:dyDescent="0.45">
      <c r="C268" t="s">
        <v>963</v>
      </c>
      <c r="O268">
        <f ca="1"/>
        <v>0</v>
      </c>
      <c r="P268" t="str">
        <f ca="1"/>
        <v xml:space="preserve">    Exit Sub</v>
      </c>
      <c r="Q268" t="str">
        <f ca="1"/>
        <v xml:space="preserve">    Exit Sub</v>
      </c>
    </row>
    <row r="269" spans="3:17" x14ac:dyDescent="0.45">
      <c r="C269" t="s">
        <v>964</v>
      </c>
      <c r="O269">
        <f ca="1"/>
        <v>0</v>
      </c>
      <c r="P269" t="str">
        <f ca="1"/>
        <v>ErrHandler:</v>
      </c>
      <c r="Q269" t="str">
        <f ca="1"/>
        <v>ErrHandler:</v>
      </c>
    </row>
    <row r="270" spans="3:17" x14ac:dyDescent="0.45">
      <c r="C270" t="s">
        <v>965</v>
      </c>
      <c r="O270">
        <f ca="1"/>
        <v>0</v>
      </c>
      <c r="P270" t="str">
        <f ca="1"/>
        <v xml:space="preserve">    Throw "#Case4 (line " &amp; CStr(Erl) + "): " &amp; Err.Description &amp; "!"</v>
      </c>
      <c r="Q270" t="str">
        <f ca="1"/>
        <v xml:space="preserve">    Throw "#Case4 (line " &amp; CStr(Erl) + "): " &amp; Err.Description &amp; "!"</v>
      </c>
    </row>
    <row r="271" spans="3:17" x14ac:dyDescent="0.45">
      <c r="C271" t="s">
        <v>966</v>
      </c>
      <c r="O271" t="str">
        <f ca="1"/>
        <v>Sub Case3(i As Long, Folder As String, ByRef NumPassed As Long, ByRef NumFailed As Long, ByRef Failures() As String)</v>
      </c>
      <c r="P271" t="str">
        <f ca="1"/>
        <v>End Sub</v>
      </c>
      <c r="Q271" t="str">
        <f ca="1"/>
        <v>End Sub</v>
      </c>
    </row>
    <row r="272" spans="3:17" x14ac:dyDescent="0.45">
      <c r="C272" t="s">
        <v>967</v>
      </c>
      <c r="O272" t="str">
        <f ca="1"/>
        <v xml:space="preserve">    Dim TestDescription As String, FileName As String, Expected, Observed, TestRes As Variant, WhatDiffers As String</v>
      </c>
      <c r="P272">
        <f ca="1"/>
        <v>0</v>
      </c>
      <c r="Q272" t="str">
        <f ca="1"/>
        <v/>
      </c>
    </row>
    <row r="273" spans="3:17" x14ac:dyDescent="0.45">
      <c r="C273" t="s">
        <v>968</v>
      </c>
      <c r="O273" t="str">
        <f ca="1"/>
        <v/>
      </c>
      <c r="P273" t="str">
        <f ca="1"/>
        <v>Sub Case5(i As Long, Folder As String, ByRef NumPassed As Long, ByRef NumFailed As Long, ByRef Failures() As String)</v>
      </c>
      <c r="Q273" t="str">
        <f ca="1"/>
        <v>Sub Case5(i As Long, Folder As String, ByRef NumPassed As Long, ByRef NumFailed As Long, ByRef Failures() As String)</v>
      </c>
    </row>
    <row r="274" spans="3:17" x14ac:dyDescent="0.45">
      <c r="C274" t="s">
        <v>969</v>
      </c>
      <c r="O274" t="str">
        <f ca="1"/>
        <v xml:space="preserve">    On Error GoTo ErrHandler</v>
      </c>
      <c r="P274" t="str">
        <f ca="1"/>
        <v xml:space="preserve">    Dim TestDescription As String, FileName As String, Expected, Observed, TestRes As Variant, WhatDiffers As String</v>
      </c>
      <c r="Q274" t="str">
        <f ca="1"/>
        <v xml:space="preserve">    Dim TestDescription As String, FileName As String, Expected, Observed, TestRes As Variant, WhatDiffers As String</v>
      </c>
    </row>
    <row r="275" spans="3:17" x14ac:dyDescent="0.45">
      <c r="C275" t="s">
        <v>970</v>
      </c>
      <c r="O275" t="str">
        <f ca="1"/>
        <v xml:space="preserve">                TestDescription = "test single column"</v>
      </c>
      <c r="P275" t="str">
        <f ca="1"/>
        <v/>
      </c>
      <c r="Q275" t="str">
        <f ca="1"/>
        <v/>
      </c>
    </row>
    <row r="276" spans="3:17" x14ac:dyDescent="0.45">
      <c r="C276" t="s">
        <v>810</v>
      </c>
      <c r="O276" t="str">
        <f ca="1"/>
        <v xml:space="preserve">                FileName = "test_single_column.csv"</v>
      </c>
      <c r="P276" t="str">
        <f ca="1"/>
        <v xml:space="preserve">    On Error GoTo ErrHandler</v>
      </c>
      <c r="Q276" t="str">
        <f ca="1"/>
        <v xml:space="preserve">    On Error GoTo ErrHandler</v>
      </c>
    </row>
    <row r="277" spans="3:17" x14ac:dyDescent="0.45">
      <c r="C277" t="s">
        <v>971</v>
      </c>
      <c r="O277" t="str">
        <f ca="1"/>
        <v xml:space="preserve">                Expected = HStack(Array("col1", 1#, 2#, 3#))</v>
      </c>
      <c r="P277" t="str">
        <f ca="1"/>
        <v xml:space="preserve">                TestDescription = "test missing last column"</v>
      </c>
      <c r="Q277" t="str">
        <f ca="1"/>
        <v xml:space="preserve">                TestDescription = "test missing last column"</v>
      </c>
    </row>
    <row r="278" spans="3:17" x14ac:dyDescent="0.45">
      <c r="C278" t="s">
        <v>972</v>
      </c>
      <c r="O278" t="str">
        <f ca="1"/>
        <v xml:space="preserve">                TestRes = TestCSVRead(i, TestDescription, Expected, Folder + FileName, Observed, WhatDiffers, ConvertTypes:="N", ShowMissingsAs:=Empty)</v>
      </c>
      <c r="P278" t="str">
        <f ca="1"/>
        <v xml:space="preserve">                FileName = "test_missing_last_column.csv"</v>
      </c>
      <c r="Q278" t="str">
        <f ca="1"/>
        <v xml:space="preserve">                FileName = "test_missing_last_column.csv"</v>
      </c>
    </row>
    <row r="279" spans="3:17" x14ac:dyDescent="0.45">
      <c r="C279" t="s">
        <v>973</v>
      </c>
      <c r="O279" t="str">
        <f ca="1"/>
        <v xml:space="preserve">    If TestRes Then</v>
      </c>
      <c r="P279" t="str">
        <f ca="1"/>
        <v xml:space="preserve">                Expected = Expected005()</v>
      </c>
      <c r="Q279" t="str">
        <f ca="1"/>
        <v xml:space="preserve">                Expected = Expected005()</v>
      </c>
    </row>
    <row r="280" spans="3:17" x14ac:dyDescent="0.45">
      <c r="C280" t="s">
        <v>974</v>
      </c>
      <c r="O280" t="str">
        <f ca="1"/>
        <v xml:space="preserve">        NumPassed = NumPassed + 1</v>
      </c>
      <c r="P280" t="str">
        <f ca="1"/>
        <v xml:space="preserve">                TestRes = TestCSVRead(i, TestDescription, Expected, Folder + FileName, Observed, WhatDiffers, ConvertTypes:="N", ShowMissingsAs:=Empty)</v>
      </c>
      <c r="Q280" t="str">
        <f ca="1"/>
        <v xml:space="preserve">                TestRes = TestCSVRead(i, TestDescription, Expected, Folder + FileName, Observed, WhatDiffers, ConvertTypes:="N", ShowMissingsAs:=Empty)</v>
      </c>
    </row>
    <row r="281" spans="3:17" x14ac:dyDescent="0.45">
      <c r="C281" t="s">
        <v>810</v>
      </c>
      <c r="O281" t="str">
        <f ca="1"/>
        <v xml:space="preserve">    Else</v>
      </c>
      <c r="P281" t="str">
        <f ca="1"/>
        <v xml:space="preserve">    If TestRes Then</v>
      </c>
      <c r="Q281" t="str">
        <f ca="1"/>
        <v xml:space="preserve">    If TestRes Then</v>
      </c>
    </row>
    <row r="282" spans="3:17" x14ac:dyDescent="0.45">
      <c r="C282" t="s">
        <v>975</v>
      </c>
      <c r="O282" t="str">
        <f ca="1"/>
        <v xml:space="preserve">        NumFailed = NumFailed + 1</v>
      </c>
      <c r="P282" t="str">
        <f ca="1"/>
        <v xml:space="preserve">        NumPassed = NumPassed + 1</v>
      </c>
      <c r="Q282" t="str">
        <f ca="1"/>
        <v xml:space="preserve">        NumPassed = NumPassed + 1</v>
      </c>
    </row>
    <row r="283" spans="3:17" x14ac:dyDescent="0.45">
      <c r="C283" t="s">
        <v>976</v>
      </c>
      <c r="O283" t="str">
        <f ca="1"/>
        <v xml:space="preserve">        ReDim Preserve Failures(LBound(Failures) To UBound(Failures) + 1)</v>
      </c>
      <c r="P283" t="str">
        <f ca="1"/>
        <v xml:space="preserve">    Else</v>
      </c>
      <c r="Q283" t="str">
        <f ca="1"/>
        <v xml:space="preserve">    Else</v>
      </c>
    </row>
    <row r="284" spans="3:17" x14ac:dyDescent="0.45">
      <c r="C284" t="s">
        <v>977</v>
      </c>
      <c r="O284" t="str">
        <f ca="1"/>
        <v xml:space="preserve">        Failures(UBound(Failures)) = WhatDiffers</v>
      </c>
      <c r="P284" t="str">
        <f ca="1"/>
        <v xml:space="preserve">        NumFailed = NumFailed + 1</v>
      </c>
      <c r="Q284" t="str">
        <f ca="1"/>
        <v xml:space="preserve">        NumFailed = NumFailed + 1</v>
      </c>
    </row>
    <row r="285" spans="3:17" x14ac:dyDescent="0.45">
      <c r="C285" t="s">
        <v>814</v>
      </c>
      <c r="O285" t="str">
        <f ca="1"/>
        <v xml:space="preserve">    End If</v>
      </c>
      <c r="P285" t="str">
        <f ca="1"/>
        <v xml:space="preserve">        ReDim Preserve Failures(LBound(Failures) To UBound(Failures) + 1)</v>
      </c>
      <c r="Q285" t="str">
        <f ca="1"/>
        <v xml:space="preserve">        ReDim Preserve Failures(LBound(Failures) To UBound(Failures) + 1)</v>
      </c>
    </row>
    <row r="286" spans="3:17" x14ac:dyDescent="0.45">
      <c r="C286" t="s">
        <v>815</v>
      </c>
      <c r="O286" t="str">
        <f ca="1"/>
        <v/>
      </c>
      <c r="P286" t="str">
        <f ca="1"/>
        <v xml:space="preserve">        Failures(UBound(Failures)) = WhatDiffers</v>
      </c>
      <c r="Q286" t="str">
        <f ca="1"/>
        <v xml:space="preserve">        Failures(UBound(Failures)) = WhatDiffers</v>
      </c>
    </row>
    <row r="287" spans="3:17" x14ac:dyDescent="0.45">
      <c r="C287" t="s">
        <v>978</v>
      </c>
      <c r="O287" t="str">
        <f ca="1"/>
        <v xml:space="preserve">    Exit Sub</v>
      </c>
      <c r="P287" t="str">
        <f ca="1"/>
        <v xml:space="preserve">    End If</v>
      </c>
      <c r="Q287" t="str">
        <f ca="1"/>
        <v xml:space="preserve">    End If</v>
      </c>
    </row>
    <row r="288" spans="3:17" x14ac:dyDescent="0.45">
      <c r="C288" t="s">
        <v>979</v>
      </c>
      <c r="O288" t="str">
        <f ca="1"/>
        <v>ErrHandler:</v>
      </c>
      <c r="P288" t="str">
        <f ca="1"/>
        <v/>
      </c>
      <c r="Q288" t="str">
        <f ca="1"/>
        <v/>
      </c>
    </row>
    <row r="289" spans="3:17" x14ac:dyDescent="0.45">
      <c r="C289" t="s">
        <v>980</v>
      </c>
      <c r="O289" t="str">
        <f ca="1"/>
        <v xml:space="preserve">    Throw "#Case3 (line " &amp; CStr(Erl) + "): " &amp; Err.Description &amp; "!"</v>
      </c>
      <c r="P289" t="str">
        <f ca="1"/>
        <v xml:space="preserve">    Exit Sub</v>
      </c>
      <c r="Q289" t="str">
        <f ca="1"/>
        <v xml:space="preserve">    Exit Sub</v>
      </c>
    </row>
    <row r="290" spans="3:17" x14ac:dyDescent="0.45">
      <c r="C290" t="s">
        <v>981</v>
      </c>
      <c r="O290" t="str">
        <f ca="1"/>
        <v>End Sub</v>
      </c>
      <c r="P290" t="str">
        <f ca="1"/>
        <v>ErrHandler:</v>
      </c>
      <c r="Q290" t="str">
        <f ca="1"/>
        <v>ErrHandler:</v>
      </c>
    </row>
    <row r="291" spans="3:17" x14ac:dyDescent="0.45">
      <c r="C291" t="s">
        <v>982</v>
      </c>
      <c r="O291">
        <f ca="1"/>
        <v>0</v>
      </c>
      <c r="P291" t="str">
        <f ca="1"/>
        <v xml:space="preserve">    Throw "#Case5 (line " &amp; CStr(Erl) + "): " &amp; Err.Description &amp; "!"</v>
      </c>
      <c r="Q291" t="str">
        <f ca="1"/>
        <v xml:space="preserve">    Throw "#Case5 (line " &amp; CStr(Erl) + "): " &amp; Err.Description &amp; "!"</v>
      </c>
    </row>
    <row r="292" spans="3:17" x14ac:dyDescent="0.45">
      <c r="C292" t="s">
        <v>810</v>
      </c>
      <c r="O292">
        <f ca="1"/>
        <v>0</v>
      </c>
      <c r="P292" t="str">
        <f ca="1"/>
        <v>End Sub</v>
      </c>
      <c r="Q292" t="str">
        <f ca="1"/>
        <v>End Sub</v>
      </c>
    </row>
    <row r="293" spans="3:17" x14ac:dyDescent="0.45">
      <c r="C293" t="s">
        <v>983</v>
      </c>
      <c r="O293">
        <f ca="1"/>
        <v>0</v>
      </c>
      <c r="P293">
        <f ca="1"/>
        <v>0</v>
      </c>
      <c r="Q293" t="str">
        <f ca="1"/>
        <v/>
      </c>
    </row>
    <row r="294" spans="3:17" x14ac:dyDescent="0.45">
      <c r="C294" t="s">
        <v>984</v>
      </c>
      <c r="O294">
        <f ca="1"/>
        <v>0</v>
      </c>
      <c r="P294" t="str">
        <f ca="1"/>
        <v>Sub Case6(i As Long, Folder As String, ByRef NumPassed As Long, ByRef NumFailed As Long, ByRef Failures() As String)</v>
      </c>
      <c r="Q294" t="str">
        <f ca="1"/>
        <v>Sub Case6(i As Long, Folder As String, ByRef NumPassed As Long, ByRef NumFailed As Long, ByRef Failures() As String)</v>
      </c>
    </row>
    <row r="295" spans="3:17" x14ac:dyDescent="0.45">
      <c r="C295" t="s">
        <v>985</v>
      </c>
      <c r="O295">
        <f ca="1"/>
        <v>0</v>
      </c>
      <c r="P295" t="str">
        <f ca="1"/>
        <v xml:space="preserve">    Dim TestDescription As String, FileName As String, Expected, Observed, TestRes As Variant, WhatDiffers As String</v>
      </c>
      <c r="Q295" t="str">
        <f ca="1"/>
        <v xml:space="preserve">    Dim TestDescription As String, FileName As String, Expected, Observed, TestRes As Variant, WhatDiffers As String</v>
      </c>
    </row>
    <row r="296" spans="3:17" x14ac:dyDescent="0.45">
      <c r="C296" t="s">
        <v>986</v>
      </c>
      <c r="O296">
        <f ca="1"/>
        <v>0</v>
      </c>
      <c r="P296" t="str">
        <f ca="1"/>
        <v/>
      </c>
      <c r="Q296" t="str">
        <f ca="1"/>
        <v/>
      </c>
    </row>
    <row r="297" spans="3:17" x14ac:dyDescent="0.45">
      <c r="C297" t="s">
        <v>815</v>
      </c>
      <c r="O297">
        <f ca="1"/>
        <v>0</v>
      </c>
      <c r="P297" t="str">
        <f ca="1"/>
        <v xml:space="preserve">    On Error GoTo ErrHandler</v>
      </c>
      <c r="Q297" t="str">
        <f ca="1"/>
        <v xml:space="preserve">    On Error GoTo ErrHandler</v>
      </c>
    </row>
    <row r="298" spans="3:17" x14ac:dyDescent="0.45">
      <c r="C298" t="s">
        <v>987</v>
      </c>
      <c r="O298">
        <f ca="1"/>
        <v>0</v>
      </c>
      <c r="P298" t="str">
        <f ca="1"/>
        <v xml:space="preserve">                TestDescription = "initial spaces when ignore repeated"</v>
      </c>
      <c r="Q298" t="str">
        <f ca="1"/>
        <v xml:space="preserve">                TestDescription = "initial spaces when ignore repeated"</v>
      </c>
    </row>
    <row r="299" spans="3:17" x14ac:dyDescent="0.45">
      <c r="C299" t="s">
        <v>988</v>
      </c>
      <c r="O299">
        <f ca="1"/>
        <v>0</v>
      </c>
      <c r="P299" t="str">
        <f ca="1"/>
        <v xml:space="preserve">                FileName = "test_issue_326.wsv"</v>
      </c>
      <c r="Q299" t="str">
        <f ca="1"/>
        <v xml:space="preserve">                FileName = "test_issue_326.wsv"</v>
      </c>
    </row>
    <row r="300" spans="3:17" x14ac:dyDescent="0.45">
      <c r="C300" t="s">
        <v>989</v>
      </c>
      <c r="O300">
        <f ca="1"/>
        <v>0</v>
      </c>
      <c r="P300" t="str">
        <f ca="1"/>
        <v xml:space="preserve">                Expected = HStack(Array("A", 1#, 11#), Array("B", 2#, 22#))</v>
      </c>
      <c r="Q300" t="str">
        <f ca="1"/>
        <v xml:space="preserve">                Expected = HStack(Array("A", 1#, 11#), Array("B", 2#, 22#))</v>
      </c>
    </row>
    <row r="301" spans="3:17" x14ac:dyDescent="0.45">
      <c r="C301" t="s">
        <v>990</v>
      </c>
      <c r="O301">
        <f ca="1"/>
        <v>0</v>
      </c>
      <c r="P301" t="str">
        <f ca="1"/>
        <v xml:space="preserve">                TestRes = TestCSVRead(i, TestDescription, Expected, Folder + FileName, Observed, WhatDiffers, ConvertTypes:=True, Delimiter:=" ", IgnoreRepeated:=True, ShowMissingsAs:=Empty)</v>
      </c>
      <c r="Q301" t="str">
        <f ca="1"/>
        <v xml:space="preserve">                TestRes = TestCSVRead(i, TestDescription, Expected, Folder + FileName, Observed, WhatDiffers, ConvertTypes:=True, Delimiter:=" ", IgnoreRepeated:=True, ShowMissingsAs:=Empty)</v>
      </c>
    </row>
    <row r="302" spans="3:17" x14ac:dyDescent="0.45">
      <c r="C302" t="s">
        <v>835</v>
      </c>
      <c r="O302">
        <f ca="1"/>
        <v>0</v>
      </c>
      <c r="P302" t="str">
        <f ca="1"/>
        <v xml:space="preserve">    If TestRes Then</v>
      </c>
      <c r="Q302" t="str">
        <f ca="1"/>
        <v xml:space="preserve">    If TestRes Then</v>
      </c>
    </row>
    <row r="303" spans="3:17" x14ac:dyDescent="0.45">
      <c r="C303" t="s">
        <v>991</v>
      </c>
      <c r="O303">
        <f ca="1"/>
        <v>0</v>
      </c>
      <c r="P303" t="str">
        <f ca="1"/>
        <v xml:space="preserve">        NumPassed = NumPassed + 1</v>
      </c>
      <c r="Q303" t="str">
        <f ca="1"/>
        <v xml:space="preserve">        NumPassed = NumPassed + 1</v>
      </c>
    </row>
    <row r="304" spans="3:17" x14ac:dyDescent="0.45">
      <c r="C304" t="s">
        <v>992</v>
      </c>
      <c r="O304">
        <f ca="1"/>
        <v>0</v>
      </c>
      <c r="P304" t="str">
        <f ca="1"/>
        <v xml:space="preserve">    Else</v>
      </c>
      <c r="Q304" t="str">
        <f ca="1"/>
        <v xml:space="preserve">    Else</v>
      </c>
    </row>
    <row r="305" spans="3:17" x14ac:dyDescent="0.45">
      <c r="C305" t="s">
        <v>993</v>
      </c>
      <c r="O305">
        <f ca="1"/>
        <v>0</v>
      </c>
      <c r="P305" t="str">
        <f ca="1"/>
        <v xml:space="preserve">        NumFailed = NumFailed + 1</v>
      </c>
      <c r="Q305" t="str">
        <f ca="1"/>
        <v xml:space="preserve">        NumFailed = NumFailed + 1</v>
      </c>
    </row>
    <row r="306" spans="3:17" x14ac:dyDescent="0.45">
      <c r="C306" t="s">
        <v>994</v>
      </c>
      <c r="O306">
        <f ca="1"/>
        <v>0</v>
      </c>
      <c r="P306" t="str">
        <f ca="1"/>
        <v xml:space="preserve">        ReDim Preserve Failures(LBound(Failures) To UBound(Failures) + 1)</v>
      </c>
      <c r="Q306" t="str">
        <f ca="1"/>
        <v xml:space="preserve">        ReDim Preserve Failures(LBound(Failures) To UBound(Failures) + 1)</v>
      </c>
    </row>
    <row r="307" spans="3:17" x14ac:dyDescent="0.45">
      <c r="C307" t="s">
        <v>995</v>
      </c>
      <c r="O307">
        <f ca="1"/>
        <v>0</v>
      </c>
      <c r="P307" t="str">
        <f ca="1"/>
        <v xml:space="preserve">        Failures(UBound(Failures)) = WhatDiffers</v>
      </c>
      <c r="Q307" t="str">
        <f ca="1"/>
        <v xml:space="preserve">        Failures(UBound(Failures)) = WhatDiffers</v>
      </c>
    </row>
    <row r="308" spans="3:17" x14ac:dyDescent="0.45">
      <c r="C308" t="s">
        <v>835</v>
      </c>
      <c r="O308">
        <f ca="1"/>
        <v>0</v>
      </c>
      <c r="P308" t="str">
        <f ca="1"/>
        <v xml:space="preserve">    End If</v>
      </c>
      <c r="Q308" t="str">
        <f ca="1"/>
        <v xml:space="preserve">    End If</v>
      </c>
    </row>
    <row r="309" spans="3:17" x14ac:dyDescent="0.45">
      <c r="C309" t="s">
        <v>991</v>
      </c>
      <c r="O309">
        <f ca="1"/>
        <v>0</v>
      </c>
      <c r="P309" t="str">
        <f ca="1"/>
        <v/>
      </c>
      <c r="Q309" t="str">
        <f ca="1"/>
        <v/>
      </c>
    </row>
    <row r="310" spans="3:17" x14ac:dyDescent="0.45">
      <c r="C310" t="s">
        <v>996</v>
      </c>
      <c r="O310">
        <f ca="1"/>
        <v>0</v>
      </c>
      <c r="P310" t="str">
        <f ca="1"/>
        <v xml:space="preserve">    Exit Sub</v>
      </c>
      <c r="Q310" t="str">
        <f ca="1"/>
        <v xml:space="preserve">    Exit Sub</v>
      </c>
    </row>
    <row r="311" spans="3:17" x14ac:dyDescent="0.45">
      <c r="C311" t="s">
        <v>997</v>
      </c>
      <c r="O311">
        <f ca="1"/>
        <v>0</v>
      </c>
      <c r="P311" t="str">
        <f ca="1"/>
        <v>ErrHandler:</v>
      </c>
      <c r="Q311" t="str">
        <f ca="1"/>
        <v>ErrHandler:</v>
      </c>
    </row>
    <row r="312" spans="3:17" x14ac:dyDescent="0.45">
      <c r="C312" t="s">
        <v>998</v>
      </c>
      <c r="O312" t="str">
        <f ca="1"/>
        <v>Sub Case4(i As Long, Folder As String, ByRef NumPassed As Long, ByRef NumFailed As Long, ByRef Failures() As String)</v>
      </c>
      <c r="P312" t="str">
        <f ca="1"/>
        <v xml:space="preserve">    Throw "#Case6 (line " &amp; CStr(Erl) + "): " &amp; Err.Description &amp; "!"</v>
      </c>
      <c r="Q312" t="str">
        <f ca="1"/>
        <v xml:space="preserve">    Throw "#Case6 (line " &amp; CStr(Erl) + "): " &amp; Err.Description &amp; "!"</v>
      </c>
    </row>
    <row r="313" spans="3:17" x14ac:dyDescent="0.45">
      <c r="C313" t="s">
        <v>999</v>
      </c>
      <c r="O313" t="str">
        <f ca="1"/>
        <v xml:space="preserve">    Dim TestDescription As String, FileName As String, Expected, Observed, TestRes As Variant, WhatDiffers As String</v>
      </c>
      <c r="P313" t="str">
        <f ca="1"/>
        <v>End Sub</v>
      </c>
      <c r="Q313" t="str">
        <f ca="1"/>
        <v>End Sub</v>
      </c>
    </row>
    <row r="314" spans="3:17" x14ac:dyDescent="0.45">
      <c r="C314" t="s">
        <v>856</v>
      </c>
      <c r="O314" t="str">
        <f ca="1"/>
        <v/>
      </c>
      <c r="P314">
        <f ca="1"/>
        <v>0</v>
      </c>
      <c r="Q314" t="str">
        <f ca="1"/>
        <v/>
      </c>
    </row>
    <row r="315" spans="3:17" x14ac:dyDescent="0.45">
      <c r="C315" t="s">
        <v>857</v>
      </c>
      <c r="O315" t="str">
        <f ca="1"/>
        <v xml:space="preserve">    On Error GoTo ErrHandler</v>
      </c>
      <c r="P315" t="str">
        <f ca="1"/>
        <v>Sub Case7(i As Long, Folder As String, ByRef NumPassed As Long, ByRef NumFailed As Long, ByRef Failures() As String)</v>
      </c>
      <c r="Q315" t="str">
        <f ca="1"/>
        <v>Sub Case7(i As Long, Folder As String, ByRef NumPassed As Long, ByRef NumFailed As Long, ByRef Failures() As String)</v>
      </c>
    </row>
    <row r="316" spans="3:17" x14ac:dyDescent="0.45">
      <c r="C316" t="s">
        <v>1000</v>
      </c>
      <c r="O316" t="str">
        <f ca="1"/>
        <v xml:space="preserve">                TestDescription = "comma decimal"</v>
      </c>
      <c r="P316" t="str">
        <f ca="1"/>
        <v xml:space="preserve">    Dim TestDescription As String, FileName As String, Expected, Observed, TestRes As Variant, WhatDiffers As String</v>
      </c>
      <c r="Q316" t="str">
        <f ca="1"/>
        <v xml:space="preserve">    Dim TestDescription As String, FileName As String, Expected, Observed, TestRes As Variant, WhatDiffers As String</v>
      </c>
    </row>
    <row r="317" spans="3:17" x14ac:dyDescent="0.45">
      <c r="C317" t="s">
        <v>859</v>
      </c>
      <c r="O317" t="str">
        <f ca="1"/>
        <v xml:space="preserve">                FileName = "comma_decimal.csv"</v>
      </c>
      <c r="P317" t="str">
        <f ca="1"/>
        <v/>
      </c>
      <c r="Q317" t="str">
        <f ca="1"/>
        <v/>
      </c>
    </row>
    <row r="318" spans="3:17" x14ac:dyDescent="0.45">
      <c r="C318" t="s">
        <v>1001</v>
      </c>
      <c r="O318" t="str">
        <f ca="1"/>
        <v xml:space="preserve">                Expected = HStack(Array("x", 3.14, 1#), Array("y", 1#, 1#))</v>
      </c>
      <c r="P318" t="str">
        <f ca="1"/>
        <v xml:space="preserve">    On Error GoTo ErrHandler</v>
      </c>
      <c r="Q318" t="str">
        <f ca="1"/>
        <v xml:space="preserve">    On Error GoTo ErrHandler</v>
      </c>
    </row>
    <row r="319" spans="3:17" x14ac:dyDescent="0.45">
      <c r="C319" t="s">
        <v>1002</v>
      </c>
      <c r="O319" t="str">
        <f ca="1"/>
        <v xml:space="preserve">                TestRes = TestCSVRead(i, TestDescription, Expected, Folder + FileName, Observed, WhatDiffers, ConvertTypes:="N", ShowMissingsAs:=Empty, DecimalSeparator:=",")</v>
      </c>
      <c r="P319" t="str">
        <f ca="1"/>
        <v xml:space="preserve">                TestDescription = "test not enough columns"</v>
      </c>
      <c r="Q319" t="str">
        <f ca="1"/>
        <v xml:space="preserve">                TestDescription = "test not enough columns"</v>
      </c>
    </row>
    <row r="320" spans="3:17" x14ac:dyDescent="0.45">
      <c r="C320" t="s">
        <v>1003</v>
      </c>
      <c r="O320" t="str">
        <f ca="1"/>
        <v xml:space="preserve">    If TestRes Then</v>
      </c>
      <c r="P320" t="str">
        <f ca="1"/>
        <v xml:space="preserve">                FileName = "test_not_enough_columns.csv"</v>
      </c>
      <c r="Q320" t="str">
        <f ca="1"/>
        <v xml:space="preserve">                FileName = "test_not_enough_columns.csv"</v>
      </c>
    </row>
    <row r="321" spans="3:17" x14ac:dyDescent="0.45">
      <c r="C321" t="s">
        <v>1004</v>
      </c>
      <c r="O321" t="str">
        <f ca="1"/>
        <v xml:space="preserve">        NumPassed = NumPassed + 1</v>
      </c>
      <c r="P321" t="str">
        <f ca="1"/>
        <v xml:space="preserve">                Expected = Expected007()</v>
      </c>
      <c r="Q321" t="str">
        <f ca="1"/>
        <v xml:space="preserve">                Expected = Expected007()</v>
      </c>
    </row>
    <row r="322" spans="3:17" x14ac:dyDescent="0.45">
      <c r="C322" t="s">
        <v>815</v>
      </c>
      <c r="O322" t="str">
        <f ca="1"/>
        <v xml:space="preserve">    Else</v>
      </c>
      <c r="P322" t="str">
        <f ca="1"/>
        <v xml:space="preserve">                TestRes = TestCSVRead(i, TestDescription, Expected, Folder + FileName, Observed, WhatDiffers, ConvertTypes:=True, ShowMissingsAs:=Empty)</v>
      </c>
      <c r="Q322" t="str">
        <f ca="1"/>
        <v xml:space="preserve">                TestRes = TestCSVRead(i, TestDescription, Expected, Folder + FileName, Observed, WhatDiffers, ConvertTypes:=True, ShowMissingsAs:=Empty)</v>
      </c>
    </row>
    <row r="323" spans="3:17" x14ac:dyDescent="0.45">
      <c r="C323" t="s">
        <v>1005</v>
      </c>
      <c r="O323" t="str">
        <f ca="1"/>
        <v xml:space="preserve">        NumFailed = NumFailed + 1</v>
      </c>
      <c r="P323" t="str">
        <f ca="1"/>
        <v xml:space="preserve">    If TestRes Then</v>
      </c>
      <c r="Q323" t="str">
        <f ca="1"/>
        <v xml:space="preserve">    If TestRes Then</v>
      </c>
    </row>
    <row r="324" spans="3:17" x14ac:dyDescent="0.45">
      <c r="C324" t="s">
        <v>1006</v>
      </c>
      <c r="O324" t="str">
        <f ca="1"/>
        <v xml:space="preserve">        ReDim Preserve Failures(LBound(Failures) To UBound(Failures) + 1)</v>
      </c>
      <c r="P324" t="str">
        <f ca="1"/>
        <v xml:space="preserve">        NumPassed = NumPassed + 1</v>
      </c>
      <c r="Q324" t="str">
        <f ca="1"/>
        <v xml:space="preserve">        NumPassed = NumPassed + 1</v>
      </c>
    </row>
    <row r="325" spans="3:17" x14ac:dyDescent="0.45">
      <c r="C325" t="s">
        <v>1007</v>
      </c>
      <c r="O325" t="str">
        <f ca="1"/>
        <v xml:space="preserve">        Failures(UBound(Failures)) = WhatDiffers</v>
      </c>
      <c r="P325" t="str">
        <f ca="1"/>
        <v xml:space="preserve">    Else</v>
      </c>
      <c r="Q325" t="str">
        <f ca="1"/>
        <v xml:space="preserve">    Else</v>
      </c>
    </row>
    <row r="326" spans="3:17" x14ac:dyDescent="0.45">
      <c r="C326" t="s">
        <v>1008</v>
      </c>
      <c r="O326" t="str">
        <f ca="1"/>
        <v xml:space="preserve">    End If</v>
      </c>
      <c r="P326" t="str">
        <f ca="1"/>
        <v xml:space="preserve">        NumFailed = NumFailed + 1</v>
      </c>
      <c r="Q326" t="str">
        <f ca="1"/>
        <v xml:space="preserve">        NumFailed = NumFailed + 1</v>
      </c>
    </row>
    <row r="327" spans="3:17" x14ac:dyDescent="0.45">
      <c r="C327" t="s">
        <v>856</v>
      </c>
      <c r="O327" t="str">
        <f ca="1"/>
        <v/>
      </c>
      <c r="P327" t="str">
        <f ca="1"/>
        <v xml:space="preserve">        ReDim Preserve Failures(LBound(Failures) To UBound(Failures) + 1)</v>
      </c>
      <c r="Q327" t="str">
        <f ca="1"/>
        <v xml:space="preserve">        ReDim Preserve Failures(LBound(Failures) To UBound(Failures) + 1)</v>
      </c>
    </row>
    <row r="328" spans="3:17" x14ac:dyDescent="0.45">
      <c r="C328" t="s">
        <v>857</v>
      </c>
      <c r="O328" t="str">
        <f ca="1"/>
        <v xml:space="preserve">    Exit Sub</v>
      </c>
      <c r="P328" t="str">
        <f ca="1"/>
        <v xml:space="preserve">        Failures(UBound(Failures)) = WhatDiffers</v>
      </c>
      <c r="Q328" t="str">
        <f ca="1"/>
        <v xml:space="preserve">        Failures(UBound(Failures)) = WhatDiffers</v>
      </c>
    </row>
    <row r="329" spans="3:17" x14ac:dyDescent="0.45">
      <c r="C329" t="s">
        <v>1009</v>
      </c>
      <c r="O329" t="str">
        <f ca="1"/>
        <v>ErrHandler:</v>
      </c>
      <c r="P329" t="str">
        <f ca="1"/>
        <v xml:space="preserve">    End If</v>
      </c>
      <c r="Q329" t="str">
        <f ca="1"/>
        <v xml:space="preserve">    End If</v>
      </c>
    </row>
    <row r="330" spans="3:17" x14ac:dyDescent="0.45">
      <c r="C330" t="s">
        <v>1010</v>
      </c>
      <c r="O330" t="str">
        <f ca="1"/>
        <v xml:space="preserve">    Throw "#Case4 (line " &amp; CStr(Erl) + "): " &amp; Err.Description &amp; "!"</v>
      </c>
      <c r="P330" t="str">
        <f ca="1"/>
        <v/>
      </c>
      <c r="Q330" t="str">
        <f ca="1"/>
        <v/>
      </c>
    </row>
    <row r="331" spans="3:17" x14ac:dyDescent="0.45">
      <c r="C331" t="s">
        <v>867</v>
      </c>
      <c r="O331" t="str">
        <f ca="1"/>
        <v>End Sub</v>
      </c>
      <c r="P331" t="str">
        <f ca="1"/>
        <v xml:space="preserve">    Exit Sub</v>
      </c>
      <c r="Q331" t="str">
        <f ca="1"/>
        <v xml:space="preserve">    Exit Sub</v>
      </c>
    </row>
    <row r="332" spans="3:17" x14ac:dyDescent="0.45">
      <c r="C332" t="s">
        <v>951</v>
      </c>
      <c r="O332">
        <f ca="1"/>
        <v>0</v>
      </c>
      <c r="P332" t="str">
        <f ca="1"/>
        <v>ErrHandler:</v>
      </c>
      <c r="Q332" t="str">
        <f ca="1"/>
        <v>ErrHandler:</v>
      </c>
    </row>
    <row r="333" spans="3:17" x14ac:dyDescent="0.45">
      <c r="C333" t="s">
        <v>1011</v>
      </c>
      <c r="O333">
        <f ca="1"/>
        <v>0</v>
      </c>
      <c r="P333" t="str">
        <f ca="1"/>
        <v xml:space="preserve">    Throw "#Case7 (line " &amp; CStr(Erl) + "): " &amp; Err.Description &amp; "!"</v>
      </c>
      <c r="Q333" t="str">
        <f ca="1"/>
        <v xml:space="preserve">    Throw "#Case7 (line " &amp; CStr(Erl) + "): " &amp; Err.Description &amp; "!"</v>
      </c>
    </row>
    <row r="334" spans="3:17" x14ac:dyDescent="0.45">
      <c r="C334" t="s">
        <v>1012</v>
      </c>
      <c r="O334">
        <f ca="1"/>
        <v>0</v>
      </c>
      <c r="P334" t="str">
        <f ca="1"/>
        <v>End Sub</v>
      </c>
      <c r="Q334" t="str">
        <f ca="1"/>
        <v>End Sub</v>
      </c>
    </row>
    <row r="335" spans="3:17" x14ac:dyDescent="0.45">
      <c r="C335" t="s">
        <v>1013</v>
      </c>
      <c r="O335">
        <f ca="1"/>
        <v>0</v>
      </c>
      <c r="P335">
        <f ca="1"/>
        <v>0</v>
      </c>
      <c r="Q335" t="str">
        <f ca="1"/>
        <v/>
      </c>
    </row>
    <row r="336" spans="3:17" x14ac:dyDescent="0.45">
      <c r="C336" t="s">
        <v>1014</v>
      </c>
      <c r="O336">
        <f ca="1"/>
        <v>0</v>
      </c>
      <c r="P336" t="str">
        <f ca="1"/>
        <v>Sub Case8(i As Long, Folder As String, ByRef NumPassed As Long, ByRef NumFailed As Long, ByRef Failures() As String)</v>
      </c>
      <c r="Q336" t="str">
        <f ca="1"/>
        <v>Sub Case8(i As Long, Folder As String, ByRef NumPassed As Long, ByRef NumFailed As Long, ByRef Failures() As String)</v>
      </c>
    </row>
    <row r="337" spans="3:17" x14ac:dyDescent="0.45">
      <c r="C337" t="s">
        <v>1015</v>
      </c>
      <c r="O337">
        <f ca="1"/>
        <v>0</v>
      </c>
      <c r="P337" t="str">
        <f ca="1"/>
        <v xml:space="preserve">    Dim TestDescription As String, FileName As String, Expected, Observed, TestRes As Variant, WhatDiffers As String</v>
      </c>
      <c r="Q337" t="str">
        <f ca="1"/>
        <v xml:space="preserve">    Dim TestDescription As String, FileName As String, Expected, Observed, TestRes As Variant, WhatDiffers As String</v>
      </c>
    </row>
    <row r="338" spans="3:17" x14ac:dyDescent="0.45">
      <c r="C338" t="s">
        <v>1016</v>
      </c>
      <c r="O338">
        <f ca="1"/>
        <v>0</v>
      </c>
      <c r="P338" t="str">
        <f ca="1"/>
        <v/>
      </c>
      <c r="Q338" t="str">
        <f ca="1"/>
        <v/>
      </c>
    </row>
    <row r="339" spans="3:17" x14ac:dyDescent="0.45">
      <c r="C339" t="s">
        <v>1017</v>
      </c>
      <c r="O339">
        <f ca="1"/>
        <v>0</v>
      </c>
      <c r="P339" t="str">
        <f ca="1"/>
        <v xml:space="preserve">    On Error GoTo ErrHandler</v>
      </c>
      <c r="Q339" t="str">
        <f ca="1"/>
        <v xml:space="preserve">    On Error GoTo ErrHandler</v>
      </c>
    </row>
    <row r="340" spans="3:17" x14ac:dyDescent="0.45">
      <c r="C340" t="s">
        <v>1018</v>
      </c>
      <c r="O340">
        <f ca="1"/>
        <v>0</v>
      </c>
      <c r="P340" t="str">
        <f ca="1"/>
        <v xml:space="preserve">                TestDescription = "test comments1"</v>
      </c>
      <c r="Q340" t="str">
        <f ca="1"/>
        <v xml:space="preserve">                TestDescription = "test comments1"</v>
      </c>
    </row>
    <row r="341" spans="3:17" x14ac:dyDescent="0.45">
      <c r="C341" t="s">
        <v>1019</v>
      </c>
      <c r="O341">
        <f ca="1"/>
        <v>0</v>
      </c>
      <c r="P341" t="str">
        <f ca="1"/>
        <v xml:space="preserve">                FileName = "test_comments1.csv"</v>
      </c>
      <c r="Q341" t="str">
        <f ca="1"/>
        <v xml:space="preserve">                FileName = "test_comments1.csv"</v>
      </c>
    </row>
    <row r="342" spans="3:17" x14ac:dyDescent="0.45">
      <c r="C342" t="s">
        <v>805</v>
      </c>
      <c r="O342">
        <f ca="1"/>
        <v>0</v>
      </c>
      <c r="P342" t="str">
        <f ca="1"/>
        <v xml:space="preserve">                Expected = HStack(Array("a", 1#, 7#), Array("b", 2#, 8#), Array("c", 3#, 9#))</v>
      </c>
      <c r="Q342" t="str">
        <f ca="1"/>
        <v xml:space="preserve">                Expected = HStack(Array("a", 1#, 7#), Array("b", 2#, 8#), Array("c", 3#, 9#))</v>
      </c>
    </row>
    <row r="343" spans="3:17" x14ac:dyDescent="0.45">
      <c r="C343" t="s">
        <v>1020</v>
      </c>
      <c r="O343">
        <f ca="1"/>
        <v>0</v>
      </c>
      <c r="P343" t="str">
        <f ca="1"/>
        <v xml:space="preserve">                TestRes = TestCSVRead(i, TestDescription, Expected, Folder + FileName, Observed, WhatDiffers, ConvertTypes:=True, Comment:="#", ShowMissingsAs:=Empty)</v>
      </c>
      <c r="Q343" t="str">
        <f ca="1"/>
        <v xml:space="preserve">                TestRes = TestCSVRead(i, TestDescription, Expected, Folder + FileName, Observed, WhatDiffers, ConvertTypes:=True, Comment:="#", ShowMissingsAs:=Empty)</v>
      </c>
    </row>
    <row r="344" spans="3:17" x14ac:dyDescent="0.45">
      <c r="C344" t="s">
        <v>1021</v>
      </c>
      <c r="O344">
        <f ca="1"/>
        <v>0</v>
      </c>
      <c r="P344" t="str">
        <f ca="1"/>
        <v xml:space="preserve">    If TestRes Then</v>
      </c>
      <c r="Q344" t="str">
        <f ca="1"/>
        <v xml:space="preserve">    If TestRes Then</v>
      </c>
    </row>
    <row r="345" spans="3:17" x14ac:dyDescent="0.45">
      <c r="C345" t="s">
        <v>1022</v>
      </c>
      <c r="O345">
        <f ca="1"/>
        <v>0</v>
      </c>
      <c r="P345" t="str">
        <f ca="1"/>
        <v xml:space="preserve">        NumPassed = NumPassed + 1</v>
      </c>
      <c r="Q345" t="str">
        <f ca="1"/>
        <v xml:space="preserve">        NumPassed = NumPassed + 1</v>
      </c>
    </row>
    <row r="346" spans="3:17" x14ac:dyDescent="0.45">
      <c r="C346" t="s">
        <v>1023</v>
      </c>
      <c r="O346">
        <f ca="1"/>
        <v>0</v>
      </c>
      <c r="P346" t="str">
        <f ca="1"/>
        <v xml:space="preserve">    Else</v>
      </c>
      <c r="Q346" t="str">
        <f ca="1"/>
        <v xml:space="preserve">    Else</v>
      </c>
    </row>
    <row r="347" spans="3:17" x14ac:dyDescent="0.45">
      <c r="C347" t="s">
        <v>856</v>
      </c>
      <c r="O347">
        <f ca="1"/>
        <v>0</v>
      </c>
      <c r="P347" t="str">
        <f ca="1"/>
        <v xml:space="preserve">        NumFailed = NumFailed + 1</v>
      </c>
      <c r="Q347" t="str">
        <f ca="1"/>
        <v xml:space="preserve">        NumFailed = NumFailed + 1</v>
      </c>
    </row>
    <row r="348" spans="3:17" x14ac:dyDescent="0.45">
      <c r="C348" t="s">
        <v>857</v>
      </c>
      <c r="O348">
        <f ca="1"/>
        <v>0</v>
      </c>
      <c r="P348" t="str">
        <f ca="1"/>
        <v xml:space="preserve">        ReDim Preserve Failures(LBound(Failures) To UBound(Failures) + 1)</v>
      </c>
      <c r="Q348" t="str">
        <f ca="1"/>
        <v xml:space="preserve">        ReDim Preserve Failures(LBound(Failures) To UBound(Failures) + 1)</v>
      </c>
    </row>
    <row r="349" spans="3:17" x14ac:dyDescent="0.45">
      <c r="C349" t="s">
        <v>1000</v>
      </c>
      <c r="O349">
        <f ca="1"/>
        <v>0</v>
      </c>
      <c r="P349" t="str">
        <f ca="1"/>
        <v xml:space="preserve">        Failures(UBound(Failures)) = WhatDiffers</v>
      </c>
      <c r="Q349" t="str">
        <f ca="1"/>
        <v xml:space="preserve">        Failures(UBound(Failures)) = WhatDiffers</v>
      </c>
    </row>
    <row r="350" spans="3:17" x14ac:dyDescent="0.45">
      <c r="C350" t="s">
        <v>859</v>
      </c>
      <c r="O350">
        <f ca="1"/>
        <v>0</v>
      </c>
      <c r="P350" t="str">
        <f ca="1"/>
        <v xml:space="preserve">    End If</v>
      </c>
      <c r="Q350" t="str">
        <f ca="1"/>
        <v xml:space="preserve">    End If</v>
      </c>
    </row>
    <row r="351" spans="3:17" x14ac:dyDescent="0.45">
      <c r="C351" t="s">
        <v>1024</v>
      </c>
      <c r="O351">
        <f ca="1"/>
        <v>0</v>
      </c>
      <c r="P351" t="str">
        <f ca="1"/>
        <v/>
      </c>
      <c r="Q351" t="str">
        <f ca="1"/>
        <v/>
      </c>
    </row>
    <row r="352" spans="3:17" x14ac:dyDescent="0.45">
      <c r="C352" t="s">
        <v>1025</v>
      </c>
      <c r="O352">
        <f ca="1"/>
        <v>0</v>
      </c>
      <c r="P352" t="str">
        <f ca="1"/>
        <v xml:space="preserve">    Exit Sub</v>
      </c>
      <c r="Q352" t="str">
        <f ca="1"/>
        <v xml:space="preserve">    Exit Sub</v>
      </c>
    </row>
    <row r="353" spans="3:17" x14ac:dyDescent="0.45">
      <c r="C353" t="s">
        <v>1026</v>
      </c>
      <c r="O353" t="str">
        <f ca="1"/>
        <v>Sub Case5(i As Long, Folder As String, ByRef NumPassed As Long, ByRef NumFailed As Long, ByRef Failures() As String)</v>
      </c>
      <c r="P353" t="str">
        <f ca="1"/>
        <v>ErrHandler:</v>
      </c>
      <c r="Q353" t="str">
        <f ca="1"/>
        <v>ErrHandler:</v>
      </c>
    </row>
    <row r="354" spans="3:17" x14ac:dyDescent="0.45">
      <c r="C354" t="s">
        <v>1027</v>
      </c>
      <c r="O354" t="str">
        <f ca="1"/>
        <v xml:space="preserve">    Dim TestDescription As String, FileName As String, Expected, Observed, TestRes As Variant, WhatDiffers As String</v>
      </c>
      <c r="P354" t="str">
        <f ca="1"/>
        <v xml:space="preserve">    Throw "#Case8 (line " &amp; CStr(Erl) + "): " &amp; Err.Description &amp; "!"</v>
      </c>
      <c r="Q354" t="str">
        <f ca="1"/>
        <v xml:space="preserve">    Throw "#Case8 (line " &amp; CStr(Erl) + "): " &amp; Err.Description &amp; "!"</v>
      </c>
    </row>
    <row r="355" spans="3:17" x14ac:dyDescent="0.45">
      <c r="C355" t="s">
        <v>856</v>
      </c>
      <c r="O355" t="str">
        <f ca="1"/>
        <v/>
      </c>
      <c r="P355" t="str">
        <f ca="1"/>
        <v>End Sub</v>
      </c>
      <c r="Q355" t="str">
        <f ca="1"/>
        <v>End Sub</v>
      </c>
    </row>
    <row r="356" spans="3:17" x14ac:dyDescent="0.45">
      <c r="C356" t="s">
        <v>1028</v>
      </c>
      <c r="O356" t="str">
        <f ca="1"/>
        <v xml:space="preserve">    On Error GoTo ErrHandler</v>
      </c>
      <c r="P356">
        <f ca="1"/>
        <v>0</v>
      </c>
      <c r="Q356" t="str">
        <f ca="1"/>
        <v/>
      </c>
    </row>
    <row r="357" spans="3:17" x14ac:dyDescent="0.45">
      <c r="C357" t="s">
        <v>859</v>
      </c>
      <c r="O357" t="str">
        <f ca="1"/>
        <v xml:space="preserve">                TestDescription = "test missing last column"</v>
      </c>
      <c r="P357" t="str">
        <f ca="1"/>
        <v>Sub Case9(i As Long, Folder As String, ByRef NumPassed As Long, ByRef NumFailed As Long, ByRef Failures() As String)</v>
      </c>
      <c r="Q357" t="str">
        <f ca="1"/>
        <v>Sub Case9(i As Long, Folder As String, ByRef NumPassed As Long, ByRef NumFailed As Long, ByRef Failures() As String)</v>
      </c>
    </row>
    <row r="358" spans="3:17" x14ac:dyDescent="0.45">
      <c r="C358" t="s">
        <v>1029</v>
      </c>
      <c r="O358" t="str">
        <f ca="1"/>
        <v xml:space="preserve">                FileName = "test_missing_last_column.csv"</v>
      </c>
      <c r="P358" t="str">
        <f ca="1"/>
        <v xml:space="preserve">    Dim TestDescription As String, FileName As String, Expected, Observed, TestRes As Variant, WhatDiffers As String</v>
      </c>
      <c r="Q358" t="str">
        <f ca="1"/>
        <v xml:space="preserve">    Dim TestDescription As String, FileName As String, Expected, Observed, TestRes As Variant, WhatDiffers As String</v>
      </c>
    </row>
    <row r="359" spans="3:17" x14ac:dyDescent="0.45">
      <c r="C359" t="s">
        <v>1030</v>
      </c>
      <c r="O359" t="str">
        <f ca="1"/>
        <v xml:space="preserve">                Expected = Expected005()</v>
      </c>
      <c r="P359" t="str">
        <f ca="1"/>
        <v/>
      </c>
      <c r="Q359" t="str">
        <f ca="1"/>
        <v/>
      </c>
    </row>
    <row r="360" spans="3:17" x14ac:dyDescent="0.45">
      <c r="C360" t="s">
        <v>1031</v>
      </c>
      <c r="O360" t="str">
        <f ca="1"/>
        <v xml:space="preserve">                TestRes = TestCSVRead(i, TestDescription, Expected, Folder + FileName, Observed, WhatDiffers, ConvertTypes:="N", ShowMissingsAs:=Empty)</v>
      </c>
      <c r="P360" t="str">
        <f ca="1"/>
        <v xml:space="preserve">    On Error GoTo ErrHandler</v>
      </c>
      <c r="Q360" t="str">
        <f ca="1"/>
        <v xml:space="preserve">    On Error GoTo ErrHandler</v>
      </c>
    </row>
    <row r="361" spans="3:17" x14ac:dyDescent="0.45">
      <c r="C361" t="s">
        <v>1032</v>
      </c>
      <c r="O361" t="str">
        <f ca="1"/>
        <v xml:space="preserve">    If TestRes Then</v>
      </c>
      <c r="P361" t="str">
        <f ca="1"/>
        <v xml:space="preserve">                TestDescription = "test comments multichar"</v>
      </c>
      <c r="Q361" t="str">
        <f ca="1"/>
        <v xml:space="preserve">                TestDescription = "test comments multichar"</v>
      </c>
    </row>
    <row r="362" spans="3:17" x14ac:dyDescent="0.45">
      <c r="C362" t="s">
        <v>1033</v>
      </c>
      <c r="O362" t="str">
        <f ca="1"/>
        <v xml:space="preserve">        NumPassed = NumPassed + 1</v>
      </c>
      <c r="P362" t="str">
        <f ca="1"/>
        <v xml:space="preserve">                FileName = "test_comments_multichar.csv"</v>
      </c>
      <c r="Q362" t="str">
        <f ca="1"/>
        <v xml:space="preserve">                FileName = "test_comments_multichar.csv"</v>
      </c>
    </row>
    <row r="363" spans="3:17" x14ac:dyDescent="0.45">
      <c r="C363" t="s">
        <v>1034</v>
      </c>
      <c r="O363" t="str">
        <f ca="1"/>
        <v xml:space="preserve">    Else</v>
      </c>
      <c r="P363" t="str">
        <f ca="1"/>
        <v xml:space="preserve">                Expected = HStack(Array("a", 1#, 7#), Array("b", 2#, 8#), Array("c", 3#, 9#))</v>
      </c>
      <c r="Q363" t="str">
        <f ca="1"/>
        <v xml:space="preserve">                Expected = HStack(Array("a", 1#, 7#), Array("b", 2#, 8#), Array("c", 3#, 9#))</v>
      </c>
    </row>
    <row r="364" spans="3:17" x14ac:dyDescent="0.45">
      <c r="C364" t="s">
        <v>1035</v>
      </c>
      <c r="O364" t="str">
        <f ca="1"/>
        <v xml:space="preserve">        NumFailed = NumFailed + 1</v>
      </c>
      <c r="P364" t="str">
        <f ca="1"/>
        <v xml:space="preserve">                TestRes = TestCSVRead(i, TestDescription, Expected, Folder + FileName, Observed, WhatDiffers, ConvertTypes:=True, Comment:="//")</v>
      </c>
      <c r="Q364" t="str">
        <f ca="1"/>
        <v xml:space="preserve">                TestRes = TestCSVRead(i, TestDescription, Expected, Folder + FileName, Observed, WhatDiffers, ConvertTypes:=True, Comment:="//")</v>
      </c>
    </row>
    <row r="365" spans="3:17" x14ac:dyDescent="0.45">
      <c r="C365" t="s">
        <v>1036</v>
      </c>
      <c r="O365" t="str">
        <f ca="1"/>
        <v xml:space="preserve">        ReDim Preserve Failures(LBound(Failures) To UBound(Failures) + 1)</v>
      </c>
      <c r="P365" t="str">
        <f ca="1"/>
        <v xml:space="preserve">    If TestRes Then</v>
      </c>
      <c r="Q365" t="str">
        <f ca="1"/>
        <v xml:space="preserve">    If TestRes Then</v>
      </c>
    </row>
    <row r="366" spans="3:17" x14ac:dyDescent="0.45">
      <c r="C366" t="s">
        <v>1037</v>
      </c>
      <c r="O366" t="str">
        <f ca="1"/>
        <v xml:space="preserve">        Failures(UBound(Failures)) = WhatDiffers</v>
      </c>
      <c r="P366" t="str">
        <f ca="1"/>
        <v xml:space="preserve">        NumPassed = NumPassed + 1</v>
      </c>
      <c r="Q366" t="str">
        <f ca="1"/>
        <v xml:space="preserve">        NumPassed = NumPassed + 1</v>
      </c>
    </row>
    <row r="367" spans="3:17" x14ac:dyDescent="0.45">
      <c r="C367" t="s">
        <v>1038</v>
      </c>
      <c r="O367" t="str">
        <f ca="1"/>
        <v xml:space="preserve">    End If</v>
      </c>
      <c r="P367" t="str">
        <f ca="1"/>
        <v xml:space="preserve">    Else</v>
      </c>
      <c r="Q367" t="str">
        <f ca="1"/>
        <v xml:space="preserve">    Else</v>
      </c>
    </row>
    <row r="368" spans="3:17" x14ac:dyDescent="0.45">
      <c r="C368" t="s">
        <v>856</v>
      </c>
      <c r="O368" t="str">
        <f ca="1"/>
        <v/>
      </c>
      <c r="P368" t="str">
        <f ca="1"/>
        <v xml:space="preserve">        NumFailed = NumFailed + 1</v>
      </c>
      <c r="Q368" t="str">
        <f ca="1"/>
        <v xml:space="preserve">        NumFailed = NumFailed + 1</v>
      </c>
    </row>
    <row r="369" spans="3:17" x14ac:dyDescent="0.45">
      <c r="C369" t="s">
        <v>1039</v>
      </c>
      <c r="O369" t="str">
        <f ca="1"/>
        <v xml:space="preserve">    Exit Sub</v>
      </c>
      <c r="P369" t="str">
        <f ca="1"/>
        <v xml:space="preserve">        ReDim Preserve Failures(LBound(Failures) To UBound(Failures) + 1)</v>
      </c>
      <c r="Q369" t="str">
        <f ca="1"/>
        <v xml:space="preserve">        ReDim Preserve Failures(LBound(Failures) To UBound(Failures) + 1)</v>
      </c>
    </row>
    <row r="370" spans="3:17" x14ac:dyDescent="0.45">
      <c r="C370" t="s">
        <v>1040</v>
      </c>
      <c r="O370" t="str">
        <f ca="1"/>
        <v>ErrHandler:</v>
      </c>
      <c r="P370" t="str">
        <f ca="1"/>
        <v xml:space="preserve">        Failures(UBound(Failures)) = WhatDiffers</v>
      </c>
      <c r="Q370" t="str">
        <f ca="1"/>
        <v xml:space="preserve">        Failures(UBound(Failures)) = WhatDiffers</v>
      </c>
    </row>
    <row r="371" spans="3:17" x14ac:dyDescent="0.45">
      <c r="C371" t="s">
        <v>1041</v>
      </c>
      <c r="O371" t="str">
        <f ca="1"/>
        <v xml:space="preserve">    Throw "#Case5 (line " &amp; CStr(Erl) + "): " &amp; Err.Description &amp; "!"</v>
      </c>
      <c r="P371" t="str">
        <f ca="1"/>
        <v xml:space="preserve">    End If</v>
      </c>
      <c r="Q371" t="str">
        <f ca="1"/>
        <v xml:space="preserve">    End If</v>
      </c>
    </row>
    <row r="372" spans="3:17" x14ac:dyDescent="0.45">
      <c r="C372" t="s">
        <v>859</v>
      </c>
      <c r="O372" t="str">
        <f ca="1"/>
        <v>End Sub</v>
      </c>
      <c r="P372" t="str">
        <f ca="1"/>
        <v/>
      </c>
      <c r="Q372" t="str">
        <f ca="1"/>
        <v/>
      </c>
    </row>
    <row r="373" spans="3:17" x14ac:dyDescent="0.45">
      <c r="C373" t="s">
        <v>1042</v>
      </c>
      <c r="O373">
        <f ca="1"/>
        <v>0</v>
      </c>
      <c r="P373" t="str">
        <f ca="1"/>
        <v xml:space="preserve">    Exit Sub</v>
      </c>
      <c r="Q373" t="str">
        <f ca="1"/>
        <v xml:space="preserve">    Exit Sub</v>
      </c>
    </row>
    <row r="374" spans="3:17" x14ac:dyDescent="0.45">
      <c r="C374" t="s">
        <v>1043</v>
      </c>
      <c r="O374">
        <f ca="1"/>
        <v>0</v>
      </c>
      <c r="P374" t="str">
        <f ca="1"/>
        <v>ErrHandler:</v>
      </c>
      <c r="Q374" t="str">
        <f ca="1"/>
        <v>ErrHandler:</v>
      </c>
    </row>
    <row r="375" spans="3:17" x14ac:dyDescent="0.45">
      <c r="C375" t="s">
        <v>1044</v>
      </c>
      <c r="O375">
        <f ca="1"/>
        <v>0</v>
      </c>
      <c r="P375" t="str">
        <f ca="1"/>
        <v xml:space="preserve">    Throw "#Case9 (line " &amp; CStr(Erl) + "): " &amp; Err.Description &amp; "!"</v>
      </c>
      <c r="Q375" t="str">
        <f ca="1"/>
        <v xml:space="preserve">    Throw "#Case9 (line " &amp; CStr(Erl) + "): " &amp; Err.Description &amp; "!"</v>
      </c>
    </row>
    <row r="376" spans="3:17" x14ac:dyDescent="0.45">
      <c r="C376" t="s">
        <v>1045</v>
      </c>
      <c r="O376">
        <f ca="1"/>
        <v>0</v>
      </c>
      <c r="P376" t="str">
        <f ca="1"/>
        <v>End Sub</v>
      </c>
      <c r="Q376" t="str">
        <f ca="1"/>
        <v>End Sub</v>
      </c>
    </row>
    <row r="377" spans="3:17" x14ac:dyDescent="0.45">
      <c r="C377" t="s">
        <v>810</v>
      </c>
      <c r="O377">
        <f ca="1"/>
        <v>0</v>
      </c>
      <c r="P377">
        <f ca="1"/>
        <v>0</v>
      </c>
      <c r="Q377" t="str">
        <f ca="1"/>
        <v/>
      </c>
    </row>
    <row r="378" spans="3:17" x14ac:dyDescent="0.45">
      <c r="C378" t="s">
        <v>1046</v>
      </c>
      <c r="O378">
        <f ca="1"/>
        <v>0</v>
      </c>
      <c r="P378" t="str">
        <f ca="1"/>
        <v>Sub Case10(i As Long, Folder As String, ByRef NumPassed As Long, ByRef NumFailed As Long, ByRef Failures() As String)</v>
      </c>
      <c r="Q378" t="str">
        <f ca="1"/>
        <v>Sub Case10(i As Long, Folder As String, ByRef NumPassed As Long, ByRef NumFailed As Long, ByRef Failures() As String)</v>
      </c>
    </row>
    <row r="379" spans="3:17" x14ac:dyDescent="0.45">
      <c r="C379" t="s">
        <v>1047</v>
      </c>
      <c r="O379">
        <f ca="1"/>
        <v>0</v>
      </c>
      <c r="P379" t="str">
        <f ca="1"/>
        <v xml:space="preserve">    Dim TestDescription As String, FileName As String, Expected, Observed, TestRes As Variant, WhatDiffers As String</v>
      </c>
      <c r="Q379" t="str">
        <f ca="1"/>
        <v xml:space="preserve">    Dim TestDescription As String, FileName As String, Expected, Observed, TestRes As Variant, WhatDiffers As String</v>
      </c>
    </row>
    <row r="380" spans="3:17" x14ac:dyDescent="0.45">
      <c r="C380" t="s">
        <v>1048</v>
      </c>
      <c r="O380">
        <f ca="1"/>
        <v>0</v>
      </c>
      <c r="P380" t="str">
        <f ca="1"/>
        <v/>
      </c>
      <c r="Q380" t="str">
        <f ca="1"/>
        <v/>
      </c>
    </row>
    <row r="381" spans="3:17" x14ac:dyDescent="0.45">
      <c r="C381" t="s">
        <v>1049</v>
      </c>
      <c r="O381">
        <f ca="1"/>
        <v>0</v>
      </c>
      <c r="P381" t="str">
        <f ca="1"/>
        <v xml:space="preserve">    On Error GoTo ErrHandler</v>
      </c>
      <c r="Q381" t="str">
        <f ca="1"/>
        <v xml:space="preserve">    On Error GoTo ErrHandler</v>
      </c>
    </row>
    <row r="382" spans="3:17" x14ac:dyDescent="0.45">
      <c r="C382" t="s">
        <v>1050</v>
      </c>
      <c r="O382">
        <f ca="1"/>
        <v>0</v>
      </c>
      <c r="P382" t="str">
        <f ca="1"/>
        <v xml:space="preserve">                TestDescription = "test correct trailing missings"</v>
      </c>
      <c r="Q382" t="str">
        <f ca="1"/>
        <v xml:space="preserve">                TestDescription = "test correct trailing missings"</v>
      </c>
    </row>
    <row r="383" spans="3:17" x14ac:dyDescent="0.45">
      <c r="C383" t="s">
        <v>1051</v>
      </c>
      <c r="O383">
        <f ca="1"/>
        <v>0</v>
      </c>
      <c r="P383" t="str">
        <f ca="1"/>
        <v xml:space="preserve">                FileName = "test_correct_trailing_missings.csv"</v>
      </c>
      <c r="Q383" t="str">
        <f ca="1"/>
        <v xml:space="preserve">                FileName = "test_correct_trailing_missings.csv"</v>
      </c>
    </row>
    <row r="384" spans="3:17" x14ac:dyDescent="0.45">
      <c r="C384" t="s">
        <v>1052</v>
      </c>
      <c r="O384">
        <f ca="1"/>
        <v>0</v>
      </c>
      <c r="P384" t="str">
        <f ca="1"/>
        <v xml:space="preserve">                Expected = Expected010()</v>
      </c>
      <c r="Q384" t="str">
        <f ca="1"/>
        <v xml:space="preserve">                Expected = Expected010()</v>
      </c>
    </row>
    <row r="385" spans="3:17" x14ac:dyDescent="0.45">
      <c r="C385" t="s">
        <v>1053</v>
      </c>
      <c r="O385">
        <f ca="1"/>
        <v>0</v>
      </c>
      <c r="P385" t="str">
        <f ca="1"/>
        <v xml:space="preserve">                TestRes = TestCSVRead(i, TestDescription, Expected, Folder + FileName, Observed, WhatDiffers, ConvertTypes:=True, ShowMissingsAs:=Empty)</v>
      </c>
      <c r="Q385" t="str">
        <f ca="1"/>
        <v xml:space="preserve">                TestRes = TestCSVRead(i, TestDescription, Expected, Folder + FileName, Observed, WhatDiffers, ConvertTypes:=True, ShowMissingsAs:=Empty)</v>
      </c>
    </row>
    <row r="386" spans="3:17" x14ac:dyDescent="0.45">
      <c r="C386" t="s">
        <v>1054</v>
      </c>
      <c r="O386">
        <f ca="1"/>
        <v>0</v>
      </c>
      <c r="P386" t="str">
        <f ca="1"/>
        <v xml:space="preserve">    If TestRes Then</v>
      </c>
      <c r="Q386" t="str">
        <f ca="1"/>
        <v xml:space="preserve">    If TestRes Then</v>
      </c>
    </row>
    <row r="387" spans="3:17" x14ac:dyDescent="0.45">
      <c r="C387" t="s">
        <v>1055</v>
      </c>
      <c r="O387">
        <f ca="1"/>
        <v>0</v>
      </c>
      <c r="P387" t="str">
        <f ca="1"/>
        <v xml:space="preserve">        NumPassed = NumPassed + 1</v>
      </c>
      <c r="Q387" t="str">
        <f ca="1"/>
        <v xml:space="preserve">        NumPassed = NumPassed + 1</v>
      </c>
    </row>
    <row r="388" spans="3:17" x14ac:dyDescent="0.45">
      <c r="C388" t="s">
        <v>810</v>
      </c>
      <c r="O388">
        <f ca="1"/>
        <v>0</v>
      </c>
      <c r="P388" t="str">
        <f ca="1"/>
        <v xml:space="preserve">    Else</v>
      </c>
      <c r="Q388" t="str">
        <f ca="1"/>
        <v xml:space="preserve">    Else</v>
      </c>
    </row>
    <row r="389" spans="3:17" x14ac:dyDescent="0.45">
      <c r="C389" t="s">
        <v>1056</v>
      </c>
      <c r="O389">
        <f ca="1"/>
        <v>0</v>
      </c>
      <c r="P389" t="str">
        <f ca="1"/>
        <v xml:space="preserve">        NumFailed = NumFailed + 1</v>
      </c>
      <c r="Q389" t="str">
        <f ca="1"/>
        <v xml:space="preserve">        NumFailed = NumFailed + 1</v>
      </c>
    </row>
    <row r="390" spans="3:17" x14ac:dyDescent="0.45">
      <c r="C390" t="s">
        <v>1057</v>
      </c>
      <c r="O390">
        <f ca="1"/>
        <v>0</v>
      </c>
      <c r="P390" t="str">
        <f ca="1"/>
        <v xml:space="preserve">        ReDim Preserve Failures(LBound(Failures) To UBound(Failures) + 1)</v>
      </c>
      <c r="Q390" t="str">
        <f ca="1"/>
        <v xml:space="preserve">        ReDim Preserve Failures(LBound(Failures) To UBound(Failures) + 1)</v>
      </c>
    </row>
    <row r="391" spans="3:17" x14ac:dyDescent="0.45">
      <c r="C391" t="s">
        <v>1058</v>
      </c>
      <c r="O391">
        <f ca="1"/>
        <v>0</v>
      </c>
      <c r="P391" t="str">
        <f ca="1"/>
        <v xml:space="preserve">        Failures(UBound(Failures)) = WhatDiffers</v>
      </c>
      <c r="Q391" t="str">
        <f ca="1"/>
        <v xml:space="preserve">        Failures(UBound(Failures)) = WhatDiffers</v>
      </c>
    </row>
    <row r="392" spans="3:17" x14ac:dyDescent="0.45">
      <c r="C392" t="s">
        <v>1059</v>
      </c>
      <c r="O392">
        <f ca="1"/>
        <v>0</v>
      </c>
      <c r="P392" t="str">
        <f ca="1"/>
        <v xml:space="preserve">    End If</v>
      </c>
      <c r="Q392" t="str">
        <f ca="1"/>
        <v xml:space="preserve">    End If</v>
      </c>
    </row>
    <row r="393" spans="3:17" x14ac:dyDescent="0.45">
      <c r="C393" t="s">
        <v>791</v>
      </c>
      <c r="O393">
        <f ca="1"/>
        <v>0</v>
      </c>
      <c r="P393" t="str">
        <f ca="1"/>
        <v/>
      </c>
      <c r="Q393" t="str">
        <f ca="1"/>
        <v/>
      </c>
    </row>
    <row r="394" spans="3:17" x14ac:dyDescent="0.45">
      <c r="C394" t="s">
        <v>1060</v>
      </c>
      <c r="O394" t="str">
        <f ca="1"/>
        <v>Sub Case6(i As Long, Folder As String, ByRef NumPassed As Long, ByRef NumFailed As Long, ByRef Failures() As String)</v>
      </c>
      <c r="P394" t="str">
        <f ca="1"/>
        <v xml:space="preserve">    Exit Sub</v>
      </c>
      <c r="Q394" t="str">
        <f ca="1"/>
        <v xml:space="preserve">    Exit Sub</v>
      </c>
    </row>
    <row r="395" spans="3:17" x14ac:dyDescent="0.45">
      <c r="C395" t="s">
        <v>1061</v>
      </c>
      <c r="O395" t="str">
        <f ca="1"/>
        <v xml:space="preserve">    Dim TestDescription As String, FileName As String, Expected, Observed, TestRes As Variant, WhatDiffers As String</v>
      </c>
      <c r="P395" t="str">
        <f ca="1"/>
        <v>ErrHandler:</v>
      </c>
      <c r="Q395" t="str">
        <f ca="1"/>
        <v>ErrHandler:</v>
      </c>
    </row>
    <row r="396" spans="3:17" x14ac:dyDescent="0.45">
      <c r="C396" t="s">
        <v>1062</v>
      </c>
      <c r="O396" t="str">
        <f ca="1"/>
        <v/>
      </c>
      <c r="P396" t="str">
        <f ca="1"/>
        <v xml:space="preserve">    Throw "#Case10 (line " &amp; CStr(Erl) + "): " &amp; Err.Description &amp; "!"</v>
      </c>
      <c r="Q396" t="str">
        <f ca="1"/>
        <v xml:space="preserve">    Throw "#Case10 (line " &amp; CStr(Erl) + "): " &amp; Err.Description &amp; "!"</v>
      </c>
    </row>
    <row r="397" spans="3:17" x14ac:dyDescent="0.45">
      <c r="C397" t="s">
        <v>1063</v>
      </c>
      <c r="O397" t="str">
        <f ca="1"/>
        <v xml:space="preserve">    On Error GoTo ErrHandler</v>
      </c>
      <c r="P397" t="str">
        <f ca="1"/>
        <v>End Sub</v>
      </c>
      <c r="Q397" t="str">
        <f ca="1"/>
        <v>End Sub</v>
      </c>
    </row>
    <row r="398" spans="3:17" x14ac:dyDescent="0.45">
      <c r="C398" t="s">
        <v>856</v>
      </c>
      <c r="O398" t="str">
        <f ca="1"/>
        <v xml:space="preserve">                TestDescription = "initial spaces when ignore repeated"</v>
      </c>
      <c r="P398">
        <f ca="1"/>
        <v>0</v>
      </c>
      <c r="Q398" t="str">
        <f ca="1"/>
        <v/>
      </c>
    </row>
    <row r="399" spans="3:17" x14ac:dyDescent="0.45">
      <c r="C399" t="s">
        <v>857</v>
      </c>
      <c r="O399" t="str">
        <f ca="1"/>
        <v xml:space="preserve">                FileName = "test_issue_326.wsv"</v>
      </c>
      <c r="P399" t="str">
        <f ca="1"/>
        <v>Sub Case11(i As Long, Folder As String, ByRef NumPassed As Long, ByRef NumFailed As Long, ByRef Failures() As String)</v>
      </c>
      <c r="Q399" t="str">
        <f ca="1"/>
        <v>Sub Case11(i As Long, Folder As String, ByRef NumPassed As Long, ByRef NumFailed As Long, ByRef Failures() As String)</v>
      </c>
    </row>
    <row r="400" spans="3:17" x14ac:dyDescent="0.45">
      <c r="C400" t="s">
        <v>1064</v>
      </c>
      <c r="O400" t="str">
        <f ca="1"/>
        <v xml:space="preserve">                Expected = HStack(Array("A", 1#, 11#), Array("B", 2#, 22#))</v>
      </c>
      <c r="P400" t="str">
        <f ca="1"/>
        <v xml:space="preserve">    Dim TestDescription As String, FileName As String, Expected, Observed, TestRes As Variant, WhatDiffers As String</v>
      </c>
      <c r="Q400" t="str">
        <f ca="1"/>
        <v xml:space="preserve">    Dim TestDescription As String, FileName As String, Expected, Observed, TestRes As Variant, WhatDiffers As String</v>
      </c>
    </row>
    <row r="401" spans="3:17" x14ac:dyDescent="0.45">
      <c r="C401" t="s">
        <v>859</v>
      </c>
      <c r="O401" t="str">
        <f ca="1"/>
        <v xml:space="preserve">                TestRes = TestCSVRead(i, TestDescription, Expected, Folder + FileName, Observed, WhatDiffers, ConvertTypes:=True, Delimiter:=" ", IgnoreRepeated:=True, ShowMissingsAs:=Empty)</v>
      </c>
      <c r="P401" t="str">
        <f ca="1"/>
        <v/>
      </c>
      <c r="Q401" t="str">
        <f ca="1"/>
        <v/>
      </c>
    </row>
    <row r="402" spans="3:17" x14ac:dyDescent="0.45">
      <c r="C402" t="s">
        <v>1065</v>
      </c>
      <c r="O402" t="str">
        <f ca="1"/>
        <v xml:space="preserve">    If TestRes Then</v>
      </c>
      <c r="P402" t="str">
        <f ca="1"/>
        <v xml:space="preserve">    On Error GoTo ErrHandler</v>
      </c>
      <c r="Q402" t="str">
        <f ca="1"/>
        <v xml:space="preserve">    On Error GoTo ErrHandler</v>
      </c>
    </row>
    <row r="403" spans="3:17" x14ac:dyDescent="0.45">
      <c r="C403" t="s">
        <v>1061</v>
      </c>
      <c r="O403" t="str">
        <f ca="1"/>
        <v xml:space="preserve">        NumPassed = NumPassed + 1</v>
      </c>
      <c r="P403" t="str">
        <f ca="1"/>
        <v xml:space="preserve">                TestDescription = "test not enough columns2"</v>
      </c>
      <c r="Q403" t="str">
        <f ca="1"/>
        <v xml:space="preserve">                TestDescription = "test not enough columns2"</v>
      </c>
    </row>
    <row r="404" spans="3:17" x14ac:dyDescent="0.45">
      <c r="C404" t="s">
        <v>1062</v>
      </c>
      <c r="O404" t="str">
        <f ca="1"/>
        <v xml:space="preserve">    Else</v>
      </c>
      <c r="P404" t="str">
        <f ca="1"/>
        <v xml:space="preserve">                FileName = "test_not_enough_columns2.csv"</v>
      </c>
      <c r="Q404" t="str">
        <f ca="1"/>
        <v xml:space="preserve">                FileName = "test_not_enough_columns2.csv"</v>
      </c>
    </row>
    <row r="405" spans="3:17" x14ac:dyDescent="0.45">
      <c r="C405" t="s">
        <v>1066</v>
      </c>
      <c r="O405" t="str">
        <f ca="1"/>
        <v xml:space="preserve">        NumFailed = NumFailed + 1</v>
      </c>
      <c r="P405" t="str">
        <f ca="1"/>
        <v xml:space="preserve">                Expected = Expected011()</v>
      </c>
      <c r="Q405" t="str">
        <f ca="1"/>
        <v xml:space="preserve">                Expected = Expected011()</v>
      </c>
    </row>
    <row r="406" spans="3:17" x14ac:dyDescent="0.45">
      <c r="C406" t="s">
        <v>895</v>
      </c>
      <c r="O406" t="str">
        <f ca="1"/>
        <v xml:space="preserve">        ReDim Preserve Failures(LBound(Failures) To UBound(Failures) + 1)</v>
      </c>
      <c r="P406" t="str">
        <f ca="1"/>
        <v xml:space="preserve">                TestRes = TestCSVRead(i, TestDescription, Expected, Folder + FileName, Observed, WhatDiffers, ConvertTypes:=True, ShowMissingsAs:=Empty)</v>
      </c>
      <c r="Q406" t="str">
        <f ca="1"/>
        <v xml:space="preserve">                TestRes = TestCSVRead(i, TestDescription, Expected, Folder + FileName, Observed, WhatDiffers, ConvertTypes:=True, ShowMissingsAs:=Empty)</v>
      </c>
    </row>
    <row r="407" spans="3:17" x14ac:dyDescent="0.45">
      <c r="C407" t="s">
        <v>1067</v>
      </c>
      <c r="O407" t="str">
        <f ca="1"/>
        <v xml:space="preserve">        Failures(UBound(Failures)) = WhatDiffers</v>
      </c>
      <c r="P407" t="str">
        <f ca="1"/>
        <v xml:space="preserve">    If TestRes Then</v>
      </c>
      <c r="Q407" t="str">
        <f ca="1"/>
        <v xml:space="preserve">    If TestRes Then</v>
      </c>
    </row>
    <row r="408" spans="3:17" x14ac:dyDescent="0.45">
      <c r="C408" t="s">
        <v>1061</v>
      </c>
      <c r="O408" t="str">
        <f ca="1"/>
        <v xml:space="preserve">    End If</v>
      </c>
      <c r="P408" t="str">
        <f ca="1"/>
        <v xml:space="preserve">        NumPassed = NumPassed + 1</v>
      </c>
      <c r="Q408" t="str">
        <f ca="1"/>
        <v xml:space="preserve">        NumPassed = NumPassed + 1</v>
      </c>
    </row>
    <row r="409" spans="3:17" x14ac:dyDescent="0.45">
      <c r="C409" t="s">
        <v>1062</v>
      </c>
      <c r="O409" t="str">
        <f ca="1"/>
        <v/>
      </c>
      <c r="P409" t="str">
        <f ca="1"/>
        <v xml:space="preserve">    Else</v>
      </c>
      <c r="Q409" t="str">
        <f ca="1"/>
        <v xml:space="preserve">    Else</v>
      </c>
    </row>
    <row r="410" spans="3:17" x14ac:dyDescent="0.45">
      <c r="C410" t="s">
        <v>1068</v>
      </c>
      <c r="O410" t="str">
        <f ca="1"/>
        <v xml:space="preserve">    Exit Sub</v>
      </c>
      <c r="P410" t="str">
        <f ca="1"/>
        <v xml:space="preserve">        NumFailed = NumFailed + 1</v>
      </c>
      <c r="Q410" t="str">
        <f ca="1"/>
        <v xml:space="preserve">        NumFailed = NumFailed + 1</v>
      </c>
    </row>
    <row r="411" spans="3:17" x14ac:dyDescent="0.45">
      <c r="C411" t="s">
        <v>791</v>
      </c>
      <c r="O411" t="str">
        <f ca="1"/>
        <v>ErrHandler:</v>
      </c>
      <c r="P411" t="str">
        <f ca="1"/>
        <v xml:space="preserve">        ReDim Preserve Failures(LBound(Failures) To UBound(Failures) + 1)</v>
      </c>
      <c r="Q411" t="str">
        <f ca="1"/>
        <v xml:space="preserve">        ReDim Preserve Failures(LBound(Failures) To UBound(Failures) + 1)</v>
      </c>
    </row>
    <row r="412" spans="3:17" x14ac:dyDescent="0.45">
      <c r="C412" t="s">
        <v>1069</v>
      </c>
      <c r="O412" t="str">
        <f ca="1"/>
        <v xml:space="preserve">    Throw "#Case6 (line " &amp; CStr(Erl) + "): " &amp; Err.Description &amp; "!"</v>
      </c>
      <c r="P412" t="str">
        <f ca="1"/>
        <v xml:space="preserve">        Failures(UBound(Failures)) = WhatDiffers</v>
      </c>
      <c r="Q412" t="str">
        <f ca="1"/>
        <v xml:space="preserve">        Failures(UBound(Failures)) = WhatDiffers</v>
      </c>
    </row>
    <row r="413" spans="3:17" x14ac:dyDescent="0.45">
      <c r="C413" t="s">
        <v>1061</v>
      </c>
      <c r="O413" t="str">
        <f ca="1"/>
        <v>End Sub</v>
      </c>
      <c r="P413" t="str">
        <f ca="1"/>
        <v xml:space="preserve">    End If</v>
      </c>
      <c r="Q413" t="str">
        <f ca="1"/>
        <v xml:space="preserve">    End If</v>
      </c>
    </row>
    <row r="414" spans="3:17" x14ac:dyDescent="0.45">
      <c r="C414" t="s">
        <v>1062</v>
      </c>
      <c r="O414">
        <f ca="1"/>
        <v>0</v>
      </c>
      <c r="P414" t="str">
        <f ca="1"/>
        <v/>
      </c>
      <c r="Q414" t="str">
        <f ca="1"/>
        <v/>
      </c>
    </row>
    <row r="415" spans="3:17" x14ac:dyDescent="0.45">
      <c r="C415" t="s">
        <v>1070</v>
      </c>
      <c r="O415">
        <f ca="1"/>
        <v>0</v>
      </c>
      <c r="P415" t="str">
        <f ca="1"/>
        <v xml:space="preserve">    Exit Sub</v>
      </c>
      <c r="Q415" t="str">
        <f ca="1"/>
        <v xml:space="preserve">    Exit Sub</v>
      </c>
    </row>
    <row r="416" spans="3:17" x14ac:dyDescent="0.45">
      <c r="C416" t="s">
        <v>1071</v>
      </c>
      <c r="O416">
        <f ca="1"/>
        <v>0</v>
      </c>
      <c r="P416" t="str">
        <f ca="1"/>
        <v>ErrHandler:</v>
      </c>
      <c r="Q416" t="str">
        <f ca="1"/>
        <v>ErrHandler:</v>
      </c>
    </row>
    <row r="417" spans="3:17" x14ac:dyDescent="0.45">
      <c r="C417" t="s">
        <v>1072</v>
      </c>
      <c r="O417">
        <f ca="1"/>
        <v>0</v>
      </c>
      <c r="P417" t="str">
        <f ca="1"/>
        <v xml:space="preserve">    Throw "#Case11 (line " &amp; CStr(Erl) + "): " &amp; Err.Description &amp; "!"</v>
      </c>
      <c r="Q417" t="str">
        <f ca="1"/>
        <v xml:space="preserve">    Throw "#Case11 (line " &amp; CStr(Erl) + "): " &amp; Err.Description &amp; "!"</v>
      </c>
    </row>
    <row r="418" spans="3:17" x14ac:dyDescent="0.45">
      <c r="C418" t="s">
        <v>1061</v>
      </c>
      <c r="O418">
        <f ca="1"/>
        <v>0</v>
      </c>
      <c r="P418" t="str">
        <f ca="1"/>
        <v>End Sub</v>
      </c>
      <c r="Q418" t="str">
        <f ca="1"/>
        <v>End Sub</v>
      </c>
    </row>
    <row r="419" spans="3:17" x14ac:dyDescent="0.45">
      <c r="C419" t="s">
        <v>1062</v>
      </c>
      <c r="O419">
        <f ca="1"/>
        <v>0</v>
      </c>
      <c r="P419">
        <f ca="1"/>
        <v>0</v>
      </c>
      <c r="Q419" t="str">
        <f ca="1"/>
        <v/>
      </c>
    </row>
    <row r="420" spans="3:17" x14ac:dyDescent="0.45">
      <c r="C420" t="s">
        <v>1073</v>
      </c>
      <c r="O420">
        <f ca="1"/>
        <v>0</v>
      </c>
      <c r="P420" t="str">
        <f ca="1"/>
        <v>Sub Case12(i As Long, Folder As String, ByRef NumPassed As Long, ByRef NumFailed As Long, ByRef Failures() As String)</v>
      </c>
      <c r="Q420" t="str">
        <f ca="1"/>
        <v>Sub Case12(i As Long, Folder As String, ByRef NumPassed As Long, ByRef NumFailed As Long, ByRef Failures() As String)</v>
      </c>
    </row>
    <row r="421" spans="3:17" x14ac:dyDescent="0.45">
      <c r="C421" t="s">
        <v>1074</v>
      </c>
      <c r="O421">
        <f ca="1"/>
        <v>0</v>
      </c>
      <c r="P421" t="str">
        <f ca="1"/>
        <v xml:space="preserve">    Dim TestDescription As String, FileName As String, Expected, Observed, TestRes As Variant, WhatDiffers As String</v>
      </c>
      <c r="Q421" t="str">
        <f ca="1"/>
        <v xml:space="preserve">    Dim TestDescription As String, FileName As String, Expected, Observed, TestRes As Variant, WhatDiffers As String</v>
      </c>
    </row>
    <row r="422" spans="3:17" x14ac:dyDescent="0.45">
      <c r="C422" t="s">
        <v>1075</v>
      </c>
      <c r="O422">
        <f ca="1"/>
        <v>0</v>
      </c>
      <c r="P422" t="str">
        <f ca="1"/>
        <v/>
      </c>
      <c r="Q422" t="str">
        <f ca="1"/>
        <v/>
      </c>
    </row>
    <row r="423" spans="3:17" x14ac:dyDescent="0.45">
      <c r="C423" t="s">
        <v>1061</v>
      </c>
      <c r="O423">
        <f ca="1"/>
        <v>0</v>
      </c>
      <c r="P423" t="str">
        <f ca="1"/>
        <v xml:space="preserve">    On Error GoTo ErrHandler</v>
      </c>
      <c r="Q423" t="str">
        <f ca="1"/>
        <v xml:space="preserve">    On Error GoTo ErrHandler</v>
      </c>
    </row>
    <row r="424" spans="3:17" x14ac:dyDescent="0.45">
      <c r="C424" t="s">
        <v>1062</v>
      </c>
      <c r="O424">
        <f ca="1"/>
        <v>0</v>
      </c>
      <c r="P424" t="str">
        <f ca="1"/>
        <v xml:space="preserve">                TestDescription = "test tab null empty.txt"</v>
      </c>
      <c r="Q424" t="str">
        <f ca="1"/>
        <v xml:space="preserve">                TestDescription = "test tab null empty.txt"</v>
      </c>
    </row>
    <row r="425" spans="3:17" x14ac:dyDescent="0.45">
      <c r="C425" t="s">
        <v>1076</v>
      </c>
      <c r="O425">
        <f ca="1"/>
        <v>0</v>
      </c>
      <c r="P425" t="str">
        <f ca="1"/>
        <v xml:space="preserve">                FileName = "test_tab_null_empty.txt"</v>
      </c>
      <c r="Q425" t="str">
        <f ca="1"/>
        <v xml:space="preserve">                FileName = "test_tab_null_empty.txt"</v>
      </c>
    </row>
    <row r="426" spans="3:17" x14ac:dyDescent="0.45">
      <c r="C426" t="s">
        <v>1077</v>
      </c>
      <c r="O426">
        <f ca="1"/>
        <v>0</v>
      </c>
      <c r="P426" t="str">
        <f ca="1"/>
        <v xml:space="preserve">                Expected = Expected012()</v>
      </c>
      <c r="Q426" t="str">
        <f ca="1"/>
        <v xml:space="preserve">                Expected = Expected012()</v>
      </c>
    </row>
    <row r="427" spans="3:17" x14ac:dyDescent="0.45">
      <c r="C427" t="s">
        <v>1078</v>
      </c>
      <c r="O427">
        <f ca="1"/>
        <v>0</v>
      </c>
      <c r="P427" t="str">
        <f ca="1"/>
        <v xml:space="preserve">                TestRes = TestCSVRead(i, TestDescription, Expected, Folder + FileName, Observed, WhatDiffers, ConvertTypes:=True, ShowMissingsAs:=Empty)</v>
      </c>
      <c r="Q427" t="str">
        <f ca="1"/>
        <v xml:space="preserve">                TestRes = TestCSVRead(i, TestDescription, Expected, Folder + FileName, Observed, WhatDiffers, ConvertTypes:=True, ShowMissingsAs:=Empty)</v>
      </c>
    </row>
    <row r="428" spans="3:17" x14ac:dyDescent="0.45">
      <c r="C428" t="s">
        <v>1061</v>
      </c>
      <c r="O428">
        <f ca="1"/>
        <v>0</v>
      </c>
      <c r="P428" t="str">
        <f ca="1"/>
        <v xml:space="preserve">    If TestRes Then</v>
      </c>
      <c r="Q428" t="str">
        <f ca="1"/>
        <v xml:space="preserve">    If TestRes Then</v>
      </c>
    </row>
    <row r="429" spans="3:17" x14ac:dyDescent="0.45">
      <c r="C429" t="s">
        <v>1062</v>
      </c>
      <c r="O429">
        <f ca="1"/>
        <v>0</v>
      </c>
      <c r="P429" t="str">
        <f ca="1"/>
        <v xml:space="preserve">        NumPassed = NumPassed + 1</v>
      </c>
      <c r="Q429" t="str">
        <f ca="1"/>
        <v xml:space="preserve">        NumPassed = NumPassed + 1</v>
      </c>
    </row>
    <row r="430" spans="3:17" x14ac:dyDescent="0.45">
      <c r="C430" t="s">
        <v>1079</v>
      </c>
      <c r="O430">
        <f ca="1"/>
        <v>0</v>
      </c>
      <c r="P430" t="str">
        <f ca="1"/>
        <v xml:space="preserve">    Else</v>
      </c>
      <c r="Q430" t="str">
        <f ca="1"/>
        <v xml:space="preserve">    Else</v>
      </c>
    </row>
    <row r="431" spans="3:17" x14ac:dyDescent="0.45">
      <c r="C431" t="s">
        <v>931</v>
      </c>
      <c r="O431">
        <f ca="1"/>
        <v>0</v>
      </c>
      <c r="P431" t="str">
        <f ca="1"/>
        <v xml:space="preserve">        NumFailed = NumFailed + 1</v>
      </c>
      <c r="Q431" t="str">
        <f ca="1"/>
        <v xml:space="preserve">        NumFailed = NumFailed + 1</v>
      </c>
    </row>
    <row r="432" spans="3:17" x14ac:dyDescent="0.45">
      <c r="C432" t="s">
        <v>1080</v>
      </c>
      <c r="O432">
        <f ca="1"/>
        <v>0</v>
      </c>
      <c r="P432" t="str">
        <f ca="1"/>
        <v xml:space="preserve">        ReDim Preserve Failures(LBound(Failures) To UBound(Failures) + 1)</v>
      </c>
      <c r="Q432" t="str">
        <f ca="1"/>
        <v xml:space="preserve">        ReDim Preserve Failures(LBound(Failures) To UBound(Failures) + 1)</v>
      </c>
    </row>
    <row r="433" spans="3:17" x14ac:dyDescent="0.45">
      <c r="C433" t="s">
        <v>1061</v>
      </c>
      <c r="O433">
        <f ca="1"/>
        <v>0</v>
      </c>
      <c r="P433" t="str">
        <f ca="1"/>
        <v xml:space="preserve">        Failures(UBound(Failures)) = WhatDiffers</v>
      </c>
      <c r="Q433" t="str">
        <f ca="1"/>
        <v xml:space="preserve">        Failures(UBound(Failures)) = WhatDiffers</v>
      </c>
    </row>
    <row r="434" spans="3:17" x14ac:dyDescent="0.45">
      <c r="C434" t="s">
        <v>1062</v>
      </c>
      <c r="O434">
        <f ca="1"/>
        <v>0</v>
      </c>
      <c r="P434" t="str">
        <f ca="1"/>
        <v xml:space="preserve">    End If</v>
      </c>
      <c r="Q434" t="str">
        <f ca="1"/>
        <v xml:space="preserve">    End If</v>
      </c>
    </row>
    <row r="435" spans="3:17" x14ac:dyDescent="0.45">
      <c r="C435" t="s">
        <v>1081</v>
      </c>
      <c r="O435" t="str">
        <f ca="1"/>
        <v>Sub Case7(i As Long, Folder As String, ByRef NumPassed As Long, ByRef NumFailed As Long, ByRef Failures() As String)</v>
      </c>
      <c r="P435" t="str">
        <f ca="1"/>
        <v/>
      </c>
      <c r="Q435" t="str">
        <f ca="1"/>
        <v/>
      </c>
    </row>
    <row r="436" spans="3:17" x14ac:dyDescent="0.45">
      <c r="C436" t="s">
        <v>856</v>
      </c>
      <c r="O436" t="str">
        <f ca="1"/>
        <v xml:space="preserve">    Dim TestDescription As String, FileName As String, Expected, Observed, TestRes As Variant, WhatDiffers As String</v>
      </c>
      <c r="P436" t="str">
        <f ca="1"/>
        <v xml:space="preserve">    Exit Sub</v>
      </c>
      <c r="Q436" t="str">
        <f ca="1"/>
        <v xml:space="preserve">    Exit Sub</v>
      </c>
    </row>
    <row r="437" spans="3:17" x14ac:dyDescent="0.45">
      <c r="C437" t="s">
        <v>1082</v>
      </c>
      <c r="O437" t="str">
        <f ca="1"/>
        <v/>
      </c>
      <c r="P437" t="str">
        <f ca="1"/>
        <v>ErrHandler:</v>
      </c>
      <c r="Q437" t="str">
        <f ca="1"/>
        <v>ErrHandler:</v>
      </c>
    </row>
    <row r="438" spans="3:17" x14ac:dyDescent="0.45">
      <c r="C438" t="s">
        <v>1064</v>
      </c>
      <c r="O438" t="str">
        <f ca="1"/>
        <v xml:space="preserve">    On Error GoTo ErrHandler</v>
      </c>
      <c r="P438" t="str">
        <f ca="1"/>
        <v xml:space="preserve">    Throw "#Case12 (line " &amp; CStr(Erl) + "): " &amp; Err.Description &amp; "!"</v>
      </c>
      <c r="Q438" t="str">
        <f ca="1"/>
        <v xml:space="preserve">    Throw "#Case12 (line " &amp; CStr(Erl) + "): " &amp; Err.Description &amp; "!"</v>
      </c>
    </row>
    <row r="439" spans="3:17" x14ac:dyDescent="0.45">
      <c r="C439" t="s">
        <v>859</v>
      </c>
      <c r="O439" t="str">
        <f ca="1"/>
        <v xml:space="preserve">                TestDescription = "test not enough columns"</v>
      </c>
      <c r="P439" t="str">
        <f ca="1"/>
        <v>End Sub</v>
      </c>
      <c r="Q439" t="str">
        <f ca="1"/>
        <v>End Sub</v>
      </c>
    </row>
    <row r="440" spans="3:17" x14ac:dyDescent="0.45">
      <c r="C440" t="s">
        <v>1083</v>
      </c>
      <c r="O440" t="str">
        <f ca="1"/>
        <v xml:space="preserve">                FileName = "test_not_enough_columns.csv"</v>
      </c>
      <c r="P440">
        <f ca="1"/>
        <v>0</v>
      </c>
      <c r="Q440" t="str">
        <f ca="1"/>
        <v/>
      </c>
    </row>
    <row r="441" spans="3:17" x14ac:dyDescent="0.45">
      <c r="C441" t="s">
        <v>1061</v>
      </c>
      <c r="O441" t="str">
        <f ca="1"/>
        <v xml:space="preserve">                Expected = Expected007()</v>
      </c>
      <c r="P441" t="str">
        <f ca="1"/>
        <v>Sub Case13(i As Long, Folder As String, ByRef NumPassed As Long, ByRef NumFailed As Long, ByRef Failures() As String)</v>
      </c>
      <c r="Q441" t="str">
        <f ca="1"/>
        <v>Sub Case13(i As Long, Folder As String, ByRef NumPassed As Long, ByRef NumFailed As Long, ByRef Failures() As String)</v>
      </c>
    </row>
    <row r="442" spans="3:17" x14ac:dyDescent="0.45">
      <c r="C442" t="s">
        <v>1062</v>
      </c>
      <c r="O442" t="str">
        <f ca="1"/>
        <v xml:space="preserve">                TestRes = TestCSVRead(i, TestDescription, Expected, Folder + FileName, Observed, WhatDiffers, ConvertTypes:=True, ShowMissingsAs:=Empty)</v>
      </c>
      <c r="P442" t="str">
        <f ca="1"/>
        <v xml:space="preserve">    Dim TestDescription As String, FileName As String, Expected, Observed, TestRes As Variant, WhatDiffers As String</v>
      </c>
      <c r="Q442" t="str">
        <f ca="1"/>
        <v xml:space="preserve">    Dim TestDescription As String, FileName As String, Expected, Observed, TestRes As Variant, WhatDiffers As String</v>
      </c>
    </row>
    <row r="443" spans="3:17" x14ac:dyDescent="0.45">
      <c r="C443" t="s">
        <v>1084</v>
      </c>
      <c r="O443" t="str">
        <f ca="1"/>
        <v xml:space="preserve">    If TestRes Then</v>
      </c>
      <c r="P443" t="str">
        <f ca="1"/>
        <v/>
      </c>
      <c r="Q443" t="str">
        <f ca="1"/>
        <v/>
      </c>
    </row>
    <row r="444" spans="3:17" x14ac:dyDescent="0.45">
      <c r="C444" t="s">
        <v>1085</v>
      </c>
      <c r="O444" t="str">
        <f ca="1"/>
        <v xml:space="preserve">        NumPassed = NumPassed + 1</v>
      </c>
      <c r="P444" t="str">
        <f ca="1"/>
        <v xml:space="preserve">    On Error GoTo ErrHandler</v>
      </c>
      <c r="Q444" t="str">
        <f ca="1"/>
        <v xml:space="preserve">    On Error GoTo ErrHandler</v>
      </c>
    </row>
    <row r="445" spans="3:17" x14ac:dyDescent="0.45">
      <c r="C445" t="s">
        <v>1086</v>
      </c>
      <c r="O445" t="str">
        <f ca="1"/>
        <v xml:space="preserve">    Else</v>
      </c>
      <c r="P445" t="str">
        <f ca="1"/>
        <v xml:space="preserve">                TestDescription = "test basic"</v>
      </c>
      <c r="Q445" t="str">
        <f ca="1"/>
        <v xml:space="preserve">                TestDescription = "test basic"</v>
      </c>
    </row>
    <row r="446" spans="3:17" x14ac:dyDescent="0.45">
      <c r="C446" t="s">
        <v>1061</v>
      </c>
      <c r="O446" t="str">
        <f ca="1"/>
        <v xml:space="preserve">        NumFailed = NumFailed + 1</v>
      </c>
      <c r="P446" t="str">
        <f ca="1"/>
        <v xml:space="preserve">                FileName = "test_basic.csv"</v>
      </c>
      <c r="Q446" t="str">
        <f ca="1"/>
        <v xml:space="preserve">                FileName = "test_basic.csv"</v>
      </c>
    </row>
    <row r="447" spans="3:17" x14ac:dyDescent="0.45">
      <c r="C447" t="s">
        <v>1062</v>
      </c>
      <c r="O447" t="str">
        <f ca="1"/>
        <v xml:space="preserve">        ReDim Preserve Failures(LBound(Failures) To UBound(Failures) + 1)</v>
      </c>
      <c r="P447" t="str">
        <f ca="1"/>
        <v xml:space="preserve">                Expected = HStack(Array("col1", 1#, 4#, 7#), Array("col2", 2#, 5#, 8#), Array("col3", 3#, 6#, 9#))</v>
      </c>
      <c r="Q447" t="str">
        <f ca="1"/>
        <v xml:space="preserve">                Expected = HStack(Array("col1", 1#, 4#, 7#), Array("col2", 2#, 5#, 8#), Array("col3", 3#, 6#, 9#))</v>
      </c>
    </row>
    <row r="448" spans="3:17" x14ac:dyDescent="0.45">
      <c r="C448" t="s">
        <v>1087</v>
      </c>
      <c r="O448" t="str">
        <f ca="1"/>
        <v xml:space="preserve">        Failures(UBound(Failures)) = WhatDiffers</v>
      </c>
      <c r="P448" t="str">
        <f ca="1"/>
        <v xml:space="preserve">                TestRes = TestCSVRead(i, TestDescription, Expected, Folder + FileName, Observed, WhatDiffers, ConvertTypes:=True, ShowMissingsAs:=Empty)</v>
      </c>
      <c r="Q448" t="str">
        <f ca="1"/>
        <v xml:space="preserve">                TestRes = TestCSVRead(i, TestDescription, Expected, Folder + FileName, Observed, WhatDiffers, ConvertTypes:=True, ShowMissingsAs:=Empty)</v>
      </c>
    </row>
    <row r="449" spans="3:17" x14ac:dyDescent="0.45">
      <c r="C449" t="s">
        <v>1088</v>
      </c>
      <c r="O449" t="str">
        <f ca="1"/>
        <v xml:space="preserve">    End If</v>
      </c>
      <c r="P449" t="str">
        <f ca="1"/>
        <v xml:space="preserve">    If TestRes Then</v>
      </c>
      <c r="Q449" t="str">
        <f ca="1"/>
        <v xml:space="preserve">    If TestRes Then</v>
      </c>
    </row>
    <row r="450" spans="3:17" x14ac:dyDescent="0.45">
      <c r="C450" t="s">
        <v>1089</v>
      </c>
      <c r="O450" t="str">
        <f ca="1"/>
        <v/>
      </c>
      <c r="P450" t="str">
        <f ca="1"/>
        <v xml:space="preserve">        NumPassed = NumPassed + 1</v>
      </c>
      <c r="Q450" t="str">
        <f ca="1"/>
        <v xml:space="preserve">        NumPassed = NumPassed + 1</v>
      </c>
    </row>
    <row r="451" spans="3:17" x14ac:dyDescent="0.45">
      <c r="C451" t="s">
        <v>1061</v>
      </c>
      <c r="O451" t="str">
        <f ca="1"/>
        <v xml:space="preserve">    Exit Sub</v>
      </c>
      <c r="P451" t="str">
        <f ca="1"/>
        <v xml:space="preserve">    Else</v>
      </c>
      <c r="Q451" t="str">
        <f ca="1"/>
        <v xml:space="preserve">    Else</v>
      </c>
    </row>
    <row r="452" spans="3:17" x14ac:dyDescent="0.45">
      <c r="C452" t="s">
        <v>1062</v>
      </c>
      <c r="O452" t="str">
        <f ca="1"/>
        <v>ErrHandler:</v>
      </c>
      <c r="P452" t="str">
        <f ca="1"/>
        <v xml:space="preserve">        NumFailed = NumFailed + 1</v>
      </c>
      <c r="Q452" t="str">
        <f ca="1"/>
        <v xml:space="preserve">        NumFailed = NumFailed + 1</v>
      </c>
    </row>
    <row r="453" spans="3:17" x14ac:dyDescent="0.45">
      <c r="C453" t="s">
        <v>1090</v>
      </c>
      <c r="O453" t="str">
        <f ca="1"/>
        <v xml:space="preserve">    Throw "#Case7 (line " &amp; CStr(Erl) + "): " &amp; Err.Description &amp; "!"</v>
      </c>
      <c r="P453" t="str">
        <f ca="1"/>
        <v xml:space="preserve">        ReDim Preserve Failures(LBound(Failures) To UBound(Failures) + 1)</v>
      </c>
      <c r="Q453" t="str">
        <f ca="1"/>
        <v xml:space="preserve">        ReDim Preserve Failures(LBound(Failures) To UBound(Failures) + 1)</v>
      </c>
    </row>
    <row r="454" spans="3:17" x14ac:dyDescent="0.45">
      <c r="C454" t="s">
        <v>1091</v>
      </c>
      <c r="O454" t="str">
        <f ca="1"/>
        <v>End Sub</v>
      </c>
      <c r="P454" t="str">
        <f ca="1"/>
        <v xml:space="preserve">        Failures(UBound(Failures)) = WhatDiffers</v>
      </c>
      <c r="Q454" t="str">
        <f ca="1"/>
        <v xml:space="preserve">        Failures(UBound(Failures)) = WhatDiffers</v>
      </c>
    </row>
    <row r="455" spans="3:17" x14ac:dyDescent="0.45">
      <c r="C455" t="s">
        <v>1092</v>
      </c>
      <c r="O455">
        <f ca="1"/>
        <v>0</v>
      </c>
      <c r="P455" t="str">
        <f ca="1"/>
        <v xml:space="preserve">    End If</v>
      </c>
      <c r="Q455" t="str">
        <f ca="1"/>
        <v xml:space="preserve">    End If</v>
      </c>
    </row>
    <row r="456" spans="3:17" x14ac:dyDescent="0.45">
      <c r="C456" t="s">
        <v>1061</v>
      </c>
      <c r="O456">
        <f ca="1"/>
        <v>0</v>
      </c>
      <c r="P456" t="str">
        <f ca="1"/>
        <v/>
      </c>
      <c r="Q456" t="str">
        <f ca="1"/>
        <v/>
      </c>
    </row>
    <row r="457" spans="3:17" x14ac:dyDescent="0.45">
      <c r="C457" t="s">
        <v>1062</v>
      </c>
      <c r="O457">
        <f ca="1"/>
        <v>0</v>
      </c>
      <c r="P457" t="str">
        <f ca="1"/>
        <v xml:space="preserve">    Exit Sub</v>
      </c>
      <c r="Q457" t="str">
        <f ca="1"/>
        <v xml:space="preserve">    Exit Sub</v>
      </c>
    </row>
    <row r="458" spans="3:17" x14ac:dyDescent="0.45">
      <c r="C458" t="s">
        <v>1093</v>
      </c>
      <c r="O458">
        <f ca="1"/>
        <v>0</v>
      </c>
      <c r="P458" t="str">
        <f ca="1"/>
        <v>ErrHandler:</v>
      </c>
      <c r="Q458" t="str">
        <f ca="1"/>
        <v>ErrHandler:</v>
      </c>
    </row>
    <row r="459" spans="3:17" x14ac:dyDescent="0.45">
      <c r="C459" t="s">
        <v>856</v>
      </c>
      <c r="O459">
        <f ca="1"/>
        <v>0</v>
      </c>
      <c r="P459" t="str">
        <f ca="1"/>
        <v xml:space="preserve">    Throw "#Case13 (line " &amp; CStr(Erl) + "): " &amp; Err.Description &amp; "!"</v>
      </c>
      <c r="Q459" t="str">
        <f ca="1"/>
        <v xml:space="preserve">    Throw "#Case13 (line " &amp; CStr(Erl) + "): " &amp; Err.Description &amp; "!"</v>
      </c>
    </row>
    <row r="460" spans="3:17" x14ac:dyDescent="0.45">
      <c r="C460" t="s">
        <v>1094</v>
      </c>
      <c r="O460">
        <f ca="1"/>
        <v>0</v>
      </c>
      <c r="P460" t="str">
        <f ca="1"/>
        <v>End Sub</v>
      </c>
      <c r="Q460" t="str">
        <f ca="1"/>
        <v>End Sub</v>
      </c>
    </row>
    <row r="461" spans="3:17" x14ac:dyDescent="0.45">
      <c r="C461" t="s">
        <v>1064</v>
      </c>
      <c r="O461">
        <f ca="1"/>
        <v>0</v>
      </c>
      <c r="P461">
        <f ca="1"/>
        <v>0</v>
      </c>
      <c r="Q461" t="str">
        <f ca="1"/>
        <v/>
      </c>
    </row>
    <row r="462" spans="3:17" x14ac:dyDescent="0.45">
      <c r="C462" t="s">
        <v>859</v>
      </c>
      <c r="O462">
        <f ca="1"/>
        <v>0</v>
      </c>
      <c r="P462" t="str">
        <f ca="1"/>
        <v>Sub Case14(i As Long, Folder As String, ByRef NumPassed As Long, ByRef NumFailed As Long, ByRef Failures() As String)</v>
      </c>
      <c r="Q462" t="str">
        <f ca="1"/>
        <v>Sub Case14(i As Long, Folder As String, ByRef NumPassed As Long, ByRef NumFailed As Long, ByRef Failures() As String)</v>
      </c>
    </row>
    <row r="463" spans="3:17" x14ac:dyDescent="0.45">
      <c r="C463" t="s">
        <v>1095</v>
      </c>
      <c r="O463">
        <f ca="1"/>
        <v>0</v>
      </c>
      <c r="P463" t="str">
        <f ca="1"/>
        <v xml:space="preserve">    Dim TestDescription As String, FileName As String, Expected, Observed, TestRes As Variant, WhatDiffers As String</v>
      </c>
      <c r="Q463" t="str">
        <f ca="1"/>
        <v xml:space="preserve">    Dim TestDescription As String, FileName As String, Expected, Observed, TestRes As Variant, WhatDiffers As String</v>
      </c>
    </row>
    <row r="464" spans="3:17" x14ac:dyDescent="0.45">
      <c r="C464" t="s">
        <v>1096</v>
      </c>
      <c r="O464">
        <f ca="1"/>
        <v>0</v>
      </c>
      <c r="P464" t="str">
        <f ca="1"/>
        <v/>
      </c>
      <c r="Q464" t="str">
        <f ca="1"/>
        <v/>
      </c>
    </row>
    <row r="465" spans="3:17" x14ac:dyDescent="0.45">
      <c r="C465" t="s">
        <v>1097</v>
      </c>
      <c r="O465">
        <f ca="1"/>
        <v>0</v>
      </c>
      <c r="P465" t="str">
        <f ca="1"/>
        <v xml:space="preserve">    On Error GoTo ErrHandler</v>
      </c>
      <c r="Q465" t="str">
        <f ca="1"/>
        <v xml:space="preserve">    On Error GoTo ErrHandler</v>
      </c>
    </row>
    <row r="466" spans="3:17" x14ac:dyDescent="0.45">
      <c r="C466" t="s">
        <v>1098</v>
      </c>
      <c r="O466">
        <f ca="1"/>
        <v>0</v>
      </c>
      <c r="P466" t="str">
        <f ca="1"/>
        <v xml:space="preserve">                TestDescription = "test basic pipe"</v>
      </c>
      <c r="Q466" t="str">
        <f ca="1"/>
        <v xml:space="preserve">                TestDescription = "test basic pipe"</v>
      </c>
    </row>
    <row r="467" spans="3:17" x14ac:dyDescent="0.45">
      <c r="C467" t="s">
        <v>856</v>
      </c>
      <c r="O467">
        <f ca="1"/>
        <v>0</v>
      </c>
      <c r="P467" t="str">
        <f ca="1"/>
        <v xml:space="preserve">                FileName = "test_basic_pipe.csv"</v>
      </c>
      <c r="Q467" t="str">
        <f ca="1"/>
        <v xml:space="preserve">                FileName = "test_basic_pipe.csv"</v>
      </c>
    </row>
    <row r="468" spans="3:17" x14ac:dyDescent="0.45">
      <c r="C468" t="s">
        <v>1039</v>
      </c>
      <c r="O468">
        <f ca="1"/>
        <v>0</v>
      </c>
      <c r="P468" t="str">
        <f ca="1"/>
        <v xml:space="preserve">                Expected = HStack(Array("col1", 1#, 4#, 7#), Array("col2", 2#, 5#, 8#), Array("col3", 3#, 6#, 9#))</v>
      </c>
      <c r="Q468" t="str">
        <f ca="1"/>
        <v xml:space="preserve">                Expected = HStack(Array("col1", 1#, 4#, 7#), Array("col2", 2#, 5#, 8#), Array("col3", 3#, 6#, 9#))</v>
      </c>
    </row>
    <row r="469" spans="3:17" x14ac:dyDescent="0.45">
      <c r="C469" t="s">
        <v>1000</v>
      </c>
      <c r="O469">
        <f ca="1"/>
        <v>0</v>
      </c>
      <c r="P469" t="str">
        <f ca="1"/>
        <v xml:space="preserve">                TestRes = TestCSVRead(i, TestDescription, Expected, Folder + FileName, Observed, WhatDiffers, ConvertTypes:=True, ShowMissingsAs:=Empty)</v>
      </c>
      <c r="Q469" t="str">
        <f ca="1"/>
        <v xml:space="preserve">                TestRes = TestCSVRead(i, TestDescription, Expected, Folder + FileName, Observed, WhatDiffers, ConvertTypes:=True, ShowMissingsAs:=Empty)</v>
      </c>
    </row>
    <row r="470" spans="3:17" x14ac:dyDescent="0.45">
      <c r="C470" t="s">
        <v>1099</v>
      </c>
      <c r="O470">
        <f ca="1"/>
        <v>0</v>
      </c>
      <c r="P470" t="str">
        <f ca="1"/>
        <v xml:space="preserve">    If TestRes Then</v>
      </c>
      <c r="Q470" t="str">
        <f ca="1"/>
        <v xml:space="preserve">    If TestRes Then</v>
      </c>
    </row>
    <row r="471" spans="3:17" x14ac:dyDescent="0.45">
      <c r="C471" t="s">
        <v>867</v>
      </c>
      <c r="O471">
        <f ca="1"/>
        <v>0</v>
      </c>
      <c r="P471" t="str">
        <f ca="1"/>
        <v xml:space="preserve">        NumPassed = NumPassed + 1</v>
      </c>
      <c r="Q471" t="str">
        <f ca="1"/>
        <v xml:space="preserve">        NumPassed = NumPassed + 1</v>
      </c>
    </row>
    <row r="472" spans="3:17" x14ac:dyDescent="0.45">
      <c r="C472" t="s">
        <v>1100</v>
      </c>
      <c r="O472">
        <f ca="1"/>
        <v>0</v>
      </c>
      <c r="P472" t="str">
        <f ca="1"/>
        <v xml:space="preserve">    Else</v>
      </c>
      <c r="Q472" t="str">
        <f ca="1"/>
        <v xml:space="preserve">    Else</v>
      </c>
    </row>
    <row r="473" spans="3:17" x14ac:dyDescent="0.45">
      <c r="C473" t="s">
        <v>1101</v>
      </c>
      <c r="O473">
        <f ca="1"/>
        <v>0</v>
      </c>
      <c r="P473" t="str">
        <f ca="1"/>
        <v xml:space="preserve">        NumFailed = NumFailed + 1</v>
      </c>
      <c r="Q473" t="str">
        <f ca="1"/>
        <v xml:space="preserve">        NumFailed = NumFailed + 1</v>
      </c>
    </row>
    <row r="474" spans="3:17" x14ac:dyDescent="0.45">
      <c r="C474" t="s">
        <v>1102</v>
      </c>
      <c r="O474">
        <f ca="1"/>
        <v>0</v>
      </c>
      <c r="P474" t="str">
        <f ca="1"/>
        <v xml:space="preserve">        ReDim Preserve Failures(LBound(Failures) To UBound(Failures) + 1)</v>
      </c>
      <c r="Q474" t="str">
        <f ca="1"/>
        <v xml:space="preserve">        ReDim Preserve Failures(LBound(Failures) To UBound(Failures) + 1)</v>
      </c>
    </row>
    <row r="475" spans="3:17" x14ac:dyDescent="0.45">
      <c r="C475" t="s">
        <v>1103</v>
      </c>
      <c r="O475">
        <f ca="1"/>
        <v>0</v>
      </c>
      <c r="P475" t="str">
        <f ca="1"/>
        <v xml:space="preserve">        Failures(UBound(Failures)) = WhatDiffers</v>
      </c>
      <c r="Q475" t="str">
        <f ca="1"/>
        <v xml:space="preserve">        Failures(UBound(Failures)) = WhatDiffers</v>
      </c>
    </row>
    <row r="476" spans="3:17" x14ac:dyDescent="0.45">
      <c r="C476" t="s">
        <v>1104</v>
      </c>
      <c r="O476" t="str">
        <f ca="1"/>
        <v>Sub Case8(i As Long, Folder As String, ByRef NumPassed As Long, ByRef NumFailed As Long, ByRef Failures() As String)</v>
      </c>
      <c r="P476" t="str">
        <f ca="1"/>
        <v xml:space="preserve">    End If</v>
      </c>
      <c r="Q476" t="str">
        <f ca="1"/>
        <v xml:space="preserve">    End If</v>
      </c>
    </row>
    <row r="477" spans="3:17" x14ac:dyDescent="0.45">
      <c r="C477" t="s">
        <v>1105</v>
      </c>
      <c r="O477" t="str">
        <f ca="1"/>
        <v xml:space="preserve">    Dim TestDescription As String, FileName As String, Expected, Observed, TestRes As Variant, WhatDiffers As String</v>
      </c>
      <c r="P477" t="str">
        <f ca="1"/>
        <v/>
      </c>
      <c r="Q477" t="str">
        <f ca="1"/>
        <v/>
      </c>
    </row>
    <row r="478" spans="3:17" x14ac:dyDescent="0.45">
      <c r="C478" t="s">
        <v>1106</v>
      </c>
      <c r="O478" t="str">
        <f ca="1"/>
        <v/>
      </c>
      <c r="P478" t="str">
        <f ca="1"/>
        <v xml:space="preserve">    Exit Sub</v>
      </c>
      <c r="Q478" t="str">
        <f ca="1"/>
        <v xml:space="preserve">    Exit Sub</v>
      </c>
    </row>
    <row r="479" spans="3:17" x14ac:dyDescent="0.45">
      <c r="C479" t="s">
        <v>1107</v>
      </c>
      <c r="O479" t="str">
        <f ca="1"/>
        <v xml:space="preserve">    On Error GoTo ErrHandler</v>
      </c>
      <c r="P479" t="str">
        <f ca="1"/>
        <v>ErrHandler:</v>
      </c>
      <c r="Q479" t="str">
        <f ca="1"/>
        <v>ErrHandler:</v>
      </c>
    </row>
    <row r="480" spans="3:17" x14ac:dyDescent="0.45">
      <c r="C480" t="s">
        <v>1108</v>
      </c>
      <c r="O480" t="str">
        <f ca="1"/>
        <v xml:space="preserve">                TestDescription = "test comments1"</v>
      </c>
      <c r="P480" t="str">
        <f ca="1"/>
        <v xml:space="preserve">    Throw "#Case14 (line " &amp; CStr(Erl) + "): " &amp; Err.Description &amp; "!"</v>
      </c>
      <c r="Q480" t="str">
        <f ca="1"/>
        <v xml:space="preserve">    Throw "#Case14 (line " &amp; CStr(Erl) + "): " &amp; Err.Description &amp; "!"</v>
      </c>
    </row>
    <row r="481" spans="3:17" x14ac:dyDescent="0.45">
      <c r="C481" t="s">
        <v>1109</v>
      </c>
      <c r="O481" t="str">
        <f ca="1"/>
        <v xml:space="preserve">                FileName = "test_comments1.csv"</v>
      </c>
      <c r="P481" t="str">
        <f ca="1"/>
        <v>End Sub</v>
      </c>
      <c r="Q481" t="str">
        <f ca="1"/>
        <v>End Sub</v>
      </c>
    </row>
    <row r="482" spans="3:17" x14ac:dyDescent="0.45">
      <c r="C482" t="s">
        <v>1110</v>
      </c>
      <c r="O482" t="str">
        <f ca="1"/>
        <v xml:space="preserve">                Expected = HStack(Array("a", 1#, 7#), Array("b", 2#, 8#), Array("c", 3#, 9#))</v>
      </c>
      <c r="P482">
        <f ca="1"/>
        <v>0</v>
      </c>
      <c r="Q482" t="str">
        <f ca="1"/>
        <v/>
      </c>
    </row>
    <row r="483" spans="3:17" x14ac:dyDescent="0.45">
      <c r="C483" t="s">
        <v>1111</v>
      </c>
      <c r="O483" t="str">
        <f ca="1"/>
        <v xml:space="preserve">                TestRes = TestCSVRead(i, TestDescription, Expected, Folder + FileName, Observed, WhatDiffers, ConvertTypes:=True, Comment:="#", ShowMissingsAs:=Empty)</v>
      </c>
      <c r="P483" t="str">
        <f ca="1"/>
        <v>Sub Case15(i As Long, Folder As String, ByRef NumPassed As Long, ByRef NumFailed As Long, ByRef Failures() As String)</v>
      </c>
      <c r="Q483" t="str">
        <f ca="1"/>
        <v>Sub Case15(i As Long, Folder As String, ByRef NumPassed As Long, ByRef NumFailed As Long, ByRef Failures() As String)</v>
      </c>
    </row>
    <row r="484" spans="3:17" x14ac:dyDescent="0.45">
      <c r="C484" t="s">
        <v>856</v>
      </c>
      <c r="O484" t="str">
        <f ca="1"/>
        <v xml:space="preserve">    If TestRes Then</v>
      </c>
      <c r="P484" t="str">
        <f ca="1"/>
        <v xml:space="preserve">    Dim TestDescription As String, FileName As String, Expected, Observed, TestRes As Variant, WhatDiffers As String</v>
      </c>
      <c r="Q484" t="str">
        <f ca="1"/>
        <v xml:space="preserve">    Dim TestDescription As String, FileName As String, Expected, Observed, TestRes As Variant, WhatDiffers As String</v>
      </c>
    </row>
    <row r="485" spans="3:17" x14ac:dyDescent="0.45">
      <c r="C485" t="s">
        <v>857</v>
      </c>
      <c r="O485" t="str">
        <f ca="1"/>
        <v xml:space="preserve">        NumPassed = NumPassed + 1</v>
      </c>
      <c r="P485" t="str">
        <f ca="1"/>
        <v/>
      </c>
      <c r="Q485" t="str">
        <f ca="1"/>
        <v/>
      </c>
    </row>
    <row r="486" spans="3:17" x14ac:dyDescent="0.45">
      <c r="C486" t="s">
        <v>867</v>
      </c>
      <c r="O486" t="str">
        <f ca="1"/>
        <v xml:space="preserve">    Else</v>
      </c>
      <c r="P486" t="str">
        <f ca="1"/>
        <v xml:space="preserve">    On Error GoTo ErrHandler</v>
      </c>
      <c r="Q486" t="str">
        <f ca="1"/>
        <v xml:space="preserve">    On Error GoTo ErrHandler</v>
      </c>
    </row>
    <row r="487" spans="3:17" x14ac:dyDescent="0.45">
      <c r="C487" t="s">
        <v>1112</v>
      </c>
      <c r="O487" t="str">
        <f ca="1"/>
        <v xml:space="preserve">        NumFailed = NumFailed + 1</v>
      </c>
      <c r="P487" t="str">
        <f ca="1"/>
        <v xml:space="preserve">                TestDescription = "test mac line endings"</v>
      </c>
      <c r="Q487" t="str">
        <f ca="1"/>
        <v xml:space="preserve">                TestDescription = "test mac line endings"</v>
      </c>
    </row>
    <row r="488" spans="3:17" x14ac:dyDescent="0.45">
      <c r="C488" t="s">
        <v>1113</v>
      </c>
      <c r="O488" t="str">
        <f ca="1"/>
        <v xml:space="preserve">        ReDim Preserve Failures(LBound(Failures) To UBound(Failures) + 1)</v>
      </c>
      <c r="P488" t="str">
        <f ca="1"/>
        <v xml:space="preserve">                FileName = "test_mac_line_endings.csv"</v>
      </c>
      <c r="Q488" t="str">
        <f ca="1"/>
        <v xml:space="preserve">                FileName = "test_mac_line_endings.csv"</v>
      </c>
    </row>
    <row r="489" spans="3:17" x14ac:dyDescent="0.45">
      <c r="C489" t="s">
        <v>1114</v>
      </c>
      <c r="O489" t="str">
        <f ca="1"/>
        <v xml:space="preserve">        Failures(UBound(Failures)) = WhatDiffers</v>
      </c>
      <c r="P489" t="str">
        <f ca="1"/>
        <v xml:space="preserve">                Expected = HStack(Array("col1", 1#, 4#, 7#), Array("col2", 2#, 5#, 8#), Array("col3", 3#, 6#, 9#))</v>
      </c>
      <c r="Q489" t="str">
        <f ca="1"/>
        <v xml:space="preserve">                Expected = HStack(Array("col1", 1#, 4#, 7#), Array("col2", 2#, 5#, 8#), Array("col3", 3#, 6#, 9#))</v>
      </c>
    </row>
    <row r="490" spans="3:17" x14ac:dyDescent="0.45">
      <c r="C490" t="s">
        <v>1115</v>
      </c>
      <c r="O490" t="str">
        <f ca="1"/>
        <v xml:space="preserve">    End If</v>
      </c>
      <c r="P490" t="str">
        <f ca="1"/>
        <v xml:space="preserve">                TestRes = TestCSVRead(i, TestDescription, Expected, Folder + FileName, Observed, WhatDiffers, ConvertTypes:=True, ShowMissingsAs:=Empty)</v>
      </c>
      <c r="Q490" t="str">
        <f ca="1"/>
        <v xml:space="preserve">                TestRes = TestCSVRead(i, TestDescription, Expected, Folder + FileName, Observed, WhatDiffers, ConvertTypes:=True, ShowMissingsAs:=Empty)</v>
      </c>
    </row>
    <row r="491" spans="3:17" x14ac:dyDescent="0.45">
      <c r="C491" t="s">
        <v>1116</v>
      </c>
      <c r="O491" t="str">
        <f ca="1"/>
        <v/>
      </c>
      <c r="P491" t="str">
        <f ca="1"/>
        <v xml:space="preserve">    If TestRes Then</v>
      </c>
      <c r="Q491" t="str">
        <f ca="1"/>
        <v xml:space="preserve">    If TestRes Then</v>
      </c>
    </row>
    <row r="492" spans="3:17" x14ac:dyDescent="0.45">
      <c r="C492" t="s">
        <v>856</v>
      </c>
      <c r="O492" t="str">
        <f ca="1"/>
        <v xml:space="preserve">    Exit Sub</v>
      </c>
      <c r="P492" t="str">
        <f ca="1"/>
        <v xml:space="preserve">        NumPassed = NumPassed + 1</v>
      </c>
      <c r="Q492" t="str">
        <f ca="1"/>
        <v xml:space="preserve">        NumPassed = NumPassed + 1</v>
      </c>
    </row>
    <row r="493" spans="3:17" x14ac:dyDescent="0.45">
      <c r="C493" t="s">
        <v>1117</v>
      </c>
      <c r="O493" t="str">
        <f ca="1"/>
        <v>ErrHandler:</v>
      </c>
      <c r="P493" t="str">
        <f ca="1"/>
        <v xml:space="preserve">    Else</v>
      </c>
      <c r="Q493" t="str">
        <f ca="1"/>
        <v xml:space="preserve">    Else</v>
      </c>
    </row>
    <row r="494" spans="3:17" x14ac:dyDescent="0.45">
      <c r="C494" t="s">
        <v>1118</v>
      </c>
      <c r="O494" t="str">
        <f ca="1"/>
        <v xml:space="preserve">    Throw "#Case8 (line " &amp; CStr(Erl) + "): " &amp; Err.Description &amp; "!"</v>
      </c>
      <c r="P494" t="str">
        <f ca="1"/>
        <v xml:space="preserve">        NumFailed = NumFailed + 1</v>
      </c>
      <c r="Q494" t="str">
        <f ca="1"/>
        <v xml:space="preserve">        NumFailed = NumFailed + 1</v>
      </c>
    </row>
    <row r="495" spans="3:17" x14ac:dyDescent="0.45">
      <c r="C495" t="s">
        <v>859</v>
      </c>
      <c r="O495" t="str">
        <f ca="1"/>
        <v>End Sub</v>
      </c>
      <c r="P495" t="str">
        <f ca="1"/>
        <v xml:space="preserve">        ReDim Preserve Failures(LBound(Failures) To UBound(Failures) + 1)</v>
      </c>
      <c r="Q495" t="str">
        <f ca="1"/>
        <v xml:space="preserve">        ReDim Preserve Failures(LBound(Failures) To UBound(Failures) + 1)</v>
      </c>
    </row>
    <row r="496" spans="3:17" x14ac:dyDescent="0.45">
      <c r="C496" t="s">
        <v>1119</v>
      </c>
      <c r="O496">
        <f ca="1"/>
        <v>0</v>
      </c>
      <c r="P496" t="str">
        <f ca="1"/>
        <v xml:space="preserve">        Failures(UBound(Failures)) = WhatDiffers</v>
      </c>
      <c r="Q496" t="str">
        <f ca="1"/>
        <v xml:space="preserve">        Failures(UBound(Failures)) = WhatDiffers</v>
      </c>
    </row>
    <row r="497" spans="3:17" x14ac:dyDescent="0.45">
      <c r="C497" t="s">
        <v>1120</v>
      </c>
      <c r="O497">
        <f ca="1"/>
        <v>0</v>
      </c>
      <c r="P497" t="str">
        <f ca="1"/>
        <v xml:space="preserve">    End If</v>
      </c>
      <c r="Q497" t="str">
        <f ca="1"/>
        <v xml:space="preserve">    End If</v>
      </c>
    </row>
    <row r="498" spans="3:17" x14ac:dyDescent="0.45">
      <c r="C498" t="s">
        <v>1121</v>
      </c>
      <c r="O498">
        <f ca="1"/>
        <v>0</v>
      </c>
      <c r="P498" t="str">
        <f ca="1"/>
        <v/>
      </c>
      <c r="Q498" t="str">
        <f ca="1"/>
        <v/>
      </c>
    </row>
    <row r="499" spans="3:17" x14ac:dyDescent="0.45">
      <c r="C499" t="s">
        <v>1122</v>
      </c>
      <c r="O499">
        <f ca="1"/>
        <v>0</v>
      </c>
      <c r="P499" t="str">
        <f ca="1"/>
        <v xml:space="preserve">    Exit Sub</v>
      </c>
      <c r="Q499" t="str">
        <f ca="1"/>
        <v xml:space="preserve">    Exit Sub</v>
      </c>
    </row>
    <row r="500" spans="3:17" x14ac:dyDescent="0.45">
      <c r="C500" t="s">
        <v>1123</v>
      </c>
      <c r="O500">
        <f ca="1"/>
        <v>0</v>
      </c>
      <c r="P500" t="str">
        <f ca="1"/>
        <v>ErrHandler:</v>
      </c>
      <c r="Q500" t="str">
        <f ca="1"/>
        <v>ErrHandler:</v>
      </c>
    </row>
    <row r="501" spans="3:17" x14ac:dyDescent="0.45">
      <c r="C501" t="s">
        <v>1124</v>
      </c>
      <c r="O501">
        <f ca="1"/>
        <v>0</v>
      </c>
      <c r="P501" t="str">
        <f ca="1"/>
        <v xml:space="preserve">    Throw "#Case15 (line " &amp; CStr(Erl) + "): " &amp; Err.Description &amp; "!"</v>
      </c>
      <c r="Q501" t="str">
        <f ca="1"/>
        <v xml:space="preserve">    Throw "#Case15 (line " &amp; CStr(Erl) + "): " &amp; Err.Description &amp; "!"</v>
      </c>
    </row>
    <row r="502" spans="3:17" x14ac:dyDescent="0.45">
      <c r="C502" t="s">
        <v>1125</v>
      </c>
      <c r="O502">
        <f ca="1"/>
        <v>0</v>
      </c>
      <c r="P502" t="str">
        <f ca="1"/>
        <v>End Sub</v>
      </c>
      <c r="Q502" t="str">
        <f ca="1"/>
        <v>End Sub</v>
      </c>
    </row>
    <row r="503" spans="3:17" x14ac:dyDescent="0.45">
      <c r="C503" t="s">
        <v>1126</v>
      </c>
      <c r="O503">
        <f ca="1"/>
        <v>0</v>
      </c>
      <c r="P503">
        <f ca="1"/>
        <v>0</v>
      </c>
      <c r="Q503" t="str">
        <f ca="1"/>
        <v/>
      </c>
    </row>
    <row r="504" spans="3:17" x14ac:dyDescent="0.45">
      <c r="C504" t="s">
        <v>1127</v>
      </c>
      <c r="O504">
        <f ca="1"/>
        <v>0</v>
      </c>
      <c r="P504" t="str">
        <f ca="1"/>
        <v>Sub Case16(i As Long, Folder As String, ByRef NumPassed As Long, ByRef NumFailed As Long, ByRef Failures() As String)</v>
      </c>
      <c r="Q504" t="str">
        <f ca="1"/>
        <v>Sub Case16(i As Long, Folder As String, ByRef NumPassed As Long, ByRef NumFailed As Long, ByRef Failures() As String)</v>
      </c>
    </row>
    <row r="505" spans="3:17" x14ac:dyDescent="0.45">
      <c r="C505" t="s">
        <v>1128</v>
      </c>
      <c r="O505">
        <f ca="1"/>
        <v>0</v>
      </c>
      <c r="P505" t="str">
        <f ca="1"/>
        <v xml:space="preserve">    Dim TestDescription As String, FileName As String, Expected, Observed, TestRes As Variant, WhatDiffers As String</v>
      </c>
      <c r="Q505" t="str">
        <f ca="1"/>
        <v xml:space="preserve">    Dim TestDescription As String, FileName As String, Expected, Observed, TestRes As Variant, WhatDiffers As String</v>
      </c>
    </row>
    <row r="506" spans="3:17" x14ac:dyDescent="0.45">
      <c r="C506" t="s">
        <v>1129</v>
      </c>
      <c r="O506">
        <f ca="1"/>
        <v>0</v>
      </c>
      <c r="P506" t="str">
        <f ca="1"/>
        <v/>
      </c>
      <c r="Q506" t="str">
        <f ca="1"/>
        <v/>
      </c>
    </row>
    <row r="507" spans="3:17" x14ac:dyDescent="0.45">
      <c r="C507" t="s">
        <v>1130</v>
      </c>
      <c r="O507">
        <f ca="1"/>
        <v>0</v>
      </c>
      <c r="P507" t="str">
        <f ca="1"/>
        <v xml:space="preserve">    On Error GoTo ErrHandler</v>
      </c>
      <c r="Q507" t="str">
        <f ca="1"/>
        <v xml:space="preserve">    On Error GoTo ErrHandler</v>
      </c>
    </row>
    <row r="508" spans="3:17" x14ac:dyDescent="0.45">
      <c r="C508" t="s">
        <v>1107</v>
      </c>
      <c r="O508">
        <f ca="1"/>
        <v>0</v>
      </c>
      <c r="P508" t="str">
        <f ca="1"/>
        <v xml:space="preserve">                TestDescription = "test newline line endings"</v>
      </c>
      <c r="Q508" t="str">
        <f ca="1"/>
        <v xml:space="preserve">                TestDescription = "test newline line endings"</v>
      </c>
    </row>
    <row r="509" spans="3:17" x14ac:dyDescent="0.45">
      <c r="C509" t="s">
        <v>1131</v>
      </c>
      <c r="O509">
        <f ca="1"/>
        <v>0</v>
      </c>
      <c r="P509" t="str">
        <f ca="1"/>
        <v xml:space="preserve">                FileName = "test_newline_line_endings.csv"</v>
      </c>
      <c r="Q509" t="str">
        <f ca="1"/>
        <v xml:space="preserve">                FileName = "test_newline_line_endings.csv"</v>
      </c>
    </row>
    <row r="510" spans="3:17" x14ac:dyDescent="0.45">
      <c r="C510" t="s">
        <v>1132</v>
      </c>
      <c r="O510">
        <f ca="1"/>
        <v>0</v>
      </c>
      <c r="P510" t="str">
        <f ca="1"/>
        <v xml:space="preserve">                Expected = HStack(Array("col1", 1#, 4#, 7#), Array("col2", 2#, 5#, 8#), Array("col3", 3#, 6#, 9#))</v>
      </c>
      <c r="Q510" t="str">
        <f ca="1"/>
        <v xml:space="preserve">                Expected = HStack(Array("col1", 1#, 4#, 7#), Array("col2", 2#, 5#, 8#), Array("col3", 3#, 6#, 9#))</v>
      </c>
    </row>
    <row r="511" spans="3:17" x14ac:dyDescent="0.45">
      <c r="C511" t="s">
        <v>1133</v>
      </c>
      <c r="O511">
        <f ca="1"/>
        <v>0</v>
      </c>
      <c r="P511" t="str">
        <f ca="1"/>
        <v xml:space="preserve">                TestRes = TestCSVRead(i, TestDescription, Expected, Folder + FileName, Observed, WhatDiffers, ConvertTypes:=True, ShowMissingsAs:=Empty)</v>
      </c>
      <c r="Q511" t="str">
        <f ca="1"/>
        <v xml:space="preserve">                TestRes = TestCSVRead(i, TestDescription, Expected, Folder + FileName, Observed, WhatDiffers, ConvertTypes:=True, ShowMissingsAs:=Empty)</v>
      </c>
    </row>
    <row r="512" spans="3:17" x14ac:dyDescent="0.45">
      <c r="C512" t="s">
        <v>1134</v>
      </c>
      <c r="O512">
        <f ca="1"/>
        <v>0</v>
      </c>
      <c r="P512" t="str">
        <f ca="1"/>
        <v xml:space="preserve">    If TestRes Then</v>
      </c>
      <c r="Q512" t="str">
        <f ca="1"/>
        <v xml:space="preserve">    If TestRes Then</v>
      </c>
    </row>
    <row r="513" spans="3:17" x14ac:dyDescent="0.45">
      <c r="C513" t="s">
        <v>856</v>
      </c>
      <c r="O513">
        <f ca="1"/>
        <v>0</v>
      </c>
      <c r="P513" t="str">
        <f ca="1"/>
        <v xml:space="preserve">        NumPassed = NumPassed + 1</v>
      </c>
      <c r="Q513" t="str">
        <f ca="1"/>
        <v xml:space="preserve">        NumPassed = NumPassed + 1</v>
      </c>
    </row>
    <row r="514" spans="3:17" x14ac:dyDescent="0.45">
      <c r="C514" t="s">
        <v>857</v>
      </c>
      <c r="O514">
        <f ca="1"/>
        <v>0</v>
      </c>
      <c r="P514" t="str">
        <f ca="1"/>
        <v xml:space="preserve">    Else</v>
      </c>
      <c r="Q514" t="str">
        <f ca="1"/>
        <v xml:space="preserve">    Else</v>
      </c>
    </row>
    <row r="515" spans="3:17" x14ac:dyDescent="0.45">
      <c r="C515" t="s">
        <v>859</v>
      </c>
      <c r="O515">
        <f ca="1"/>
        <v>0</v>
      </c>
      <c r="P515" t="str">
        <f ca="1"/>
        <v xml:space="preserve">        NumFailed = NumFailed + 1</v>
      </c>
      <c r="Q515" t="str">
        <f ca="1"/>
        <v xml:space="preserve">        NumFailed = NumFailed + 1</v>
      </c>
    </row>
    <row r="516" spans="3:17" x14ac:dyDescent="0.45">
      <c r="C516" t="s">
        <v>1135</v>
      </c>
      <c r="O516">
        <f ca="1"/>
        <v>0</v>
      </c>
      <c r="P516" t="str">
        <f ca="1"/>
        <v xml:space="preserve">        ReDim Preserve Failures(LBound(Failures) To UBound(Failures) + 1)</v>
      </c>
      <c r="Q516" t="str">
        <f ca="1"/>
        <v xml:space="preserve">        ReDim Preserve Failures(LBound(Failures) To UBound(Failures) + 1)</v>
      </c>
    </row>
    <row r="517" spans="3:17" x14ac:dyDescent="0.45">
      <c r="C517" t="s">
        <v>1136</v>
      </c>
      <c r="O517" t="str">
        <f ca="1"/>
        <v>Sub Case9(i As Long, Folder As String, ByRef NumPassed As Long, ByRef NumFailed As Long, ByRef Failures() As String)</v>
      </c>
      <c r="P517" t="str">
        <f ca="1"/>
        <v xml:space="preserve">        Failures(UBound(Failures)) = WhatDiffers</v>
      </c>
      <c r="Q517" t="str">
        <f ca="1"/>
        <v xml:space="preserve">        Failures(UBound(Failures)) = WhatDiffers</v>
      </c>
    </row>
    <row r="518" spans="3:17" x14ac:dyDescent="0.45">
      <c r="C518" t="s">
        <v>1137</v>
      </c>
      <c r="O518" t="str">
        <f ca="1"/>
        <v xml:space="preserve">    Dim TestDescription As String, FileName As String, Expected, Observed, TestRes As Variant, WhatDiffers As String</v>
      </c>
      <c r="P518" t="str">
        <f ca="1"/>
        <v xml:space="preserve">    End If</v>
      </c>
      <c r="Q518" t="str">
        <f ca="1"/>
        <v xml:space="preserve">    End If</v>
      </c>
    </row>
    <row r="519" spans="3:17" x14ac:dyDescent="0.45">
      <c r="C519" t="s">
        <v>1138</v>
      </c>
      <c r="O519" t="str">
        <f ca="1"/>
        <v/>
      </c>
      <c r="P519" t="str">
        <f ca="1"/>
        <v/>
      </c>
      <c r="Q519" t="str">
        <f ca="1"/>
        <v/>
      </c>
    </row>
    <row r="520" spans="3:17" x14ac:dyDescent="0.45">
      <c r="C520" t="s">
        <v>1139</v>
      </c>
      <c r="O520" t="str">
        <f ca="1"/>
        <v xml:space="preserve">    On Error GoTo ErrHandler</v>
      </c>
      <c r="P520" t="str">
        <f ca="1"/>
        <v xml:space="preserve">    Exit Sub</v>
      </c>
      <c r="Q520" t="str">
        <f ca="1"/>
        <v xml:space="preserve">    Exit Sub</v>
      </c>
    </row>
    <row r="521" spans="3:17" x14ac:dyDescent="0.45">
      <c r="C521" t="s">
        <v>1140</v>
      </c>
      <c r="O521" t="str">
        <f ca="1"/>
        <v xml:space="preserve">                TestDescription = "test comments multichar"</v>
      </c>
      <c r="P521" t="str">
        <f ca="1"/>
        <v>ErrHandler:</v>
      </c>
      <c r="Q521" t="str">
        <f ca="1"/>
        <v>ErrHandler:</v>
      </c>
    </row>
    <row r="522" spans="3:17" x14ac:dyDescent="0.45">
      <c r="C522" t="s">
        <v>1136</v>
      </c>
      <c r="O522" t="str">
        <f ca="1"/>
        <v xml:space="preserve">                FileName = "test_comments_multichar.csv"</v>
      </c>
      <c r="P522" t="str">
        <f ca="1"/>
        <v xml:space="preserve">    Throw "#Case16 (line " &amp; CStr(Erl) + "): " &amp; Err.Description &amp; "!"</v>
      </c>
      <c r="Q522" t="str">
        <f ca="1"/>
        <v xml:space="preserve">    Throw "#Case16 (line " &amp; CStr(Erl) + "): " &amp; Err.Description &amp; "!"</v>
      </c>
    </row>
    <row r="523" spans="3:17" x14ac:dyDescent="0.45">
      <c r="C523" t="s">
        <v>1137</v>
      </c>
      <c r="O523" t="str">
        <f ca="1"/>
        <v xml:space="preserve">                Expected = HStack(Array("a", 1#, 7#), Array("b", 2#, 8#), Array("c", 3#, 9#))</v>
      </c>
      <c r="P523" t="str">
        <f ca="1"/>
        <v>End Sub</v>
      </c>
      <c r="Q523" t="str">
        <f ca="1"/>
        <v>End Sub</v>
      </c>
    </row>
    <row r="524" spans="3:17" x14ac:dyDescent="0.45">
      <c r="C524" t="s">
        <v>1141</v>
      </c>
      <c r="O524" t="str">
        <f ca="1"/>
        <v xml:space="preserve">                TestRes = TestCSVRead(i, TestDescription, Expected, Folder + FileName, Observed, WhatDiffers, ConvertTypes:=True, Comment:="//")</v>
      </c>
      <c r="P524">
        <f ca="1"/>
        <v>0</v>
      </c>
      <c r="Q524" t="str">
        <f ca="1"/>
        <v/>
      </c>
    </row>
    <row r="525" spans="3:17" x14ac:dyDescent="0.45">
      <c r="C525" t="s">
        <v>1142</v>
      </c>
      <c r="O525" t="str">
        <f ca="1"/>
        <v xml:space="preserve">    If TestRes Then</v>
      </c>
      <c r="P525" t="str">
        <f ca="1"/>
        <v>Sub Case17(i As Long, Folder As String, ByRef NumPassed As Long, ByRef NumFailed As Long, ByRef Failures() As String)</v>
      </c>
      <c r="Q525" t="str">
        <f ca="1"/>
        <v>Sub Case17(i As Long, Folder As String, ByRef NumPassed As Long, ByRef NumFailed As Long, ByRef Failures() As String)</v>
      </c>
    </row>
    <row r="526" spans="3:17" x14ac:dyDescent="0.45">
      <c r="C526" t="s">
        <v>1143</v>
      </c>
      <c r="O526" t="str">
        <f ca="1"/>
        <v xml:space="preserve">        NumPassed = NumPassed + 1</v>
      </c>
      <c r="P526" t="str">
        <f ca="1"/>
        <v xml:space="preserve">    Dim TestDescription As String, FileName As String, Expected, Observed, TestRes As Variant, WhatDiffers As String</v>
      </c>
      <c r="Q526" t="str">
        <f ca="1"/>
        <v xml:space="preserve">    Dim TestDescription As String, FileName As String, Expected, Observed, TestRes As Variant, WhatDiffers As String</v>
      </c>
    </row>
    <row r="527" spans="3:17" x14ac:dyDescent="0.45">
      <c r="C527" t="s">
        <v>1136</v>
      </c>
      <c r="O527" t="str">
        <f ca="1"/>
        <v xml:space="preserve">    Else</v>
      </c>
      <c r="P527" t="str">
        <f ca="1"/>
        <v/>
      </c>
      <c r="Q527" t="str">
        <f ca="1"/>
        <v/>
      </c>
    </row>
    <row r="528" spans="3:17" x14ac:dyDescent="0.45">
      <c r="C528" t="s">
        <v>1137</v>
      </c>
      <c r="O528" t="str">
        <f ca="1"/>
        <v xml:space="preserve">        NumFailed = NumFailed + 1</v>
      </c>
      <c r="P528" t="str">
        <f ca="1"/>
        <v xml:space="preserve">    On Error GoTo ErrHandler</v>
      </c>
      <c r="Q528" t="str">
        <f ca="1"/>
        <v xml:space="preserve">    On Error GoTo ErrHandler</v>
      </c>
    </row>
    <row r="529" spans="3:17" x14ac:dyDescent="0.45">
      <c r="C529" t="s">
        <v>1144</v>
      </c>
      <c r="O529" t="str">
        <f ca="1"/>
        <v xml:space="preserve">        ReDim Preserve Failures(LBound(Failures) To UBound(Failures) + 1)</v>
      </c>
      <c r="P529" t="str">
        <f ca="1"/>
        <v xml:space="preserve">                TestDescription = "test delim.tsv"</v>
      </c>
      <c r="Q529" t="str">
        <f ca="1"/>
        <v xml:space="preserve">                TestDescription = "test delim.tsv"</v>
      </c>
    </row>
    <row r="530" spans="3:17" x14ac:dyDescent="0.45">
      <c r="C530" t="s">
        <v>1145</v>
      </c>
      <c r="O530" t="str">
        <f ca="1"/>
        <v xml:space="preserve">        Failures(UBound(Failures)) = WhatDiffers</v>
      </c>
      <c r="P530" t="str">
        <f ca="1"/>
        <v xml:space="preserve">                FileName = "test_delim.tsv"</v>
      </c>
      <c r="Q530" t="str">
        <f ca="1"/>
        <v xml:space="preserve">                FileName = "test_delim.tsv"</v>
      </c>
    </row>
    <row r="531" spans="3:17" x14ac:dyDescent="0.45">
      <c r="C531" t="s">
        <v>1146</v>
      </c>
      <c r="O531" t="str">
        <f ca="1"/>
        <v xml:space="preserve">    End If</v>
      </c>
      <c r="P531" t="str">
        <f ca="1"/>
        <v xml:space="preserve">                Expected = HStack(Array("col1", 1#, 4#, 7#), Array("col2", 2#, 5#, 8#), Array("col3", 3#, 6#, 9#))</v>
      </c>
      <c r="Q531" t="str">
        <f ca="1"/>
        <v xml:space="preserve">                Expected = HStack(Array("col1", 1#, 4#, 7#), Array("col2", 2#, 5#, 8#), Array("col3", 3#, 6#, 9#))</v>
      </c>
    </row>
    <row r="532" spans="3:17" x14ac:dyDescent="0.45">
      <c r="C532" t="s">
        <v>1147</v>
      </c>
      <c r="O532" t="str">
        <f ca="1"/>
        <v/>
      </c>
      <c r="P532" t="str">
        <f ca="1"/>
        <v xml:space="preserve">                TestRes = TestCSVRead(i, TestDescription, Expected, Folder + FileName, Observed, WhatDiffers, ConvertTypes:=True, ShowMissingsAs:=Empty)</v>
      </c>
      <c r="Q532" t="str">
        <f ca="1"/>
        <v xml:space="preserve">                TestRes = TestCSVRead(i, TestDescription, Expected, Folder + FileName, Observed, WhatDiffers, ConvertTypes:=True, ShowMissingsAs:=Empty)</v>
      </c>
    </row>
    <row r="533" spans="3:17" x14ac:dyDescent="0.45">
      <c r="C533" t="s">
        <v>1148</v>
      </c>
      <c r="O533" t="str">
        <f ca="1"/>
        <v xml:space="preserve">    Exit Sub</v>
      </c>
      <c r="P533" t="str">
        <f ca="1"/>
        <v xml:space="preserve">    If TestRes Then</v>
      </c>
      <c r="Q533" t="str">
        <f ca="1"/>
        <v xml:space="preserve">    If TestRes Then</v>
      </c>
    </row>
    <row r="534" spans="3:17" x14ac:dyDescent="0.45">
      <c r="C534" t="s">
        <v>1138</v>
      </c>
      <c r="O534" t="str">
        <f ca="1"/>
        <v>ErrHandler:</v>
      </c>
      <c r="P534" t="str">
        <f ca="1"/>
        <v xml:space="preserve">        NumPassed = NumPassed + 1</v>
      </c>
      <c r="Q534" t="str">
        <f ca="1"/>
        <v xml:space="preserve">        NumPassed = NumPassed + 1</v>
      </c>
    </row>
    <row r="535" spans="3:17" x14ac:dyDescent="0.45">
      <c r="C535" t="s">
        <v>1149</v>
      </c>
      <c r="O535" t="str">
        <f ca="1"/>
        <v xml:space="preserve">    Throw "#Case9 (line " &amp; CStr(Erl) + "): " &amp; Err.Description &amp; "!"</v>
      </c>
      <c r="P535" t="str">
        <f ca="1"/>
        <v xml:space="preserve">    Else</v>
      </c>
      <c r="Q535" t="str">
        <f ca="1"/>
        <v xml:space="preserve">    Else</v>
      </c>
    </row>
    <row r="536" spans="3:17" x14ac:dyDescent="0.45">
      <c r="C536" t="s">
        <v>1150</v>
      </c>
      <c r="O536" t="str">
        <f ca="1"/>
        <v>End Sub</v>
      </c>
      <c r="P536" t="str">
        <f ca="1"/>
        <v xml:space="preserve">        NumFailed = NumFailed + 1</v>
      </c>
      <c r="Q536" t="str">
        <f ca="1"/>
        <v xml:space="preserve">        NumFailed = NumFailed + 1</v>
      </c>
    </row>
    <row r="537" spans="3:17" x14ac:dyDescent="0.45">
      <c r="C537" t="s">
        <v>1147</v>
      </c>
      <c r="O537">
        <f ca="1"/>
        <v>0</v>
      </c>
      <c r="P537" t="str">
        <f ca="1"/>
        <v xml:space="preserve">        ReDim Preserve Failures(LBound(Failures) To UBound(Failures) + 1)</v>
      </c>
      <c r="Q537" t="str">
        <f ca="1"/>
        <v xml:space="preserve">        ReDim Preserve Failures(LBound(Failures) To UBound(Failures) + 1)</v>
      </c>
    </row>
    <row r="538" spans="3:17" x14ac:dyDescent="0.45">
      <c r="C538" t="s">
        <v>1148</v>
      </c>
      <c r="O538">
        <f ca="1"/>
        <v>0</v>
      </c>
      <c r="P538" t="str">
        <f ca="1"/>
        <v xml:space="preserve">        Failures(UBound(Failures)) = WhatDiffers</v>
      </c>
      <c r="Q538" t="str">
        <f ca="1"/>
        <v xml:space="preserve">        Failures(UBound(Failures)) = WhatDiffers</v>
      </c>
    </row>
    <row r="539" spans="3:17" x14ac:dyDescent="0.45">
      <c r="C539" t="s">
        <v>1141</v>
      </c>
      <c r="O539">
        <f ca="1"/>
        <v>0</v>
      </c>
      <c r="P539" t="str">
        <f ca="1"/>
        <v xml:space="preserve">    End If</v>
      </c>
      <c r="Q539" t="str">
        <f ca="1"/>
        <v xml:space="preserve">    End If</v>
      </c>
    </row>
    <row r="540" spans="3:17" x14ac:dyDescent="0.45">
      <c r="C540" t="s">
        <v>1151</v>
      </c>
      <c r="O540">
        <f ca="1"/>
        <v>0</v>
      </c>
      <c r="P540" t="str">
        <f ca="1"/>
        <v/>
      </c>
      <c r="Q540" t="str">
        <f ca="1"/>
        <v/>
      </c>
    </row>
    <row r="541" spans="3:17" x14ac:dyDescent="0.45">
      <c r="C541" t="s">
        <v>1152</v>
      </c>
      <c r="O541">
        <f ca="1"/>
        <v>0</v>
      </c>
      <c r="P541" t="str">
        <f ca="1"/>
        <v xml:space="preserve">    Exit Sub</v>
      </c>
      <c r="Q541" t="str">
        <f ca="1"/>
        <v xml:space="preserve">    Exit Sub</v>
      </c>
    </row>
    <row r="542" spans="3:17" x14ac:dyDescent="0.45">
      <c r="C542" t="s">
        <v>1147</v>
      </c>
      <c r="O542">
        <f ca="1"/>
        <v>0</v>
      </c>
      <c r="P542" t="str">
        <f ca="1"/>
        <v>ErrHandler:</v>
      </c>
      <c r="Q542" t="str">
        <f ca="1"/>
        <v>ErrHandler:</v>
      </c>
    </row>
    <row r="543" spans="3:17" x14ac:dyDescent="0.45">
      <c r="C543" t="s">
        <v>1148</v>
      </c>
      <c r="O543">
        <f ca="1"/>
        <v>0</v>
      </c>
      <c r="P543" t="str">
        <f ca="1"/>
        <v xml:space="preserve">    Throw "#Case17 (line " &amp; CStr(Erl) + "): " &amp; Err.Description &amp; "!"</v>
      </c>
      <c r="Q543" t="str">
        <f ca="1"/>
        <v xml:space="preserve">    Throw "#Case17 (line " &amp; CStr(Erl) + "): " &amp; Err.Description &amp; "!"</v>
      </c>
    </row>
    <row r="544" spans="3:17" x14ac:dyDescent="0.45">
      <c r="C544" t="s">
        <v>1153</v>
      </c>
      <c r="O544">
        <f ca="1"/>
        <v>0</v>
      </c>
      <c r="P544" t="str">
        <f ca="1"/>
        <v>End Sub</v>
      </c>
      <c r="Q544" t="str">
        <f ca="1"/>
        <v>End Sub</v>
      </c>
    </row>
    <row r="545" spans="3:17" x14ac:dyDescent="0.45">
      <c r="C545" t="s">
        <v>1154</v>
      </c>
      <c r="O545">
        <f ca="1"/>
        <v>0</v>
      </c>
      <c r="P545">
        <f ca="1"/>
        <v>0</v>
      </c>
      <c r="Q545" t="str">
        <f ca="1"/>
        <v/>
      </c>
    </row>
    <row r="546" spans="3:17" x14ac:dyDescent="0.45">
      <c r="C546" t="s">
        <v>1155</v>
      </c>
      <c r="O546">
        <f ca="1"/>
        <v>0</v>
      </c>
      <c r="P546" t="str">
        <f ca="1"/>
        <v>Sub Case18(i As Long, Folder As String, ByRef NumPassed As Long, ByRef NumFailed As Long, ByRef Failures() As String)</v>
      </c>
      <c r="Q546" t="str">
        <f ca="1"/>
        <v>Sub Case18(i As Long, Folder As String, ByRef NumPassed As Long, ByRef NumFailed As Long, ByRef Failures() As String)</v>
      </c>
    </row>
    <row r="547" spans="3:17" x14ac:dyDescent="0.45">
      <c r="C547" t="s">
        <v>1156</v>
      </c>
      <c r="O547">
        <f ca="1"/>
        <v>0</v>
      </c>
      <c r="P547" t="str">
        <f ca="1"/>
        <v xml:space="preserve">    Dim TestDescription As String, FileName As String, Expected, Observed, TestRes As Variant, WhatDiffers As String</v>
      </c>
      <c r="Q547" t="str">
        <f ca="1"/>
        <v xml:space="preserve">    Dim TestDescription As String, FileName As String, Expected, Observed, TestRes As Variant, WhatDiffers As String</v>
      </c>
    </row>
    <row r="548" spans="3:17" x14ac:dyDescent="0.45">
      <c r="C548" t="s">
        <v>1157</v>
      </c>
      <c r="O548">
        <f ca="1"/>
        <v>0</v>
      </c>
      <c r="P548" t="str">
        <f ca="1"/>
        <v/>
      </c>
      <c r="Q548" t="str">
        <f ca="1"/>
        <v/>
      </c>
    </row>
    <row r="549" spans="3:17" x14ac:dyDescent="0.45">
      <c r="C549" t="s">
        <v>1158</v>
      </c>
      <c r="O549">
        <f ca="1"/>
        <v>0</v>
      </c>
      <c r="P549" t="str">
        <f ca="1"/>
        <v xml:space="preserve">    On Error GoTo ErrHandler</v>
      </c>
      <c r="Q549" t="str">
        <f ca="1"/>
        <v xml:space="preserve">    On Error GoTo ErrHandler</v>
      </c>
    </row>
    <row r="550" spans="3:17" x14ac:dyDescent="0.45">
      <c r="C550" t="s">
        <v>856</v>
      </c>
      <c r="O550">
        <f ca="1"/>
        <v>0</v>
      </c>
      <c r="P550" t="str">
        <f ca="1"/>
        <v xml:space="preserve">                TestDescription = "test delim.wsv"</v>
      </c>
      <c r="Q550" t="str">
        <f ca="1"/>
        <v xml:space="preserve">                TestDescription = "test delim.wsv"</v>
      </c>
    </row>
    <row r="551" spans="3:17" x14ac:dyDescent="0.45">
      <c r="C551" t="s">
        <v>857</v>
      </c>
      <c r="O551">
        <f ca="1"/>
        <v>0</v>
      </c>
      <c r="P551" t="str">
        <f ca="1"/>
        <v xml:space="preserve">                FileName = "test_delim.wsv"</v>
      </c>
      <c r="Q551" t="str">
        <f ca="1"/>
        <v xml:space="preserve">                FileName = "test_delim.wsv"</v>
      </c>
    </row>
    <row r="552" spans="3:17" x14ac:dyDescent="0.45">
      <c r="C552" t="s">
        <v>859</v>
      </c>
      <c r="O552">
        <f ca="1"/>
        <v>0</v>
      </c>
      <c r="P552" t="str">
        <f ca="1"/>
        <v xml:space="preserve">                Expected = HStack(Array("col1", 1#, 4#, 7#), Array("col2", 2#, 5#, 8#), Array("col3", 3#, 6#, 9#))</v>
      </c>
      <c r="Q552" t="str">
        <f ca="1"/>
        <v xml:space="preserve">                Expected = HStack(Array("col1", 1#, 4#, 7#), Array("col2", 2#, 5#, 8#), Array("col3", 3#, 6#, 9#))</v>
      </c>
    </row>
    <row r="553" spans="3:17" x14ac:dyDescent="0.45">
      <c r="C553" t="s">
        <v>1159</v>
      </c>
      <c r="O553">
        <f ca="1"/>
        <v>0</v>
      </c>
      <c r="P553" t="str">
        <f ca="1"/>
        <v xml:space="preserve">                TestRes = TestCSVRead(i, TestDescription, Expected, Folder + FileName, Observed, WhatDiffers, ConvertTypes:=True, Delimiter:=" ", ShowMissingsAs:=Empty)</v>
      </c>
      <c r="Q553" t="str">
        <f ca="1"/>
        <v xml:space="preserve">                TestRes = TestCSVRead(i, TestDescription, Expected, Folder + FileName, Observed, WhatDiffers, ConvertTypes:=True, Delimiter:=" ", ShowMissingsAs:=Empty)</v>
      </c>
    </row>
    <row r="554" spans="3:17" x14ac:dyDescent="0.45">
      <c r="C554" t="s">
        <v>1160</v>
      </c>
      <c r="O554">
        <f ca="1"/>
        <v>0</v>
      </c>
      <c r="P554" t="str">
        <f ca="1"/>
        <v xml:space="preserve">    If TestRes Then</v>
      </c>
      <c r="Q554" t="str">
        <f ca="1"/>
        <v xml:space="preserve">    If TestRes Then</v>
      </c>
    </row>
    <row r="555" spans="3:17" x14ac:dyDescent="0.45">
      <c r="C555" t="s">
        <v>1161</v>
      </c>
      <c r="O555">
        <f ca="1"/>
        <v>0</v>
      </c>
      <c r="P555" t="str">
        <f ca="1"/>
        <v xml:space="preserve">        NumPassed = NumPassed + 1</v>
      </c>
      <c r="Q555" t="str">
        <f ca="1"/>
        <v xml:space="preserve">        NumPassed = NumPassed + 1</v>
      </c>
    </row>
    <row r="556" spans="3:17" x14ac:dyDescent="0.45">
      <c r="C556" t="s">
        <v>1162</v>
      </c>
      <c r="O556">
        <f ca="1"/>
        <v>0</v>
      </c>
      <c r="P556" t="str">
        <f ca="1"/>
        <v xml:space="preserve">    Else</v>
      </c>
      <c r="Q556" t="str">
        <f ca="1"/>
        <v xml:space="preserve">    Else</v>
      </c>
    </row>
    <row r="557" spans="3:17" x14ac:dyDescent="0.45">
      <c r="C557" t="s">
        <v>856</v>
      </c>
      <c r="O557">
        <f ca="1"/>
        <v>0</v>
      </c>
      <c r="P557" t="str">
        <f ca="1"/>
        <v xml:space="preserve">        NumFailed = NumFailed + 1</v>
      </c>
      <c r="Q557" t="str">
        <f ca="1"/>
        <v xml:space="preserve">        NumFailed = NumFailed + 1</v>
      </c>
    </row>
    <row r="558" spans="3:17" x14ac:dyDescent="0.45">
      <c r="C558" t="s">
        <v>857</v>
      </c>
      <c r="O558" t="str">
        <f ca="1"/>
        <v>Sub Case10(i As Long, Folder As String, ByRef NumPassed As Long, ByRef NumFailed As Long, ByRef Failures() As String)</v>
      </c>
      <c r="P558" t="str">
        <f ca="1"/>
        <v xml:space="preserve">        ReDim Preserve Failures(LBound(Failures) To UBound(Failures) + 1)</v>
      </c>
      <c r="Q558" t="str">
        <f ca="1"/>
        <v xml:space="preserve">        ReDim Preserve Failures(LBound(Failures) To UBound(Failures) + 1)</v>
      </c>
    </row>
    <row r="559" spans="3:17" x14ac:dyDescent="0.45">
      <c r="C559" t="s">
        <v>1163</v>
      </c>
      <c r="O559" t="str">
        <f ca="1"/>
        <v xml:space="preserve">    Dim TestDescription As String, FileName As String, Expected, Observed, TestRes As Variant, WhatDiffers As String</v>
      </c>
      <c r="P559" t="str">
        <f ca="1"/>
        <v xml:space="preserve">        Failures(UBound(Failures)) = WhatDiffers</v>
      </c>
      <c r="Q559" t="str">
        <f ca="1"/>
        <v xml:space="preserve">        Failures(UBound(Failures)) = WhatDiffers</v>
      </c>
    </row>
    <row r="560" spans="3:17" x14ac:dyDescent="0.45">
      <c r="C560" t="s">
        <v>859</v>
      </c>
      <c r="O560" t="str">
        <f ca="1"/>
        <v/>
      </c>
      <c r="P560" t="str">
        <f ca="1"/>
        <v xml:space="preserve">    End If</v>
      </c>
      <c r="Q560" t="str">
        <f ca="1"/>
        <v xml:space="preserve">    End If</v>
      </c>
    </row>
    <row r="561" spans="3:17" x14ac:dyDescent="0.45">
      <c r="C561" t="s">
        <v>1164</v>
      </c>
      <c r="O561" t="str">
        <f ca="1"/>
        <v xml:space="preserve">    On Error GoTo ErrHandler</v>
      </c>
      <c r="P561" t="str">
        <f ca="1"/>
        <v/>
      </c>
      <c r="Q561" t="str">
        <f ca="1"/>
        <v/>
      </c>
    </row>
    <row r="562" spans="3:17" x14ac:dyDescent="0.45">
      <c r="C562" t="s">
        <v>1165</v>
      </c>
      <c r="O562" t="str">
        <f ca="1"/>
        <v xml:space="preserve">                TestDescription = "test correct trailing missings"</v>
      </c>
      <c r="P562" t="str">
        <f ca="1"/>
        <v xml:space="preserve">    Exit Sub</v>
      </c>
      <c r="Q562" t="str">
        <f ca="1"/>
        <v xml:space="preserve">    Exit Sub</v>
      </c>
    </row>
    <row r="563" spans="3:17" x14ac:dyDescent="0.45">
      <c r="C563" t="s">
        <v>1166</v>
      </c>
      <c r="O563" t="str">
        <f ca="1"/>
        <v xml:space="preserve">                FileName = "test_correct_trailing_missings.csv"</v>
      </c>
      <c r="P563" t="str">
        <f ca="1"/>
        <v>ErrHandler:</v>
      </c>
      <c r="Q563" t="str">
        <f ca="1"/>
        <v>ErrHandler:</v>
      </c>
    </row>
    <row r="564" spans="3:17" x14ac:dyDescent="0.45">
      <c r="C564" t="s">
        <v>1167</v>
      </c>
      <c r="O564" t="str">
        <f ca="1"/>
        <v xml:space="preserve">                Expected = Expected010()</v>
      </c>
      <c r="P564" t="str">
        <f ca="1"/>
        <v xml:space="preserve">    Throw "#Case18 (line " &amp; CStr(Erl) + "): " &amp; Err.Description &amp; "!"</v>
      </c>
      <c r="Q564" t="str">
        <f ca="1"/>
        <v xml:space="preserve">    Throw "#Case18 (line " &amp; CStr(Erl) + "): " &amp; Err.Description &amp; "!"</v>
      </c>
    </row>
    <row r="565" spans="3:17" x14ac:dyDescent="0.45">
      <c r="C565" t="s">
        <v>856</v>
      </c>
      <c r="O565" t="str">
        <f ca="1"/>
        <v xml:space="preserve">                TestRes = TestCSVRead(i, TestDescription, Expected, Folder + FileName, Observed, WhatDiffers, ConvertTypes:=True, ShowMissingsAs:=Empty)</v>
      </c>
      <c r="P565" t="str">
        <f ca="1"/>
        <v>End Sub</v>
      </c>
      <c r="Q565" t="str">
        <f ca="1"/>
        <v>End Sub</v>
      </c>
    </row>
    <row r="566" spans="3:17" x14ac:dyDescent="0.45">
      <c r="C566" t="s">
        <v>857</v>
      </c>
      <c r="O566" t="str">
        <f ca="1"/>
        <v xml:space="preserve">    If TestRes Then</v>
      </c>
      <c r="P566">
        <f ca="1"/>
        <v>0</v>
      </c>
      <c r="Q566" t="str">
        <f ca="1"/>
        <v/>
      </c>
    </row>
    <row r="567" spans="3:17" x14ac:dyDescent="0.45">
      <c r="C567" t="s">
        <v>1168</v>
      </c>
      <c r="O567" t="str">
        <f ca="1"/>
        <v xml:space="preserve">        NumPassed = NumPassed + 1</v>
      </c>
      <c r="P567" t="str">
        <f ca="1"/>
        <v>Sub Case19(i As Long, Folder As String, ByRef NumPassed As Long, ByRef NumFailed As Long, ByRef Failures() As String)</v>
      </c>
      <c r="Q567" t="str">
        <f ca="1"/>
        <v>Sub Case19(i As Long, Folder As String, ByRef NumPassed As Long, ByRef NumFailed As Long, ByRef Failures() As String)</v>
      </c>
    </row>
    <row r="568" spans="3:17" x14ac:dyDescent="0.45">
      <c r="C568" t="s">
        <v>1169</v>
      </c>
      <c r="O568" t="str">
        <f ca="1"/>
        <v xml:space="preserve">    Else</v>
      </c>
      <c r="P568" t="str">
        <f ca="1"/>
        <v xml:space="preserve">    Dim TestDescription As String, FileName As String, Expected, Observed, TestRes As Variant, WhatDiffers As String</v>
      </c>
      <c r="Q568" t="str">
        <f ca="1"/>
        <v xml:space="preserve">    Dim TestDescription As String, FileName As String, Expected, Observed, TestRes As Variant, WhatDiffers As String</v>
      </c>
    </row>
    <row r="569" spans="3:17" x14ac:dyDescent="0.45">
      <c r="C569" t="s">
        <v>859</v>
      </c>
      <c r="O569" t="str">
        <f ca="1"/>
        <v xml:space="preserve">        NumFailed = NumFailed + 1</v>
      </c>
      <c r="P569" t="str">
        <f ca="1"/>
        <v/>
      </c>
      <c r="Q569" t="str">
        <f ca="1"/>
        <v/>
      </c>
    </row>
    <row r="570" spans="3:17" x14ac:dyDescent="0.45">
      <c r="C570" t="s">
        <v>1170</v>
      </c>
      <c r="O570" t="str">
        <f ca="1"/>
        <v xml:space="preserve">        ReDim Preserve Failures(LBound(Failures) To UBound(Failures) + 1)</v>
      </c>
      <c r="P570" t="str">
        <f ca="1"/>
        <v xml:space="preserve">    On Error GoTo ErrHandler</v>
      </c>
      <c r="Q570" t="str">
        <f ca="1"/>
        <v xml:space="preserve">    On Error GoTo ErrHandler</v>
      </c>
    </row>
    <row r="571" spans="3:17" x14ac:dyDescent="0.45">
      <c r="C571" t="s">
        <v>1171</v>
      </c>
      <c r="O571" t="str">
        <f ca="1"/>
        <v xml:space="preserve">        Failures(UBound(Failures)) = WhatDiffers</v>
      </c>
      <c r="P571" t="str">
        <f ca="1"/>
        <v xml:space="preserve">                TestDescription = "test tab null string.txt"</v>
      </c>
      <c r="Q571" t="str">
        <f ca="1"/>
        <v xml:space="preserve">                TestDescription = "test tab null string.txt"</v>
      </c>
    </row>
    <row r="572" spans="3:17" x14ac:dyDescent="0.45">
      <c r="C572" t="s">
        <v>1172</v>
      </c>
      <c r="O572" t="str">
        <f ca="1"/>
        <v xml:space="preserve">    End If</v>
      </c>
      <c r="P572" t="str">
        <f ca="1"/>
        <v xml:space="preserve">                FileName = "test_tab_null_string.txt"</v>
      </c>
      <c r="Q572" t="str">
        <f ca="1"/>
        <v xml:space="preserve">                FileName = "test_tab_null_string.txt"</v>
      </c>
    </row>
    <row r="573" spans="3:17" x14ac:dyDescent="0.45">
      <c r="C573" t="s">
        <v>1173</v>
      </c>
      <c r="O573" t="str">
        <f ca="1"/>
        <v/>
      </c>
      <c r="P573" t="str">
        <f ca="1"/>
        <v xml:space="preserve">                Expected = Expected019()</v>
      </c>
      <c r="Q573" t="str">
        <f ca="1"/>
        <v xml:space="preserve">                Expected = Expected019()</v>
      </c>
    </row>
    <row r="574" spans="3:17" x14ac:dyDescent="0.45">
      <c r="C574" t="s">
        <v>856</v>
      </c>
      <c r="O574" t="str">
        <f ca="1"/>
        <v xml:space="preserve">    Exit Sub</v>
      </c>
      <c r="P574" t="str">
        <f ca="1"/>
        <v xml:space="preserve">                TestRes = TestCSVRead(i, TestDescription, Expected, Folder + FileName, Observed, WhatDiffers, _</v>
      </c>
      <c r="Q574" t="str">
        <f ca="1"/>
        <v xml:space="preserve">                TestRes = TestCSVRead(i, TestDescription, Expected, Folder + FileName, Observed, WhatDiffers, _</v>
      </c>
    </row>
    <row r="575" spans="3:17" x14ac:dyDescent="0.45">
      <c r="C575" t="s">
        <v>859</v>
      </c>
      <c r="O575" t="str">
        <f ca="1"/>
        <v>ErrHandler:</v>
      </c>
      <c r="P575" t="str">
        <f ca="1"/>
        <v xml:space="preserve">                    ConvertTypes:=True, _</v>
      </c>
      <c r="Q575" t="str">
        <f ca="1"/>
        <v xml:space="preserve">                    ConvertTypes:=True, _</v>
      </c>
    </row>
    <row r="576" spans="3:17" x14ac:dyDescent="0.45">
      <c r="C576" t="s">
        <v>1174</v>
      </c>
      <c r="O576" t="str">
        <f ca="1"/>
        <v xml:space="preserve">    Throw "#Case10 (line " &amp; CStr(Erl) + "): " &amp; Err.Description &amp; "!"</v>
      </c>
      <c r="P576" t="str">
        <f ca="1"/>
        <v xml:space="preserve">                    MissingStrings:="NULL", _</v>
      </c>
      <c r="Q576" t="str">
        <f ca="1"/>
        <v xml:space="preserve">                    MissingStrings:="NULL", _</v>
      </c>
    </row>
    <row r="577" spans="3:17" x14ac:dyDescent="0.45">
      <c r="C577" t="s">
        <v>1175</v>
      </c>
      <c r="O577" t="str">
        <f ca="1"/>
        <v>End Sub</v>
      </c>
      <c r="P577" t="str">
        <f ca="1"/>
        <v xml:space="preserve">                    ShowMissingsAs:=Empty)</v>
      </c>
      <c r="Q577" t="str">
        <f ca="1"/>
        <v xml:space="preserve">                    ShowMissingsAs:=Empty)</v>
      </c>
    </row>
    <row r="578" spans="3:17" x14ac:dyDescent="0.45">
      <c r="C578" t="s">
        <v>1176</v>
      </c>
      <c r="O578">
        <f ca="1"/>
        <v>0</v>
      </c>
      <c r="P578" t="str">
        <f ca="1"/>
        <v xml:space="preserve">    If TestRes Then</v>
      </c>
      <c r="Q578" t="str">
        <f ca="1"/>
        <v xml:space="preserve">    If TestRes Then</v>
      </c>
    </row>
    <row r="579" spans="3:17" x14ac:dyDescent="0.45">
      <c r="C579" t="s">
        <v>1177</v>
      </c>
      <c r="O579">
        <f ca="1"/>
        <v>0</v>
      </c>
      <c r="P579" t="str">
        <f ca="1"/>
        <v xml:space="preserve">        NumPassed = NumPassed + 1</v>
      </c>
      <c r="Q579" t="str">
        <f ca="1"/>
        <v xml:space="preserve">        NumPassed = NumPassed + 1</v>
      </c>
    </row>
    <row r="580" spans="3:17" x14ac:dyDescent="0.45">
      <c r="C580" t="s">
        <v>856</v>
      </c>
      <c r="O580">
        <f ca="1"/>
        <v>0</v>
      </c>
      <c r="P580" t="str">
        <f ca="1"/>
        <v xml:space="preserve">    Else</v>
      </c>
      <c r="Q580" t="str">
        <f ca="1"/>
        <v xml:space="preserve">    Else</v>
      </c>
    </row>
    <row r="581" spans="3:17" x14ac:dyDescent="0.45">
      <c r="C581" t="s">
        <v>857</v>
      </c>
      <c r="O581">
        <f ca="1"/>
        <v>0</v>
      </c>
      <c r="P581" t="str">
        <f ca="1"/>
        <v xml:space="preserve">        NumFailed = NumFailed + 1</v>
      </c>
      <c r="Q581" t="str">
        <f ca="1"/>
        <v xml:space="preserve">        NumFailed = NumFailed + 1</v>
      </c>
    </row>
    <row r="582" spans="3:17" x14ac:dyDescent="0.45">
      <c r="C582" t="s">
        <v>1178</v>
      </c>
      <c r="O582">
        <f ca="1"/>
        <v>0</v>
      </c>
      <c r="P582" t="str">
        <f ca="1"/>
        <v xml:space="preserve">        ReDim Preserve Failures(LBound(Failures) To UBound(Failures) + 1)</v>
      </c>
      <c r="Q582" t="str">
        <f ca="1"/>
        <v xml:space="preserve">        ReDim Preserve Failures(LBound(Failures) To UBound(Failures) + 1)</v>
      </c>
    </row>
    <row r="583" spans="3:17" x14ac:dyDescent="0.45">
      <c r="C583" t="s">
        <v>859</v>
      </c>
      <c r="O583">
        <f ca="1"/>
        <v>0</v>
      </c>
      <c r="P583" t="str">
        <f ca="1"/>
        <v xml:space="preserve">        Failures(UBound(Failures)) = WhatDiffers</v>
      </c>
      <c r="Q583" t="str">
        <f ca="1"/>
        <v xml:space="preserve">        Failures(UBound(Failures)) = WhatDiffers</v>
      </c>
    </row>
    <row r="584" spans="3:17" x14ac:dyDescent="0.45">
      <c r="C584" t="s">
        <v>1179</v>
      </c>
      <c r="O584">
        <f ca="1"/>
        <v>0</v>
      </c>
      <c r="P584" t="str">
        <f ca="1"/>
        <v xml:space="preserve">    End If</v>
      </c>
      <c r="Q584" t="str">
        <f ca="1"/>
        <v xml:space="preserve">    End If</v>
      </c>
    </row>
    <row r="585" spans="3:17" x14ac:dyDescent="0.45">
      <c r="C585" t="s">
        <v>1120</v>
      </c>
      <c r="O585">
        <f ca="1"/>
        <v>0</v>
      </c>
      <c r="P585" t="str">
        <f ca="1"/>
        <v/>
      </c>
      <c r="Q585" t="str">
        <f ca="1"/>
        <v/>
      </c>
    </row>
    <row r="586" spans="3:17" x14ac:dyDescent="0.45">
      <c r="C586" t="s">
        <v>1180</v>
      </c>
      <c r="O586">
        <f ca="1"/>
        <v>0</v>
      </c>
      <c r="P586" t="str">
        <f ca="1"/>
        <v xml:space="preserve">    Exit Sub</v>
      </c>
      <c r="Q586" t="str">
        <f ca="1"/>
        <v xml:space="preserve">    Exit Sub</v>
      </c>
    </row>
    <row r="587" spans="3:17" x14ac:dyDescent="0.45">
      <c r="C587" t="s">
        <v>1181</v>
      </c>
      <c r="O587">
        <f ca="1"/>
        <v>0</v>
      </c>
      <c r="P587" t="str">
        <f ca="1"/>
        <v>ErrHandler:</v>
      </c>
      <c r="Q587" t="str">
        <f ca="1"/>
        <v>ErrHandler:</v>
      </c>
    </row>
    <row r="588" spans="3:17" x14ac:dyDescent="0.45">
      <c r="C588" t="s">
        <v>1123</v>
      </c>
      <c r="O588">
        <f ca="1"/>
        <v>0</v>
      </c>
      <c r="P588" t="str">
        <f ca="1"/>
        <v xml:space="preserve">    Throw "#Case19 (line " &amp; CStr(Erl) + "): " &amp; Err.Description &amp; "!"</v>
      </c>
      <c r="Q588" t="str">
        <f ca="1"/>
        <v xml:space="preserve">    Throw "#Case19 (line " &amp; CStr(Erl) + "): " &amp; Err.Description &amp; "!"</v>
      </c>
    </row>
    <row r="589" spans="3:17" x14ac:dyDescent="0.45">
      <c r="C589" t="s">
        <v>1182</v>
      </c>
      <c r="O589">
        <f ca="1"/>
        <v>0</v>
      </c>
      <c r="P589" t="str">
        <f ca="1"/>
        <v>End Sub</v>
      </c>
      <c r="Q589" t="str">
        <f ca="1"/>
        <v>End Sub</v>
      </c>
    </row>
    <row r="590" spans="3:17" x14ac:dyDescent="0.45">
      <c r="C590" t="s">
        <v>1124</v>
      </c>
      <c r="O590">
        <f ca="1"/>
        <v>0</v>
      </c>
      <c r="P590">
        <f ca="1"/>
        <v>0</v>
      </c>
      <c r="Q590" t="str">
        <f ca="1"/>
        <v/>
      </c>
    </row>
    <row r="591" spans="3:17" x14ac:dyDescent="0.45">
      <c r="C591" t="s">
        <v>1125</v>
      </c>
      <c r="O591">
        <f ca="1"/>
        <v>0</v>
      </c>
      <c r="P591" t="str">
        <f ca="1"/>
        <v>Sub Case20(i As Long, Folder As String, ByRef NumPassed As Long, ByRef NumFailed As Long, ByRef Failures() As String)</v>
      </c>
      <c r="Q591" t="str">
        <f ca="1"/>
        <v>Sub Case20(i As Long, Folder As String, ByRef NumPassed As Long, ByRef NumFailed As Long, ByRef Failures() As String)</v>
      </c>
    </row>
    <row r="592" spans="3:17" x14ac:dyDescent="0.45">
      <c r="C592" t="s">
        <v>1126</v>
      </c>
      <c r="O592">
        <f ca="1"/>
        <v>0</v>
      </c>
      <c r="P592" t="str">
        <f ca="1"/>
        <v xml:space="preserve">    Dim TestDescription As String, FileName As String, Expected, Observed, TestRes As Variant, WhatDiffers As String</v>
      </c>
      <c r="Q592" t="str">
        <f ca="1"/>
        <v xml:space="preserve">    Dim TestDescription As String, FileName As String, Expected, Observed, TestRes As Variant, WhatDiffers As String</v>
      </c>
    </row>
    <row r="593" spans="3:17" x14ac:dyDescent="0.45">
      <c r="C593" t="s">
        <v>1183</v>
      </c>
      <c r="O593">
        <f ca="1"/>
        <v>0</v>
      </c>
      <c r="P593" t="str">
        <f ca="1"/>
        <v/>
      </c>
      <c r="Q593" t="str">
        <f ca="1"/>
        <v/>
      </c>
    </row>
    <row r="594" spans="3:17" x14ac:dyDescent="0.45">
      <c r="C594" t="s">
        <v>1184</v>
      </c>
      <c r="O594">
        <f ca="1"/>
        <v>0</v>
      </c>
      <c r="P594" t="str">
        <f ca="1"/>
        <v xml:space="preserve">    On Error GoTo ErrHandler</v>
      </c>
      <c r="Q594" t="str">
        <f ca="1"/>
        <v xml:space="preserve">    On Error GoTo ErrHandler</v>
      </c>
    </row>
    <row r="595" spans="3:17" x14ac:dyDescent="0.45">
      <c r="C595" t="s">
        <v>1185</v>
      </c>
      <c r="O595">
        <f ca="1"/>
        <v>0</v>
      </c>
      <c r="P595" t="str">
        <f ca="1"/>
        <v xml:space="preserve">                TestDescription = "test crlf line endings"</v>
      </c>
      <c r="Q595" t="str">
        <f ca="1"/>
        <v xml:space="preserve">                TestDescription = "test crlf line endings"</v>
      </c>
    </row>
    <row r="596" spans="3:17" x14ac:dyDescent="0.45">
      <c r="C596" t="s">
        <v>1186</v>
      </c>
      <c r="O596">
        <f ca="1"/>
        <v>0</v>
      </c>
      <c r="P596" t="str">
        <f ca="1"/>
        <v xml:space="preserve">                FileName = "test_crlf_line_endings.csv"</v>
      </c>
      <c r="Q596" t="str">
        <f ca="1"/>
        <v xml:space="preserve">                FileName = "test_crlf_line_endings.csv"</v>
      </c>
    </row>
    <row r="597" spans="3:17" x14ac:dyDescent="0.45">
      <c r="C597" t="s">
        <v>1187</v>
      </c>
      <c r="O597">
        <f ca="1"/>
        <v>0</v>
      </c>
      <c r="P597" t="str">
        <f ca="1"/>
        <v xml:space="preserve">                Expected = HStack(Array("col1", 1#, 4#, 7#), Array("col2", 2#, 5#, 8#), Array("col3", 3#, 6#, 9#))</v>
      </c>
      <c r="Q597" t="str">
        <f ca="1"/>
        <v xml:space="preserve">                Expected = HStack(Array("col1", 1#, 4#, 7#), Array("col2", 2#, 5#, 8#), Array("col3", 3#, 6#, 9#))</v>
      </c>
    </row>
    <row r="598" spans="3:17" x14ac:dyDescent="0.45">
      <c r="C598" t="s">
        <v>1188</v>
      </c>
      <c r="O598">
        <f ca="1"/>
        <v>0</v>
      </c>
      <c r="P598" t="str">
        <f ca="1"/>
        <v xml:space="preserve">                TestRes = TestCSVRead(i, TestDescription, Expected, Folder + FileName, Observed, WhatDiffers, ConvertTypes:="N", ShowMissingsAs:=Empty)</v>
      </c>
      <c r="Q598" t="str">
        <f ca="1"/>
        <v xml:space="preserve">                TestRes = TestCSVRead(i, TestDescription, Expected, Folder + FileName, Observed, WhatDiffers, ConvertTypes:="N", ShowMissingsAs:=Empty)</v>
      </c>
    </row>
    <row r="599" spans="3:17" x14ac:dyDescent="0.45">
      <c r="C599" t="s">
        <v>1189</v>
      </c>
      <c r="O599" t="str">
        <f ca="1"/>
        <v>Sub Case11(i As Long, Folder As String, ByRef NumPassed As Long, ByRef NumFailed As Long, ByRef Failures() As String)</v>
      </c>
      <c r="P599" t="str">
        <f ca="1"/>
        <v xml:space="preserve">    If TestRes Then</v>
      </c>
      <c r="Q599" t="str">
        <f ca="1"/>
        <v xml:space="preserve">    If TestRes Then</v>
      </c>
    </row>
    <row r="600" spans="3:17" x14ac:dyDescent="0.45">
      <c r="C600" t="s">
        <v>1190</v>
      </c>
      <c r="O600" t="str">
        <f ca="1"/>
        <v xml:space="preserve">    Dim TestDescription As String, FileName As String, Expected, Observed, TestRes As Variant, WhatDiffers As String</v>
      </c>
      <c r="P600" t="str">
        <f ca="1"/>
        <v xml:space="preserve">        NumPassed = NumPassed + 1</v>
      </c>
      <c r="Q600" t="str">
        <f ca="1"/>
        <v xml:space="preserve">        NumPassed = NumPassed + 1</v>
      </c>
    </row>
    <row r="601" spans="3:17" x14ac:dyDescent="0.45">
      <c r="C601" t="s">
        <v>1191</v>
      </c>
      <c r="O601" t="str">
        <f ca="1"/>
        <v/>
      </c>
      <c r="P601" t="str">
        <f ca="1"/>
        <v xml:space="preserve">    Else</v>
      </c>
      <c r="Q601" t="str">
        <f ca="1"/>
        <v xml:space="preserve">    Else</v>
      </c>
    </row>
    <row r="602" spans="3:17" x14ac:dyDescent="0.45">
      <c r="C602" t="s">
        <v>1192</v>
      </c>
      <c r="O602" t="str">
        <f ca="1"/>
        <v xml:space="preserve">    On Error GoTo ErrHandler</v>
      </c>
      <c r="P602" t="str">
        <f ca="1"/>
        <v xml:space="preserve">        NumFailed = NumFailed + 1</v>
      </c>
      <c r="Q602" t="str">
        <f ca="1"/>
        <v xml:space="preserve">        NumFailed = NumFailed + 1</v>
      </c>
    </row>
    <row r="603" spans="3:17" x14ac:dyDescent="0.45">
      <c r="C603" t="s">
        <v>1193</v>
      </c>
      <c r="O603" t="str">
        <f ca="1"/>
        <v xml:space="preserve">                TestDescription = "test not enough columns2"</v>
      </c>
      <c r="P603" t="str">
        <f ca="1"/>
        <v xml:space="preserve">        ReDim Preserve Failures(LBound(Failures) To UBound(Failures) + 1)</v>
      </c>
      <c r="Q603" t="str">
        <f ca="1"/>
        <v xml:space="preserve">        ReDim Preserve Failures(LBound(Failures) To UBound(Failures) + 1)</v>
      </c>
    </row>
    <row r="604" spans="3:17" x14ac:dyDescent="0.45">
      <c r="C604" t="s">
        <v>1194</v>
      </c>
      <c r="O604" t="str">
        <f ca="1"/>
        <v xml:space="preserve">                FileName = "test_not_enough_columns2.csv"</v>
      </c>
      <c r="P604" t="str">
        <f ca="1"/>
        <v xml:space="preserve">        Failures(UBound(Failures)) = WhatDiffers</v>
      </c>
      <c r="Q604" t="str">
        <f ca="1"/>
        <v xml:space="preserve">        Failures(UBound(Failures)) = WhatDiffers</v>
      </c>
    </row>
    <row r="605" spans="3:17" x14ac:dyDescent="0.45">
      <c r="C605" t="s">
        <v>1195</v>
      </c>
      <c r="O605" t="str">
        <f ca="1"/>
        <v xml:space="preserve">                Expected = Expected011()</v>
      </c>
      <c r="P605" t="str">
        <f ca="1"/>
        <v xml:space="preserve">    End If</v>
      </c>
      <c r="Q605" t="str">
        <f ca="1"/>
        <v xml:space="preserve">    End If</v>
      </c>
    </row>
    <row r="606" spans="3:17" x14ac:dyDescent="0.45">
      <c r="C606" t="s">
        <v>1196</v>
      </c>
      <c r="O606" t="str">
        <f ca="1"/>
        <v xml:space="preserve">                TestRes = TestCSVRead(i, TestDescription, Expected, Folder + FileName, Observed, WhatDiffers, ConvertTypes:=True, ShowMissingsAs:=Empty)</v>
      </c>
      <c r="P606" t="str">
        <f ca="1"/>
        <v/>
      </c>
      <c r="Q606" t="str">
        <f ca="1"/>
        <v/>
      </c>
    </row>
    <row r="607" spans="3:17" x14ac:dyDescent="0.45">
      <c r="C607" t="s">
        <v>1129</v>
      </c>
      <c r="O607" t="str">
        <f ca="1"/>
        <v xml:space="preserve">    If TestRes Then</v>
      </c>
      <c r="P607" t="str">
        <f ca="1"/>
        <v xml:space="preserve">    Exit Sub</v>
      </c>
      <c r="Q607" t="str">
        <f ca="1"/>
        <v xml:space="preserve">    Exit Sub</v>
      </c>
    </row>
    <row r="608" spans="3:17" x14ac:dyDescent="0.45">
      <c r="C608" t="s">
        <v>1130</v>
      </c>
      <c r="O608" t="str">
        <f ca="1"/>
        <v xml:space="preserve">        NumPassed = NumPassed + 1</v>
      </c>
      <c r="P608" t="str">
        <f ca="1"/>
        <v>ErrHandler:</v>
      </c>
      <c r="Q608" t="str">
        <f ca="1"/>
        <v>ErrHandler:</v>
      </c>
    </row>
    <row r="609" spans="3:17" x14ac:dyDescent="0.45">
      <c r="C609" t="s">
        <v>1107</v>
      </c>
      <c r="O609" t="str">
        <f ca="1"/>
        <v xml:space="preserve">    Else</v>
      </c>
      <c r="P609" t="str">
        <f ca="1"/>
        <v xml:space="preserve">    Throw "#Case20 (line " &amp; CStr(Erl) + "): " &amp; Err.Description &amp; "!"</v>
      </c>
      <c r="Q609" t="str">
        <f ca="1"/>
        <v xml:space="preserve">    Throw "#Case20 (line " &amp; CStr(Erl) + "): " &amp; Err.Description &amp; "!"</v>
      </c>
    </row>
    <row r="610" spans="3:17" x14ac:dyDescent="0.45">
      <c r="C610" t="s">
        <v>1197</v>
      </c>
      <c r="O610" t="str">
        <f ca="1"/>
        <v xml:space="preserve">        NumFailed = NumFailed + 1</v>
      </c>
      <c r="P610" t="str">
        <f ca="1"/>
        <v>End Sub</v>
      </c>
      <c r="Q610" t="str">
        <f ca="1"/>
        <v>End Sub</v>
      </c>
    </row>
    <row r="611" spans="3:17" x14ac:dyDescent="0.45">
      <c r="C611" t="s">
        <v>1198</v>
      </c>
      <c r="O611" t="str">
        <f ca="1"/>
        <v xml:space="preserve">        ReDim Preserve Failures(LBound(Failures) To UBound(Failures) + 1)</v>
      </c>
      <c r="P611">
        <f ca="1"/>
        <v>0</v>
      </c>
      <c r="Q611" t="str">
        <f ca="1"/>
        <v/>
      </c>
    </row>
    <row r="612" spans="3:17" x14ac:dyDescent="0.45">
      <c r="C612" t="s">
        <v>1199</v>
      </c>
      <c r="O612" t="str">
        <f ca="1"/>
        <v xml:space="preserve">        Failures(UBound(Failures)) = WhatDiffers</v>
      </c>
      <c r="P612" t="str">
        <f ca="1"/>
        <v>Sub Case21(i As Long, Folder As String, ByRef NumPassed As Long, ByRef NumFailed As Long, ByRef Failures() As String)</v>
      </c>
      <c r="Q612" t="str">
        <f ca="1"/>
        <v>Sub Case21(i As Long, Folder As String, ByRef NumPassed As Long, ByRef NumFailed As Long, ByRef Failures() As String)</v>
      </c>
    </row>
    <row r="613" spans="3:17" x14ac:dyDescent="0.45">
      <c r="C613" t="s">
        <v>1200</v>
      </c>
      <c r="O613" t="str">
        <f ca="1"/>
        <v xml:space="preserve">    End If</v>
      </c>
      <c r="P613" t="str">
        <f ca="1"/>
        <v xml:space="preserve">    Dim TestDescription As String, FileName As String, Expected, Observed, TestRes As Variant, WhatDiffers As String</v>
      </c>
      <c r="Q613" t="str">
        <f ca="1"/>
        <v xml:space="preserve">    Dim TestDescription As String, FileName As String, Expected, Observed, TestRes As Variant, WhatDiffers As String</v>
      </c>
    </row>
    <row r="614" spans="3:17" x14ac:dyDescent="0.45">
      <c r="C614" t="s">
        <v>856</v>
      </c>
      <c r="O614" t="str">
        <f ca="1"/>
        <v/>
      </c>
      <c r="P614" t="str">
        <f ca="1"/>
        <v/>
      </c>
      <c r="Q614" t="str">
        <f ca="1"/>
        <v/>
      </c>
    </row>
    <row r="615" spans="3:17" x14ac:dyDescent="0.45">
      <c r="C615" t="s">
        <v>857</v>
      </c>
      <c r="O615" t="str">
        <f ca="1"/>
        <v xml:space="preserve">    Exit Sub</v>
      </c>
      <c r="P615" t="str">
        <f ca="1"/>
        <v xml:space="preserve">    On Error GoTo ErrHandler</v>
      </c>
      <c r="Q615" t="str">
        <f ca="1"/>
        <v xml:space="preserve">    On Error GoTo ErrHandler</v>
      </c>
    </row>
    <row r="616" spans="3:17" x14ac:dyDescent="0.45">
      <c r="C616" t="s">
        <v>1201</v>
      </c>
      <c r="O616" t="str">
        <f ca="1"/>
        <v>ErrHandler:</v>
      </c>
      <c r="P616" t="str">
        <f ca="1"/>
        <v xml:space="preserve">                TestDescription = "test header on row 4"</v>
      </c>
      <c r="Q616" t="str">
        <f ca="1"/>
        <v xml:space="preserve">                TestDescription = "test header on row 4"</v>
      </c>
    </row>
    <row r="617" spans="3:17" x14ac:dyDescent="0.45">
      <c r="C617" t="s">
        <v>1169</v>
      </c>
      <c r="O617" t="str">
        <f ca="1"/>
        <v xml:space="preserve">    Throw "#Case11 (line " &amp; CStr(Erl) + "): " &amp; Err.Description &amp; "!"</v>
      </c>
      <c r="P617" t="str">
        <f ca="1"/>
        <v xml:space="preserve">                FileName = "test_header_on_row_4.csv"</v>
      </c>
      <c r="Q617" t="str">
        <f ca="1"/>
        <v xml:space="preserve">                FileName = "test_header_on_row_4.csv"</v>
      </c>
    </row>
    <row r="618" spans="3:17" x14ac:dyDescent="0.45">
      <c r="C618" t="s">
        <v>1041</v>
      </c>
      <c r="O618" t="str">
        <f ca="1"/>
        <v>End Sub</v>
      </c>
      <c r="P618" t="str">
        <f ca="1"/>
        <v xml:space="preserve">                Expected = HStack(Array("col1", 1#, 4#, 7#), Array("col2", 2#, 5#, 8#), Array("col3", 3#, 6#, 9#))</v>
      </c>
      <c r="Q618" t="str">
        <f ca="1"/>
        <v xml:space="preserve">                Expected = HStack(Array("col1", 1#, 4#, 7#), Array("col2", 2#, 5#, 8#), Array("col3", 3#, 6#, 9#))</v>
      </c>
    </row>
    <row r="619" spans="3:17" x14ac:dyDescent="0.45">
      <c r="C619" t="s">
        <v>859</v>
      </c>
      <c r="O619">
        <f ca="1"/>
        <v>0</v>
      </c>
      <c r="P619" t="str">
        <f ca="1"/>
        <v xml:space="preserve">                TestRes = TestCSVRead(i, TestDescription, Expected, Folder + FileName, Observed, WhatDiffers, _</v>
      </c>
      <c r="Q619" t="str">
        <f ca="1"/>
        <v xml:space="preserve">                TestRes = TestCSVRead(i, TestDescription, Expected, Folder + FileName, Observed, WhatDiffers, _</v>
      </c>
    </row>
    <row r="620" spans="3:17" x14ac:dyDescent="0.45">
      <c r="C620" t="s">
        <v>1202</v>
      </c>
      <c r="O620">
        <f ca="1"/>
        <v>0</v>
      </c>
      <c r="P620" t="str">
        <f ca="1"/>
        <v xml:space="preserve">                    ConvertTypes:=True, _</v>
      </c>
      <c r="Q620" t="str">
        <f ca="1"/>
        <v xml:space="preserve">                    ConvertTypes:=True, _</v>
      </c>
    </row>
    <row r="621" spans="3:17" x14ac:dyDescent="0.45">
      <c r="C621" t="s">
        <v>1203</v>
      </c>
      <c r="O621">
        <f ca="1"/>
        <v>0</v>
      </c>
      <c r="P621" t="str">
        <f ca="1"/>
        <v xml:space="preserve">                    SkipToRow:=4, _</v>
      </c>
      <c r="Q621" t="str">
        <f ca="1"/>
        <v xml:space="preserve">                    SkipToRow:=4, _</v>
      </c>
    </row>
    <row r="622" spans="3:17" x14ac:dyDescent="0.45">
      <c r="C622" t="s">
        <v>1204</v>
      </c>
      <c r="O622">
        <f ca="1"/>
        <v>0</v>
      </c>
      <c r="P622" t="str">
        <f ca="1"/>
        <v xml:space="preserve">                    ShowMissingsAs:=Empty, _</v>
      </c>
      <c r="Q622" t="str">
        <f ca="1"/>
        <v xml:space="preserve">                    ShowMissingsAs:=Empty, _</v>
      </c>
    </row>
    <row r="623" spans="3:17" x14ac:dyDescent="0.45">
      <c r="C623" t="s">
        <v>1205</v>
      </c>
      <c r="O623">
        <f ca="1"/>
        <v>0</v>
      </c>
      <c r="P623" t="str">
        <f ca="1"/>
        <v xml:space="preserve">                    IgnoreEmptyLines:=False)</v>
      </c>
      <c r="Q623" t="str">
        <f ca="1"/>
        <v xml:space="preserve">                    IgnoreEmptyLines:=False)</v>
      </c>
    </row>
    <row r="624" spans="3:17" x14ac:dyDescent="0.45">
      <c r="C624" t="s">
        <v>1206</v>
      </c>
      <c r="O624">
        <f ca="1"/>
        <v>0</v>
      </c>
      <c r="P624" t="str">
        <f ca="1"/>
        <v xml:space="preserve">    If TestRes Then</v>
      </c>
      <c r="Q624" t="str">
        <f ca="1"/>
        <v xml:space="preserve">    If TestRes Then</v>
      </c>
    </row>
    <row r="625" spans="3:17" x14ac:dyDescent="0.45">
      <c r="C625" t="s">
        <v>856</v>
      </c>
      <c r="O625">
        <f ca="1"/>
        <v>0</v>
      </c>
      <c r="P625" t="str">
        <f ca="1"/>
        <v xml:space="preserve">        NumPassed = NumPassed + 1</v>
      </c>
      <c r="Q625" t="str">
        <f ca="1"/>
        <v xml:space="preserve">        NumPassed = NumPassed + 1</v>
      </c>
    </row>
    <row r="626" spans="3:17" x14ac:dyDescent="0.45">
      <c r="C626" t="s">
        <v>857</v>
      </c>
      <c r="O626">
        <f ca="1"/>
        <v>0</v>
      </c>
      <c r="P626" t="str">
        <f ca="1"/>
        <v xml:space="preserve">    Else</v>
      </c>
      <c r="Q626" t="str">
        <f ca="1"/>
        <v xml:space="preserve">    Else</v>
      </c>
    </row>
    <row r="627" spans="3:17" x14ac:dyDescent="0.45">
      <c r="C627" t="s">
        <v>1064</v>
      </c>
      <c r="O627">
        <f ca="1"/>
        <v>0</v>
      </c>
      <c r="P627" t="str">
        <f ca="1"/>
        <v xml:space="preserve">        NumFailed = NumFailed + 1</v>
      </c>
      <c r="Q627" t="str">
        <f ca="1"/>
        <v xml:space="preserve">        NumFailed = NumFailed + 1</v>
      </c>
    </row>
    <row r="628" spans="3:17" x14ac:dyDescent="0.45">
      <c r="C628" t="s">
        <v>1118</v>
      </c>
      <c r="O628">
        <f ca="1"/>
        <v>0</v>
      </c>
      <c r="P628" t="str">
        <f ca="1"/>
        <v xml:space="preserve">        ReDim Preserve Failures(LBound(Failures) To UBound(Failures) + 1)</v>
      </c>
      <c r="Q628" t="str">
        <f ca="1"/>
        <v xml:space="preserve">        ReDim Preserve Failures(LBound(Failures) To UBound(Failures) + 1)</v>
      </c>
    </row>
    <row r="629" spans="3:17" x14ac:dyDescent="0.45">
      <c r="C629" t="s">
        <v>859</v>
      </c>
      <c r="O629">
        <f ca="1"/>
        <v>0</v>
      </c>
      <c r="P629" t="str">
        <f ca="1"/>
        <v xml:space="preserve">        Failures(UBound(Failures)) = WhatDiffers</v>
      </c>
      <c r="Q629" t="str">
        <f ca="1"/>
        <v xml:space="preserve">        Failures(UBound(Failures)) = WhatDiffers</v>
      </c>
    </row>
    <row r="630" spans="3:17" x14ac:dyDescent="0.45">
      <c r="C630" t="s">
        <v>1207</v>
      </c>
      <c r="O630">
        <f ca="1"/>
        <v>0</v>
      </c>
      <c r="P630" t="str">
        <f ca="1"/>
        <v xml:space="preserve">    End If</v>
      </c>
      <c r="Q630" t="str">
        <f ca="1"/>
        <v xml:space="preserve">    End If</v>
      </c>
    </row>
    <row r="631" spans="3:17" x14ac:dyDescent="0.45">
      <c r="C631" t="s">
        <v>1208</v>
      </c>
      <c r="O631">
        <f ca="1"/>
        <v>0</v>
      </c>
      <c r="P631" t="str">
        <f ca="1"/>
        <v/>
      </c>
      <c r="Q631" t="str">
        <f ca="1"/>
        <v/>
      </c>
    </row>
    <row r="632" spans="3:17" x14ac:dyDescent="0.45">
      <c r="C632" t="s">
        <v>1209</v>
      </c>
      <c r="O632">
        <f ca="1"/>
        <v>0</v>
      </c>
      <c r="P632" t="str">
        <f ca="1"/>
        <v xml:space="preserve">    Exit Sub</v>
      </c>
      <c r="Q632" t="str">
        <f ca="1"/>
        <v xml:space="preserve">    Exit Sub</v>
      </c>
    </row>
    <row r="633" spans="3:17" x14ac:dyDescent="0.45">
      <c r="C633" t="s">
        <v>1210</v>
      </c>
      <c r="O633">
        <f ca="1"/>
        <v>0</v>
      </c>
      <c r="P633" t="str">
        <f ca="1"/>
        <v>ErrHandler:</v>
      </c>
      <c r="Q633" t="str">
        <f ca="1"/>
        <v>ErrHandler:</v>
      </c>
    </row>
    <row r="634" spans="3:17" x14ac:dyDescent="0.45">
      <c r="C634" t="s">
        <v>856</v>
      </c>
      <c r="O634">
        <f ca="1"/>
        <v>0</v>
      </c>
      <c r="P634" t="str">
        <f ca="1"/>
        <v xml:space="preserve">    Throw "#Case21 (line " &amp; CStr(Erl) + "): " &amp; Err.Description &amp; "!"</v>
      </c>
      <c r="Q634" t="str">
        <f ca="1"/>
        <v xml:space="preserve">    Throw "#Case21 (line " &amp; CStr(Erl) + "): " &amp; Err.Description &amp; "!"</v>
      </c>
    </row>
    <row r="635" spans="3:17" x14ac:dyDescent="0.45">
      <c r="C635" t="s">
        <v>1211</v>
      </c>
      <c r="O635">
        <f ca="1"/>
        <v>0</v>
      </c>
      <c r="P635" t="str">
        <f ca="1"/>
        <v>End Sub</v>
      </c>
      <c r="Q635" t="str">
        <f ca="1"/>
        <v>End Sub</v>
      </c>
    </row>
    <row r="636" spans="3:17" x14ac:dyDescent="0.45">
      <c r="C636" t="s">
        <v>1212</v>
      </c>
      <c r="O636">
        <f ca="1"/>
        <v>0</v>
      </c>
      <c r="P636">
        <f ca="1"/>
        <v>0</v>
      </c>
      <c r="Q636" t="str">
        <f ca="1"/>
        <v/>
      </c>
    </row>
    <row r="637" spans="3:17" x14ac:dyDescent="0.45">
      <c r="C637" t="s">
        <v>1040</v>
      </c>
      <c r="O637">
        <f ca="1"/>
        <v>0</v>
      </c>
      <c r="P637" t="str">
        <f ca="1"/>
        <v>Sub Case22(i As Long, Folder As String, ByRef NumPassed As Long, ByRef NumFailed As Long, ByRef Failures() As String)</v>
      </c>
      <c r="Q637" t="str">
        <f ca="1"/>
        <v>Sub Case22(i As Long, Folder As String, ByRef NumPassed As Long, ByRef NumFailed As Long, ByRef Failures() As String)</v>
      </c>
    </row>
    <row r="638" spans="3:17" x14ac:dyDescent="0.45">
      <c r="C638" t="s">
        <v>859</v>
      </c>
      <c r="O638">
        <f ca="1"/>
        <v>0</v>
      </c>
      <c r="P638" t="str">
        <f ca="1"/>
        <v xml:space="preserve">    Dim TestDescription As String, FileName As String, Expected, Observed, TestRes As Variant, WhatDiffers As String</v>
      </c>
      <c r="Q638" t="str">
        <f ca="1"/>
        <v xml:space="preserve">    Dim TestDescription As String, FileName As String, Expected, Observed, TestRes As Variant, WhatDiffers As String</v>
      </c>
    </row>
    <row r="639" spans="3:17" x14ac:dyDescent="0.45">
      <c r="C639" t="s">
        <v>1213</v>
      </c>
      <c r="O639">
        <f ca="1"/>
        <v>0</v>
      </c>
      <c r="P639" t="str">
        <f ca="1"/>
        <v/>
      </c>
      <c r="Q639" t="str">
        <f ca="1"/>
        <v/>
      </c>
    </row>
    <row r="640" spans="3:17" x14ac:dyDescent="0.45">
      <c r="C640" t="s">
        <v>1214</v>
      </c>
      <c r="O640" t="str">
        <f ca="1"/>
        <v>Sub Case12(i As Long, Folder As String, ByRef NumPassed As Long, ByRef NumFailed As Long, ByRef Failures() As String)</v>
      </c>
      <c r="P640" t="str">
        <f ca="1"/>
        <v xml:space="preserve">    On Error GoTo ErrHandler</v>
      </c>
      <c r="Q640" t="str">
        <f ca="1"/>
        <v xml:space="preserve">    On Error GoTo ErrHandler</v>
      </c>
    </row>
    <row r="641" spans="3:17" x14ac:dyDescent="0.45">
      <c r="C641" t="s">
        <v>1215</v>
      </c>
      <c r="O641" t="str">
        <f ca="1"/>
        <v xml:space="preserve">    Dim TestDescription As String, FileName As String, Expected, Observed, TestRes As Variant, WhatDiffers As String</v>
      </c>
      <c r="P641" t="str">
        <f ca="1"/>
        <v xml:space="preserve">                TestDescription = "test missing last field"</v>
      </c>
      <c r="Q641" t="str">
        <f ca="1"/>
        <v xml:space="preserve">                TestDescription = "test missing last field"</v>
      </c>
    </row>
    <row r="642" spans="3:17" x14ac:dyDescent="0.45">
      <c r="C642" t="s">
        <v>1210</v>
      </c>
      <c r="O642" t="str">
        <f ca="1"/>
        <v/>
      </c>
      <c r="P642" t="str">
        <f ca="1"/>
        <v xml:space="preserve">                FileName = "test_missing_last_field.csv"</v>
      </c>
      <c r="Q642" t="str">
        <f ca="1"/>
        <v xml:space="preserve">                FileName = "test_missing_last_field.csv"</v>
      </c>
    </row>
    <row r="643" spans="3:17" x14ac:dyDescent="0.45">
      <c r="C643" t="s">
        <v>856</v>
      </c>
      <c r="O643" t="str">
        <f ca="1"/>
        <v xml:space="preserve">    On Error GoTo ErrHandler</v>
      </c>
      <c r="P643" t="str">
        <f ca="1"/>
        <v xml:space="preserve">                Expected = HStack(Array("col1", 1#, 4#), Array("col2", 2#, 5#), Array("col3", 3#, Empty))</v>
      </c>
      <c r="Q643" t="str">
        <f ca="1"/>
        <v xml:space="preserve">                Expected = HStack(Array("col1", 1#, 4#), Array("col2", 2#, 5#), Array("col3", 3#, Empty))</v>
      </c>
    </row>
    <row r="644" spans="3:17" x14ac:dyDescent="0.45">
      <c r="C644" t="s">
        <v>1211</v>
      </c>
      <c r="O644" t="str">
        <f ca="1"/>
        <v xml:space="preserve">                TestDescription = "test tab null empty.txt"</v>
      </c>
      <c r="P644" t="str">
        <f ca="1"/>
        <v xml:space="preserve">                TestRes = TestCSVRead(i, TestDescription, Expected, Folder + FileName, Observed, WhatDiffers, ConvertTypes:=True, ShowMissingsAs:=Empty)</v>
      </c>
      <c r="Q644" t="str">
        <f ca="1"/>
        <v xml:space="preserve">                TestRes = TestCSVRead(i, TestDescription, Expected, Folder + FileName, Observed, WhatDiffers, ConvertTypes:=True, ShowMissingsAs:=Empty)</v>
      </c>
    </row>
    <row r="645" spans="3:17" x14ac:dyDescent="0.45">
      <c r="C645" t="s">
        <v>1212</v>
      </c>
      <c r="O645" t="str">
        <f ca="1"/>
        <v xml:space="preserve">                FileName = "test_tab_null_empty.txt"</v>
      </c>
      <c r="P645" t="str">
        <f ca="1"/>
        <v xml:space="preserve">    If TestRes Then</v>
      </c>
      <c r="Q645" t="str">
        <f ca="1"/>
        <v xml:space="preserve">    If TestRes Then</v>
      </c>
    </row>
    <row r="646" spans="3:17" x14ac:dyDescent="0.45">
      <c r="C646" t="s">
        <v>1216</v>
      </c>
      <c r="O646" t="str">
        <f ca="1"/>
        <v xml:space="preserve">                Expected = Expected012()</v>
      </c>
      <c r="P646" t="str">
        <f ca="1"/>
        <v xml:space="preserve">        NumPassed = NumPassed + 1</v>
      </c>
      <c r="Q646" t="str">
        <f ca="1"/>
        <v xml:space="preserve">        NumPassed = NumPassed + 1</v>
      </c>
    </row>
    <row r="647" spans="3:17" x14ac:dyDescent="0.45">
      <c r="C647" t="s">
        <v>859</v>
      </c>
      <c r="O647" t="str">
        <f ca="1"/>
        <v xml:space="preserve">                TestRes = TestCSVRead(i, TestDescription, Expected, Folder + FileName, Observed, WhatDiffers, ConvertTypes:=True, ShowMissingsAs:=Empty)</v>
      </c>
      <c r="P647" t="str">
        <f ca="1"/>
        <v xml:space="preserve">    Else</v>
      </c>
      <c r="Q647" t="str">
        <f ca="1"/>
        <v xml:space="preserve">    Else</v>
      </c>
    </row>
    <row r="648" spans="3:17" x14ac:dyDescent="0.45">
      <c r="C648" t="s">
        <v>1217</v>
      </c>
      <c r="O648" t="str">
        <f ca="1"/>
        <v xml:space="preserve">    If TestRes Then</v>
      </c>
      <c r="P648" t="str">
        <f ca="1"/>
        <v xml:space="preserve">        NumFailed = NumFailed + 1</v>
      </c>
      <c r="Q648" t="str">
        <f ca="1"/>
        <v xml:space="preserve">        NumFailed = NumFailed + 1</v>
      </c>
    </row>
    <row r="649" spans="3:17" x14ac:dyDescent="0.45">
      <c r="C649" t="s">
        <v>1218</v>
      </c>
      <c r="O649" t="str">
        <f ca="1"/>
        <v xml:space="preserve">        NumPassed = NumPassed + 1</v>
      </c>
      <c r="P649" t="str">
        <f ca="1"/>
        <v xml:space="preserve">        ReDim Preserve Failures(LBound(Failures) To UBound(Failures) + 1)</v>
      </c>
      <c r="Q649" t="str">
        <f ca="1"/>
        <v xml:space="preserve">        ReDim Preserve Failures(LBound(Failures) To UBound(Failures) + 1)</v>
      </c>
    </row>
    <row r="650" spans="3:17" x14ac:dyDescent="0.45">
      <c r="C650" t="s">
        <v>1219</v>
      </c>
      <c r="O650" t="str">
        <f ca="1"/>
        <v xml:space="preserve">    Else</v>
      </c>
      <c r="P650" t="str">
        <f ca="1"/>
        <v xml:space="preserve">        Failures(UBound(Failures)) = WhatDiffers</v>
      </c>
      <c r="Q650" t="str">
        <f ca="1"/>
        <v xml:space="preserve">        Failures(UBound(Failures)) = WhatDiffers</v>
      </c>
    </row>
    <row r="651" spans="3:17" x14ac:dyDescent="0.45">
      <c r="C651" t="s">
        <v>1210</v>
      </c>
      <c r="O651" t="str">
        <f ca="1"/>
        <v xml:space="preserve">        NumFailed = NumFailed + 1</v>
      </c>
      <c r="P651" t="str">
        <f ca="1"/>
        <v xml:space="preserve">    End If</v>
      </c>
      <c r="Q651" t="str">
        <f ca="1"/>
        <v xml:space="preserve">    End If</v>
      </c>
    </row>
    <row r="652" spans="3:17" x14ac:dyDescent="0.45">
      <c r="C652" t="s">
        <v>856</v>
      </c>
      <c r="O652" t="str">
        <f ca="1"/>
        <v xml:space="preserve">        ReDim Preserve Failures(LBound(Failures) To UBound(Failures) + 1)</v>
      </c>
      <c r="P652" t="str">
        <f ca="1"/>
        <v/>
      </c>
      <c r="Q652" t="str">
        <f ca="1"/>
        <v/>
      </c>
    </row>
    <row r="653" spans="3:17" x14ac:dyDescent="0.45">
      <c r="C653" t="s">
        <v>1211</v>
      </c>
      <c r="O653" t="str">
        <f ca="1"/>
        <v xml:space="preserve">        Failures(UBound(Failures)) = WhatDiffers</v>
      </c>
      <c r="P653" t="str">
        <f ca="1"/>
        <v xml:space="preserve">    Exit Sub</v>
      </c>
      <c r="Q653" t="str">
        <f ca="1"/>
        <v xml:space="preserve">    Exit Sub</v>
      </c>
    </row>
    <row r="654" spans="3:17" x14ac:dyDescent="0.45">
      <c r="C654" t="s">
        <v>1212</v>
      </c>
      <c r="O654" t="str">
        <f ca="1"/>
        <v xml:space="preserve">    End If</v>
      </c>
      <c r="P654" t="str">
        <f ca="1"/>
        <v>ErrHandler:</v>
      </c>
      <c r="Q654" t="str">
        <f ca="1"/>
        <v>ErrHandler:</v>
      </c>
    </row>
    <row r="655" spans="3:17" x14ac:dyDescent="0.45">
      <c r="C655" t="s">
        <v>1064</v>
      </c>
      <c r="O655" t="str">
        <f ca="1"/>
        <v/>
      </c>
      <c r="P655" t="str">
        <f ca="1"/>
        <v xml:space="preserve">    Throw "#Case22 (line " &amp; CStr(Erl) + "): " &amp; Err.Description &amp; "!"</v>
      </c>
      <c r="Q655" t="str">
        <f ca="1"/>
        <v xml:space="preserve">    Throw "#Case22 (line " &amp; CStr(Erl) + "): " &amp; Err.Description &amp; "!"</v>
      </c>
    </row>
    <row r="656" spans="3:17" x14ac:dyDescent="0.45">
      <c r="C656" t="s">
        <v>859</v>
      </c>
      <c r="O656" t="str">
        <f ca="1"/>
        <v xml:space="preserve">    Exit Sub</v>
      </c>
      <c r="P656" t="str">
        <f ca="1"/>
        <v>End Sub</v>
      </c>
      <c r="Q656" t="str">
        <f ca="1"/>
        <v>End Sub</v>
      </c>
    </row>
    <row r="657" spans="3:17" x14ac:dyDescent="0.45">
      <c r="C657" t="s">
        <v>1220</v>
      </c>
      <c r="O657" t="str">
        <f ca="1"/>
        <v>ErrHandler:</v>
      </c>
      <c r="P657">
        <f ca="1"/>
        <v>0</v>
      </c>
      <c r="Q657" t="str">
        <f ca="1"/>
        <v/>
      </c>
    </row>
    <row r="658" spans="3:17" x14ac:dyDescent="0.45">
      <c r="C658" t="s">
        <v>1221</v>
      </c>
      <c r="O658" t="str">
        <f ca="1"/>
        <v xml:space="preserve">    Throw "#Case12 (line " &amp; CStr(Erl) + "): " &amp; Err.Description &amp; "!"</v>
      </c>
      <c r="P658" t="str">
        <f ca="1"/>
        <v>Sub Case23(i As Long, Folder As String, ByRef NumPassed As Long, ByRef NumFailed As Long, ByRef Failures() As String)</v>
      </c>
      <c r="Q658" t="str">
        <f ca="1"/>
        <v>Sub Case23(i As Long, Folder As String, ByRef NumPassed As Long, ByRef NumFailed As Long, ByRef Failures() As String)</v>
      </c>
    </row>
    <row r="659" spans="3:17" x14ac:dyDescent="0.45">
      <c r="C659" t="s">
        <v>1222</v>
      </c>
      <c r="O659" t="str">
        <f ca="1"/>
        <v>End Sub</v>
      </c>
      <c r="P659" t="str">
        <f ca="1"/>
        <v xml:space="preserve">    Dim TestDescription As String, FileName As String, Expected, Observed, TestRes As Variant, WhatDiffers As String</v>
      </c>
      <c r="Q659" t="str">
        <f ca="1"/>
        <v xml:space="preserve">    Dim TestDescription As String, FileName As String, Expected, Observed, TestRes As Variant, WhatDiffers As String</v>
      </c>
    </row>
    <row r="660" spans="3:17" x14ac:dyDescent="0.45">
      <c r="C660" t="s">
        <v>1223</v>
      </c>
      <c r="O660">
        <f ca="1"/>
        <v>0</v>
      </c>
      <c r="P660" t="str">
        <f ca="1"/>
        <v/>
      </c>
      <c r="Q660" t="str">
        <f ca="1"/>
        <v/>
      </c>
    </row>
    <row r="661" spans="3:17" x14ac:dyDescent="0.45">
      <c r="C661" t="s">
        <v>856</v>
      </c>
      <c r="O661">
        <f ca="1"/>
        <v>0</v>
      </c>
      <c r="P661" t="str">
        <f ca="1"/>
        <v xml:space="preserve">    On Error GoTo ErrHandler</v>
      </c>
      <c r="Q661" t="str">
        <f ca="1"/>
        <v xml:space="preserve">    On Error GoTo ErrHandler</v>
      </c>
    </row>
    <row r="662" spans="3:17" x14ac:dyDescent="0.45">
      <c r="C662" t="s">
        <v>1117</v>
      </c>
      <c r="O662">
        <f ca="1"/>
        <v>0</v>
      </c>
      <c r="P662" t="str">
        <f ca="1"/>
        <v xml:space="preserve">                TestDescription = "test no header"</v>
      </c>
      <c r="Q662" t="str">
        <f ca="1"/>
        <v xml:space="preserve">                TestDescription = "test no header"</v>
      </c>
    </row>
    <row r="663" spans="3:17" x14ac:dyDescent="0.45">
      <c r="C663" t="s">
        <v>1224</v>
      </c>
      <c r="O663">
        <f ca="1"/>
        <v>0</v>
      </c>
      <c r="P663" t="str">
        <f ca="1"/>
        <v xml:space="preserve">                FileName = "test_no_header.csv"</v>
      </c>
      <c r="Q663" t="str">
        <f ca="1"/>
        <v xml:space="preserve">                FileName = "test_no_header.csv"</v>
      </c>
    </row>
    <row r="664" spans="3:17" x14ac:dyDescent="0.45">
      <c r="C664" t="s">
        <v>859</v>
      </c>
      <c r="O664">
        <f ca="1"/>
        <v>0</v>
      </c>
      <c r="P664" t="str">
        <f ca="1"/>
        <v xml:space="preserve">                Expected = HStack(Array(1#, 4#, 7#), Array(2#, 5#, 8#), Array(3#, 6#, 9#))</v>
      </c>
      <c r="Q664" t="str">
        <f ca="1"/>
        <v xml:space="preserve">                Expected = HStack(Array(1#, 4#, 7#), Array(2#, 5#, 8#), Array(3#, 6#, 9#))</v>
      </c>
    </row>
    <row r="665" spans="3:17" x14ac:dyDescent="0.45">
      <c r="C665" t="s">
        <v>1225</v>
      </c>
      <c r="O665">
        <f ca="1"/>
        <v>0</v>
      </c>
      <c r="P665" t="str">
        <f ca="1"/>
        <v xml:space="preserve">                TestRes = TestCSVRead(i, TestDescription, Expected, Folder + FileName, Observed, WhatDiffers, ConvertTypes:=True, ShowMissingsAs:=Empty)</v>
      </c>
      <c r="Q665" t="str">
        <f ca="1"/>
        <v xml:space="preserve">                TestRes = TestCSVRead(i, TestDescription, Expected, Folder + FileName, Observed, WhatDiffers, ConvertTypes:=True, ShowMissingsAs:=Empty)</v>
      </c>
    </row>
    <row r="666" spans="3:17" x14ac:dyDescent="0.45">
      <c r="C666" t="s">
        <v>1226</v>
      </c>
      <c r="O666">
        <f ca="1"/>
        <v>0</v>
      </c>
      <c r="P666" t="str">
        <f ca="1"/>
        <v xml:space="preserve">    If TestRes Then</v>
      </c>
      <c r="Q666" t="str">
        <f ca="1"/>
        <v xml:space="preserve">    If TestRes Then</v>
      </c>
    </row>
    <row r="667" spans="3:17" x14ac:dyDescent="0.45">
      <c r="C667" t="s">
        <v>1227</v>
      </c>
      <c r="O667">
        <f ca="1"/>
        <v>0</v>
      </c>
      <c r="P667" t="str">
        <f ca="1"/>
        <v xml:space="preserve">        NumPassed = NumPassed + 1</v>
      </c>
      <c r="Q667" t="str">
        <f ca="1"/>
        <v xml:space="preserve">        NumPassed = NumPassed + 1</v>
      </c>
    </row>
    <row r="668" spans="3:17" x14ac:dyDescent="0.45">
      <c r="C668" t="s">
        <v>1228</v>
      </c>
      <c r="O668">
        <f ca="1"/>
        <v>0</v>
      </c>
      <c r="P668" t="str">
        <f ca="1"/>
        <v xml:space="preserve">    Else</v>
      </c>
      <c r="Q668" t="str">
        <f ca="1"/>
        <v xml:space="preserve">    Else</v>
      </c>
    </row>
    <row r="669" spans="3:17" x14ac:dyDescent="0.45">
      <c r="C669" t="s">
        <v>1229</v>
      </c>
      <c r="O669">
        <f ca="1"/>
        <v>0</v>
      </c>
      <c r="P669" t="str">
        <f ca="1"/>
        <v xml:space="preserve">        NumFailed = NumFailed + 1</v>
      </c>
      <c r="Q669" t="str">
        <f ca="1"/>
        <v xml:space="preserve">        NumFailed = NumFailed + 1</v>
      </c>
    </row>
    <row r="670" spans="3:17" x14ac:dyDescent="0.45">
      <c r="C670" t="s">
        <v>1230</v>
      </c>
      <c r="O670">
        <f ca="1"/>
        <v>0</v>
      </c>
      <c r="P670" t="str">
        <f ca="1"/>
        <v xml:space="preserve">        ReDim Preserve Failures(LBound(Failures) To UBound(Failures) + 1)</v>
      </c>
      <c r="Q670" t="str">
        <f ca="1"/>
        <v xml:space="preserve">        ReDim Preserve Failures(LBound(Failures) To UBound(Failures) + 1)</v>
      </c>
    </row>
    <row r="671" spans="3:17" x14ac:dyDescent="0.45">
      <c r="C671" t="s">
        <v>1231</v>
      </c>
      <c r="O671">
        <f ca="1"/>
        <v>0</v>
      </c>
      <c r="P671" t="str">
        <f ca="1"/>
        <v xml:space="preserve">        Failures(UBound(Failures)) = WhatDiffers</v>
      </c>
      <c r="Q671" t="str">
        <f ca="1"/>
        <v xml:space="preserve">        Failures(UBound(Failures)) = WhatDiffers</v>
      </c>
    </row>
    <row r="672" spans="3:17" x14ac:dyDescent="0.45">
      <c r="C672" t="s">
        <v>1232</v>
      </c>
      <c r="O672">
        <f ca="1"/>
        <v>0</v>
      </c>
      <c r="P672" t="str">
        <f ca="1"/>
        <v xml:space="preserve">    End If</v>
      </c>
      <c r="Q672" t="str">
        <f ca="1"/>
        <v xml:space="preserve">    End If</v>
      </c>
    </row>
    <row r="673" spans="3:17" x14ac:dyDescent="0.45">
      <c r="C673" t="s">
        <v>1233</v>
      </c>
      <c r="O673">
        <f ca="1"/>
        <v>0</v>
      </c>
      <c r="P673" t="str">
        <f ca="1"/>
        <v/>
      </c>
      <c r="Q673" t="str">
        <f ca="1"/>
        <v/>
      </c>
    </row>
    <row r="674" spans="3:17" x14ac:dyDescent="0.45">
      <c r="C674" t="s">
        <v>1196</v>
      </c>
      <c r="O674">
        <f ca="1"/>
        <v>0</v>
      </c>
      <c r="P674" t="str">
        <f ca="1"/>
        <v xml:space="preserve">    Exit Sub</v>
      </c>
      <c r="Q674" t="str">
        <f ca="1"/>
        <v xml:space="preserve">    Exit Sub</v>
      </c>
    </row>
    <row r="675" spans="3:17" x14ac:dyDescent="0.45">
      <c r="C675" t="s">
        <v>1234</v>
      </c>
      <c r="O675">
        <f ca="1"/>
        <v>0</v>
      </c>
      <c r="P675" t="str">
        <f ca="1"/>
        <v>ErrHandler:</v>
      </c>
      <c r="Q675" t="str">
        <f ca="1"/>
        <v>ErrHandler:</v>
      </c>
    </row>
    <row r="676" spans="3:17" x14ac:dyDescent="0.45">
      <c r="C676" t="s">
        <v>856</v>
      </c>
      <c r="O676">
        <f ca="1"/>
        <v>0</v>
      </c>
      <c r="P676" t="str">
        <f ca="1"/>
        <v xml:space="preserve">    Throw "#Case23 (line " &amp; CStr(Erl) + "): " &amp; Err.Description &amp; "!"</v>
      </c>
      <c r="Q676" t="str">
        <f ca="1"/>
        <v xml:space="preserve">    Throw "#Case23 (line " &amp; CStr(Erl) + "): " &amp; Err.Description &amp; "!"</v>
      </c>
    </row>
    <row r="677" spans="3:17" x14ac:dyDescent="0.45">
      <c r="C677" t="s">
        <v>857</v>
      </c>
      <c r="O677">
        <f ca="1"/>
        <v>0</v>
      </c>
      <c r="P677" t="str">
        <f ca="1"/>
        <v>End Sub</v>
      </c>
      <c r="Q677" t="str">
        <f ca="1"/>
        <v>End Sub</v>
      </c>
    </row>
    <row r="678" spans="3:17" x14ac:dyDescent="0.45">
      <c r="C678" t="s">
        <v>1212</v>
      </c>
      <c r="O678">
        <f ca="1"/>
        <v>0</v>
      </c>
      <c r="P678">
        <f ca="1"/>
        <v>0</v>
      </c>
      <c r="Q678" t="str">
        <f ca="1"/>
        <v/>
      </c>
    </row>
    <row r="679" spans="3:17" x14ac:dyDescent="0.45">
      <c r="C679" t="s">
        <v>1000</v>
      </c>
      <c r="O679">
        <f ca="1"/>
        <v>0</v>
      </c>
      <c r="P679" t="str">
        <f ca="1"/>
        <v>Sub Case24(i As Long, Folder As String, ByRef NumPassed As Long, ByRef NumFailed As Long, ByRef Failures() As String)</v>
      </c>
      <c r="Q679" t="str">
        <f ca="1"/>
        <v>Sub Case24(i As Long, Folder As String, ByRef NumPassed As Long, ByRef NumFailed As Long, ByRef Failures() As String)</v>
      </c>
    </row>
    <row r="680" spans="3:17" x14ac:dyDescent="0.45">
      <c r="C680" t="s">
        <v>1235</v>
      </c>
      <c r="O680">
        <f ca="1"/>
        <v>0</v>
      </c>
      <c r="P680" t="str">
        <f ca="1"/>
        <v xml:space="preserve">    Dim TestDescription As String, FileName As String, Expected, Observed, TestRes As Variant, WhatDiffers As String</v>
      </c>
      <c r="Q680" t="str">
        <f ca="1"/>
        <v xml:space="preserve">    Dim TestDescription As String, FileName As String, Expected, Observed, TestRes As Variant, WhatDiffers As String</v>
      </c>
    </row>
    <row r="681" spans="3:17" x14ac:dyDescent="0.45">
      <c r="C681" t="s">
        <v>1236</v>
      </c>
      <c r="O681" t="str">
        <f ca="1"/>
        <v>Sub Case13(i As Long, Folder As String, ByRef NumPassed As Long, ByRef NumFailed As Long, ByRef Failures() As String)</v>
      </c>
      <c r="P681" t="str">
        <f ca="1"/>
        <v/>
      </c>
      <c r="Q681" t="str">
        <f ca="1"/>
        <v/>
      </c>
    </row>
    <row r="682" spans="3:17" x14ac:dyDescent="0.45">
      <c r="C682" t="s">
        <v>867</v>
      </c>
      <c r="O682" t="str">
        <f ca="1"/>
        <v xml:space="preserve">    Dim TestDescription As String, FileName As String, Expected, Observed, TestRes As Variant, WhatDiffers As String</v>
      </c>
      <c r="P682" t="str">
        <f ca="1"/>
        <v xml:space="preserve">    On Error GoTo ErrHandler</v>
      </c>
      <c r="Q682" t="str">
        <f ca="1"/>
        <v xml:space="preserve">    On Error GoTo ErrHandler</v>
      </c>
    </row>
    <row r="683" spans="3:17" x14ac:dyDescent="0.45">
      <c r="C683" t="s">
        <v>1237</v>
      </c>
      <c r="O683" t="str">
        <f ca="1"/>
        <v/>
      </c>
      <c r="P683" t="str">
        <f ca="1"/>
        <v xml:space="preserve">                TestDescription = "test dates"</v>
      </c>
      <c r="Q683" t="str">
        <f ca="1"/>
        <v xml:space="preserve">                TestDescription = "test dates"</v>
      </c>
    </row>
    <row r="684" spans="3:17" x14ac:dyDescent="0.45">
      <c r="C684" t="s">
        <v>1238</v>
      </c>
      <c r="O684" t="str">
        <f ca="1"/>
        <v xml:space="preserve">    On Error GoTo ErrHandler</v>
      </c>
      <c r="P684" t="str">
        <f ca="1"/>
        <v xml:space="preserve">                FileName = "test_dates.csv"</v>
      </c>
      <c r="Q684" t="str">
        <f ca="1"/>
        <v xml:space="preserve">                FileName = "test_dates.csv"</v>
      </c>
    </row>
    <row r="685" spans="3:17" x14ac:dyDescent="0.45">
      <c r="C685" t="s">
        <v>1239</v>
      </c>
      <c r="O685" t="str">
        <f ca="1"/>
        <v xml:space="preserve">                TestDescription = "test basic"</v>
      </c>
      <c r="P685" t="str">
        <f ca="1"/>
        <v xml:space="preserve">                Expected = HStack(Array("col1", CDate("2015-Jan-01"), CDate("2015-Jan-02"), CDate("2015-Jan-03")))</v>
      </c>
      <c r="Q685" t="str">
        <f ca="1"/>
        <v xml:space="preserve">                Expected = HStack(Array("col1", CDate("2015-Jan-01"), CDate("2015-Jan-02"), CDate("2015-Jan-03")))</v>
      </c>
    </row>
    <row r="686" spans="3:17" x14ac:dyDescent="0.45">
      <c r="C686" t="s">
        <v>1227</v>
      </c>
      <c r="O686" t="str">
        <f ca="1"/>
        <v xml:space="preserve">                FileName = "test_basic.csv"</v>
      </c>
      <c r="P686" t="str">
        <f ca="1"/>
        <v xml:space="preserve">                TestRes = TestCSVRead(i, TestDescription, Expected, Folder + FileName, Observed, WhatDiffers, ConvertTypes:=True, DateFormat:="Y-M-D", _</v>
      </c>
      <c r="Q686" t="str">
        <f ca="1"/>
        <v xml:space="preserve">                TestRes = TestCSVRead(i, TestDescription, Expected, Folder + FileName, Observed, WhatDiffers, ConvertTypes:=True, DateFormat:="Y-M-D", _</v>
      </c>
    </row>
    <row r="687" spans="3:17" x14ac:dyDescent="0.45">
      <c r="C687" t="s">
        <v>1240</v>
      </c>
      <c r="O687" t="str">
        <f ca="1"/>
        <v xml:space="preserve">                Expected = HStack(Array("col1", 1#, 4#, 7#), Array("col2", 2#, 5#, 8#), Array("col3", 3#, 6#, 9#))</v>
      </c>
      <c r="P687" t="str">
        <f ca="1"/>
        <v xml:space="preserve">                    ShowMissingsAs:=Empty)</v>
      </c>
      <c r="Q687" t="str">
        <f ca="1"/>
        <v xml:space="preserve">                    ShowMissingsAs:=Empty)</v>
      </c>
    </row>
    <row r="688" spans="3:17" x14ac:dyDescent="0.45">
      <c r="C688" t="s">
        <v>1229</v>
      </c>
      <c r="O688" t="str">
        <f ca="1"/>
        <v xml:space="preserve">                TestRes = TestCSVRead(i, TestDescription, Expected, Folder + FileName, Observed, WhatDiffers, ConvertTypes:=True, ShowMissingsAs:=Empty)</v>
      </c>
      <c r="P688" t="str">
        <f ca="1"/>
        <v xml:space="preserve">    If TestRes Then</v>
      </c>
      <c r="Q688" t="str">
        <f ca="1"/>
        <v xml:space="preserve">    If TestRes Then</v>
      </c>
    </row>
    <row r="689" spans="3:17" x14ac:dyDescent="0.45">
      <c r="C689" t="s">
        <v>1241</v>
      </c>
      <c r="O689" t="str">
        <f ca="1"/>
        <v xml:space="preserve">    If TestRes Then</v>
      </c>
      <c r="P689" t="str">
        <f ca="1"/>
        <v xml:space="preserve">        NumPassed = NumPassed + 1</v>
      </c>
      <c r="Q689" t="str">
        <f ca="1"/>
        <v xml:space="preserve">        NumPassed = NumPassed + 1</v>
      </c>
    </row>
    <row r="690" spans="3:17" x14ac:dyDescent="0.45">
      <c r="C690" t="s">
        <v>1231</v>
      </c>
      <c r="O690" t="str">
        <f ca="1"/>
        <v xml:space="preserve">        NumPassed = NumPassed + 1</v>
      </c>
      <c r="P690" t="str">
        <f ca="1"/>
        <v xml:space="preserve">    Else</v>
      </c>
      <c r="Q690" t="str">
        <f ca="1"/>
        <v xml:space="preserve">    Else</v>
      </c>
    </row>
    <row r="691" spans="3:17" x14ac:dyDescent="0.45">
      <c r="C691" t="s">
        <v>1232</v>
      </c>
      <c r="O691" t="str">
        <f ca="1"/>
        <v xml:space="preserve">    Else</v>
      </c>
      <c r="P691" t="str">
        <f ca="1"/>
        <v xml:space="preserve">        NumFailed = NumFailed + 1</v>
      </c>
      <c r="Q691" t="str">
        <f ca="1"/>
        <v xml:space="preserve">        NumFailed = NumFailed + 1</v>
      </c>
    </row>
    <row r="692" spans="3:17" x14ac:dyDescent="0.45">
      <c r="C692" t="s">
        <v>1233</v>
      </c>
      <c r="O692" t="str">
        <f ca="1"/>
        <v xml:space="preserve">        NumFailed = NumFailed + 1</v>
      </c>
      <c r="P692" t="str">
        <f ca="1"/>
        <v xml:space="preserve">        ReDim Preserve Failures(LBound(Failures) To UBound(Failures) + 1)</v>
      </c>
      <c r="Q692" t="str">
        <f ca="1"/>
        <v xml:space="preserve">        ReDim Preserve Failures(LBound(Failures) To UBound(Failures) + 1)</v>
      </c>
    </row>
    <row r="693" spans="3:17" x14ac:dyDescent="0.45">
      <c r="C693" t="s">
        <v>1196</v>
      </c>
      <c r="O693" t="str">
        <f ca="1"/>
        <v xml:space="preserve">        ReDim Preserve Failures(LBound(Failures) To UBound(Failures) + 1)</v>
      </c>
      <c r="P693" t="str">
        <f ca="1"/>
        <v xml:space="preserve">        Failures(UBound(Failures)) = WhatDiffers</v>
      </c>
      <c r="Q693" t="str">
        <f ca="1"/>
        <v xml:space="preserve">        Failures(UBound(Failures)) = WhatDiffers</v>
      </c>
    </row>
    <row r="694" spans="3:17" x14ac:dyDescent="0.45">
      <c r="C694" t="s">
        <v>1234</v>
      </c>
      <c r="O694" t="str">
        <f ca="1"/>
        <v xml:space="preserve">        Failures(UBound(Failures)) = WhatDiffers</v>
      </c>
      <c r="P694" t="str">
        <f ca="1"/>
        <v xml:space="preserve">    End If</v>
      </c>
      <c r="Q694" t="str">
        <f ca="1"/>
        <v xml:space="preserve">    End If</v>
      </c>
    </row>
    <row r="695" spans="3:17" x14ac:dyDescent="0.45">
      <c r="C695" t="s">
        <v>856</v>
      </c>
      <c r="O695" t="str">
        <f ca="1"/>
        <v xml:space="preserve">    End If</v>
      </c>
      <c r="P695" t="str">
        <f ca="1"/>
        <v/>
      </c>
      <c r="Q695" t="str">
        <f ca="1"/>
        <v/>
      </c>
    </row>
    <row r="696" spans="3:17" x14ac:dyDescent="0.45">
      <c r="C696" t="s">
        <v>857</v>
      </c>
      <c r="O696" t="str">
        <f ca="1"/>
        <v/>
      </c>
      <c r="P696" t="str">
        <f ca="1"/>
        <v xml:space="preserve">    Exit Sub</v>
      </c>
      <c r="Q696" t="str">
        <f ca="1"/>
        <v xml:space="preserve">    Exit Sub</v>
      </c>
    </row>
    <row r="697" spans="3:17" x14ac:dyDescent="0.45">
      <c r="C697" t="s">
        <v>1212</v>
      </c>
      <c r="O697" t="str">
        <f ca="1"/>
        <v xml:space="preserve">    Exit Sub</v>
      </c>
      <c r="P697" t="str">
        <f ca="1"/>
        <v>ErrHandler:</v>
      </c>
      <c r="Q697" t="str">
        <f ca="1"/>
        <v>ErrHandler:</v>
      </c>
    </row>
    <row r="698" spans="3:17" x14ac:dyDescent="0.45">
      <c r="C698" t="s">
        <v>1242</v>
      </c>
      <c r="O698" t="str">
        <f ca="1"/>
        <v>ErrHandler:</v>
      </c>
      <c r="P698" t="str">
        <f ca="1"/>
        <v xml:space="preserve">    Throw "#Case24 (line " &amp; CStr(Erl) + "): " &amp; Err.Description &amp; "!"</v>
      </c>
      <c r="Q698" t="str">
        <f ca="1"/>
        <v xml:space="preserve">    Throw "#Case24 (line " &amp; CStr(Erl) + "): " &amp; Err.Description &amp; "!"</v>
      </c>
    </row>
    <row r="699" spans="3:17" x14ac:dyDescent="0.45">
      <c r="C699" t="s">
        <v>1235</v>
      </c>
      <c r="O699" t="str">
        <f ca="1"/>
        <v xml:space="preserve">    Throw "#Case13 (line " &amp; CStr(Erl) + "): " &amp; Err.Description &amp; "!"</v>
      </c>
      <c r="P699" t="str">
        <f ca="1"/>
        <v>End Sub</v>
      </c>
      <c r="Q699" t="str">
        <f ca="1"/>
        <v>End Sub</v>
      </c>
    </row>
    <row r="700" spans="3:17" x14ac:dyDescent="0.45">
      <c r="C700" t="s">
        <v>1236</v>
      </c>
      <c r="O700" t="str">
        <f ca="1"/>
        <v>End Sub</v>
      </c>
      <c r="P700">
        <f ca="1"/>
        <v>0</v>
      </c>
      <c r="Q700" t="str">
        <f ca="1"/>
        <v/>
      </c>
    </row>
    <row r="701" spans="3:17" x14ac:dyDescent="0.45">
      <c r="C701" t="s">
        <v>867</v>
      </c>
      <c r="O701">
        <f ca="1"/>
        <v>0</v>
      </c>
      <c r="P701" t="str">
        <f ca="1"/>
        <v>Sub Case25(i As Long, Folder As String, ByRef NumPassed As Long, ByRef NumFailed As Long, ByRef Failures() As String)</v>
      </c>
      <c r="Q701" t="str">
        <f ca="1"/>
        <v>Sub Case25(i As Long, Folder As String, ByRef NumPassed As Long, ByRef NumFailed As Long, ByRef Failures() As String)</v>
      </c>
    </row>
    <row r="702" spans="3:17" x14ac:dyDescent="0.45">
      <c r="C702" t="s">
        <v>1237</v>
      </c>
      <c r="O702">
        <f ca="1"/>
        <v>0</v>
      </c>
      <c r="P702" t="str">
        <f ca="1"/>
        <v xml:space="preserve">    Dim TestDescription As String, FileName As String, Expected, Observed, TestRes As Variant, WhatDiffers As String</v>
      </c>
      <c r="Q702" t="str">
        <f ca="1"/>
        <v xml:space="preserve">    Dim TestDescription As String, FileName As String, Expected, Observed, TestRes As Variant, WhatDiffers As String</v>
      </c>
    </row>
    <row r="703" spans="3:17" x14ac:dyDescent="0.45">
      <c r="C703" t="s">
        <v>1243</v>
      </c>
      <c r="O703">
        <f ca="1"/>
        <v>0</v>
      </c>
      <c r="P703" t="str">
        <f ca="1"/>
        <v/>
      </c>
      <c r="Q703" t="str">
        <f ca="1"/>
        <v/>
      </c>
    </row>
    <row r="704" spans="3:17" x14ac:dyDescent="0.45">
      <c r="C704" t="s">
        <v>1244</v>
      </c>
      <c r="O704">
        <f ca="1"/>
        <v>0</v>
      </c>
      <c r="P704" t="str">
        <f ca="1"/>
        <v xml:space="preserve">    On Error GoTo ErrHandler</v>
      </c>
      <c r="Q704" t="str">
        <f ca="1"/>
        <v xml:space="preserve">    On Error GoTo ErrHandler</v>
      </c>
    </row>
    <row r="705" spans="3:17" x14ac:dyDescent="0.45">
      <c r="C705" t="s">
        <v>1245</v>
      </c>
      <c r="O705">
        <f ca="1"/>
        <v>0</v>
      </c>
      <c r="P705" t="str">
        <f ca="1"/>
        <v xml:space="preserve">                TestDescription = "test excel date formats"</v>
      </c>
      <c r="Q705" t="str">
        <f ca="1"/>
        <v xml:space="preserve">                TestDescription = "test excel date formats"</v>
      </c>
    </row>
    <row r="706" spans="3:17" x14ac:dyDescent="0.45">
      <c r="C706" t="s">
        <v>1246</v>
      </c>
      <c r="O706">
        <f ca="1"/>
        <v>0</v>
      </c>
      <c r="P706" t="str">
        <f ca="1"/>
        <v xml:space="preserve">                FileName = "test_excel_date_formats.csv"</v>
      </c>
      <c r="Q706" t="str">
        <f ca="1"/>
        <v xml:space="preserve">                FileName = "test_excel_date_formats.csv"</v>
      </c>
    </row>
    <row r="707" spans="3:17" x14ac:dyDescent="0.45">
      <c r="C707" t="s">
        <v>1247</v>
      </c>
      <c r="O707">
        <f ca="1"/>
        <v>0</v>
      </c>
      <c r="P707" t="str">
        <f ca="1"/>
        <v xml:space="preserve">                Expected = HStack(Array("col1", CDate("2015-Jan-01"), CDate("2015-Feb-01"), CDate("2015-Mar-01")))</v>
      </c>
      <c r="Q707" t="str">
        <f ca="1"/>
        <v xml:space="preserve">                Expected = HStack(Array("col1", CDate("2015-Jan-01"), CDate("2015-Feb-01"), CDate("2015-Mar-01")))</v>
      </c>
    </row>
    <row r="708" spans="3:17" x14ac:dyDescent="0.45">
      <c r="C708" t="s">
        <v>856</v>
      </c>
      <c r="O708">
        <f ca="1"/>
        <v>0</v>
      </c>
      <c r="P708" t="str">
        <f ca="1"/>
        <v xml:space="preserve">                TestRes = TestCSVRead(i, TestDescription, Expected, Folder + FileName, Observed, WhatDiffers, ConvertTypes:=True, DateFormat:="D/M/Y", ShowMissingsAs:=Empty)</v>
      </c>
      <c r="Q708" t="str">
        <f ca="1"/>
        <v xml:space="preserve">                TestRes = TestCSVRead(i, TestDescription, Expected, Folder + FileName, Observed, WhatDiffers, ConvertTypes:=True, DateFormat:="D/M/Y", ShowMissingsAs:=Empty)</v>
      </c>
    </row>
    <row r="709" spans="3:17" x14ac:dyDescent="0.45">
      <c r="C709" t="s">
        <v>1211</v>
      </c>
      <c r="O709">
        <f ca="1"/>
        <v>0</v>
      </c>
      <c r="P709" t="str">
        <f ca="1"/>
        <v xml:space="preserve">    If TestRes Then</v>
      </c>
      <c r="Q709" t="str">
        <f ca="1"/>
        <v xml:space="preserve">    If TestRes Then</v>
      </c>
    </row>
    <row r="710" spans="3:17" x14ac:dyDescent="0.45">
      <c r="C710" t="s">
        <v>1212</v>
      </c>
      <c r="O710">
        <f ca="1"/>
        <v>0</v>
      </c>
      <c r="P710" t="str">
        <f ca="1"/>
        <v xml:space="preserve">        NumPassed = NumPassed + 1</v>
      </c>
      <c r="Q710" t="str">
        <f ca="1"/>
        <v xml:space="preserve">        NumPassed = NumPassed + 1</v>
      </c>
    </row>
    <row r="711" spans="3:17" x14ac:dyDescent="0.45">
      <c r="C711" t="s">
        <v>1000</v>
      </c>
      <c r="O711">
        <f ca="1"/>
        <v>0</v>
      </c>
      <c r="P711" t="str">
        <f ca="1"/>
        <v xml:space="preserve">    Else</v>
      </c>
      <c r="Q711" t="str">
        <f ca="1"/>
        <v xml:space="preserve">    Else</v>
      </c>
    </row>
    <row r="712" spans="3:17" x14ac:dyDescent="0.45">
      <c r="C712" t="s">
        <v>1235</v>
      </c>
      <c r="O712">
        <f ca="1"/>
        <v>0</v>
      </c>
      <c r="P712" t="str">
        <f ca="1"/>
        <v xml:space="preserve">        NumFailed = NumFailed + 1</v>
      </c>
      <c r="Q712" t="str">
        <f ca="1"/>
        <v xml:space="preserve">        NumFailed = NumFailed + 1</v>
      </c>
    </row>
    <row r="713" spans="3:17" x14ac:dyDescent="0.45">
      <c r="C713" t="s">
        <v>1248</v>
      </c>
      <c r="O713">
        <f ca="1"/>
        <v>0</v>
      </c>
      <c r="P713" t="str">
        <f ca="1"/>
        <v xml:space="preserve">        ReDim Preserve Failures(LBound(Failures) To UBound(Failures) + 1)</v>
      </c>
      <c r="Q713" t="str">
        <f ca="1"/>
        <v xml:space="preserve">        ReDim Preserve Failures(LBound(Failures) To UBound(Failures) + 1)</v>
      </c>
    </row>
    <row r="714" spans="3:17" x14ac:dyDescent="0.45">
      <c r="C714" t="s">
        <v>859</v>
      </c>
      <c r="O714">
        <f ca="1"/>
        <v>0</v>
      </c>
      <c r="P714" t="str">
        <f ca="1"/>
        <v xml:space="preserve">        Failures(UBound(Failures)) = WhatDiffers</v>
      </c>
      <c r="Q714" t="str">
        <f ca="1"/>
        <v xml:space="preserve">        Failures(UBound(Failures)) = WhatDiffers</v>
      </c>
    </row>
    <row r="715" spans="3:17" x14ac:dyDescent="0.45">
      <c r="C715" t="s">
        <v>1249</v>
      </c>
      <c r="O715">
        <f ca="1"/>
        <v>0</v>
      </c>
      <c r="P715" t="str">
        <f ca="1"/>
        <v xml:space="preserve">    End If</v>
      </c>
      <c r="Q715" t="str">
        <f ca="1"/>
        <v xml:space="preserve">    End If</v>
      </c>
    </row>
    <row r="716" spans="3:17" x14ac:dyDescent="0.45">
      <c r="C716" t="s">
        <v>1250</v>
      </c>
      <c r="O716">
        <f ca="1"/>
        <v>0</v>
      </c>
      <c r="P716" t="str">
        <f ca="1"/>
        <v/>
      </c>
      <c r="Q716" t="str">
        <f ca="1"/>
        <v/>
      </c>
    </row>
    <row r="717" spans="3:17" x14ac:dyDescent="0.45">
      <c r="C717" t="s">
        <v>1227</v>
      </c>
      <c r="O717">
        <f ca="1"/>
        <v>0</v>
      </c>
      <c r="P717" t="str">
        <f ca="1"/>
        <v xml:space="preserve">    Exit Sub</v>
      </c>
      <c r="Q717" t="str">
        <f ca="1"/>
        <v xml:space="preserve">    Exit Sub</v>
      </c>
    </row>
    <row r="718" spans="3:17" x14ac:dyDescent="0.45">
      <c r="C718" t="s">
        <v>1251</v>
      </c>
      <c r="O718">
        <f ca="1"/>
        <v>0</v>
      </c>
      <c r="P718" t="str">
        <f ca="1"/>
        <v>ErrHandler:</v>
      </c>
      <c r="Q718" t="str">
        <f ca="1"/>
        <v>ErrHandler:</v>
      </c>
    </row>
    <row r="719" spans="3:17" x14ac:dyDescent="0.45">
      <c r="C719" t="s">
        <v>1252</v>
      </c>
      <c r="O719">
        <f ca="1"/>
        <v>0</v>
      </c>
      <c r="P719" t="str">
        <f ca="1"/>
        <v xml:space="preserve">    Throw "#Case25 (line " &amp; CStr(Erl) + "): " &amp; Err.Description &amp; "!"</v>
      </c>
      <c r="Q719" t="str">
        <f ca="1"/>
        <v xml:space="preserve">    Throw "#Case25 (line " &amp; CStr(Erl) + "): " &amp; Err.Description &amp; "!"</v>
      </c>
    </row>
    <row r="720" spans="3:17" x14ac:dyDescent="0.45">
      <c r="C720" t="s">
        <v>1253</v>
      </c>
      <c r="O720">
        <f ca="1"/>
        <v>0</v>
      </c>
      <c r="P720" t="str">
        <f ca="1"/>
        <v>End Sub</v>
      </c>
      <c r="Q720" t="str">
        <f ca="1"/>
        <v>End Sub</v>
      </c>
    </row>
    <row r="721" spans="3:17" x14ac:dyDescent="0.45">
      <c r="C721" t="s">
        <v>1231</v>
      </c>
      <c r="O721">
        <f ca="1"/>
        <v>0</v>
      </c>
      <c r="P721">
        <f ca="1"/>
        <v>0</v>
      </c>
      <c r="Q721" t="str">
        <f ca="1"/>
        <v/>
      </c>
    </row>
    <row r="722" spans="3:17" x14ac:dyDescent="0.45">
      <c r="C722" t="s">
        <v>1254</v>
      </c>
      <c r="O722" t="str">
        <f ca="1"/>
        <v>Sub Case14(i As Long, Folder As String, ByRef NumPassed As Long, ByRef NumFailed As Long, ByRef Failures() As String)</v>
      </c>
      <c r="P722" t="str">
        <f ca="1"/>
        <v>Sub Case26(i As Long, Folder As String, ByRef NumPassed As Long, ByRef NumFailed As Long, ByRef Failures() As String)</v>
      </c>
      <c r="Q722" t="str">
        <f ca="1"/>
        <v>Sub Case26(i As Long, Folder As String, ByRef NumPassed As Long, ByRef NumFailed As Long, ByRef Failures() As String)</v>
      </c>
    </row>
    <row r="723" spans="3:17" x14ac:dyDescent="0.45">
      <c r="C723" t="s">
        <v>1234</v>
      </c>
      <c r="O723" t="str">
        <f ca="1"/>
        <v xml:space="preserve">    Dim TestDescription As String, FileName As String, Expected, Observed, TestRes As Variant, WhatDiffers As String</v>
      </c>
      <c r="P723" t="str">
        <f ca="1"/>
        <v xml:space="preserve">    Dim TestDescription As String, FileName As String, Expected, Observed, TestRes As Variant, WhatDiffers As String</v>
      </c>
      <c r="Q723" t="str">
        <f ca="1"/>
        <v xml:space="preserve">    Dim TestDescription As String, FileName As String, Expected, Observed, TestRes As Variant, WhatDiffers As String</v>
      </c>
    </row>
    <row r="724" spans="3:17" x14ac:dyDescent="0.45">
      <c r="C724" t="s">
        <v>856</v>
      </c>
      <c r="O724" t="str">
        <f ca="1"/>
        <v/>
      </c>
      <c r="P724" t="str">
        <f ca="1"/>
        <v/>
      </c>
      <c r="Q724" t="str">
        <f ca="1"/>
        <v/>
      </c>
    </row>
    <row r="725" spans="3:17" x14ac:dyDescent="0.45">
      <c r="C725" t="s">
        <v>857</v>
      </c>
      <c r="O725" t="str">
        <f ca="1"/>
        <v xml:space="preserve">    On Error GoTo ErrHandler</v>
      </c>
      <c r="P725" t="str">
        <f ca="1"/>
        <v xml:space="preserve">    On Error GoTo ErrHandler</v>
      </c>
      <c r="Q725" t="str">
        <f ca="1"/>
        <v xml:space="preserve">    On Error GoTo ErrHandler</v>
      </c>
    </row>
    <row r="726" spans="3:17" x14ac:dyDescent="0.45">
      <c r="C726" t="s">
        <v>1212</v>
      </c>
      <c r="O726" t="str">
        <f ca="1"/>
        <v xml:space="preserve">                TestDescription = "test basic pipe"</v>
      </c>
      <c r="P726" t="str">
        <f ca="1"/>
        <v xml:space="preserve">                TestDescription = "test repeated delimiters"</v>
      </c>
      <c r="Q726" t="str">
        <f ca="1"/>
        <v xml:space="preserve">                TestDescription = "test repeated delimiters"</v>
      </c>
    </row>
    <row r="727" spans="3:17" x14ac:dyDescent="0.45">
      <c r="C727" t="s">
        <v>1064</v>
      </c>
      <c r="O727" t="str">
        <f ca="1"/>
        <v xml:space="preserve">                FileName = "test_basic_pipe.csv"</v>
      </c>
      <c r="P727" t="str">
        <f ca="1"/>
        <v xml:space="preserve">                FileName = "test_repeated_delimiters.csv"</v>
      </c>
      <c r="Q727" t="str">
        <f ca="1"/>
        <v xml:space="preserve">                FileName = "test_repeated_delimiters.csv"</v>
      </c>
    </row>
    <row r="728" spans="3:17" x14ac:dyDescent="0.45">
      <c r="C728" t="s">
        <v>1235</v>
      </c>
      <c r="O728" t="str">
        <f ca="1"/>
        <v xml:space="preserve">                Expected = HStack(Array("col1", 1#, 4#, 7#), Array("col2", 2#, 5#, 8#), Array("col3", 3#, 6#, 9#))</v>
      </c>
      <c r="P728" t="str">
        <f ca="1"/>
        <v xml:space="preserve">                Expected = Expected026()</v>
      </c>
      <c r="Q728" t="str">
        <f ca="1"/>
        <v xml:space="preserve">                Expected = Expected026()</v>
      </c>
    </row>
    <row r="729" spans="3:17" x14ac:dyDescent="0.45">
      <c r="C729" t="s">
        <v>1236</v>
      </c>
      <c r="O729" t="str">
        <f ca="1"/>
        <v xml:space="preserve">                TestRes = TestCSVRead(i, TestDescription, Expected, Folder + FileName, Observed, WhatDiffers, ConvertTypes:=True, ShowMissingsAs:=Empty)</v>
      </c>
      <c r="P729" t="str">
        <f ca="1"/>
        <v xml:space="preserve">                TestRes = TestCSVRead(i, TestDescription, Expected, Folder + FileName, Observed, WhatDiffers, ConvertTypes:=True, Delimiter:=" ", IgnoreRepeated:=True, ShowMissingsAs:=Empty)</v>
      </c>
      <c r="Q729" t="str">
        <f ca="1"/>
        <v xml:space="preserve">                TestRes = TestCSVRead(i, TestDescription, Expected, Folder + FileName, Observed, WhatDiffers, ConvertTypes:=True, Delimiter:=" ", IgnoreRepeated:=True, ShowMissingsAs:=Empty)</v>
      </c>
    </row>
    <row r="730" spans="3:17" x14ac:dyDescent="0.45">
      <c r="C730" t="s">
        <v>867</v>
      </c>
      <c r="O730" t="str">
        <f ca="1"/>
        <v xml:space="preserve">    If TestRes Then</v>
      </c>
      <c r="P730" t="str">
        <f ca="1"/>
        <v xml:space="preserve">    If TestRes Then</v>
      </c>
      <c r="Q730" t="str">
        <f ca="1"/>
        <v xml:space="preserve">    If TestRes Then</v>
      </c>
    </row>
    <row r="731" spans="3:17" x14ac:dyDescent="0.45">
      <c r="C731" t="s">
        <v>1237</v>
      </c>
      <c r="O731" t="str">
        <f ca="1"/>
        <v xml:space="preserve">        NumPassed = NumPassed + 1</v>
      </c>
      <c r="P731" t="str">
        <f ca="1"/>
        <v xml:space="preserve">        NumPassed = NumPassed + 1</v>
      </c>
      <c r="Q731" t="str">
        <f ca="1"/>
        <v xml:space="preserve">        NumPassed = NumPassed + 1</v>
      </c>
    </row>
    <row r="732" spans="3:17" x14ac:dyDescent="0.45">
      <c r="C732" t="s">
        <v>1255</v>
      </c>
      <c r="O732" t="str">
        <f ca="1"/>
        <v xml:space="preserve">    Else</v>
      </c>
      <c r="P732" t="str">
        <f ca="1"/>
        <v xml:space="preserve">    Else</v>
      </c>
      <c r="Q732" t="str">
        <f ca="1"/>
        <v xml:space="preserve">    Else</v>
      </c>
    </row>
    <row r="733" spans="3:17" x14ac:dyDescent="0.45">
      <c r="C733" t="s">
        <v>1256</v>
      </c>
      <c r="O733" t="str">
        <f ca="1"/>
        <v xml:space="preserve">        NumFailed = NumFailed + 1</v>
      </c>
      <c r="P733" t="str">
        <f ca="1"/>
        <v xml:space="preserve">        NumFailed = NumFailed + 1</v>
      </c>
      <c r="Q733" t="str">
        <f ca="1"/>
        <v xml:space="preserve">        NumFailed = NumFailed + 1</v>
      </c>
    </row>
    <row r="734" spans="3:17" x14ac:dyDescent="0.45">
      <c r="C734" t="s">
        <v>1257</v>
      </c>
      <c r="O734" t="str">
        <f ca="1"/>
        <v xml:space="preserve">        ReDim Preserve Failures(LBound(Failures) To UBound(Failures) + 1)</v>
      </c>
      <c r="P734" t="str">
        <f ca="1"/>
        <v xml:space="preserve">        ReDim Preserve Failures(LBound(Failures) To UBound(Failures) + 1)</v>
      </c>
      <c r="Q734" t="str">
        <f ca="1"/>
        <v xml:space="preserve">        ReDim Preserve Failures(LBound(Failures) To UBound(Failures) + 1)</v>
      </c>
    </row>
    <row r="735" spans="3:17" x14ac:dyDescent="0.45">
      <c r="C735" t="s">
        <v>1258</v>
      </c>
      <c r="O735" t="str">
        <f ca="1"/>
        <v xml:space="preserve">        Failures(UBound(Failures)) = WhatDiffers</v>
      </c>
      <c r="P735" t="str">
        <f ca="1"/>
        <v xml:space="preserve">        Failures(UBound(Failures)) = WhatDiffers</v>
      </c>
      <c r="Q735" t="str">
        <f ca="1"/>
        <v xml:space="preserve">        Failures(UBound(Failures)) = WhatDiffers</v>
      </c>
    </row>
    <row r="736" spans="3:17" x14ac:dyDescent="0.45">
      <c r="C736" t="s">
        <v>1247</v>
      </c>
      <c r="O736" t="str">
        <f ca="1"/>
        <v xml:space="preserve">    End If</v>
      </c>
      <c r="P736" t="str">
        <f ca="1"/>
        <v xml:space="preserve">    End If</v>
      </c>
      <c r="Q736" t="str">
        <f ca="1"/>
        <v xml:space="preserve">    End If</v>
      </c>
    </row>
    <row r="737" spans="3:17" x14ac:dyDescent="0.45">
      <c r="C737" t="s">
        <v>856</v>
      </c>
      <c r="O737" t="str">
        <f ca="1"/>
        <v/>
      </c>
      <c r="P737" t="str">
        <f ca="1"/>
        <v/>
      </c>
      <c r="Q737" t="str">
        <f ca="1"/>
        <v/>
      </c>
    </row>
    <row r="738" spans="3:17" x14ac:dyDescent="0.45">
      <c r="C738" t="s">
        <v>1211</v>
      </c>
      <c r="O738" t="str">
        <f ca="1"/>
        <v xml:space="preserve">    Exit Sub</v>
      </c>
      <c r="P738" t="str">
        <f ca="1"/>
        <v xml:space="preserve">    Exit Sub</v>
      </c>
      <c r="Q738" t="str">
        <f ca="1"/>
        <v xml:space="preserve">    Exit Sub</v>
      </c>
    </row>
    <row r="739" spans="3:17" x14ac:dyDescent="0.45">
      <c r="C739" t="s">
        <v>1212</v>
      </c>
      <c r="O739" t="str">
        <f ca="1"/>
        <v>ErrHandler:</v>
      </c>
      <c r="P739" t="str">
        <f ca="1"/>
        <v>ErrHandler:</v>
      </c>
      <c r="Q739" t="str">
        <f ca="1"/>
        <v>ErrHandler:</v>
      </c>
    </row>
    <row r="740" spans="3:17" x14ac:dyDescent="0.45">
      <c r="C740" t="s">
        <v>1064</v>
      </c>
      <c r="O740" t="str">
        <f ca="1"/>
        <v xml:space="preserve">    Throw "#Case14 (line " &amp; CStr(Erl) + "): " &amp; Err.Description &amp; "!"</v>
      </c>
      <c r="P740" t="str">
        <f ca="1"/>
        <v xml:space="preserve">    Throw "#Case26 (line " &amp; CStr(Erl) + "): " &amp; Err.Description &amp; "!"</v>
      </c>
      <c r="Q740" t="str">
        <f ca="1"/>
        <v xml:space="preserve">    Throw "#Case26 (line " &amp; CStr(Erl) + "): " &amp; Err.Description &amp; "!"</v>
      </c>
    </row>
    <row r="741" spans="3:17" x14ac:dyDescent="0.45">
      <c r="C741" t="s">
        <v>1235</v>
      </c>
      <c r="O741" t="str">
        <f ca="1"/>
        <v>End Sub</v>
      </c>
      <c r="P741" t="str">
        <f ca="1"/>
        <v>End Sub</v>
      </c>
      <c r="Q741" t="str">
        <f ca="1"/>
        <v>End Sub</v>
      </c>
    </row>
    <row r="742" spans="3:17" x14ac:dyDescent="0.45">
      <c r="C742" t="s">
        <v>1248</v>
      </c>
      <c r="O742">
        <f ca="1"/>
        <v>0</v>
      </c>
      <c r="P742">
        <f ca="1"/>
        <v>0</v>
      </c>
      <c r="Q742" t="str">
        <f ca="1"/>
        <v/>
      </c>
    </row>
    <row r="743" spans="3:17" x14ac:dyDescent="0.45">
      <c r="C743" t="s">
        <v>859</v>
      </c>
      <c r="O743">
        <f ca="1"/>
        <v>0</v>
      </c>
      <c r="P743" t="str">
        <f ca="1"/>
        <v>Sub Case27(i As Long, Folder As String, ByRef NumPassed As Long, ByRef NumFailed As Long, ByRef Failures() As String)</v>
      </c>
      <c r="Q743" t="str">
        <f ca="1"/>
        <v>Sub Case27(i As Long, Folder As String, ByRef NumPassed As Long, ByRef NumFailed As Long, ByRef Failures() As String)</v>
      </c>
    </row>
    <row r="744" spans="3:17" x14ac:dyDescent="0.45">
      <c r="C744" t="s">
        <v>1259</v>
      </c>
      <c r="O744">
        <f ca="1"/>
        <v>0</v>
      </c>
      <c r="P744" t="str">
        <f ca="1"/>
        <v xml:space="preserve">    Dim TestDescription As String, FileName As String, Expected, Observed, TestRes As Variant, WhatDiffers As String</v>
      </c>
      <c r="Q744" t="str">
        <f ca="1"/>
        <v xml:space="preserve">    Dim TestDescription As String, FileName As String, Expected, Observed, TestRes As Variant, WhatDiffers As String</v>
      </c>
    </row>
    <row r="745" spans="3:17" x14ac:dyDescent="0.45">
      <c r="C745" t="s">
        <v>1250</v>
      </c>
      <c r="O745">
        <f ca="1"/>
        <v>0</v>
      </c>
      <c r="P745" t="str">
        <f ca="1"/>
        <v/>
      </c>
      <c r="Q745" t="str">
        <f ca="1"/>
        <v/>
      </c>
    </row>
    <row r="746" spans="3:17" x14ac:dyDescent="0.45">
      <c r="C746" t="s">
        <v>1227</v>
      </c>
      <c r="O746">
        <f ca="1"/>
        <v>0</v>
      </c>
      <c r="P746" t="str">
        <f ca="1"/>
        <v xml:space="preserve">    On Error GoTo ErrHandler</v>
      </c>
      <c r="Q746" t="str">
        <f ca="1"/>
        <v xml:space="preserve">    On Error GoTo ErrHandler</v>
      </c>
    </row>
    <row r="747" spans="3:17" x14ac:dyDescent="0.45">
      <c r="C747" t="s">
        <v>1260</v>
      </c>
      <c r="O747">
        <f ca="1"/>
        <v>0</v>
      </c>
      <c r="P747" t="str">
        <f ca="1"/>
        <v xml:space="preserve">                TestDescription = "test simple quoted"</v>
      </c>
      <c r="Q747" t="str">
        <f ca="1"/>
        <v xml:space="preserve">                TestDescription = "test simple quoted"</v>
      </c>
    </row>
    <row r="748" spans="3:17" x14ac:dyDescent="0.45">
      <c r="C748" t="s">
        <v>1261</v>
      </c>
      <c r="O748">
        <f ca="1"/>
        <v>0</v>
      </c>
      <c r="P748" t="str">
        <f ca="1"/>
        <v xml:space="preserve">                FileName = "test_simple_quoted.csv"</v>
      </c>
      <c r="Q748" t="str">
        <f ca="1"/>
        <v xml:space="preserve">                FileName = "test_simple_quoted.csv"</v>
      </c>
    </row>
    <row r="749" spans="3:17" x14ac:dyDescent="0.45">
      <c r="C749" t="s">
        <v>1253</v>
      </c>
      <c r="O749">
        <f ca="1"/>
        <v>0</v>
      </c>
      <c r="P749" t="str">
        <f ca="1"/>
        <v xml:space="preserve">                Expected = HStack(Array("col1", "quoted field 1"), Array("col2", "quoted field 2"))</v>
      </c>
      <c r="Q749" t="str">
        <f ca="1"/>
        <v xml:space="preserve">                Expected = HStack(Array("col1", "quoted field 1"), Array("col2", "quoted field 2"))</v>
      </c>
    </row>
    <row r="750" spans="3:17" x14ac:dyDescent="0.45">
      <c r="C750" t="s">
        <v>1231</v>
      </c>
      <c r="O750">
        <f ca="1"/>
        <v>0</v>
      </c>
      <c r="P750" t="str">
        <f ca="1"/>
        <v xml:space="preserve">                TestRes = TestCSVRead(i, TestDescription, Expected, Folder + FileName, Observed, WhatDiffers, ShowMissingsAs:=Empty)</v>
      </c>
      <c r="Q750" t="str">
        <f ca="1"/>
        <v xml:space="preserve">                TestRes = TestCSVRead(i, TestDescription, Expected, Folder + FileName, Observed, WhatDiffers, ShowMissingsAs:=Empty)</v>
      </c>
    </row>
    <row r="751" spans="3:17" x14ac:dyDescent="0.45">
      <c r="C751" t="s">
        <v>1254</v>
      </c>
      <c r="O751">
        <f ca="1"/>
        <v>0</v>
      </c>
      <c r="P751" t="str">
        <f ca="1"/>
        <v xml:space="preserve">    If TestRes Then</v>
      </c>
      <c r="Q751" t="str">
        <f ca="1"/>
        <v xml:space="preserve">    If TestRes Then</v>
      </c>
    </row>
    <row r="752" spans="3:17" x14ac:dyDescent="0.45">
      <c r="C752" t="s">
        <v>1234</v>
      </c>
      <c r="O752">
        <f ca="1"/>
        <v>0</v>
      </c>
      <c r="P752" t="str">
        <f ca="1"/>
        <v xml:space="preserve">        NumPassed = NumPassed + 1</v>
      </c>
      <c r="Q752" t="str">
        <f ca="1"/>
        <v xml:space="preserve">        NumPassed = NumPassed + 1</v>
      </c>
    </row>
    <row r="753" spans="3:17" x14ac:dyDescent="0.45">
      <c r="C753" t="s">
        <v>856</v>
      </c>
      <c r="O753">
        <f ca="1"/>
        <v>0</v>
      </c>
      <c r="P753" t="str">
        <f ca="1"/>
        <v xml:space="preserve">    Else</v>
      </c>
      <c r="Q753" t="str">
        <f ca="1"/>
        <v xml:space="preserve">    Else</v>
      </c>
    </row>
    <row r="754" spans="3:17" x14ac:dyDescent="0.45">
      <c r="C754" t="s">
        <v>857</v>
      </c>
      <c r="O754">
        <f ca="1"/>
        <v>0</v>
      </c>
      <c r="P754" t="str">
        <f ca="1"/>
        <v xml:space="preserve">        NumFailed = NumFailed + 1</v>
      </c>
      <c r="Q754" t="str">
        <f ca="1"/>
        <v xml:space="preserve">        NumFailed = NumFailed + 1</v>
      </c>
    </row>
    <row r="755" spans="3:17" x14ac:dyDescent="0.45">
      <c r="C755" t="s">
        <v>1212</v>
      </c>
      <c r="O755">
        <f ca="1"/>
        <v>0</v>
      </c>
      <c r="P755" t="str">
        <f ca="1"/>
        <v xml:space="preserve">        ReDim Preserve Failures(LBound(Failures) To UBound(Failures) + 1)</v>
      </c>
      <c r="Q755" t="str">
        <f ca="1"/>
        <v xml:space="preserve">        ReDim Preserve Failures(LBound(Failures) To UBound(Failures) + 1)</v>
      </c>
    </row>
    <row r="756" spans="3:17" x14ac:dyDescent="0.45">
      <c r="C756" t="s">
        <v>1040</v>
      </c>
      <c r="O756">
        <f ca="1"/>
        <v>0</v>
      </c>
      <c r="P756" t="str">
        <f ca="1"/>
        <v xml:space="preserve">        Failures(UBound(Failures)) = WhatDiffers</v>
      </c>
      <c r="Q756" t="str">
        <f ca="1"/>
        <v xml:space="preserve">        Failures(UBound(Failures)) = WhatDiffers</v>
      </c>
    </row>
    <row r="757" spans="3:17" x14ac:dyDescent="0.45">
      <c r="C757" t="s">
        <v>1235</v>
      </c>
      <c r="O757">
        <f ca="1"/>
        <v>0</v>
      </c>
      <c r="P757" t="str">
        <f ca="1"/>
        <v xml:space="preserve">    End If</v>
      </c>
      <c r="Q757" t="str">
        <f ca="1"/>
        <v xml:space="preserve">    End If</v>
      </c>
    </row>
    <row r="758" spans="3:17" x14ac:dyDescent="0.45">
      <c r="C758" t="s">
        <v>1236</v>
      </c>
      <c r="O758">
        <f ca="1"/>
        <v>0</v>
      </c>
      <c r="P758" t="str">
        <f ca="1"/>
        <v/>
      </c>
      <c r="Q758" t="str">
        <f ca="1"/>
        <v/>
      </c>
    </row>
    <row r="759" spans="3:17" x14ac:dyDescent="0.45">
      <c r="C759" t="s">
        <v>867</v>
      </c>
      <c r="O759">
        <f ca="1"/>
        <v>0</v>
      </c>
      <c r="P759" t="str">
        <f ca="1"/>
        <v xml:space="preserve">    Exit Sub</v>
      </c>
      <c r="Q759" t="str">
        <f ca="1"/>
        <v xml:space="preserve">    Exit Sub</v>
      </c>
    </row>
    <row r="760" spans="3:17" x14ac:dyDescent="0.45">
      <c r="C760" t="s">
        <v>1237</v>
      </c>
      <c r="O760">
        <f ca="1"/>
        <v>0</v>
      </c>
      <c r="P760" t="str">
        <f ca="1"/>
        <v>ErrHandler:</v>
      </c>
      <c r="Q760" t="str">
        <f ca="1"/>
        <v>ErrHandler:</v>
      </c>
    </row>
    <row r="761" spans="3:17" x14ac:dyDescent="0.45">
      <c r="C761" t="s">
        <v>1262</v>
      </c>
      <c r="O761">
        <f ca="1"/>
        <v>0</v>
      </c>
      <c r="P761" t="str">
        <f ca="1"/>
        <v xml:space="preserve">    Throw "#Case27 (line " &amp; CStr(Erl) + "): " &amp; Err.Description &amp; "!"</v>
      </c>
      <c r="Q761" t="str">
        <f ca="1"/>
        <v xml:space="preserve">    Throw "#Case27 (line " &amp; CStr(Erl) + "): " &amp; Err.Description &amp; "!"</v>
      </c>
    </row>
    <row r="762" spans="3:17" x14ac:dyDescent="0.45">
      <c r="C762" t="s">
        <v>1263</v>
      </c>
      <c r="O762">
        <f ca="1"/>
        <v>0</v>
      </c>
      <c r="P762" t="str">
        <f ca="1"/>
        <v>End Sub</v>
      </c>
      <c r="Q762" t="str">
        <f ca="1"/>
        <v>End Sub</v>
      </c>
    </row>
    <row r="763" spans="3:17" x14ac:dyDescent="0.45">
      <c r="C763" t="s">
        <v>1264</v>
      </c>
      <c r="O763" t="str">
        <f ca="1"/>
        <v>Sub Case15(i As Long, Folder As String, ByRef NumPassed As Long, ByRef NumFailed As Long, ByRef Failures() As String)</v>
      </c>
      <c r="P763">
        <f ca="1"/>
        <v>0</v>
      </c>
      <c r="Q763" t="str">
        <f ca="1"/>
        <v/>
      </c>
    </row>
    <row r="764" spans="3:17" x14ac:dyDescent="0.45">
      <c r="C764" t="s">
        <v>1265</v>
      </c>
      <c r="O764" t="str">
        <f ca="1"/>
        <v xml:space="preserve">    Dim TestDescription As String, FileName As String, Expected, Observed, TestRes As Variant, WhatDiffers As String</v>
      </c>
      <c r="P764" t="str">
        <f ca="1"/>
        <v>Sub Case28(i As Long, Folder As String, ByRef NumPassed As Long, ByRef NumFailed As Long, ByRef Failures() As String)</v>
      </c>
      <c r="Q764" t="str">
        <f ca="1"/>
        <v>Sub Case28(i As Long, Folder As String, ByRef NumPassed As Long, ByRef NumFailed As Long, ByRef Failures() As String)</v>
      </c>
    </row>
    <row r="765" spans="3:17" x14ac:dyDescent="0.45">
      <c r="C765" t="s">
        <v>1247</v>
      </c>
      <c r="O765" t="str">
        <f ca="1"/>
        <v/>
      </c>
      <c r="P765" t="str">
        <f ca="1"/>
        <v xml:space="preserve">    Dim TestDescription As String, FileName As String, Expected, Observed, TestRes As Variant, WhatDiffers As String</v>
      </c>
      <c r="Q765" t="str">
        <f ca="1"/>
        <v xml:space="preserve">    Dim TestDescription As String, FileName As String, Expected, Observed, TestRes As Variant, WhatDiffers As String</v>
      </c>
    </row>
    <row r="766" spans="3:17" x14ac:dyDescent="0.45">
      <c r="C766" t="s">
        <v>856</v>
      </c>
      <c r="O766" t="str">
        <f ca="1"/>
        <v xml:space="preserve">    On Error GoTo ErrHandler</v>
      </c>
      <c r="P766" t="str">
        <f ca="1"/>
        <v/>
      </c>
      <c r="Q766" t="str">
        <f ca="1"/>
        <v/>
      </c>
    </row>
    <row r="767" spans="3:17" x14ac:dyDescent="0.45">
      <c r="C767" t="s">
        <v>1211</v>
      </c>
      <c r="O767" t="str">
        <f ca="1"/>
        <v xml:space="preserve">                TestDescription = "test mac line endings"</v>
      </c>
      <c r="P767" t="str">
        <f ca="1"/>
        <v xml:space="preserve">    On Error GoTo ErrHandler</v>
      </c>
      <c r="Q767" t="str">
        <f ca="1"/>
        <v xml:space="preserve">    On Error GoTo ErrHandler</v>
      </c>
    </row>
    <row r="768" spans="3:17" x14ac:dyDescent="0.45">
      <c r="C768" t="s">
        <v>1212</v>
      </c>
      <c r="O768" t="str">
        <f ca="1"/>
        <v xml:space="preserve">                FileName = "test_mac_line_endings.csv"</v>
      </c>
      <c r="P768" t="str">
        <f ca="1"/>
        <v xml:space="preserve">                TestDescription = "test footer missing"</v>
      </c>
      <c r="Q768" t="str">
        <f ca="1"/>
        <v xml:space="preserve">                TestDescription = "test footer missing"</v>
      </c>
    </row>
    <row r="769" spans="3:17" x14ac:dyDescent="0.45">
      <c r="C769" t="s">
        <v>1040</v>
      </c>
      <c r="O769" t="str">
        <f ca="1"/>
        <v xml:space="preserve">                Expected = HStack(Array("col1", 1#, 4#, 7#), Array("col2", 2#, 5#, 8#), Array("col3", 3#, 6#, 9#))</v>
      </c>
      <c r="P769" t="str">
        <f ca="1"/>
        <v xml:space="preserve">                FileName = "test_footer_missing.csv"</v>
      </c>
      <c r="Q769" t="str">
        <f ca="1"/>
        <v xml:space="preserve">                FileName = "test_footer_missing.csv"</v>
      </c>
    </row>
    <row r="770" spans="3:17" x14ac:dyDescent="0.45">
      <c r="C770" t="s">
        <v>1235</v>
      </c>
      <c r="O770" t="str">
        <f ca="1"/>
        <v xml:space="preserve">                TestRes = TestCSVRead(i, TestDescription, Expected, Folder + FileName, Observed, WhatDiffers, ConvertTypes:=True, ShowMissingsAs:=Empty)</v>
      </c>
      <c r="P770" t="str">
        <f ca="1"/>
        <v xml:space="preserve">                Expected = Expected028()</v>
      </c>
      <c r="Q770" t="str">
        <f ca="1"/>
        <v xml:space="preserve">                Expected = Expected028()</v>
      </c>
    </row>
    <row r="771" spans="3:17" x14ac:dyDescent="0.45">
      <c r="C771" t="s">
        <v>1248</v>
      </c>
      <c r="O771" t="str">
        <f ca="1"/>
        <v xml:space="preserve">    If TestRes Then</v>
      </c>
      <c r="P771" t="str">
        <f ca="1"/>
        <v xml:space="preserve">                TestRes = TestCSVRead(i, TestDescription, Expected, Folder + FileName, Observed, WhatDiffers, ShowMissingsAs:=Empty)</v>
      </c>
      <c r="Q771" t="str">
        <f ca="1"/>
        <v xml:space="preserve">                TestRes = TestCSVRead(i, TestDescription, Expected, Folder + FileName, Observed, WhatDiffers, ShowMissingsAs:=Empty)</v>
      </c>
    </row>
    <row r="772" spans="3:17" x14ac:dyDescent="0.45">
      <c r="C772" t="s">
        <v>859</v>
      </c>
      <c r="O772" t="str">
        <f ca="1"/>
        <v xml:space="preserve">        NumPassed = NumPassed + 1</v>
      </c>
      <c r="P772" t="str">
        <f ca="1"/>
        <v xml:space="preserve">    If TestRes Then</v>
      </c>
      <c r="Q772" t="str">
        <f ca="1"/>
        <v xml:space="preserve">    If TestRes Then</v>
      </c>
    </row>
    <row r="773" spans="3:17" x14ac:dyDescent="0.45">
      <c r="C773" t="s">
        <v>1266</v>
      </c>
      <c r="O773" t="str">
        <f ca="1"/>
        <v xml:space="preserve">    Else</v>
      </c>
      <c r="P773" t="str">
        <f ca="1"/>
        <v xml:space="preserve">        NumPassed = NumPassed + 1</v>
      </c>
      <c r="Q773" t="str">
        <f ca="1"/>
        <v xml:space="preserve">        NumPassed = NumPassed + 1</v>
      </c>
    </row>
    <row r="774" spans="3:17" x14ac:dyDescent="0.45">
      <c r="C774" t="s">
        <v>1250</v>
      </c>
      <c r="O774" t="str">
        <f ca="1"/>
        <v xml:space="preserve">        NumFailed = NumFailed + 1</v>
      </c>
      <c r="P774" t="str">
        <f ca="1"/>
        <v xml:space="preserve">    Else</v>
      </c>
      <c r="Q774" t="str">
        <f ca="1"/>
        <v xml:space="preserve">    Else</v>
      </c>
    </row>
    <row r="775" spans="3:17" x14ac:dyDescent="0.45">
      <c r="C775" t="s">
        <v>1227</v>
      </c>
      <c r="O775" t="str">
        <f ca="1"/>
        <v xml:space="preserve">        ReDim Preserve Failures(LBound(Failures) To UBound(Failures) + 1)</v>
      </c>
      <c r="P775" t="str">
        <f ca="1"/>
        <v xml:space="preserve">        NumFailed = NumFailed + 1</v>
      </c>
      <c r="Q775" t="str">
        <f ca="1"/>
        <v xml:space="preserve">        NumFailed = NumFailed + 1</v>
      </c>
    </row>
    <row r="776" spans="3:17" x14ac:dyDescent="0.45">
      <c r="C776" t="s">
        <v>1267</v>
      </c>
      <c r="O776" t="str">
        <f ca="1"/>
        <v xml:space="preserve">        Failures(UBound(Failures)) = WhatDiffers</v>
      </c>
      <c r="P776" t="str">
        <f ca="1"/>
        <v xml:space="preserve">        ReDim Preserve Failures(LBound(Failures) To UBound(Failures) + 1)</v>
      </c>
      <c r="Q776" t="str">
        <f ca="1"/>
        <v xml:space="preserve">        ReDim Preserve Failures(LBound(Failures) To UBound(Failures) + 1)</v>
      </c>
    </row>
    <row r="777" spans="3:17" x14ac:dyDescent="0.45">
      <c r="C777" t="s">
        <v>1268</v>
      </c>
      <c r="O777" t="str">
        <f ca="1"/>
        <v xml:space="preserve">    End If</v>
      </c>
      <c r="P777" t="str">
        <f ca="1"/>
        <v xml:space="preserve">        Failures(UBound(Failures)) = WhatDiffers</v>
      </c>
      <c r="Q777" t="str">
        <f ca="1"/>
        <v xml:space="preserve">        Failures(UBound(Failures)) = WhatDiffers</v>
      </c>
    </row>
    <row r="778" spans="3:17" x14ac:dyDescent="0.45">
      <c r="C778" t="s">
        <v>1253</v>
      </c>
      <c r="O778" t="str">
        <f ca="1"/>
        <v/>
      </c>
      <c r="P778" t="str">
        <f ca="1"/>
        <v xml:space="preserve">    End If</v>
      </c>
      <c r="Q778" t="str">
        <f ca="1"/>
        <v xml:space="preserve">    End If</v>
      </c>
    </row>
    <row r="779" spans="3:17" x14ac:dyDescent="0.45">
      <c r="C779" t="s">
        <v>1231</v>
      </c>
      <c r="O779" t="str">
        <f ca="1"/>
        <v xml:space="preserve">    Exit Sub</v>
      </c>
      <c r="P779" t="str">
        <f ca="1"/>
        <v/>
      </c>
      <c r="Q779" t="str">
        <f ca="1"/>
        <v/>
      </c>
    </row>
    <row r="780" spans="3:17" x14ac:dyDescent="0.45">
      <c r="C780" t="s">
        <v>1254</v>
      </c>
      <c r="O780" t="str">
        <f ca="1"/>
        <v>ErrHandler:</v>
      </c>
      <c r="P780" t="str">
        <f ca="1"/>
        <v xml:space="preserve">    Exit Sub</v>
      </c>
      <c r="Q780" t="str">
        <f ca="1"/>
        <v xml:space="preserve">    Exit Sub</v>
      </c>
    </row>
    <row r="781" spans="3:17" x14ac:dyDescent="0.45">
      <c r="C781" t="s">
        <v>1234</v>
      </c>
      <c r="O781" t="str">
        <f ca="1"/>
        <v xml:space="preserve">    Throw "#Case15 (line " &amp; CStr(Erl) + "): " &amp; Err.Description &amp; "!"</v>
      </c>
      <c r="P781" t="str">
        <f ca="1"/>
        <v>ErrHandler:</v>
      </c>
      <c r="Q781" t="str">
        <f ca="1"/>
        <v>ErrHandler:</v>
      </c>
    </row>
    <row r="782" spans="3:17" x14ac:dyDescent="0.45">
      <c r="C782" t="s">
        <v>856</v>
      </c>
      <c r="O782" t="str">
        <f ca="1"/>
        <v>End Sub</v>
      </c>
      <c r="P782" t="str">
        <f ca="1"/>
        <v xml:space="preserve">    Throw "#Case28 (line " &amp; CStr(Erl) + "): " &amp; Err.Description &amp; "!"</v>
      </c>
      <c r="Q782" t="str">
        <f ca="1"/>
        <v xml:space="preserve">    Throw "#Case28 (line " &amp; CStr(Erl) + "): " &amp; Err.Description &amp; "!"</v>
      </c>
    </row>
    <row r="783" spans="3:17" x14ac:dyDescent="0.45">
      <c r="C783" t="s">
        <v>857</v>
      </c>
      <c r="O783">
        <f ca="1"/>
        <v>0</v>
      </c>
      <c r="P783" t="str">
        <f ca="1"/>
        <v>End Sub</v>
      </c>
      <c r="Q783" t="str">
        <f ca="1"/>
        <v>End Sub</v>
      </c>
    </row>
    <row r="784" spans="3:17" x14ac:dyDescent="0.45">
      <c r="C784" t="s">
        <v>1212</v>
      </c>
      <c r="O784">
        <f ca="1"/>
        <v>0</v>
      </c>
      <c r="P784">
        <f ca="1"/>
        <v>0</v>
      </c>
      <c r="Q784" t="str">
        <f ca="1"/>
        <v/>
      </c>
    </row>
    <row r="785" spans="3:17" x14ac:dyDescent="0.45">
      <c r="C785" t="s">
        <v>1216</v>
      </c>
      <c r="O785">
        <f ca="1"/>
        <v>0</v>
      </c>
      <c r="P785" t="str">
        <f ca="1"/>
        <v>Sub Case29(i As Long, Folder As String, ByRef NumPassed As Long, ByRef NumFailed As Long, ByRef Failures() As String)</v>
      </c>
      <c r="Q785" t="str">
        <f ca="1"/>
        <v>Sub Case29(i As Long, Folder As String, ByRef NumPassed As Long, ByRef NumFailed As Long, ByRef Failures() As String)</v>
      </c>
    </row>
    <row r="786" spans="3:17" x14ac:dyDescent="0.45">
      <c r="C786" t="s">
        <v>1235</v>
      </c>
      <c r="O786">
        <f ca="1"/>
        <v>0</v>
      </c>
      <c r="P786" t="str">
        <f ca="1"/>
        <v xml:space="preserve">    Dim TestDescription As String, FileName As String, Expected, Observed, TestRes As Variant, WhatDiffers As String</v>
      </c>
      <c r="Q786" t="str">
        <f ca="1"/>
        <v xml:space="preserve">    Dim TestDescription As String, FileName As String, Expected, Observed, TestRes As Variant, WhatDiffers As String</v>
      </c>
    </row>
    <row r="787" spans="3:17" x14ac:dyDescent="0.45">
      <c r="C787" t="s">
        <v>1236</v>
      </c>
      <c r="O787">
        <f ca="1"/>
        <v>0</v>
      </c>
      <c r="P787" t="str">
        <f ca="1"/>
        <v/>
      </c>
      <c r="Q787" t="str">
        <f ca="1"/>
        <v/>
      </c>
    </row>
    <row r="788" spans="3:17" x14ac:dyDescent="0.45">
      <c r="C788" t="s">
        <v>867</v>
      </c>
      <c r="O788">
        <f ca="1"/>
        <v>0</v>
      </c>
      <c r="P788" t="str">
        <f ca="1"/>
        <v xml:space="preserve">    On Error GoTo ErrHandler</v>
      </c>
      <c r="Q788" t="str">
        <f ca="1"/>
        <v xml:space="preserve">    On Error GoTo ErrHandler</v>
      </c>
    </row>
    <row r="789" spans="3:17" x14ac:dyDescent="0.45">
      <c r="C789" t="s">
        <v>1237</v>
      </c>
      <c r="O789">
        <f ca="1"/>
        <v>0</v>
      </c>
      <c r="P789" t="str">
        <f ca="1"/>
        <v xml:space="preserve">                TestDescription = "test quoted delim and newline"</v>
      </c>
      <c r="Q789" t="str">
        <f ca="1"/>
        <v xml:space="preserve">                TestDescription = "test quoted delim and newline"</v>
      </c>
    </row>
    <row r="790" spans="3:17" x14ac:dyDescent="0.45">
      <c r="C790" t="s">
        <v>1270</v>
      </c>
      <c r="O790">
        <f ca="1"/>
        <v>0</v>
      </c>
      <c r="P790" t="str">
        <f ca="1"/>
        <v xml:space="preserve">                FileName = "test_quoted_delim_and_newline.csv"</v>
      </c>
      <c r="Q790" t="str">
        <f ca="1"/>
        <v xml:space="preserve">                FileName = "test_quoted_delim_and_newline.csv"</v>
      </c>
    </row>
    <row r="791" spans="3:17" x14ac:dyDescent="0.45">
      <c r="C791" t="s">
        <v>1271</v>
      </c>
      <c r="O791">
        <f ca="1"/>
        <v>0</v>
      </c>
      <c r="P791" t="str">
        <f ca="1"/>
        <v xml:space="preserve">                Expected = HStack(Array("col1", "quoted ,field 1"), Array("col2", "quoted" + vbLf + " field 2"))</v>
      </c>
      <c r="Q791" t="str">
        <f ca="1"/>
        <v xml:space="preserve">                Expected = HStack(Array("col1", "quoted ,field 1"), Array("col2", "quoted" + vbLf + " field 2"))</v>
      </c>
    </row>
    <row r="792" spans="3:17" x14ac:dyDescent="0.45">
      <c r="C792" t="s">
        <v>1272</v>
      </c>
      <c r="O792">
        <f ca="1"/>
        <v>0</v>
      </c>
      <c r="P792" t="str">
        <f ca="1"/>
        <v xml:space="preserve">                TestRes = TestCSVRead(i, TestDescription, Expected, Folder + FileName, Observed, WhatDiffers, ShowMissingsAs:=Empty)</v>
      </c>
      <c r="Q792" t="str">
        <f ca="1"/>
        <v xml:space="preserve">                TestRes = TestCSVRead(i, TestDescription, Expected, Folder + FileName, Observed, WhatDiffers, ShowMissingsAs:=Empty)</v>
      </c>
    </row>
    <row r="793" spans="3:17" x14ac:dyDescent="0.45">
      <c r="C793" t="s">
        <v>1273</v>
      </c>
      <c r="O793">
        <f ca="1"/>
        <v>0</v>
      </c>
      <c r="P793" t="str">
        <f ca="1"/>
        <v xml:space="preserve">    If TestRes Then</v>
      </c>
      <c r="Q793" t="str">
        <f ca="1"/>
        <v xml:space="preserve">    If TestRes Then</v>
      </c>
    </row>
    <row r="794" spans="3:17" x14ac:dyDescent="0.45">
      <c r="C794" t="s">
        <v>1247</v>
      </c>
      <c r="O794">
        <f ca="1"/>
        <v>0</v>
      </c>
      <c r="P794" t="str">
        <f ca="1"/>
        <v xml:space="preserve">        NumPassed = NumPassed + 1</v>
      </c>
      <c r="Q794" t="str">
        <f ca="1"/>
        <v xml:space="preserve">        NumPassed = NumPassed + 1</v>
      </c>
    </row>
    <row r="795" spans="3:17" x14ac:dyDescent="0.45">
      <c r="C795" t="s">
        <v>856</v>
      </c>
      <c r="O795">
        <f ca="1"/>
        <v>0</v>
      </c>
      <c r="P795" t="str">
        <f ca="1"/>
        <v xml:space="preserve">    Else</v>
      </c>
      <c r="Q795" t="str">
        <f ca="1"/>
        <v xml:space="preserve">    Else</v>
      </c>
    </row>
    <row r="796" spans="3:17" x14ac:dyDescent="0.45">
      <c r="C796" t="s">
        <v>1211</v>
      </c>
      <c r="O796">
        <f ca="1"/>
        <v>0</v>
      </c>
      <c r="P796" t="str">
        <f ca="1"/>
        <v xml:space="preserve">        NumFailed = NumFailed + 1</v>
      </c>
      <c r="Q796" t="str">
        <f ca="1"/>
        <v xml:space="preserve">        NumFailed = NumFailed + 1</v>
      </c>
    </row>
    <row r="797" spans="3:17" x14ac:dyDescent="0.45">
      <c r="C797" t="s">
        <v>1212</v>
      </c>
      <c r="O797">
        <f ca="1"/>
        <v>0</v>
      </c>
      <c r="P797" t="str">
        <f ca="1"/>
        <v xml:space="preserve">        ReDim Preserve Failures(LBound(Failures) To UBound(Failures) + 1)</v>
      </c>
      <c r="Q797" t="str">
        <f ca="1"/>
        <v xml:space="preserve">        ReDim Preserve Failures(LBound(Failures) To UBound(Failures) + 1)</v>
      </c>
    </row>
    <row r="798" spans="3:17" x14ac:dyDescent="0.45">
      <c r="C798" t="s">
        <v>1216</v>
      </c>
      <c r="O798">
        <f ca="1"/>
        <v>0</v>
      </c>
      <c r="P798" t="str">
        <f ca="1"/>
        <v xml:space="preserve">        Failures(UBound(Failures)) = WhatDiffers</v>
      </c>
      <c r="Q798" t="str">
        <f ca="1"/>
        <v xml:space="preserve">        Failures(UBound(Failures)) = WhatDiffers</v>
      </c>
    </row>
    <row r="799" spans="3:17" x14ac:dyDescent="0.45">
      <c r="C799" t="s">
        <v>1235</v>
      </c>
      <c r="O799">
        <f ca="1"/>
        <v>0</v>
      </c>
      <c r="P799" t="str">
        <f ca="1"/>
        <v xml:space="preserve">    End If</v>
      </c>
      <c r="Q799" t="str">
        <f ca="1"/>
        <v xml:space="preserve">    End If</v>
      </c>
    </row>
    <row r="800" spans="3:17" x14ac:dyDescent="0.45">
      <c r="C800" t="s">
        <v>1248</v>
      </c>
      <c r="O800">
        <f ca="1"/>
        <v>0</v>
      </c>
      <c r="P800" t="str">
        <f ca="1"/>
        <v/>
      </c>
      <c r="Q800" t="str">
        <f ca="1"/>
        <v/>
      </c>
    </row>
    <row r="801" spans="3:17" x14ac:dyDescent="0.45">
      <c r="C801" t="s">
        <v>859</v>
      </c>
      <c r="O801">
        <f ca="1"/>
        <v>0</v>
      </c>
      <c r="P801" t="str">
        <f ca="1"/>
        <v xml:space="preserve">    Exit Sub</v>
      </c>
      <c r="Q801" t="str">
        <f ca="1"/>
        <v xml:space="preserve">    Exit Sub</v>
      </c>
    </row>
    <row r="802" spans="3:17" x14ac:dyDescent="0.45">
      <c r="C802" t="s">
        <v>1274</v>
      </c>
      <c r="O802">
        <f ca="1"/>
        <v>0</v>
      </c>
      <c r="P802" t="str">
        <f ca="1"/>
        <v>ErrHandler:</v>
      </c>
      <c r="Q802" t="str">
        <f ca="1"/>
        <v>ErrHandler:</v>
      </c>
    </row>
    <row r="803" spans="3:17" x14ac:dyDescent="0.45">
      <c r="C803" t="s">
        <v>1275</v>
      </c>
      <c r="O803">
        <f ca="1"/>
        <v>0</v>
      </c>
      <c r="P803" t="str">
        <f ca="1"/>
        <v xml:space="preserve">    Throw "#Case29 (line " &amp; CStr(Erl) + "): " &amp; Err.Description &amp; "!"</v>
      </c>
      <c r="Q803" t="str">
        <f ca="1"/>
        <v xml:space="preserve">    Throw "#Case29 (line " &amp; CStr(Erl) + "): " &amp; Err.Description &amp; "!"</v>
      </c>
    </row>
    <row r="804" spans="3:17" x14ac:dyDescent="0.45">
      <c r="C804" t="s">
        <v>1276</v>
      </c>
      <c r="O804" t="str">
        <f ca="1"/>
        <v>Sub Case16(i As Long, Folder As String, ByRef NumPassed As Long, ByRef NumFailed As Long, ByRef Failures() As String)</v>
      </c>
      <c r="P804" t="str">
        <f ca="1"/>
        <v>End Sub</v>
      </c>
      <c r="Q804" t="str">
        <f ca="1"/>
        <v>End Sub</v>
      </c>
    </row>
    <row r="805" spans="3:17" x14ac:dyDescent="0.45">
      <c r="C805" t="s">
        <v>1277</v>
      </c>
      <c r="O805" t="str">
        <f ca="1"/>
        <v xml:space="preserve">    Dim TestDescription As String, FileName As String, Expected, Observed, TestRes As Variant, WhatDiffers As String</v>
      </c>
      <c r="P805">
        <f ca="1"/>
        <v>0</v>
      </c>
      <c r="Q805" t="str">
        <f ca="1"/>
        <v/>
      </c>
    </row>
    <row r="806" spans="3:17" x14ac:dyDescent="0.45">
      <c r="C806" t="s">
        <v>856</v>
      </c>
      <c r="O806" t="str">
        <f ca="1"/>
        <v/>
      </c>
      <c r="P806" t="str">
        <f ca="1"/>
        <v>Sub Case30(i As Long, Folder As String, ByRef NumPassed As Long, ByRef NumFailed As Long, ByRef Failures() As String)</v>
      </c>
      <c r="Q806" t="str">
        <f ca="1"/>
        <v>Sub Case30(i As Long, Folder As String, ByRef NumPassed As Long, ByRef NumFailed As Long, ByRef Failures() As String)</v>
      </c>
    </row>
    <row r="807" spans="3:17" x14ac:dyDescent="0.45">
      <c r="C807" t="s">
        <v>857</v>
      </c>
      <c r="O807" t="str">
        <f ca="1"/>
        <v xml:space="preserve">    On Error GoTo ErrHandler</v>
      </c>
      <c r="P807" t="str">
        <f ca="1"/>
        <v xml:space="preserve">    Dim TestDescription As String, FileName As String, Expected, Observed, TestRes As Variant, WhatDiffers As String</v>
      </c>
      <c r="Q807" t="str">
        <f ca="1"/>
        <v xml:space="preserve">    Dim TestDescription As String, FileName As String, Expected, Observed, TestRes As Variant, WhatDiffers As String</v>
      </c>
    </row>
    <row r="808" spans="3:17" x14ac:dyDescent="0.45">
      <c r="C808" t="s">
        <v>1278</v>
      </c>
      <c r="O808" t="str">
        <f ca="1"/>
        <v xml:space="preserve">                TestDescription = "test newline line endings"</v>
      </c>
      <c r="P808" t="str">
        <f ca="1"/>
        <v/>
      </c>
      <c r="Q808" t="str">
        <f ca="1"/>
        <v/>
      </c>
    </row>
    <row r="809" spans="3:17" x14ac:dyDescent="0.45">
      <c r="C809" t="s">
        <v>859</v>
      </c>
      <c r="O809" t="str">
        <f ca="1"/>
        <v xml:space="preserve">                FileName = "test_newline_line_endings.csv"</v>
      </c>
      <c r="P809" t="str">
        <f ca="1"/>
        <v xml:space="preserve">    On Error GoTo ErrHandler</v>
      </c>
      <c r="Q809" t="str">
        <f ca="1"/>
        <v xml:space="preserve">    On Error GoTo ErrHandler</v>
      </c>
    </row>
    <row r="810" spans="3:17" x14ac:dyDescent="0.45">
      <c r="C810" t="s">
        <v>1279</v>
      </c>
      <c r="O810" t="str">
        <f ca="1"/>
        <v xml:space="preserve">                Expected = HStack(Array("col1", 1#, 4#, 7#), Array("col2", 2#, 5#, 8#), Array("col3", 3#, 6#, 9#))</v>
      </c>
      <c r="P810" t="str">
        <f ca="1"/>
        <v xml:space="preserve">                TestDescription = "test missing value"</v>
      </c>
      <c r="Q810" t="str">
        <f ca="1"/>
        <v xml:space="preserve">                TestDescription = "test missing value"</v>
      </c>
    </row>
    <row r="811" spans="3:17" x14ac:dyDescent="0.45">
      <c r="C811" t="s">
        <v>1280</v>
      </c>
      <c r="O811" t="str">
        <f ca="1"/>
        <v xml:space="preserve">                TestRes = TestCSVRead(i, TestDescription, Expected, Folder + FileName, Observed, WhatDiffers, ConvertTypes:=True, ShowMissingsAs:=Empty)</v>
      </c>
      <c r="P811" t="str">
        <f ca="1"/>
        <v xml:space="preserve">                FileName = "test_missing_value.csv"</v>
      </c>
      <c r="Q811" t="str">
        <f ca="1"/>
        <v xml:space="preserve">                FileName = "test_missing_value.csv"</v>
      </c>
    </row>
    <row r="812" spans="3:17" x14ac:dyDescent="0.45">
      <c r="C812" t="s">
        <v>1281</v>
      </c>
      <c r="O812" t="str">
        <f ca="1"/>
        <v xml:space="preserve">    If TestRes Then</v>
      </c>
      <c r="P812" t="str">
        <f ca="1"/>
        <v xml:space="preserve">                Expected = HStack(Array("col1", 1#, 4#, 7#), Array("col2", 2#, Empty, 8#), Array("col3", 3#, 6#, 9#))</v>
      </c>
      <c r="Q812" t="str">
        <f ca="1"/>
        <v xml:space="preserve">                Expected = HStack(Array("col1", 1#, 4#, 7#), Array("col2", 2#, Empty, 8#), Array("col3", 3#, 6#, 9#))</v>
      </c>
    </row>
    <row r="813" spans="3:17" x14ac:dyDescent="0.45">
      <c r="C813" t="s">
        <v>1282</v>
      </c>
      <c r="O813" t="str">
        <f ca="1"/>
        <v xml:space="preserve">        NumPassed = NumPassed + 1</v>
      </c>
      <c r="P813" t="str">
        <f ca="1"/>
        <v xml:space="preserve">                TestRes = TestCSVRead(i, TestDescription, Expected, Folder + FileName, Observed, WhatDiffers, ConvertTypes:=True, ShowMissingsAs:=Empty)</v>
      </c>
      <c r="Q813" t="str">
        <f ca="1"/>
        <v xml:space="preserve">                TestRes = TestCSVRead(i, TestDescription, Expected, Folder + FileName, Observed, WhatDiffers, ConvertTypes:=True, ShowMissingsAs:=Empty)</v>
      </c>
    </row>
    <row r="814" spans="3:17" x14ac:dyDescent="0.45">
      <c r="C814" t="s">
        <v>856</v>
      </c>
      <c r="O814" t="str">
        <f ca="1"/>
        <v xml:space="preserve">    Else</v>
      </c>
      <c r="P814" t="str">
        <f ca="1"/>
        <v xml:space="preserve">    If TestRes Then</v>
      </c>
      <c r="Q814" t="str">
        <f ca="1"/>
        <v xml:space="preserve">    If TestRes Then</v>
      </c>
    </row>
    <row r="815" spans="3:17" x14ac:dyDescent="0.45">
      <c r="C815" t="s">
        <v>857</v>
      </c>
      <c r="O815" t="str">
        <f ca="1"/>
        <v xml:space="preserve">        NumFailed = NumFailed + 1</v>
      </c>
      <c r="P815" t="str">
        <f ca="1"/>
        <v xml:space="preserve">        NumPassed = NumPassed + 1</v>
      </c>
      <c r="Q815" t="str">
        <f ca="1"/>
        <v xml:space="preserve">        NumPassed = NumPassed + 1</v>
      </c>
    </row>
    <row r="816" spans="3:17" x14ac:dyDescent="0.45">
      <c r="C816" t="s">
        <v>859</v>
      </c>
      <c r="O816" t="str">
        <f ca="1"/>
        <v xml:space="preserve">        ReDim Preserve Failures(LBound(Failures) To UBound(Failures) + 1)</v>
      </c>
      <c r="P816" t="str">
        <f ca="1"/>
        <v xml:space="preserve">    Else</v>
      </c>
      <c r="Q816" t="str">
        <f ca="1"/>
        <v xml:space="preserve">    Else</v>
      </c>
    </row>
    <row r="817" spans="3:17" x14ac:dyDescent="0.45">
      <c r="C817" s="18" t="s">
        <v>1596</v>
      </c>
      <c r="O817" t="str">
        <f ca="1"/>
        <v xml:space="preserve">        Failures(UBound(Failures)) = WhatDiffers</v>
      </c>
      <c r="P817" t="str">
        <f ca="1"/>
        <v xml:space="preserve">        NumFailed = NumFailed + 1</v>
      </c>
      <c r="Q817" t="str">
        <f ca="1"/>
        <v xml:space="preserve">        NumFailed = NumFailed + 1</v>
      </c>
    </row>
    <row r="818" spans="3:17" x14ac:dyDescent="0.45">
      <c r="C818" t="s">
        <v>1283</v>
      </c>
      <c r="O818" t="str">
        <f ca="1"/>
        <v xml:space="preserve">    End If</v>
      </c>
      <c r="P818" t="str">
        <f ca="1"/>
        <v xml:space="preserve">        ReDim Preserve Failures(LBound(Failures) To UBound(Failures) + 1)</v>
      </c>
      <c r="Q818" t="str">
        <f ca="1"/>
        <v xml:space="preserve">        ReDim Preserve Failures(LBound(Failures) To UBound(Failures) + 1)</v>
      </c>
    </row>
    <row r="819" spans="3:17" x14ac:dyDescent="0.45">
      <c r="C819" t="s">
        <v>1284</v>
      </c>
      <c r="O819" t="str">
        <f ca="1"/>
        <v/>
      </c>
      <c r="P819" t="str">
        <f ca="1"/>
        <v xml:space="preserve">        Failures(UBound(Failures)) = WhatDiffers</v>
      </c>
      <c r="Q819" t="str">
        <f ca="1"/>
        <v xml:space="preserve">        Failures(UBound(Failures)) = WhatDiffers</v>
      </c>
    </row>
    <row r="820" spans="3:17" x14ac:dyDescent="0.45">
      <c r="C820" t="s">
        <v>1285</v>
      </c>
      <c r="O820" t="str">
        <f ca="1"/>
        <v xml:space="preserve">    Exit Sub</v>
      </c>
      <c r="P820" t="str">
        <f ca="1"/>
        <v xml:space="preserve">    End If</v>
      </c>
      <c r="Q820" t="str">
        <f ca="1"/>
        <v xml:space="preserve">    End If</v>
      </c>
    </row>
    <row r="821" spans="3:17" x14ac:dyDescent="0.45">
      <c r="C821" t="s">
        <v>1286</v>
      </c>
      <c r="O821" t="str">
        <f ca="1"/>
        <v>ErrHandler:</v>
      </c>
      <c r="P821" t="str">
        <f ca="1"/>
        <v/>
      </c>
      <c r="Q821" t="str">
        <f ca="1"/>
        <v/>
      </c>
    </row>
    <row r="822" spans="3:17" x14ac:dyDescent="0.45">
      <c r="C822" t="s">
        <v>856</v>
      </c>
      <c r="O822" t="str">
        <f ca="1"/>
        <v xml:space="preserve">    Throw "#Case16 (line " &amp; CStr(Erl) + "): " &amp; Err.Description &amp; "!"</v>
      </c>
      <c r="P822" t="str">
        <f ca="1"/>
        <v xml:space="preserve">    Exit Sub</v>
      </c>
      <c r="Q822" t="str">
        <f ca="1"/>
        <v xml:space="preserve">    Exit Sub</v>
      </c>
    </row>
    <row r="823" spans="3:17" x14ac:dyDescent="0.45">
      <c r="C823" t="s">
        <v>857</v>
      </c>
      <c r="O823" t="str">
        <f ca="1"/>
        <v>End Sub</v>
      </c>
      <c r="P823" t="str">
        <f ca="1"/>
        <v>ErrHandler:</v>
      </c>
      <c r="Q823" t="str">
        <f ca="1"/>
        <v>ErrHandler:</v>
      </c>
    </row>
    <row r="824" spans="3:17" x14ac:dyDescent="0.45">
      <c r="C824" t="s">
        <v>1010</v>
      </c>
      <c r="O824">
        <f ca="1"/>
        <v>0</v>
      </c>
      <c r="P824" t="str">
        <f ca="1"/>
        <v xml:space="preserve">    Throw "#Case30 (line " &amp; CStr(Erl) + "): " &amp; Err.Description &amp; "!"</v>
      </c>
      <c r="Q824" t="str">
        <f ca="1"/>
        <v xml:space="preserve">    Throw "#Case30 (line " &amp; CStr(Erl) + "): " &amp; Err.Description &amp; "!"</v>
      </c>
    </row>
    <row r="825" spans="3:17" x14ac:dyDescent="0.45">
      <c r="C825" t="s">
        <v>859</v>
      </c>
      <c r="O825">
        <f ca="1"/>
        <v>0</v>
      </c>
      <c r="P825" t="str">
        <f ca="1"/>
        <v>End Sub</v>
      </c>
      <c r="Q825" t="str">
        <f ca="1"/>
        <v>End Sub</v>
      </c>
    </row>
    <row r="826" spans="3:17" x14ac:dyDescent="0.45">
      <c r="C826" t="s">
        <v>1287</v>
      </c>
      <c r="O826">
        <f ca="1"/>
        <v>0</v>
      </c>
      <c r="P826">
        <f ca="1"/>
        <v>0</v>
      </c>
      <c r="Q826" t="str">
        <f ca="1"/>
        <v/>
      </c>
    </row>
    <row r="827" spans="3:17" x14ac:dyDescent="0.45">
      <c r="C827" t="s">
        <v>1288</v>
      </c>
      <c r="O827">
        <f ca="1"/>
        <v>0</v>
      </c>
      <c r="P827" t="str">
        <f ca="1"/>
        <v>Sub Case31(i As Long, Folder As String, ByRef NumPassed As Long, ByRef NumFailed As Long, ByRef Failures() As String)</v>
      </c>
      <c r="Q827" t="str">
        <f ca="1"/>
        <v>Sub Case31(i As Long, Folder As String, ByRef NumPassed As Long, ByRef NumFailed As Long, ByRef Failures() As String)</v>
      </c>
    </row>
    <row r="828" spans="3:17" x14ac:dyDescent="0.45">
      <c r="C828" t="s">
        <v>1289</v>
      </c>
      <c r="O828">
        <f ca="1"/>
        <v>0</v>
      </c>
      <c r="P828" t="str">
        <f ca="1"/>
        <v xml:space="preserve">    Dim TestDescription As String, FileName As String, Expected, Observed, TestRes As Variant, WhatDiffers As String</v>
      </c>
      <c r="Q828" t="str">
        <f ca="1"/>
        <v xml:space="preserve">    Dim TestDescription As String, FileName As String, Expected, Observed, TestRes As Variant, WhatDiffers As String</v>
      </c>
    </row>
    <row r="829" spans="3:17" x14ac:dyDescent="0.45">
      <c r="C829" t="s">
        <v>1290</v>
      </c>
      <c r="O829">
        <f ca="1"/>
        <v>0</v>
      </c>
      <c r="P829" t="str">
        <f ca="1"/>
        <v/>
      </c>
      <c r="Q829" t="str">
        <f ca="1"/>
        <v/>
      </c>
    </row>
    <row r="830" spans="3:17" x14ac:dyDescent="0.45">
      <c r="C830" t="s">
        <v>1291</v>
      </c>
      <c r="O830">
        <f ca="1"/>
        <v>0</v>
      </c>
      <c r="P830" t="str">
        <f ca="1"/>
        <v xml:space="preserve">    On Error GoTo ErrHandler</v>
      </c>
      <c r="Q830" t="str">
        <f ca="1"/>
        <v xml:space="preserve">    On Error GoTo ErrHandler</v>
      </c>
    </row>
    <row r="831" spans="3:17" x14ac:dyDescent="0.45">
      <c r="C831" t="s">
        <v>856</v>
      </c>
      <c r="O831">
        <f ca="1"/>
        <v>0</v>
      </c>
      <c r="P831" t="str">
        <f ca="1"/>
        <v xml:space="preserve">                TestDescription = "test truestrings"</v>
      </c>
      <c r="Q831" t="str">
        <f ca="1"/>
        <v xml:space="preserve">                TestDescription = "test truestrings"</v>
      </c>
    </row>
    <row r="832" spans="3:17" x14ac:dyDescent="0.45">
      <c r="C832" t="s">
        <v>857</v>
      </c>
      <c r="O832">
        <f ca="1"/>
        <v>0</v>
      </c>
      <c r="P832" t="str">
        <f ca="1"/>
        <v xml:space="preserve">                FileName = "test_truestrings.csv"</v>
      </c>
      <c r="Q832" t="str">
        <f ca="1"/>
        <v xml:space="preserve">                FileName = "test_truestrings.csv"</v>
      </c>
    </row>
    <row r="833" spans="3:17" x14ac:dyDescent="0.45">
      <c r="C833" t="s">
        <v>1292</v>
      </c>
      <c r="O833">
        <f ca="1"/>
        <v>0</v>
      </c>
      <c r="P833" t="str">
        <f ca="1"/>
        <v xml:space="preserve">                Expected = Expected031()</v>
      </c>
      <c r="Q833" t="str">
        <f ca="1"/>
        <v xml:space="preserve">                Expected = Expected031()</v>
      </c>
    </row>
    <row r="834" spans="3:17" x14ac:dyDescent="0.45">
      <c r="C834" t="s">
        <v>859</v>
      </c>
      <c r="O834">
        <f ca="1"/>
        <v>0</v>
      </c>
      <c r="P834" t="str">
        <f ca="1"/>
        <v xml:space="preserve">                TestRes = TestCSVRead(i, TestDescription, Expected, Folder + FileName, Observed, WhatDiffers, _</v>
      </c>
      <c r="Q834" t="str">
        <f ca="1"/>
        <v xml:space="preserve">                TestRes = TestCSVRead(i, TestDescription, Expected, Folder + FileName, Observed, WhatDiffers, _</v>
      </c>
    </row>
    <row r="835" spans="3:17" x14ac:dyDescent="0.45">
      <c r="C835" t="s">
        <v>1293</v>
      </c>
      <c r="O835">
        <f ca="1"/>
        <v>0</v>
      </c>
      <c r="P835" t="str">
        <f ca="1"/>
        <v xml:space="preserve">                    ConvertTypes:=True, _</v>
      </c>
      <c r="Q835" t="str">
        <f ca="1"/>
        <v xml:space="preserve">                    ConvertTypes:=True, _</v>
      </c>
    </row>
    <row r="836" spans="3:17" x14ac:dyDescent="0.45">
      <c r="C836" t="s">
        <v>1294</v>
      </c>
      <c r="O836">
        <f ca="1"/>
        <v>0</v>
      </c>
      <c r="P836" t="str">
        <f ca="1"/>
        <v xml:space="preserve">                    TrueStrings:=HStack("T", "TRUE", "true"), _</v>
      </c>
      <c r="Q836" t="str">
        <f ca="1"/>
        <v xml:space="preserve">                    TrueStrings:=HStack("T", "TRUE", "true"), _</v>
      </c>
    </row>
    <row r="837" spans="3:17" x14ac:dyDescent="0.45">
      <c r="C837" t="s">
        <v>1295</v>
      </c>
      <c r="O837">
        <f ca="1"/>
        <v>0</v>
      </c>
      <c r="P837" t="str">
        <f ca="1"/>
        <v xml:space="preserve">                    FalseStrings:=HStack("F", "FALSE", "false"), _</v>
      </c>
      <c r="Q837" t="str">
        <f ca="1"/>
        <v xml:space="preserve">                    FalseStrings:=HStack("F", "FALSE", "false"), _</v>
      </c>
    </row>
    <row r="838" spans="3:17" x14ac:dyDescent="0.45">
      <c r="C838" t="s">
        <v>1296</v>
      </c>
      <c r="O838">
        <f ca="1"/>
        <v>0</v>
      </c>
      <c r="P838" t="str">
        <f ca="1"/>
        <v xml:space="preserve">                    ShowMissingsAs:=Empty)</v>
      </c>
      <c r="Q838" t="str">
        <f ca="1"/>
        <v xml:space="preserve">                    ShowMissingsAs:=Empty)</v>
      </c>
    </row>
    <row r="839" spans="3:17" x14ac:dyDescent="0.45">
      <c r="C839" t="s">
        <v>856</v>
      </c>
      <c r="O839">
        <f ca="1"/>
        <v>0</v>
      </c>
      <c r="P839" t="str">
        <f ca="1"/>
        <v xml:space="preserve">    If TestRes Then</v>
      </c>
      <c r="Q839" t="str">
        <f ca="1"/>
        <v xml:space="preserve">    If TestRes Then</v>
      </c>
    </row>
    <row r="840" spans="3:17" x14ac:dyDescent="0.45">
      <c r="C840" t="s">
        <v>857</v>
      </c>
      <c r="O840">
        <f ca="1"/>
        <v>0</v>
      </c>
      <c r="P840" t="str">
        <f ca="1"/>
        <v xml:space="preserve">        NumPassed = NumPassed + 1</v>
      </c>
      <c r="Q840" t="str">
        <f ca="1"/>
        <v xml:space="preserve">        NumPassed = NumPassed + 1</v>
      </c>
    </row>
    <row r="841" spans="3:17" x14ac:dyDescent="0.45">
      <c r="C841" t="s">
        <v>859</v>
      </c>
      <c r="O841">
        <f ca="1"/>
        <v>0</v>
      </c>
      <c r="P841" t="str">
        <f ca="1"/>
        <v xml:space="preserve">    Else</v>
      </c>
      <c r="Q841" t="str">
        <f ca="1"/>
        <v xml:space="preserve">    Else</v>
      </c>
    </row>
    <row r="842" spans="3:17" x14ac:dyDescent="0.45">
      <c r="C842" t="s">
        <v>1297</v>
      </c>
      <c r="O842">
        <f ca="1"/>
        <v>0</v>
      </c>
      <c r="P842" t="str">
        <f ca="1"/>
        <v xml:space="preserve">        NumFailed = NumFailed + 1</v>
      </c>
      <c r="Q842" t="str">
        <f ca="1"/>
        <v xml:space="preserve">        NumFailed = NumFailed + 1</v>
      </c>
    </row>
    <row r="843" spans="3:17" x14ac:dyDescent="0.45">
      <c r="C843" t="s">
        <v>1298</v>
      </c>
      <c r="O843">
        <f ca="1"/>
        <v>0</v>
      </c>
      <c r="P843" t="str">
        <f ca="1"/>
        <v xml:space="preserve">        ReDim Preserve Failures(LBound(Failures) To UBound(Failures) + 1)</v>
      </c>
      <c r="Q843" t="str">
        <f ca="1"/>
        <v xml:space="preserve">        ReDim Preserve Failures(LBound(Failures) To UBound(Failures) + 1)</v>
      </c>
    </row>
    <row r="844" spans="3:17" x14ac:dyDescent="0.45">
      <c r="C844" t="s">
        <v>1299</v>
      </c>
      <c r="O844">
        <f ca="1"/>
        <v>0</v>
      </c>
      <c r="P844" t="str">
        <f ca="1"/>
        <v xml:space="preserve">        Failures(UBound(Failures)) = WhatDiffers</v>
      </c>
      <c r="Q844" t="str">
        <f ca="1"/>
        <v xml:space="preserve">        Failures(UBound(Failures)) = WhatDiffers</v>
      </c>
    </row>
    <row r="845" spans="3:17" x14ac:dyDescent="0.45">
      <c r="C845" t="s">
        <v>1300</v>
      </c>
      <c r="O845" t="str">
        <f ca="1"/>
        <v>Sub Case17(i As Long, Folder As String, ByRef NumPassed As Long, ByRef NumFailed As Long, ByRef Failures() As String)</v>
      </c>
      <c r="P845" t="str">
        <f ca="1"/>
        <v xml:space="preserve">    End If</v>
      </c>
      <c r="Q845" t="str">
        <f ca="1"/>
        <v xml:space="preserve">    End If</v>
      </c>
    </row>
    <row r="846" spans="3:17" x14ac:dyDescent="0.45">
      <c r="C846" t="s">
        <v>856</v>
      </c>
      <c r="O846" t="str">
        <f ca="1"/>
        <v xml:space="preserve">    Dim TestDescription As String, FileName As String, Expected, Observed, TestRes As Variant, WhatDiffers As String</v>
      </c>
      <c r="P846" t="str">
        <f ca="1"/>
        <v/>
      </c>
      <c r="Q846" t="str">
        <f ca="1"/>
        <v/>
      </c>
    </row>
    <row r="847" spans="3:17" x14ac:dyDescent="0.45">
      <c r="C847" t="s">
        <v>857</v>
      </c>
      <c r="O847" t="str">
        <f ca="1"/>
        <v/>
      </c>
      <c r="P847" t="str">
        <f ca="1"/>
        <v xml:space="preserve">    Exit Sub</v>
      </c>
      <c r="Q847" t="str">
        <f ca="1"/>
        <v xml:space="preserve">    Exit Sub</v>
      </c>
    </row>
    <row r="848" spans="3:17" x14ac:dyDescent="0.45">
      <c r="C848" t="s">
        <v>1301</v>
      </c>
      <c r="O848" t="str">
        <f ca="1"/>
        <v xml:space="preserve">    On Error GoTo ErrHandler</v>
      </c>
      <c r="P848" t="str">
        <f ca="1"/>
        <v>ErrHandler:</v>
      </c>
      <c r="Q848" t="str">
        <f ca="1"/>
        <v>ErrHandler:</v>
      </c>
    </row>
    <row r="849" spans="3:17" x14ac:dyDescent="0.45">
      <c r="C849" t="s">
        <v>859</v>
      </c>
      <c r="O849" t="str">
        <f ca="1"/>
        <v xml:space="preserve">                TestDescription = "test delim.tsv"</v>
      </c>
      <c r="P849" t="str">
        <f ca="1"/>
        <v xml:space="preserve">    Throw "#Case31 (line " &amp; CStr(Erl) + "): " &amp; Err.Description &amp; "!"</v>
      </c>
      <c r="Q849" t="str">
        <f ca="1"/>
        <v xml:space="preserve">    Throw "#Case31 (line " &amp; CStr(Erl) + "): " &amp; Err.Description &amp; "!"</v>
      </c>
    </row>
    <row r="850" spans="3:17" x14ac:dyDescent="0.45">
      <c r="C850" t="s">
        <v>1302</v>
      </c>
      <c r="O850" t="str">
        <f ca="1"/>
        <v xml:space="preserve">                FileName = "test_delim.tsv"</v>
      </c>
      <c r="P850" t="str">
        <f ca="1"/>
        <v>End Sub</v>
      </c>
      <c r="Q850" t="str">
        <f ca="1"/>
        <v>End Sub</v>
      </c>
    </row>
    <row r="851" spans="3:17" x14ac:dyDescent="0.45">
      <c r="C851" t="s">
        <v>1303</v>
      </c>
      <c r="O851" t="str">
        <f ca="1"/>
        <v xml:space="preserve">                Expected = HStack(Array("col1", 1#, 4#, 7#), Array("col2", 2#, 5#, 8#), Array("col3", 3#, 6#, 9#))</v>
      </c>
      <c r="P851">
        <f ca="1"/>
        <v>0</v>
      </c>
      <c r="Q851" t="str">
        <f ca="1"/>
        <v/>
      </c>
    </row>
    <row r="852" spans="3:17" x14ac:dyDescent="0.45">
      <c r="C852" t="s">
        <v>1304</v>
      </c>
      <c r="O852" t="str">
        <f ca="1"/>
        <v xml:space="preserve">                TestRes = TestCSVRead(i, TestDescription, Expected, Folder + FileName, Observed, WhatDiffers, ConvertTypes:=True, ShowMissingsAs:=Empty)</v>
      </c>
      <c r="P852" t="str">
        <f ca="1"/>
        <v>Sub Case32(i As Long, Folder As String, ByRef NumPassed As Long, ByRef NumFailed As Long, ByRef Failures() As String)</v>
      </c>
      <c r="Q852" t="str">
        <f ca="1"/>
        <v>Sub Case32(i As Long, Folder As String, ByRef NumPassed As Long, ByRef NumFailed As Long, ByRef Failures() As String)</v>
      </c>
    </row>
    <row r="853" spans="3:17" x14ac:dyDescent="0.45">
      <c r="C853" t="s">
        <v>1305</v>
      </c>
      <c r="O853" t="str">
        <f ca="1"/>
        <v xml:space="preserve">    If TestRes Then</v>
      </c>
      <c r="P853" t="str">
        <f ca="1"/>
        <v xml:space="preserve">    Dim TestDescription As String, FileName As String, Expected, Observed, TestRes As Variant, WhatDiffers As String</v>
      </c>
      <c r="Q853" t="str">
        <f ca="1"/>
        <v xml:space="preserve">    Dim TestDescription As String, FileName As String, Expected, Observed, TestRes As Variant, WhatDiffers As String</v>
      </c>
    </row>
    <row r="854" spans="3:17" x14ac:dyDescent="0.45">
      <c r="C854" t="s">
        <v>856</v>
      </c>
      <c r="O854" t="str">
        <f ca="1"/>
        <v xml:space="preserve">        NumPassed = NumPassed + 1</v>
      </c>
      <c r="P854" t="str">
        <f ca="1"/>
        <v/>
      </c>
      <c r="Q854" t="str">
        <f ca="1"/>
        <v/>
      </c>
    </row>
    <row r="855" spans="3:17" x14ac:dyDescent="0.45">
      <c r="C855" t="s">
        <v>857</v>
      </c>
      <c r="O855" t="str">
        <f ca="1"/>
        <v xml:space="preserve">    Else</v>
      </c>
      <c r="P855" t="str">
        <f ca="1"/>
        <v xml:space="preserve">    On Error GoTo ErrHandler</v>
      </c>
      <c r="Q855" t="str">
        <f ca="1"/>
        <v xml:space="preserve">    On Error GoTo ErrHandler</v>
      </c>
    </row>
    <row r="856" spans="3:17" x14ac:dyDescent="0.45">
      <c r="C856" t="s">
        <v>859</v>
      </c>
      <c r="O856" t="str">
        <f ca="1"/>
        <v xml:space="preserve">        NumFailed = NumFailed + 1</v>
      </c>
      <c r="P856" t="str">
        <f ca="1"/>
        <v xml:space="preserve">                TestDescription = "test floats"</v>
      </c>
      <c r="Q856" t="str">
        <f ca="1"/>
        <v xml:space="preserve">                TestDescription = "test floats"</v>
      </c>
    </row>
    <row r="857" spans="3:17" x14ac:dyDescent="0.45">
      <c r="C857" t="s">
        <v>1306</v>
      </c>
      <c r="O857" t="str">
        <f ca="1"/>
        <v xml:space="preserve">        ReDim Preserve Failures(LBound(Failures) To UBound(Failures) + 1)</v>
      </c>
      <c r="P857" t="str">
        <f ca="1"/>
        <v xml:space="preserve">                FileName = "test_floats.csv"</v>
      </c>
      <c r="Q857" t="str">
        <f ca="1"/>
        <v xml:space="preserve">                FileName = "test_floats.csv"</v>
      </c>
    </row>
    <row r="858" spans="3:17" x14ac:dyDescent="0.45">
      <c r="C858" t="s">
        <v>1307</v>
      </c>
      <c r="O858" t="str">
        <f ca="1"/>
        <v xml:space="preserve">        Failures(UBound(Failures)) = WhatDiffers</v>
      </c>
      <c r="P858" t="str">
        <f ca="1"/>
        <v xml:space="preserve">                Expected = HStack(Array("col1", 1#, 4#, 7#), Array("col2", 2#, 5#, 8#), Array("col3", 3#, 6#, 9#))</v>
      </c>
      <c r="Q858" t="str">
        <f ca="1"/>
        <v xml:space="preserve">                Expected = HStack(Array("col1", 1#, 4#, 7#), Array("col2", 2#, 5#, 8#), Array("col3", 3#, 6#, 9#))</v>
      </c>
    </row>
    <row r="859" spans="3:17" x14ac:dyDescent="0.45">
      <c r="C859" t="s">
        <v>1308</v>
      </c>
      <c r="O859" t="str">
        <f ca="1"/>
        <v xml:space="preserve">    End If</v>
      </c>
      <c r="P859" t="str">
        <f ca="1"/>
        <v xml:space="preserve">                TestRes = TestCSVRead(i, TestDescription, Expected, Folder + FileName, Observed, WhatDiffers, ConvertTypes:=True, ShowMissingsAs:=Empty)</v>
      </c>
      <c r="Q859" t="str">
        <f ca="1"/>
        <v xml:space="preserve">                TestRes = TestCSVRead(i, TestDescription, Expected, Folder + FileName, Observed, WhatDiffers, ConvertTypes:=True, ShowMissingsAs:=Empty)</v>
      </c>
    </row>
    <row r="860" spans="3:17" x14ac:dyDescent="0.45">
      <c r="C860" t="s">
        <v>1309</v>
      </c>
      <c r="O860" t="str">
        <f ca="1"/>
        <v/>
      </c>
      <c r="P860" t="str">
        <f ca="1"/>
        <v xml:space="preserve">    If TestRes Then</v>
      </c>
      <c r="Q860" t="str">
        <f ca="1"/>
        <v xml:space="preserve">    If TestRes Then</v>
      </c>
    </row>
    <row r="861" spans="3:17" x14ac:dyDescent="0.45">
      <c r="C861" t="s">
        <v>856</v>
      </c>
      <c r="O861" t="str">
        <f ca="1"/>
        <v xml:space="preserve">    Exit Sub</v>
      </c>
      <c r="P861" t="str">
        <f ca="1"/>
        <v xml:space="preserve">        NumPassed = NumPassed + 1</v>
      </c>
      <c r="Q861" t="str">
        <f ca="1"/>
        <v xml:space="preserve">        NumPassed = NumPassed + 1</v>
      </c>
    </row>
    <row r="862" spans="3:17" x14ac:dyDescent="0.45">
      <c r="C862" t="s">
        <v>857</v>
      </c>
      <c r="O862" t="str">
        <f ca="1"/>
        <v>ErrHandler:</v>
      </c>
      <c r="P862" t="str">
        <f ca="1"/>
        <v xml:space="preserve">    Else</v>
      </c>
      <c r="Q862" t="str">
        <f ca="1"/>
        <v xml:space="preserve">    Else</v>
      </c>
    </row>
    <row r="863" spans="3:17" x14ac:dyDescent="0.45">
      <c r="C863" t="s">
        <v>859</v>
      </c>
      <c r="O863" t="str">
        <f ca="1"/>
        <v xml:space="preserve">    Throw "#Case17 (line " &amp; CStr(Erl) + "): " &amp; Err.Description &amp; "!"</v>
      </c>
      <c r="P863" t="str">
        <f ca="1"/>
        <v xml:space="preserve">        NumFailed = NumFailed + 1</v>
      </c>
      <c r="Q863" t="str">
        <f ca="1"/>
        <v xml:space="preserve">        NumFailed = NumFailed + 1</v>
      </c>
    </row>
    <row r="864" spans="3:17" x14ac:dyDescent="0.45">
      <c r="C864" t="s">
        <v>1310</v>
      </c>
      <c r="O864" t="str">
        <f ca="1"/>
        <v>End Sub</v>
      </c>
      <c r="P864" t="str">
        <f ca="1"/>
        <v xml:space="preserve">        ReDim Preserve Failures(LBound(Failures) To UBound(Failures) + 1)</v>
      </c>
      <c r="Q864" t="str">
        <f ca="1"/>
        <v xml:space="preserve">        ReDim Preserve Failures(LBound(Failures) To UBound(Failures) + 1)</v>
      </c>
    </row>
    <row r="865" spans="3:17" x14ac:dyDescent="0.45">
      <c r="C865" t="s">
        <v>1311</v>
      </c>
      <c r="O865">
        <f ca="1"/>
        <v>0</v>
      </c>
      <c r="P865" t="str">
        <f ca="1"/>
        <v xml:space="preserve">        Failures(UBound(Failures)) = WhatDiffers</v>
      </c>
      <c r="Q865" t="str">
        <f ca="1"/>
        <v xml:space="preserve">        Failures(UBound(Failures)) = WhatDiffers</v>
      </c>
    </row>
    <row r="866" spans="3:17" x14ac:dyDescent="0.45">
      <c r="C866" t="s">
        <v>1312</v>
      </c>
      <c r="O866">
        <f ca="1"/>
        <v>0</v>
      </c>
      <c r="P866" t="str">
        <f ca="1"/>
        <v xml:space="preserve">    End If</v>
      </c>
      <c r="Q866" t="str">
        <f ca="1"/>
        <v xml:space="preserve">    End If</v>
      </c>
    </row>
    <row r="867" spans="3:17" x14ac:dyDescent="0.45">
      <c r="C867" t="s">
        <v>1313</v>
      </c>
      <c r="O867">
        <f ca="1"/>
        <v>0</v>
      </c>
      <c r="P867" t="str">
        <f ca="1"/>
        <v/>
      </c>
      <c r="Q867" t="str">
        <f ca="1"/>
        <v/>
      </c>
    </row>
    <row r="868" spans="3:17" x14ac:dyDescent="0.45">
      <c r="C868" t="s">
        <v>856</v>
      </c>
      <c r="O868">
        <f ca="1"/>
        <v>0</v>
      </c>
      <c r="P868" t="str">
        <f ca="1"/>
        <v xml:space="preserve">    Exit Sub</v>
      </c>
      <c r="Q868" t="str">
        <f ca="1"/>
        <v xml:space="preserve">    Exit Sub</v>
      </c>
    </row>
    <row r="869" spans="3:17" x14ac:dyDescent="0.45">
      <c r="C869" t="s">
        <v>857</v>
      </c>
      <c r="O869">
        <f ca="1"/>
        <v>0</v>
      </c>
      <c r="P869" t="str">
        <f ca="1"/>
        <v>ErrHandler:</v>
      </c>
      <c r="Q869" t="str">
        <f ca="1"/>
        <v>ErrHandler:</v>
      </c>
    </row>
    <row r="870" spans="3:17" x14ac:dyDescent="0.45">
      <c r="C870" t="s">
        <v>1000</v>
      </c>
      <c r="O870">
        <f ca="1"/>
        <v>0</v>
      </c>
      <c r="P870" t="str">
        <f ca="1"/>
        <v xml:space="preserve">    Throw "#Case32 (line " &amp; CStr(Erl) + "): " &amp; Err.Description &amp; "!"</v>
      </c>
      <c r="Q870" t="str">
        <f ca="1"/>
        <v xml:space="preserve">    Throw "#Case32 (line " &amp; CStr(Erl) + "): " &amp; Err.Description &amp; "!"</v>
      </c>
    </row>
    <row r="871" spans="3:17" x14ac:dyDescent="0.45">
      <c r="C871" t="s">
        <v>1314</v>
      </c>
      <c r="O871">
        <f ca="1"/>
        <v>0</v>
      </c>
      <c r="P871" t="str">
        <f ca="1"/>
        <v>End Sub</v>
      </c>
      <c r="Q871" t="str">
        <f ca="1"/>
        <v>End Sub</v>
      </c>
    </row>
    <row r="872" spans="3:17" x14ac:dyDescent="0.45">
      <c r="C872" t="s">
        <v>859</v>
      </c>
      <c r="O872">
        <f ca="1"/>
        <v>0</v>
      </c>
      <c r="P872">
        <f ca="1"/>
        <v>0</v>
      </c>
      <c r="Q872" t="str">
        <f ca="1"/>
        <v/>
      </c>
    </row>
    <row r="873" spans="3:17" x14ac:dyDescent="0.45">
      <c r="C873" t="s">
        <v>1315</v>
      </c>
      <c r="O873">
        <f ca="1"/>
        <v>0</v>
      </c>
      <c r="P873" t="str">
        <f ca="1"/>
        <v>Sub Case33(i As Long, Folder As String, ByRef NumPassed As Long, ByRef NumFailed As Long, ByRef Failures() As String)</v>
      </c>
      <c r="Q873" t="str">
        <f ca="1"/>
        <v>Sub Case33(i As Long, Folder As String, ByRef NumPassed As Long, ByRef NumFailed As Long, ByRef Failures() As String)</v>
      </c>
    </row>
    <row r="874" spans="3:17" x14ac:dyDescent="0.45">
      <c r="C874" t="s">
        <v>1316</v>
      </c>
      <c r="O874">
        <f ca="1"/>
        <v>0</v>
      </c>
      <c r="P874" t="str">
        <f ca="1"/>
        <v xml:space="preserve">    Dim TestDescription As String, FileName As String, Expected, Observed, TestRes As Variant, WhatDiffers As String</v>
      </c>
      <c r="Q874" t="str">
        <f ca="1"/>
        <v xml:space="preserve">    Dim TestDescription As String, FileName As String, Expected, Observed, TestRes As Variant, WhatDiffers As String</v>
      </c>
    </row>
    <row r="875" spans="3:17" x14ac:dyDescent="0.45">
      <c r="C875" t="s">
        <v>1317</v>
      </c>
      <c r="O875">
        <f ca="1"/>
        <v>0</v>
      </c>
      <c r="P875" t="str">
        <f ca="1"/>
        <v/>
      </c>
      <c r="Q875" t="str">
        <f ca="1"/>
        <v/>
      </c>
    </row>
    <row r="876" spans="3:17" x14ac:dyDescent="0.45">
      <c r="C876" t="s">
        <v>1318</v>
      </c>
      <c r="O876">
        <f ca="1"/>
        <v>0</v>
      </c>
      <c r="P876" t="str">
        <f ca="1"/>
        <v xml:space="preserve">    On Error GoTo ErrHandler</v>
      </c>
      <c r="Q876" t="str">
        <f ca="1"/>
        <v xml:space="preserve">    On Error GoTo ErrHandler</v>
      </c>
    </row>
    <row r="877" spans="3:17" x14ac:dyDescent="0.45">
      <c r="C877" t="s">
        <v>856</v>
      </c>
      <c r="O877">
        <f ca="1"/>
        <v>0</v>
      </c>
      <c r="P877" t="str">
        <f ca="1"/>
        <v xml:space="preserve">                TestDescription = "test utf8"</v>
      </c>
      <c r="Q877" t="str">
        <f ca="1"/>
        <v xml:space="preserve">                TestDescription = "test utf8"</v>
      </c>
    </row>
    <row r="878" spans="3:17" x14ac:dyDescent="0.45">
      <c r="C878" t="s">
        <v>1319</v>
      </c>
      <c r="O878">
        <f ca="1"/>
        <v>0</v>
      </c>
      <c r="P878" t="str">
        <f ca="1"/>
        <v xml:space="preserve">                FileName = "test_utf8.csv"</v>
      </c>
      <c r="Q878" t="str">
        <f ca="1"/>
        <v xml:space="preserve">                FileName = "test_utf8.csv"</v>
      </c>
    </row>
    <row r="879" spans="3:17" x14ac:dyDescent="0.45">
      <c r="C879" t="s">
        <v>1041</v>
      </c>
      <c r="O879">
        <f ca="1"/>
        <v>0</v>
      </c>
      <c r="P879" t="str">
        <f ca="1"/>
        <v xml:space="preserve">                Expected = HStack(Array("col1", 1#, 4#, 7#), Array("col2", 2#, 5#, 8#), Array("col3", 3#, 6#, 9#))</v>
      </c>
      <c r="Q879" t="str">
        <f ca="1"/>
        <v xml:space="preserve">                Expected = HStack(Array("col1", 1#, 4#, 7#), Array("col2", 2#, 5#, 8#), Array("col3", 3#, 6#, 9#))</v>
      </c>
    </row>
    <row r="880" spans="3:17" x14ac:dyDescent="0.45">
      <c r="C880" t="s">
        <v>859</v>
      </c>
      <c r="O880">
        <f ca="1"/>
        <v>0</v>
      </c>
      <c r="P880" t="str">
        <f ca="1"/>
        <v xml:space="preserve">                TestRes = TestCSVRead(i, TestDescription, Expected, Folder + FileName, Observed, WhatDiffers, ConvertTypes:=True, ShowMissingsAs:=Empty)</v>
      </c>
      <c r="Q880" t="str">
        <f ca="1"/>
        <v xml:space="preserve">                TestRes = TestCSVRead(i, TestDescription, Expected, Folder + FileName, Observed, WhatDiffers, ConvertTypes:=True, ShowMissingsAs:=Empty)</v>
      </c>
    </row>
    <row r="881" spans="3:17" x14ac:dyDescent="0.45">
      <c r="C881" t="s">
        <v>1320</v>
      </c>
      <c r="O881">
        <f ca="1"/>
        <v>0</v>
      </c>
      <c r="P881" t="str">
        <f ca="1"/>
        <v xml:space="preserve">    If TestRes Then</v>
      </c>
      <c r="Q881" t="str">
        <f ca="1"/>
        <v xml:space="preserve">    If TestRes Then</v>
      </c>
    </row>
    <row r="882" spans="3:17" x14ac:dyDescent="0.45">
      <c r="C882" t="s">
        <v>1321</v>
      </c>
      <c r="O882">
        <f ca="1"/>
        <v>0</v>
      </c>
      <c r="P882" t="str">
        <f ca="1"/>
        <v xml:space="preserve">        NumPassed = NumPassed + 1</v>
      </c>
      <c r="Q882" t="str">
        <f ca="1"/>
        <v xml:space="preserve">        NumPassed = NumPassed + 1</v>
      </c>
    </row>
    <row r="883" spans="3:17" x14ac:dyDescent="0.45">
      <c r="C883" t="s">
        <v>1322</v>
      </c>
      <c r="O883">
        <f ca="1"/>
        <v>0</v>
      </c>
      <c r="P883" t="str">
        <f ca="1"/>
        <v xml:space="preserve">    Else</v>
      </c>
      <c r="Q883" t="str">
        <f ca="1"/>
        <v xml:space="preserve">    Else</v>
      </c>
    </row>
    <row r="884" spans="3:17" x14ac:dyDescent="0.45">
      <c r="C884" t="s">
        <v>1098</v>
      </c>
      <c r="O884">
        <f ca="1"/>
        <v>0</v>
      </c>
      <c r="P884" t="str">
        <f ca="1"/>
        <v xml:space="preserve">        NumFailed = NumFailed + 1</v>
      </c>
      <c r="Q884" t="str">
        <f ca="1"/>
        <v xml:space="preserve">        NumFailed = NumFailed + 1</v>
      </c>
    </row>
    <row r="885" spans="3:17" x14ac:dyDescent="0.45">
      <c r="C885" t="s">
        <v>856</v>
      </c>
      <c r="O885">
        <f ca="1"/>
        <v>0</v>
      </c>
      <c r="P885" t="str">
        <f ca="1"/>
        <v xml:space="preserve">        ReDim Preserve Failures(LBound(Failures) To UBound(Failures) + 1)</v>
      </c>
      <c r="Q885" t="str">
        <f ca="1"/>
        <v xml:space="preserve">        ReDim Preserve Failures(LBound(Failures) To UBound(Failures) + 1)</v>
      </c>
    </row>
    <row r="886" spans="3:17" x14ac:dyDescent="0.45">
      <c r="C886" t="s">
        <v>857</v>
      </c>
      <c r="O886" t="str">
        <f ca="1"/>
        <v>Sub Case18(i As Long, Folder As String, ByRef NumPassed As Long, ByRef NumFailed As Long, ByRef Failures() As String)</v>
      </c>
      <c r="P886" t="str">
        <f ca="1"/>
        <v xml:space="preserve">        Failures(UBound(Failures)) = WhatDiffers</v>
      </c>
      <c r="Q886" t="str">
        <f ca="1"/>
        <v xml:space="preserve">        Failures(UBound(Failures)) = WhatDiffers</v>
      </c>
    </row>
    <row r="887" spans="3:17" x14ac:dyDescent="0.45">
      <c r="C887" t="s">
        <v>867</v>
      </c>
      <c r="O887" t="str">
        <f ca="1"/>
        <v xml:space="preserve">    Dim TestDescription As String, FileName As String, Expected, Observed, TestRes As Variant, WhatDiffers As String</v>
      </c>
      <c r="P887" t="str">
        <f ca="1"/>
        <v xml:space="preserve">    End If</v>
      </c>
      <c r="Q887" t="str">
        <f ca="1"/>
        <v xml:space="preserve">    End If</v>
      </c>
    </row>
    <row r="888" spans="3:17" x14ac:dyDescent="0.45">
      <c r="C888" t="s">
        <v>1323</v>
      </c>
      <c r="O888" t="str">
        <f ca="1"/>
        <v/>
      </c>
      <c r="P888" t="str">
        <f ca="1"/>
        <v/>
      </c>
      <c r="Q888" t="str">
        <f ca="1"/>
        <v/>
      </c>
    </row>
    <row r="889" spans="3:17" x14ac:dyDescent="0.45">
      <c r="C889" t="s">
        <v>1324</v>
      </c>
      <c r="O889" t="str">
        <f ca="1"/>
        <v xml:space="preserve">    On Error GoTo ErrHandler</v>
      </c>
      <c r="P889" t="str">
        <f ca="1"/>
        <v xml:space="preserve">    Exit Sub</v>
      </c>
      <c r="Q889" t="str">
        <f ca="1"/>
        <v xml:space="preserve">    Exit Sub</v>
      </c>
    </row>
    <row r="890" spans="3:17" x14ac:dyDescent="0.45">
      <c r="C890" t="s">
        <v>1325</v>
      </c>
      <c r="O890" t="str">
        <f ca="1"/>
        <v xml:space="preserve">                TestDescription = "test delim.wsv"</v>
      </c>
      <c r="P890" t="str">
        <f ca="1"/>
        <v>ErrHandler:</v>
      </c>
      <c r="Q890" t="str">
        <f ca="1"/>
        <v>ErrHandler:</v>
      </c>
    </row>
    <row r="891" spans="3:17" x14ac:dyDescent="0.45">
      <c r="C891" t="s">
        <v>1326</v>
      </c>
      <c r="O891" t="str">
        <f ca="1"/>
        <v xml:space="preserve">                FileName = "test_delim.wsv"</v>
      </c>
      <c r="P891" t="str">
        <f ca="1"/>
        <v xml:space="preserve">    Throw "#Case33 (line " &amp; CStr(Erl) + "): " &amp; Err.Description &amp; "!"</v>
      </c>
      <c r="Q891" t="str">
        <f ca="1"/>
        <v xml:space="preserve">    Throw "#Case33 (line " &amp; CStr(Erl) + "): " &amp; Err.Description &amp; "!"</v>
      </c>
    </row>
    <row r="892" spans="3:17" x14ac:dyDescent="0.45">
      <c r="C892" t="s">
        <v>1327</v>
      </c>
      <c r="O892" t="str">
        <f ca="1"/>
        <v xml:space="preserve">                Expected = HStack(Array("col1", 1#, 4#, 7#), Array("col2", 2#, 5#, 8#), Array("col3", 3#, 6#, 9#))</v>
      </c>
      <c r="P892" t="str">
        <f ca="1"/>
        <v>End Sub</v>
      </c>
      <c r="Q892" t="str">
        <f ca="1"/>
        <v>End Sub</v>
      </c>
    </row>
    <row r="893" spans="3:17" x14ac:dyDescent="0.45">
      <c r="C893" t="s">
        <v>856</v>
      </c>
      <c r="O893" t="str">
        <f ca="1"/>
        <v xml:space="preserve">                TestRes = TestCSVRead(i, TestDescription, Expected, Folder + FileName, Observed, WhatDiffers, ConvertTypes:=True, Delimiter:=" ", ShowMissingsAs:=Empty)</v>
      </c>
      <c r="P893">
        <f ca="1"/>
        <v>0</v>
      </c>
      <c r="Q893" t="str">
        <f ca="1"/>
        <v/>
      </c>
    </row>
    <row r="894" spans="3:17" x14ac:dyDescent="0.45">
      <c r="C894" t="s">
        <v>857</v>
      </c>
      <c r="O894" t="str">
        <f ca="1"/>
        <v xml:space="preserve">    If TestRes Then</v>
      </c>
      <c r="P894" t="str">
        <f ca="1"/>
        <v>Sub Case34(i As Long, Folder As String, ByRef NumPassed As Long, ByRef NumFailed As Long, ByRef Failures() As String)</v>
      </c>
      <c r="Q894" t="str">
        <f ca="1"/>
        <v>Sub Case34(i As Long, Folder As String, ByRef NumPassed As Long, ByRef NumFailed As Long, ByRef Failures() As String)</v>
      </c>
    </row>
    <row r="895" spans="3:17" x14ac:dyDescent="0.45">
      <c r="C895" t="s">
        <v>867</v>
      </c>
      <c r="O895" t="str">
        <f ca="1"/>
        <v xml:space="preserve">        NumPassed = NumPassed + 1</v>
      </c>
      <c r="P895" t="str">
        <f ca="1"/>
        <v xml:space="preserve">    Dim TestDescription As String, FileName As String, Expected, Observed, TestRes As Variant, WhatDiffers As String</v>
      </c>
      <c r="Q895" t="str">
        <f ca="1"/>
        <v xml:space="preserve">    Dim TestDescription As String, FileName As String, Expected, Observed, TestRes As Variant, WhatDiffers As String</v>
      </c>
    </row>
    <row r="896" spans="3:17" x14ac:dyDescent="0.45">
      <c r="C896" t="s">
        <v>1328</v>
      </c>
      <c r="O896" t="str">
        <f ca="1"/>
        <v xml:space="preserve">    Else</v>
      </c>
      <c r="P896" t="str">
        <f ca="1"/>
        <v/>
      </c>
      <c r="Q896" t="str">
        <f ca="1"/>
        <v/>
      </c>
    </row>
    <row r="897" spans="3:17" x14ac:dyDescent="0.45">
      <c r="C897" t="s">
        <v>1329</v>
      </c>
      <c r="O897" t="str">
        <f ca="1"/>
        <v xml:space="preserve">        NumFailed = NumFailed + 1</v>
      </c>
      <c r="P897" t="str">
        <f ca="1"/>
        <v xml:space="preserve">    On Error GoTo ErrHandler</v>
      </c>
      <c r="Q897" t="str">
        <f ca="1"/>
        <v xml:space="preserve">    On Error GoTo ErrHandler</v>
      </c>
    </row>
    <row r="898" spans="3:17" x14ac:dyDescent="0.45">
      <c r="C898" t="s">
        <v>1330</v>
      </c>
      <c r="O898" t="str">
        <f ca="1"/>
        <v xml:space="preserve">        ReDim Preserve Failures(LBound(Failures) To UBound(Failures) + 1)</v>
      </c>
      <c r="P898" t="str">
        <f ca="1"/>
        <v xml:space="preserve">                TestDescription = "test windows"</v>
      </c>
      <c r="Q898" t="str">
        <f ca="1"/>
        <v xml:space="preserve">                TestDescription = "test windows"</v>
      </c>
    </row>
    <row r="899" spans="3:17" x14ac:dyDescent="0.45">
      <c r="C899" t="s">
        <v>1331</v>
      </c>
      <c r="O899" t="str">
        <f ca="1"/>
        <v xml:space="preserve">        Failures(UBound(Failures)) = WhatDiffers</v>
      </c>
      <c r="P899" t="str">
        <f ca="1"/>
        <v xml:space="preserve">                FileName = "test_windows.csv"</v>
      </c>
      <c r="Q899" t="str">
        <f ca="1"/>
        <v xml:space="preserve">                FileName = "test_windows.csv"</v>
      </c>
    </row>
    <row r="900" spans="3:17" x14ac:dyDescent="0.45">
      <c r="C900" t="s">
        <v>1332</v>
      </c>
      <c r="O900" t="str">
        <f ca="1"/>
        <v xml:space="preserve">    End If</v>
      </c>
      <c r="P900" t="str">
        <f ca="1"/>
        <v xml:space="preserve">                Expected = HStack(Array("col1", 1#, 4#, 7#), Array("col2", 2#, 5#, 8#), Array("col3", 3#, 6#, 9#))</v>
      </c>
      <c r="Q900" t="str">
        <f ca="1"/>
        <v xml:space="preserve">                Expected = HStack(Array("col1", 1#, 4#, 7#), Array("col2", 2#, 5#, 8#), Array("col3", 3#, 6#, 9#))</v>
      </c>
    </row>
    <row r="901" spans="3:17" x14ac:dyDescent="0.45">
      <c r="C901" t="s">
        <v>1333</v>
      </c>
      <c r="O901" t="str">
        <f ca="1"/>
        <v/>
      </c>
      <c r="P901" t="str">
        <f ca="1"/>
        <v xml:space="preserve">                TestRes = TestCSVRead(i, TestDescription, Expected, Folder + FileName, Observed, WhatDiffers, ConvertTypes:=True, ShowMissingsAs:=Empty)</v>
      </c>
      <c r="Q901" t="str">
        <f ca="1"/>
        <v xml:space="preserve">                TestRes = TestCSVRead(i, TestDescription, Expected, Folder + FileName, Observed, WhatDiffers, ConvertTypes:=True, ShowMissingsAs:=Empty)</v>
      </c>
    </row>
    <row r="902" spans="3:17" x14ac:dyDescent="0.45">
      <c r="C902" t="s">
        <v>856</v>
      </c>
      <c r="O902" t="str">
        <f ca="1"/>
        <v xml:space="preserve">    Exit Sub</v>
      </c>
      <c r="P902" t="str">
        <f ca="1"/>
        <v xml:space="preserve">    If TestRes Then</v>
      </c>
      <c r="Q902" t="str">
        <f ca="1"/>
        <v xml:space="preserve">    If TestRes Then</v>
      </c>
    </row>
    <row r="903" spans="3:17" x14ac:dyDescent="0.45">
      <c r="C903" t="s">
        <v>857</v>
      </c>
      <c r="O903" t="str">
        <f ca="1"/>
        <v>ErrHandler:</v>
      </c>
      <c r="P903" t="str">
        <f ca="1"/>
        <v xml:space="preserve">        NumPassed = NumPassed + 1</v>
      </c>
      <c r="Q903" t="str">
        <f ca="1"/>
        <v xml:space="preserve">        NumPassed = NumPassed + 1</v>
      </c>
    </row>
    <row r="904" spans="3:17" x14ac:dyDescent="0.45">
      <c r="C904" t="s">
        <v>1278</v>
      </c>
      <c r="O904" t="str">
        <f ca="1"/>
        <v xml:space="preserve">    Throw "#Case18 (line " &amp; CStr(Erl) + "): " &amp; Err.Description &amp; "!"</v>
      </c>
      <c r="P904" t="str">
        <f ca="1"/>
        <v xml:space="preserve">    Else</v>
      </c>
      <c r="Q904" t="str">
        <f ca="1"/>
        <v xml:space="preserve">    Else</v>
      </c>
    </row>
    <row r="905" spans="3:17" x14ac:dyDescent="0.45">
      <c r="C905" t="s">
        <v>1314</v>
      </c>
      <c r="O905" t="str">
        <f ca="1"/>
        <v>End Sub</v>
      </c>
      <c r="P905" t="str">
        <f ca="1"/>
        <v xml:space="preserve">        NumFailed = NumFailed + 1</v>
      </c>
      <c r="Q905" t="str">
        <f ca="1"/>
        <v xml:space="preserve">        NumFailed = NumFailed + 1</v>
      </c>
    </row>
    <row r="906" spans="3:17" x14ac:dyDescent="0.45">
      <c r="C906" t="s">
        <v>859</v>
      </c>
      <c r="O906">
        <f ca="1"/>
        <v>0</v>
      </c>
      <c r="P906" t="str">
        <f ca="1"/>
        <v xml:space="preserve">        ReDim Preserve Failures(LBound(Failures) To UBound(Failures) + 1)</v>
      </c>
      <c r="Q906" t="str">
        <f ca="1"/>
        <v xml:space="preserve">        ReDim Preserve Failures(LBound(Failures) To UBound(Failures) + 1)</v>
      </c>
    </row>
    <row r="907" spans="3:17" x14ac:dyDescent="0.45">
      <c r="C907" t="s">
        <v>1334</v>
      </c>
      <c r="O907">
        <f ca="1"/>
        <v>0</v>
      </c>
      <c r="P907" t="str">
        <f ca="1"/>
        <v xml:space="preserve">        Failures(UBound(Failures)) = WhatDiffers</v>
      </c>
      <c r="Q907" t="str">
        <f ca="1"/>
        <v xml:space="preserve">        Failures(UBound(Failures)) = WhatDiffers</v>
      </c>
    </row>
    <row r="908" spans="3:17" x14ac:dyDescent="0.45">
      <c r="C908" t="s">
        <v>1335</v>
      </c>
      <c r="O908">
        <f ca="1"/>
        <v>0</v>
      </c>
      <c r="P908" t="str">
        <f ca="1"/>
        <v xml:space="preserve">    End If</v>
      </c>
      <c r="Q908" t="str">
        <f ca="1"/>
        <v xml:space="preserve">    End If</v>
      </c>
    </row>
    <row r="909" spans="3:17" x14ac:dyDescent="0.45">
      <c r="C909" t="s">
        <v>1336</v>
      </c>
      <c r="O909">
        <f ca="1"/>
        <v>0</v>
      </c>
      <c r="P909" t="str">
        <f ca="1"/>
        <v/>
      </c>
      <c r="Q909" t="str">
        <f ca="1"/>
        <v/>
      </c>
    </row>
    <row r="910" spans="3:17" x14ac:dyDescent="0.45">
      <c r="C910" t="s">
        <v>1098</v>
      </c>
      <c r="O910">
        <f ca="1"/>
        <v>0</v>
      </c>
      <c r="P910" t="str">
        <f ca="1"/>
        <v xml:space="preserve">    Exit Sub</v>
      </c>
      <c r="Q910" t="str">
        <f ca="1"/>
        <v xml:space="preserve">    Exit Sub</v>
      </c>
    </row>
    <row r="911" spans="3:17" x14ac:dyDescent="0.45">
      <c r="C911" t="s">
        <v>856</v>
      </c>
      <c r="O911">
        <f ca="1"/>
        <v>0</v>
      </c>
      <c r="P911" t="str">
        <f ca="1"/>
        <v>ErrHandler:</v>
      </c>
      <c r="Q911" t="str">
        <f ca="1"/>
        <v>ErrHandler:</v>
      </c>
    </row>
    <row r="912" spans="3:17" x14ac:dyDescent="0.45">
      <c r="C912" t="s">
        <v>857</v>
      </c>
      <c r="O912">
        <f ca="1"/>
        <v>0</v>
      </c>
      <c r="P912" t="str">
        <f ca="1"/>
        <v xml:space="preserve">    Throw "#Case34 (line " &amp; CStr(Erl) + "): " &amp; Err.Description &amp; "!"</v>
      </c>
      <c r="Q912" t="str">
        <f ca="1"/>
        <v xml:space="preserve">    Throw "#Case34 (line " &amp; CStr(Erl) + "): " &amp; Err.Description &amp; "!"</v>
      </c>
    </row>
    <row r="913" spans="3:17" x14ac:dyDescent="0.45">
      <c r="C913" t="s">
        <v>867</v>
      </c>
      <c r="O913">
        <f ca="1"/>
        <v>0</v>
      </c>
      <c r="P913" t="str">
        <f ca="1"/>
        <v>End Sub</v>
      </c>
      <c r="Q913" t="str">
        <f ca="1"/>
        <v>End Sub</v>
      </c>
    </row>
    <row r="914" spans="3:17" x14ac:dyDescent="0.45">
      <c r="C914" t="s">
        <v>1337</v>
      </c>
      <c r="O914">
        <f ca="1"/>
        <v>0</v>
      </c>
      <c r="P914">
        <f ca="1"/>
        <v>0</v>
      </c>
      <c r="Q914" t="str">
        <f ca="1"/>
        <v/>
      </c>
    </row>
    <row r="915" spans="3:17" x14ac:dyDescent="0.45">
      <c r="C915" t="s">
        <v>1338</v>
      </c>
      <c r="O915">
        <f ca="1"/>
        <v>0</v>
      </c>
      <c r="P915" t="str">
        <f ca="1"/>
        <v>Sub Case35(i As Long, Folder As String, ByRef NumPassed As Long, ByRef NumFailed As Long, ByRef Failures() As String)</v>
      </c>
      <c r="Q915" t="str">
        <f ca="1"/>
        <v>Sub Case35(i As Long, Folder As String, ByRef NumPassed As Long, ByRef NumFailed As Long, ByRef Failures() As String)</v>
      </c>
    </row>
    <row r="916" spans="3:17" x14ac:dyDescent="0.45">
      <c r="C916" t="s">
        <v>1339</v>
      </c>
      <c r="O916">
        <f ca="1"/>
        <v>0</v>
      </c>
      <c r="P916" t="str">
        <f ca="1"/>
        <v xml:space="preserve">    Dim TestDescription As String, FileName As String, Expected, Observed, TestRes As Variant, WhatDiffers As String</v>
      </c>
      <c r="Q916" t="str">
        <f ca="1"/>
        <v xml:space="preserve">    Dim TestDescription As String, FileName As String, Expected, Observed, TestRes As Variant, WhatDiffers As String</v>
      </c>
    </row>
    <row r="917" spans="3:17" x14ac:dyDescent="0.45">
      <c r="C917" t="s">
        <v>1340</v>
      </c>
      <c r="O917">
        <f ca="1"/>
        <v>0</v>
      </c>
      <c r="P917" t="str">
        <f ca="1"/>
        <v/>
      </c>
      <c r="Q917" t="str">
        <f ca="1"/>
        <v/>
      </c>
    </row>
    <row r="918" spans="3:17" x14ac:dyDescent="0.45">
      <c r="C918" t="s">
        <v>1341</v>
      </c>
      <c r="O918">
        <f ca="1"/>
        <v>0</v>
      </c>
      <c r="P918" t="str">
        <f ca="1"/>
        <v xml:space="preserve">    On Error GoTo ErrHandler</v>
      </c>
      <c r="Q918" t="str">
        <f ca="1"/>
        <v xml:space="preserve">    On Error GoTo ErrHandler</v>
      </c>
    </row>
    <row r="919" spans="3:17" x14ac:dyDescent="0.45">
      <c r="C919" t="s">
        <v>1342</v>
      </c>
      <c r="O919">
        <f ca="1"/>
        <v>0</v>
      </c>
      <c r="P919" t="str">
        <f ca="1"/>
        <v xml:space="preserve">                TestDescription = "test missing value NULL"</v>
      </c>
      <c r="Q919" t="str">
        <f ca="1"/>
        <v xml:space="preserve">                TestDescription = "test missing value NULL"</v>
      </c>
    </row>
    <row r="920" spans="3:17" x14ac:dyDescent="0.45">
      <c r="C920" t="s">
        <v>856</v>
      </c>
      <c r="O920">
        <f ca="1"/>
        <v>0</v>
      </c>
      <c r="P920" t="str">
        <f ca="1"/>
        <v xml:space="preserve">                FileName = "test_missing_value_NULL.csv"</v>
      </c>
      <c r="Q920" t="str">
        <f ca="1"/>
        <v xml:space="preserve">                FileName = "test_missing_value_NULL.csv"</v>
      </c>
    </row>
    <row r="921" spans="3:17" x14ac:dyDescent="0.45">
      <c r="C921" t="s">
        <v>857</v>
      </c>
      <c r="O921">
        <f ca="1"/>
        <v>0</v>
      </c>
      <c r="P921" t="str">
        <f ca="1"/>
        <v xml:space="preserve">                Expected = HStack(Array("col1", 1#, 4#, 7#), Array("col2", 2#, Empty, 8#), Array("col3", 3#, 6#, 9#))</v>
      </c>
      <c r="Q921" t="str">
        <f ca="1"/>
        <v xml:space="preserve">                Expected = HStack(Array("col1", 1#, 4#, 7#), Array("col2", 2#, Empty, 8#), Array("col3", 3#, 6#, 9#))</v>
      </c>
    </row>
    <row r="922" spans="3:17" x14ac:dyDescent="0.45">
      <c r="C922" t="s">
        <v>1278</v>
      </c>
      <c r="O922">
        <f ca="1"/>
        <v>0</v>
      </c>
      <c r="P922" t="str">
        <f ca="1"/>
        <v xml:space="preserve">                TestRes = TestCSVRead(i, TestDescription, Expected, Folder + FileName, Observed, WhatDiffers, _</v>
      </c>
      <c r="Q922" t="str">
        <f ca="1"/>
        <v xml:space="preserve">                TestRes = TestCSVRead(i, TestDescription, Expected, Folder + FileName, Observed, WhatDiffers, _</v>
      </c>
    </row>
    <row r="923" spans="3:17" x14ac:dyDescent="0.45">
      <c r="C923" t="s">
        <v>1343</v>
      </c>
      <c r="O923">
        <f ca="1"/>
        <v>0</v>
      </c>
      <c r="P923" t="str">
        <f ca="1"/>
        <v xml:space="preserve">                    ConvertTypes:=True, _</v>
      </c>
      <c r="Q923" t="str">
        <f ca="1"/>
        <v xml:space="preserve">                    ConvertTypes:=True, _</v>
      </c>
    </row>
    <row r="924" spans="3:17" x14ac:dyDescent="0.45">
      <c r="C924" t="s">
        <v>859</v>
      </c>
      <c r="O924">
        <f ca="1"/>
        <v>0</v>
      </c>
      <c r="P924" t="str">
        <f ca="1"/>
        <v xml:space="preserve">                    MissingStrings:="NULL", _</v>
      </c>
      <c r="Q924" t="str">
        <f ca="1"/>
        <v xml:space="preserve">                    MissingStrings:="NULL", _</v>
      </c>
    </row>
    <row r="925" spans="3:17" x14ac:dyDescent="0.45">
      <c r="C925" s="18" t="s">
        <v>1597</v>
      </c>
      <c r="O925">
        <f ca="1"/>
        <v>0</v>
      </c>
      <c r="P925" t="str">
        <f ca="1"/>
        <v xml:space="preserve">                    ShowMissingsAs:=Empty)</v>
      </c>
      <c r="Q925" t="str">
        <f ca="1"/>
        <v xml:space="preserve">                    ShowMissingsAs:=Empty)</v>
      </c>
    </row>
    <row r="926" spans="3:17" x14ac:dyDescent="0.45">
      <c r="C926" t="s">
        <v>1344</v>
      </c>
      <c r="O926">
        <f ca="1"/>
        <v>0</v>
      </c>
      <c r="P926" t="str">
        <f ca="1"/>
        <v xml:space="preserve">    If TestRes Then</v>
      </c>
      <c r="Q926" t="str">
        <f ca="1"/>
        <v xml:space="preserve">    If TestRes Then</v>
      </c>
    </row>
    <row r="927" spans="3:17" x14ac:dyDescent="0.45">
      <c r="C927" t="s">
        <v>1345</v>
      </c>
      <c r="O927" t="str">
        <f ca="1"/>
        <v>Sub Case19(i As Long, Folder As String, ByRef NumPassed As Long, ByRef NumFailed As Long, ByRef Failures() As String)</v>
      </c>
      <c r="P927" t="str">
        <f ca="1"/>
        <v xml:space="preserve">        NumPassed = NumPassed + 1</v>
      </c>
      <c r="Q927" t="str">
        <f ca="1"/>
        <v xml:space="preserve">        NumPassed = NumPassed + 1</v>
      </c>
    </row>
    <row r="928" spans="3:17" x14ac:dyDescent="0.45">
      <c r="C928" t="s">
        <v>1346</v>
      </c>
      <c r="O928" t="str">
        <f ca="1"/>
        <v xml:space="preserve">    Dim TestDescription As String, FileName As String, Expected, Observed, TestRes As Variant, WhatDiffers As String</v>
      </c>
      <c r="P928" t="str">
        <f ca="1"/>
        <v xml:space="preserve">    Else</v>
      </c>
      <c r="Q928" t="str">
        <f ca="1"/>
        <v xml:space="preserve">    Else</v>
      </c>
    </row>
    <row r="929" spans="3:17" x14ac:dyDescent="0.45">
      <c r="C929" t="s">
        <v>1347</v>
      </c>
      <c r="O929" t="str">
        <f ca="1"/>
        <v/>
      </c>
      <c r="P929" t="str">
        <f ca="1"/>
        <v xml:space="preserve">        NumFailed = NumFailed + 1</v>
      </c>
      <c r="Q929" t="str">
        <f ca="1"/>
        <v xml:space="preserve">        NumFailed = NumFailed + 1</v>
      </c>
    </row>
    <row r="930" spans="3:17" x14ac:dyDescent="0.45">
      <c r="C930" t="s">
        <v>856</v>
      </c>
      <c r="O930" t="str">
        <f ca="1"/>
        <v xml:space="preserve">    On Error GoTo ErrHandler</v>
      </c>
      <c r="P930" t="str">
        <f ca="1"/>
        <v xml:space="preserve">        ReDim Preserve Failures(LBound(Failures) To UBound(Failures) + 1)</v>
      </c>
      <c r="Q930" t="str">
        <f ca="1"/>
        <v xml:space="preserve">        ReDim Preserve Failures(LBound(Failures) To UBound(Failures) + 1)</v>
      </c>
    </row>
    <row r="931" spans="3:17" x14ac:dyDescent="0.45">
      <c r="C931" t="s">
        <v>857</v>
      </c>
      <c r="O931" t="str">
        <f ca="1"/>
        <v xml:space="preserve">                TestDescription = "test tab null string.txt"</v>
      </c>
      <c r="P931" t="str">
        <f ca="1"/>
        <v xml:space="preserve">        Failures(UBound(Failures)) = WhatDiffers</v>
      </c>
      <c r="Q931" t="str">
        <f ca="1"/>
        <v xml:space="preserve">        Failures(UBound(Failures)) = WhatDiffers</v>
      </c>
    </row>
    <row r="932" spans="3:17" x14ac:dyDescent="0.45">
      <c r="C932" t="s">
        <v>1348</v>
      </c>
      <c r="O932" t="str">
        <f ca="1"/>
        <v xml:space="preserve">                FileName = "test_tab_null_string.txt"</v>
      </c>
      <c r="P932" t="str">
        <f ca="1"/>
        <v xml:space="preserve">    End If</v>
      </c>
      <c r="Q932" t="str">
        <f ca="1"/>
        <v xml:space="preserve">    End If</v>
      </c>
    </row>
    <row r="933" spans="3:17" x14ac:dyDescent="0.45">
      <c r="C933" t="s">
        <v>1349</v>
      </c>
      <c r="O933" t="str">
        <f ca="1"/>
        <v xml:space="preserve">                Expected = Expected019()</v>
      </c>
      <c r="P933" t="str">
        <f ca="1"/>
        <v/>
      </c>
      <c r="Q933" t="str">
        <f ca="1"/>
        <v/>
      </c>
    </row>
    <row r="934" spans="3:17" x14ac:dyDescent="0.45">
      <c r="C934" t="s">
        <v>859</v>
      </c>
      <c r="O934" t="str">
        <f ca="1"/>
        <v xml:space="preserve">                TestRes = TestCSVRead(i, TestDescription, Expected, Folder + FileName, Observed, WhatDiffers, _</v>
      </c>
      <c r="P934" t="str">
        <f ca="1"/>
        <v xml:space="preserve">    Exit Sub</v>
      </c>
      <c r="Q934" t="str">
        <f ca="1"/>
        <v xml:space="preserve">    Exit Sub</v>
      </c>
    </row>
    <row r="935" spans="3:17" x14ac:dyDescent="0.45">
      <c r="C935" t="s">
        <v>1350</v>
      </c>
      <c r="O935" t="str">
        <f ca="1"/>
        <v xml:space="preserve">                    ConvertTypes:=True, _</v>
      </c>
      <c r="P935" t="str">
        <f ca="1"/>
        <v>ErrHandler:</v>
      </c>
      <c r="Q935" t="str">
        <f ca="1"/>
        <v>ErrHandler:</v>
      </c>
    </row>
    <row r="936" spans="3:17" x14ac:dyDescent="0.45">
      <c r="C936" t="s">
        <v>1351</v>
      </c>
      <c r="O936" t="str">
        <f ca="1"/>
        <v xml:space="preserve">                    MissingStrings:="NULL", _</v>
      </c>
      <c r="P936" t="str">
        <f ca="1"/>
        <v xml:space="preserve">    Throw "#Case35 (line " &amp; CStr(Erl) + "): " &amp; Err.Description &amp; "!"</v>
      </c>
      <c r="Q936" t="str">
        <f ca="1"/>
        <v xml:space="preserve">    Throw "#Case35 (line " &amp; CStr(Erl) + "): " &amp; Err.Description &amp; "!"</v>
      </c>
    </row>
    <row r="937" spans="3:17" x14ac:dyDescent="0.45">
      <c r="C937" t="s">
        <v>1352</v>
      </c>
      <c r="O937" t="str">
        <f ca="1"/>
        <v xml:space="preserve">                    ShowMissingsAs:=Empty)</v>
      </c>
      <c r="P937" t="str">
        <f ca="1"/>
        <v>End Sub</v>
      </c>
      <c r="Q937" t="str">
        <f ca="1"/>
        <v>End Sub</v>
      </c>
    </row>
    <row r="938" spans="3:17" x14ac:dyDescent="0.45">
      <c r="C938" t="s">
        <v>1353</v>
      </c>
      <c r="O938" t="str">
        <f ca="1"/>
        <v xml:space="preserve">    If TestRes Then</v>
      </c>
      <c r="P938">
        <f ca="1"/>
        <v>0</v>
      </c>
      <c r="Q938" t="str">
        <f ca="1"/>
        <v/>
      </c>
    </row>
    <row r="939" spans="3:17" x14ac:dyDescent="0.45">
      <c r="C939" t="s">
        <v>856</v>
      </c>
      <c r="O939" t="str">
        <f ca="1"/>
        <v xml:space="preserve">        NumPassed = NumPassed + 1</v>
      </c>
      <c r="P939" t="str">
        <f ca="1"/>
        <v>Sub Case36(i As Long, Folder As String, ByRef NumPassed As Long, ByRef NumFailed As Long, ByRef Failures() As String)</v>
      </c>
      <c r="Q939" t="str">
        <f ca="1"/>
        <v>Sub Case36(i As Long, Folder As String, ByRef NumPassed As Long, ByRef NumFailed As Long, ByRef Failures() As String)</v>
      </c>
    </row>
    <row r="940" spans="3:17" x14ac:dyDescent="0.45">
      <c r="C940" t="s">
        <v>1354</v>
      </c>
      <c r="O940" t="str">
        <f ca="1"/>
        <v xml:space="preserve">    Else</v>
      </c>
      <c r="P940" t="str">
        <f ca="1"/>
        <v xml:space="preserve">    Dim TestDescription As String, FileName As String, Expected, Observed, TestRes As Variant, WhatDiffers As String</v>
      </c>
      <c r="Q940" t="str">
        <f ca="1"/>
        <v xml:space="preserve">    Dim TestDescription As String, FileName As String, Expected, Observed, TestRes As Variant, WhatDiffers As String</v>
      </c>
    </row>
    <row r="941" spans="3:17" x14ac:dyDescent="0.45">
      <c r="C941" t="s">
        <v>859</v>
      </c>
      <c r="O941" t="str">
        <f ca="1"/>
        <v xml:space="preserve">        NumFailed = NumFailed + 1</v>
      </c>
      <c r="P941" t="str">
        <f ca="1"/>
        <v/>
      </c>
      <c r="Q941" t="str">
        <f ca="1"/>
        <v/>
      </c>
    </row>
    <row r="942" spans="3:17" x14ac:dyDescent="0.45">
      <c r="C942" t="s">
        <v>1355</v>
      </c>
      <c r="O942" t="str">
        <f ca="1"/>
        <v xml:space="preserve">        ReDim Preserve Failures(LBound(Failures) To UBound(Failures) + 1)</v>
      </c>
      <c r="P942" t="str">
        <f ca="1"/>
        <v xml:space="preserve">    On Error GoTo ErrHandler</v>
      </c>
      <c r="Q942" t="str">
        <f ca="1"/>
        <v xml:space="preserve">    On Error GoTo ErrHandler</v>
      </c>
    </row>
    <row r="943" spans="3:17" x14ac:dyDescent="0.45">
      <c r="C943" t="s">
        <v>1356</v>
      </c>
      <c r="O943" t="str">
        <f ca="1"/>
        <v xml:space="preserve">        Failures(UBound(Failures)) = WhatDiffers</v>
      </c>
      <c r="P943" t="str">
        <f ca="1"/>
        <v xml:space="preserve">                'Note we must pass "Q" option to treat quoted numbers as numbers</v>
      </c>
      <c r="Q943" t="str">
        <f ca="1"/>
        <v xml:space="preserve">                'Note we must pass "Q" option to treat quoted numbers as numbers</v>
      </c>
    </row>
    <row r="944" spans="3:17" x14ac:dyDescent="0.45">
      <c r="C944" t="s">
        <v>1357</v>
      </c>
      <c r="O944" t="str">
        <f ca="1"/>
        <v xml:space="preserve">    End If</v>
      </c>
      <c r="P944" t="str">
        <f ca="1"/>
        <v xml:space="preserve">                TestDescription = "test quoted numbers"</v>
      </c>
      <c r="Q944" t="str">
        <f ca="1"/>
        <v xml:space="preserve">                TestDescription = "test quoted numbers"</v>
      </c>
    </row>
    <row r="945" spans="3:17" x14ac:dyDescent="0.45">
      <c r="C945" t="s">
        <v>1358</v>
      </c>
      <c r="O945" t="str">
        <f ca="1"/>
        <v/>
      </c>
      <c r="P945" t="str">
        <f ca="1"/>
        <v xml:space="preserve">                FileName = "test_quoted_numbers.csv"</v>
      </c>
      <c r="Q945" t="str">
        <f ca="1"/>
        <v xml:space="preserve">                FileName = "test_quoted_numbers.csv"</v>
      </c>
    </row>
    <row r="946" spans="3:17" x14ac:dyDescent="0.45">
      <c r="C946" t="s">
        <v>1359</v>
      </c>
      <c r="O946" t="str">
        <f ca="1"/>
        <v xml:space="preserve">    Exit Sub</v>
      </c>
      <c r="P946" t="str">
        <f ca="1"/>
        <v xml:space="preserve">                Expected = Expected036()</v>
      </c>
      <c r="Q946" t="str">
        <f ca="1"/>
        <v xml:space="preserve">                Expected = Expected036()</v>
      </c>
    </row>
    <row r="947" spans="3:17" x14ac:dyDescent="0.45">
      <c r="C947" t="s">
        <v>859</v>
      </c>
      <c r="O947" t="str">
        <f ca="1"/>
        <v>ErrHandler:</v>
      </c>
      <c r="P947" t="str">
        <f ca="1"/>
        <v xml:space="preserve">                TestRes = TestCSVRead(i, TestDescription, Expected, Folder + FileName, Observed, WhatDiffers, ConvertTypes:="NQ", ShowMissingsAs:=Empty)</v>
      </c>
      <c r="Q947" t="str">
        <f ca="1"/>
        <v xml:space="preserve">                TestRes = TestCSVRead(i, TestDescription, Expected, Folder + FileName, Observed, WhatDiffers, ConvertTypes:="NQ", ShowMissingsAs:=Empty)</v>
      </c>
    </row>
    <row r="948" spans="3:17" x14ac:dyDescent="0.45">
      <c r="C948" t="s">
        <v>1360</v>
      </c>
      <c r="O948" t="str">
        <f ca="1"/>
        <v xml:space="preserve">    Throw "#Case19 (line " &amp; CStr(Erl) + "): " &amp; Err.Description &amp; "!"</v>
      </c>
      <c r="P948" t="str">
        <f ca="1"/>
        <v xml:space="preserve">    If TestRes Then</v>
      </c>
      <c r="Q948" t="str">
        <f ca="1"/>
        <v xml:space="preserve">    If TestRes Then</v>
      </c>
    </row>
    <row r="949" spans="3:17" x14ac:dyDescent="0.45">
      <c r="C949" t="s">
        <v>1120</v>
      </c>
      <c r="O949" t="str">
        <f ca="1"/>
        <v>End Sub</v>
      </c>
      <c r="P949" t="str">
        <f ca="1"/>
        <v xml:space="preserve">        NumPassed = NumPassed + 1</v>
      </c>
      <c r="Q949" t="str">
        <f ca="1"/>
        <v xml:space="preserve">        NumPassed = NumPassed + 1</v>
      </c>
    </row>
    <row r="950" spans="3:17" x14ac:dyDescent="0.45">
      <c r="C950" t="s">
        <v>1361</v>
      </c>
      <c r="O950">
        <f ca="1"/>
        <v>0</v>
      </c>
      <c r="P950" t="str">
        <f ca="1"/>
        <v xml:space="preserve">    Else</v>
      </c>
      <c r="Q950" t="str">
        <f ca="1"/>
        <v xml:space="preserve">    Else</v>
      </c>
    </row>
    <row r="951" spans="3:17" x14ac:dyDescent="0.45">
      <c r="C951" t="s">
        <v>1362</v>
      </c>
      <c r="O951">
        <f ca="1"/>
        <v>0</v>
      </c>
      <c r="P951" t="str">
        <f ca="1"/>
        <v xml:space="preserve">        NumFailed = NumFailed + 1</v>
      </c>
      <c r="Q951" t="str">
        <f ca="1"/>
        <v xml:space="preserve">        NumFailed = NumFailed + 1</v>
      </c>
    </row>
    <row r="952" spans="3:17" x14ac:dyDescent="0.45">
      <c r="C952" t="s">
        <v>1123</v>
      </c>
      <c r="O952">
        <f ca="1"/>
        <v>0</v>
      </c>
      <c r="P952" t="str">
        <f ca="1"/>
        <v xml:space="preserve">        ReDim Preserve Failures(LBound(Failures) To UBound(Failures) + 1)</v>
      </c>
      <c r="Q952" t="str">
        <f ca="1"/>
        <v xml:space="preserve">        ReDim Preserve Failures(LBound(Failures) To UBound(Failures) + 1)</v>
      </c>
    </row>
    <row r="953" spans="3:17" x14ac:dyDescent="0.45">
      <c r="C953" t="s">
        <v>1124</v>
      </c>
      <c r="O953">
        <f ca="1"/>
        <v>0</v>
      </c>
      <c r="P953" t="str">
        <f ca="1"/>
        <v xml:space="preserve">        Failures(UBound(Failures)) = WhatDiffers</v>
      </c>
      <c r="Q953" t="str">
        <f ca="1"/>
        <v xml:space="preserve">        Failures(UBound(Failures)) = WhatDiffers</v>
      </c>
    </row>
    <row r="954" spans="3:17" x14ac:dyDescent="0.45">
      <c r="C954" t="s">
        <v>1125</v>
      </c>
      <c r="O954">
        <f ca="1"/>
        <v>0</v>
      </c>
      <c r="P954" t="str">
        <f ca="1"/>
        <v xml:space="preserve">    End If</v>
      </c>
      <c r="Q954" t="str">
        <f ca="1"/>
        <v xml:space="preserve">    End If</v>
      </c>
    </row>
    <row r="955" spans="3:17" x14ac:dyDescent="0.45">
      <c r="C955" t="s">
        <v>1126</v>
      </c>
      <c r="O955">
        <f ca="1"/>
        <v>0</v>
      </c>
      <c r="P955" t="str">
        <f ca="1"/>
        <v/>
      </c>
      <c r="Q955" t="str">
        <f ca="1"/>
        <v/>
      </c>
    </row>
    <row r="956" spans="3:17" x14ac:dyDescent="0.45">
      <c r="C956" t="s">
        <v>1363</v>
      </c>
      <c r="O956">
        <f ca="1"/>
        <v>0</v>
      </c>
      <c r="P956" t="str">
        <f ca="1"/>
        <v xml:space="preserve">    Exit Sub</v>
      </c>
      <c r="Q956" t="str">
        <f ca="1"/>
        <v xml:space="preserve">    Exit Sub</v>
      </c>
    </row>
    <row r="957" spans="3:17" x14ac:dyDescent="0.45">
      <c r="C957" t="s">
        <v>1128</v>
      </c>
      <c r="O957">
        <f ca="1"/>
        <v>0</v>
      </c>
      <c r="P957" t="str">
        <f ca="1"/>
        <v>ErrHandler:</v>
      </c>
      <c r="Q957" t="str">
        <f ca="1"/>
        <v>ErrHandler:</v>
      </c>
    </row>
    <row r="958" spans="3:17" x14ac:dyDescent="0.45">
      <c r="C958" t="s">
        <v>1129</v>
      </c>
      <c r="O958">
        <f ca="1"/>
        <v>0</v>
      </c>
      <c r="P958" t="str">
        <f ca="1"/>
        <v xml:space="preserve">    Throw "#Case36 (line " &amp; CStr(Erl) + "): " &amp; Err.Description &amp; "!"</v>
      </c>
      <c r="Q958" t="str">
        <f ca="1"/>
        <v xml:space="preserve">    Throw "#Case36 (line " &amp; CStr(Erl) + "): " &amp; Err.Description &amp; "!"</v>
      </c>
    </row>
    <row r="959" spans="3:17" x14ac:dyDescent="0.45">
      <c r="C959" t="s">
        <v>1130</v>
      </c>
      <c r="O959">
        <f ca="1"/>
        <v>0</v>
      </c>
      <c r="P959" t="str">
        <f ca="1"/>
        <v>End Sub</v>
      </c>
      <c r="Q959" t="str">
        <f ca="1"/>
        <v>End Sub</v>
      </c>
    </row>
    <row r="960" spans="3:17" x14ac:dyDescent="0.45">
      <c r="C960" t="s">
        <v>1107</v>
      </c>
      <c r="O960">
        <f ca="1"/>
        <v>0</v>
      </c>
      <c r="P960">
        <f ca="1"/>
        <v>0</v>
      </c>
      <c r="Q960" t="str">
        <f ca="1"/>
        <v/>
      </c>
    </row>
    <row r="961" spans="3:17" x14ac:dyDescent="0.45">
      <c r="C961" t="s">
        <v>1364</v>
      </c>
      <c r="O961">
        <f ca="1"/>
        <v>0</v>
      </c>
      <c r="P961" t="str">
        <f ca="1"/>
        <v>Sub Case37(i As Long, Folder As String, ByRef NumPassed As Long, ByRef NumFailed As Long, ByRef Failures() As String)</v>
      </c>
      <c r="Q961" t="str">
        <f ca="1"/>
        <v>Sub Case37(i As Long, Folder As String, ByRef NumPassed As Long, ByRef NumFailed As Long, ByRef Failures() As String)</v>
      </c>
    </row>
    <row r="962" spans="3:17" x14ac:dyDescent="0.45">
      <c r="C962" t="s">
        <v>1365</v>
      </c>
      <c r="O962">
        <f ca="1"/>
        <v>0</v>
      </c>
      <c r="P962" t="str">
        <f ca="1"/>
        <v xml:space="preserve">    Dim TestDescription As String, FileName As String, Expected, Observed, TestRes As Variant, WhatDiffers As String</v>
      </c>
      <c r="Q962" t="str">
        <f ca="1"/>
        <v xml:space="preserve">    Dim TestDescription As String, FileName As String, Expected, Observed, TestRes As Variant, WhatDiffers As String</v>
      </c>
    </row>
    <row r="963" spans="3:17" x14ac:dyDescent="0.45">
      <c r="C963" t="s">
        <v>1366</v>
      </c>
      <c r="O963">
        <f ca="1"/>
        <v>0</v>
      </c>
      <c r="P963" t="str">
        <f ca="1"/>
        <v/>
      </c>
      <c r="Q963" t="str">
        <f ca="1"/>
        <v/>
      </c>
    </row>
    <row r="964" spans="3:17" x14ac:dyDescent="0.45">
      <c r="C964" t="s">
        <v>1367</v>
      </c>
      <c r="O964">
        <f ca="1"/>
        <v>0</v>
      </c>
      <c r="P964" t="str">
        <f ca="1"/>
        <v xml:space="preserve">    On Error GoTo ErrHandler</v>
      </c>
      <c r="Q964" t="str">
        <f ca="1"/>
        <v xml:space="preserve">    On Error GoTo ErrHandler</v>
      </c>
    </row>
    <row r="965" spans="3:17" x14ac:dyDescent="0.45">
      <c r="C965" t="s">
        <v>856</v>
      </c>
      <c r="O965">
        <f ca="1"/>
        <v>0</v>
      </c>
      <c r="P965" t="str">
        <f ca="1"/>
        <v xml:space="preserve">                'We don't support SkipFooter</v>
      </c>
      <c r="Q965" t="str">
        <f ca="1"/>
        <v xml:space="preserve">                'We don't support SkipFooter</v>
      </c>
    </row>
    <row r="966" spans="3:17" x14ac:dyDescent="0.45">
      <c r="C966" t="s">
        <v>857</v>
      </c>
      <c r="O966">
        <f ca="1"/>
        <v>0</v>
      </c>
      <c r="P966" t="str">
        <f ca="1"/>
        <v xml:space="preserve">                TestDescription = "test 2 footer rows"</v>
      </c>
      <c r="Q966" t="str">
        <f ca="1"/>
        <v xml:space="preserve">                TestDescription = "test 2 footer rows"</v>
      </c>
    </row>
    <row r="967" spans="3:17" x14ac:dyDescent="0.45">
      <c r="C967" t="s">
        <v>1000</v>
      </c>
      <c r="O967">
        <f ca="1"/>
        <v>0</v>
      </c>
      <c r="P967" t="str">
        <f ca="1"/>
        <v xml:space="preserve">                FileName = "test_2_footer_rows.csv"</v>
      </c>
      <c r="Q967" t="str">
        <f ca="1"/>
        <v xml:space="preserve">                FileName = "test_2_footer_rows.csv"</v>
      </c>
    </row>
    <row r="968" spans="3:17" x14ac:dyDescent="0.45">
      <c r="C968" t="s">
        <v>1118</v>
      </c>
      <c r="O968" t="str">
        <f ca="1"/>
        <v>Sub Case20(i As Long, Folder As String, ByRef NumPassed As Long, ByRef NumFailed As Long, ByRef Failures() As String)</v>
      </c>
      <c r="P968" t="str">
        <f ca="1"/>
        <v xml:space="preserve">                Expected = Expected037()</v>
      </c>
      <c r="Q968" t="str">
        <f ca="1"/>
        <v xml:space="preserve">                Expected = Expected037()</v>
      </c>
    </row>
    <row r="969" spans="3:17" x14ac:dyDescent="0.45">
      <c r="C969" t="s">
        <v>859</v>
      </c>
      <c r="O969" t="str">
        <f ca="1"/>
        <v xml:space="preserve">    Dim TestDescription As String, FileName As String, Expected, Observed, TestRes As Variant, WhatDiffers As String</v>
      </c>
      <c r="P969" t="str">
        <f ca="1"/>
        <v xml:space="preserve">                TestRes = TestCSVRead(i, TestDescription, Expected, Folder + FileName, Observed, WhatDiffers, _</v>
      </c>
      <c r="Q969" t="str">
        <f ca="1"/>
        <v xml:space="preserve">                TestRes = TestCSVRead(i, TestDescription, Expected, Folder + FileName, Observed, WhatDiffers, _</v>
      </c>
    </row>
    <row r="970" spans="3:17" x14ac:dyDescent="0.45">
      <c r="C970" t="s">
        <v>1368</v>
      </c>
      <c r="O970" t="str">
        <f ca="1"/>
        <v/>
      </c>
      <c r="P970" t="str">
        <f ca="1"/>
        <v xml:space="preserve">                    ConvertTypes:=True, _</v>
      </c>
      <c r="Q970" t="str">
        <f ca="1"/>
        <v xml:space="preserve">                    ConvertTypes:=True, _</v>
      </c>
    </row>
    <row r="971" spans="3:17" x14ac:dyDescent="0.45">
      <c r="C971" t="s">
        <v>1365</v>
      </c>
      <c r="O971" t="str">
        <f ca="1"/>
        <v xml:space="preserve">    On Error GoTo ErrHandler</v>
      </c>
      <c r="P971" t="str">
        <f ca="1"/>
        <v xml:space="preserve">                    ShowMissingsAs:=Empty, _</v>
      </c>
      <c r="Q971" t="str">
        <f ca="1"/>
        <v xml:space="preserve">                    ShowMissingsAs:=Empty, _</v>
      </c>
    </row>
    <row r="972" spans="3:17" x14ac:dyDescent="0.45">
      <c r="C972" t="s">
        <v>1366</v>
      </c>
      <c r="O972" t="str">
        <f ca="1"/>
        <v xml:space="preserve">                TestDescription = "test crlf line endings"</v>
      </c>
      <c r="P972" t="str">
        <f ca="1"/>
        <v xml:space="preserve">                    IgnoreEmptyLines:=True)</v>
      </c>
      <c r="Q972" t="str">
        <f ca="1"/>
        <v xml:space="preserve">                    IgnoreEmptyLines:=True)</v>
      </c>
    </row>
    <row r="973" spans="3:17" x14ac:dyDescent="0.45">
      <c r="C973" t="s">
        <v>1098</v>
      </c>
      <c r="O973" t="str">
        <f ca="1"/>
        <v xml:space="preserve">                FileName = "test_crlf_line_endings.csv"</v>
      </c>
      <c r="P973" t="str">
        <f ca="1"/>
        <v xml:space="preserve">    If TestRes Then</v>
      </c>
      <c r="Q973" t="str">
        <f ca="1"/>
        <v xml:space="preserve">    If TestRes Then</v>
      </c>
    </row>
    <row r="974" spans="3:17" x14ac:dyDescent="0.45">
      <c r="C974" t="s">
        <v>856</v>
      </c>
      <c r="O974" t="str">
        <f ca="1"/>
        <v xml:space="preserve">                Expected = HStack(Array("col1", 1#, 4#, 7#), Array("col2", 2#, 5#, 8#), Array("col3", 3#, 6#, 9#))</v>
      </c>
      <c r="P974" t="str">
        <f ca="1"/>
        <v xml:space="preserve">        NumPassed = NumPassed + 1</v>
      </c>
      <c r="Q974" t="str">
        <f ca="1"/>
        <v xml:space="preserve">        NumPassed = NumPassed + 1</v>
      </c>
    </row>
    <row r="975" spans="3:17" x14ac:dyDescent="0.45">
      <c r="C975" t="s">
        <v>857</v>
      </c>
      <c r="O975" t="str">
        <f ca="1"/>
        <v xml:space="preserve">                TestRes = TestCSVRead(i, TestDescription, Expected, Folder + FileName, Observed, WhatDiffers, ConvertTypes:="N", ShowMissingsAs:=Empty)</v>
      </c>
      <c r="P975" t="str">
        <f ca="1"/>
        <v xml:space="preserve">    Else</v>
      </c>
      <c r="Q975" t="str">
        <f ca="1"/>
        <v xml:space="preserve">    Else</v>
      </c>
    </row>
    <row r="976" spans="3:17" x14ac:dyDescent="0.45">
      <c r="C976" t="s">
        <v>1000</v>
      </c>
      <c r="O976" t="str">
        <f ca="1"/>
        <v xml:space="preserve">    If TestRes Then</v>
      </c>
      <c r="P976" t="str">
        <f ca="1"/>
        <v xml:space="preserve">        NumFailed = NumFailed + 1</v>
      </c>
      <c r="Q976" t="str">
        <f ca="1"/>
        <v xml:space="preserve">        NumFailed = NumFailed + 1</v>
      </c>
    </row>
    <row r="977" spans="3:17" x14ac:dyDescent="0.45">
      <c r="C977" t="s">
        <v>867</v>
      </c>
      <c r="O977" t="str">
        <f ca="1"/>
        <v xml:space="preserve">        NumPassed = NumPassed + 1</v>
      </c>
      <c r="P977" t="str">
        <f ca="1"/>
        <v xml:space="preserve">        ReDim Preserve Failures(LBound(Failures) To UBound(Failures) + 1)</v>
      </c>
      <c r="Q977" t="str">
        <f ca="1"/>
        <v xml:space="preserve">        ReDim Preserve Failures(LBound(Failures) To UBound(Failures) + 1)</v>
      </c>
    </row>
    <row r="978" spans="3:17" x14ac:dyDescent="0.45">
      <c r="C978" t="s">
        <v>1369</v>
      </c>
      <c r="O978" t="str">
        <f ca="1"/>
        <v xml:space="preserve">    Else</v>
      </c>
      <c r="P978" t="str">
        <f ca="1"/>
        <v xml:space="preserve">        Failures(UBound(Failures)) = WhatDiffers</v>
      </c>
      <c r="Q978" t="str">
        <f ca="1"/>
        <v xml:space="preserve">        Failures(UBound(Failures)) = WhatDiffers</v>
      </c>
    </row>
    <row r="979" spans="3:17" x14ac:dyDescent="0.45">
      <c r="C979" t="s">
        <v>1370</v>
      </c>
      <c r="O979" t="str">
        <f ca="1"/>
        <v xml:space="preserve">        NumFailed = NumFailed + 1</v>
      </c>
      <c r="P979" t="str">
        <f ca="1"/>
        <v xml:space="preserve">    End If</v>
      </c>
      <c r="Q979" t="str">
        <f ca="1"/>
        <v xml:space="preserve">    End If</v>
      </c>
    </row>
    <row r="980" spans="3:17" x14ac:dyDescent="0.45">
      <c r="C980" t="s">
        <v>1371</v>
      </c>
      <c r="O980" t="str">
        <f ca="1"/>
        <v xml:space="preserve">        ReDim Preserve Failures(LBound(Failures) To UBound(Failures) + 1)</v>
      </c>
      <c r="P980" t="str">
        <f ca="1"/>
        <v/>
      </c>
      <c r="Q980" t="str">
        <f ca="1"/>
        <v/>
      </c>
    </row>
    <row r="981" spans="3:17" x14ac:dyDescent="0.45">
      <c r="C981" t="s">
        <v>1372</v>
      </c>
      <c r="O981" t="str">
        <f ca="1"/>
        <v xml:space="preserve">        Failures(UBound(Failures)) = WhatDiffers</v>
      </c>
      <c r="P981" t="str">
        <f ca="1"/>
        <v xml:space="preserve">    Exit Sub</v>
      </c>
      <c r="Q981" t="str">
        <f ca="1"/>
        <v xml:space="preserve">    Exit Sub</v>
      </c>
    </row>
    <row r="982" spans="3:17" x14ac:dyDescent="0.45">
      <c r="C982" t="s">
        <v>1373</v>
      </c>
      <c r="O982" t="str">
        <f ca="1"/>
        <v xml:space="preserve">    End If</v>
      </c>
      <c r="P982" t="str">
        <f ca="1"/>
        <v>ErrHandler:</v>
      </c>
      <c r="Q982" t="str">
        <f ca="1"/>
        <v>ErrHandler:</v>
      </c>
    </row>
    <row r="983" spans="3:17" x14ac:dyDescent="0.45">
      <c r="C983" t="s">
        <v>1374</v>
      </c>
      <c r="O983" t="str">
        <f ca="1"/>
        <v/>
      </c>
      <c r="P983" t="str">
        <f ca="1"/>
        <v xml:space="preserve">    Throw "#Case37 (line " &amp; CStr(Erl) + "): " &amp; Err.Description &amp; "!"</v>
      </c>
      <c r="Q983" t="str">
        <f ca="1"/>
        <v xml:space="preserve">    Throw "#Case37 (line " &amp; CStr(Erl) + "): " &amp; Err.Description &amp; "!"</v>
      </c>
    </row>
    <row r="984" spans="3:17" x14ac:dyDescent="0.45">
      <c r="C984" t="s">
        <v>856</v>
      </c>
      <c r="O984" t="str">
        <f ca="1"/>
        <v xml:space="preserve">    Exit Sub</v>
      </c>
      <c r="P984" t="str">
        <f ca="1"/>
        <v>End Sub</v>
      </c>
      <c r="Q984" t="str">
        <f ca="1"/>
        <v>End Sub</v>
      </c>
    </row>
    <row r="985" spans="3:17" x14ac:dyDescent="0.45">
      <c r="C985" t="s">
        <v>857</v>
      </c>
      <c r="O985" t="str">
        <f ca="1"/>
        <v>ErrHandler:</v>
      </c>
      <c r="P985">
        <f ca="1"/>
        <v>0</v>
      </c>
      <c r="Q985" t="str">
        <f ca="1"/>
        <v/>
      </c>
    </row>
    <row r="986" spans="3:17" x14ac:dyDescent="0.45">
      <c r="C986" t="s">
        <v>1000</v>
      </c>
      <c r="O986" t="str">
        <f ca="1"/>
        <v xml:space="preserve">    Throw "#Case20 (line " &amp; CStr(Erl) + "): " &amp; Err.Description &amp; "!"</v>
      </c>
      <c r="P986" t="str">
        <f ca="1"/>
        <v>Sub Case38(i As Long, Folder As String, ByRef NumPassed As Long, ByRef NumFailed As Long, ByRef Failures() As String)</v>
      </c>
      <c r="Q986" t="str">
        <f ca="1"/>
        <v>Sub Case38(i As Long, Folder As String, ByRef NumPassed As Long, ByRef NumFailed As Long, ByRef Failures() As String)</v>
      </c>
    </row>
    <row r="987" spans="3:17" x14ac:dyDescent="0.45">
      <c r="C987" t="s">
        <v>1041</v>
      </c>
      <c r="O987" t="str">
        <f ca="1"/>
        <v>End Sub</v>
      </c>
      <c r="P987" t="str">
        <f ca="1"/>
        <v xml:space="preserve">    Dim TestDescription As String, FileName As String, Expected, Observed, TestRes As Variant, WhatDiffers As String</v>
      </c>
      <c r="Q987" t="str">
        <f ca="1"/>
        <v xml:space="preserve">    Dim TestDescription As String, FileName As String, Expected, Observed, TestRes As Variant, WhatDiffers As String</v>
      </c>
    </row>
    <row r="988" spans="3:17" x14ac:dyDescent="0.45">
      <c r="C988" t="s">
        <v>859</v>
      </c>
      <c r="O988">
        <f ca="1"/>
        <v>0</v>
      </c>
      <c r="P988" t="str">
        <f ca="1"/>
        <v/>
      </c>
      <c r="Q988" t="str">
        <f ca="1"/>
        <v/>
      </c>
    </row>
    <row r="989" spans="3:17" x14ac:dyDescent="0.45">
      <c r="C989" t="s">
        <v>1375</v>
      </c>
      <c r="O989">
        <f ca="1"/>
        <v>0</v>
      </c>
      <c r="P989" t="str">
        <f ca="1"/>
        <v xml:space="preserve">    On Error GoTo ErrHandler</v>
      </c>
      <c r="Q989" t="str">
        <f ca="1"/>
        <v xml:space="preserve">    On Error GoTo ErrHandler</v>
      </c>
    </row>
    <row r="990" spans="3:17" x14ac:dyDescent="0.45">
      <c r="C990" t="s">
        <v>1376</v>
      </c>
      <c r="O990">
        <f ca="1"/>
        <v>0</v>
      </c>
      <c r="P990" t="str">
        <f ca="1"/>
        <v xml:space="preserve">                TestDescription = "test utf8 with BOM"</v>
      </c>
      <c r="Q990" t="str">
        <f ca="1"/>
        <v xml:space="preserve">                TestDescription = "test utf8 with BOM"</v>
      </c>
    </row>
    <row r="991" spans="3:17" x14ac:dyDescent="0.45">
      <c r="C991" t="s">
        <v>1377</v>
      </c>
      <c r="O991">
        <f ca="1"/>
        <v>0</v>
      </c>
      <c r="P991" t="str">
        <f ca="1"/>
        <v xml:space="preserve">                FileName = "test_utf8_with_BOM.csv"</v>
      </c>
      <c r="Q991" t="str">
        <f ca="1"/>
        <v xml:space="preserve">                FileName = "test_utf8_with_BOM.csv"</v>
      </c>
    </row>
    <row r="992" spans="3:17" x14ac:dyDescent="0.45">
      <c r="C992" t="s">
        <v>1378</v>
      </c>
      <c r="O992">
        <f ca="1"/>
        <v>0</v>
      </c>
      <c r="P992" t="str">
        <f ca="1"/>
        <v xml:space="preserve">                Expected = HStack(Array("col1", 1#, 4#, 7#), Array("col2", 2#, 5#, 8#), Array("col3", 3#, 6#, 9#))</v>
      </c>
      <c r="Q992" t="str">
        <f ca="1"/>
        <v xml:space="preserve">                Expected = HStack(Array("col1", 1#, 4#, 7#), Array("col2", 2#, 5#, 8#), Array("col3", 3#, 6#, 9#))</v>
      </c>
    </row>
    <row r="993" spans="3:17" x14ac:dyDescent="0.45">
      <c r="C993" t="s">
        <v>856</v>
      </c>
      <c r="O993">
        <f ca="1"/>
        <v>0</v>
      </c>
      <c r="P993" t="str">
        <f ca="1"/>
        <v xml:space="preserve">                TestRes = TestCSVRead(i, TestDescription, Expected, Folder + FileName, Observed, WhatDiffers, ConvertTypes:=True, ShowMissingsAs:=Empty)</v>
      </c>
      <c r="Q993" t="str">
        <f ca="1"/>
        <v xml:space="preserve">                TestRes = TestCSVRead(i, TestDescription, Expected, Folder + FileName, Observed, WhatDiffers, ConvertTypes:=True, ShowMissingsAs:=Empty)</v>
      </c>
    </row>
    <row r="994" spans="3:17" x14ac:dyDescent="0.45">
      <c r="C994" t="s">
        <v>857</v>
      </c>
      <c r="O994">
        <f ca="1"/>
        <v>0</v>
      </c>
      <c r="P994" t="str">
        <f ca="1"/>
        <v xml:space="preserve">    If TestRes Then</v>
      </c>
      <c r="Q994" t="str">
        <f ca="1"/>
        <v xml:space="preserve">    If TestRes Then</v>
      </c>
    </row>
    <row r="995" spans="3:17" x14ac:dyDescent="0.45">
      <c r="C995" t="s">
        <v>1000</v>
      </c>
      <c r="O995">
        <f ca="1"/>
        <v>0</v>
      </c>
      <c r="P995" t="str">
        <f ca="1"/>
        <v xml:space="preserve">        NumPassed = NumPassed + 1</v>
      </c>
      <c r="Q995" t="str">
        <f ca="1"/>
        <v xml:space="preserve">        NumPassed = NumPassed + 1</v>
      </c>
    </row>
    <row r="996" spans="3:17" x14ac:dyDescent="0.45">
      <c r="C996" t="s">
        <v>1235</v>
      </c>
      <c r="O996">
        <f ca="1"/>
        <v>0</v>
      </c>
      <c r="P996" t="str">
        <f ca="1"/>
        <v xml:space="preserve">    Else</v>
      </c>
      <c r="Q996" t="str">
        <f ca="1"/>
        <v xml:space="preserve">    Else</v>
      </c>
    </row>
    <row r="997" spans="3:17" x14ac:dyDescent="0.45">
      <c r="C997" t="s">
        <v>1248</v>
      </c>
      <c r="O997">
        <f ca="1"/>
        <v>0</v>
      </c>
      <c r="P997" t="str">
        <f ca="1"/>
        <v xml:space="preserve">        NumFailed = NumFailed + 1</v>
      </c>
      <c r="Q997" t="str">
        <f ca="1"/>
        <v xml:space="preserve">        NumFailed = NumFailed + 1</v>
      </c>
    </row>
    <row r="998" spans="3:17" x14ac:dyDescent="0.45">
      <c r="C998" t="s">
        <v>1118</v>
      </c>
      <c r="O998">
        <f ca="1"/>
        <v>0</v>
      </c>
      <c r="P998" t="str">
        <f ca="1"/>
        <v xml:space="preserve">        ReDim Preserve Failures(LBound(Failures) To UBound(Failures) + 1)</v>
      </c>
      <c r="Q998" t="str">
        <f ca="1"/>
        <v xml:space="preserve">        ReDim Preserve Failures(LBound(Failures) To UBound(Failures) + 1)</v>
      </c>
    </row>
    <row r="999" spans="3:17" x14ac:dyDescent="0.45">
      <c r="C999" t="s">
        <v>1379</v>
      </c>
      <c r="O999">
        <f ca="1"/>
        <v>0</v>
      </c>
      <c r="P999" t="str">
        <f ca="1"/>
        <v xml:space="preserve">        Failures(UBound(Failures)) = WhatDiffers</v>
      </c>
      <c r="Q999" t="str">
        <f ca="1"/>
        <v xml:space="preserve">        Failures(UBound(Failures)) = WhatDiffers</v>
      </c>
    </row>
    <row r="1000" spans="3:17" x14ac:dyDescent="0.45">
      <c r="C1000" t="s">
        <v>867</v>
      </c>
      <c r="O1000">
        <f ca="1"/>
        <v>0</v>
      </c>
      <c r="P1000" t="str">
        <f ca="1"/>
        <v xml:space="preserve">    End If</v>
      </c>
      <c r="Q1000" t="str">
        <f ca="1"/>
        <v xml:space="preserve">    End If</v>
      </c>
    </row>
    <row r="1001" spans="3:17" x14ac:dyDescent="0.45">
      <c r="C1001" t="s">
        <v>1380</v>
      </c>
      <c r="O1001">
        <f ca="1"/>
        <v>0</v>
      </c>
      <c r="P1001" t="str">
        <f ca="1"/>
        <v/>
      </c>
      <c r="Q1001" t="str">
        <f ca="1"/>
        <v/>
      </c>
    </row>
    <row r="1002" spans="3:17" x14ac:dyDescent="0.45">
      <c r="C1002" t="s">
        <v>1381</v>
      </c>
      <c r="O1002">
        <f ca="1"/>
        <v>0</v>
      </c>
      <c r="P1002" t="str">
        <f ca="1"/>
        <v xml:space="preserve">    Exit Sub</v>
      </c>
      <c r="Q1002" t="str">
        <f ca="1"/>
        <v xml:space="preserve">    Exit Sub</v>
      </c>
    </row>
    <row r="1003" spans="3:17" x14ac:dyDescent="0.45">
      <c r="C1003" t="s">
        <v>1382</v>
      </c>
      <c r="O1003">
        <f ca="1"/>
        <v>0</v>
      </c>
      <c r="P1003" t="str">
        <f ca="1"/>
        <v>ErrHandler:</v>
      </c>
      <c r="Q1003" t="str">
        <f ca="1"/>
        <v>ErrHandler:</v>
      </c>
    </row>
    <row r="1004" spans="3:17" x14ac:dyDescent="0.45">
      <c r="C1004" t="s">
        <v>1383</v>
      </c>
      <c r="O1004">
        <f ca="1"/>
        <v>0</v>
      </c>
      <c r="P1004" t="str">
        <f ca="1"/>
        <v xml:space="preserve">    Throw "#Case38 (line " &amp; CStr(Erl) + "): " &amp; Err.Description &amp; "!"</v>
      </c>
      <c r="Q1004" t="str">
        <f ca="1"/>
        <v xml:space="preserve">    Throw "#Case38 (line " &amp; CStr(Erl) + "): " &amp; Err.Description &amp; "!"</v>
      </c>
    </row>
    <row r="1005" spans="3:17" x14ac:dyDescent="0.45">
      <c r="C1005" t="s">
        <v>1384</v>
      </c>
      <c r="O1005">
        <f ca="1"/>
        <v>0</v>
      </c>
      <c r="P1005" t="str">
        <f ca="1"/>
        <v>End Sub</v>
      </c>
      <c r="Q1005" t="str">
        <f ca="1"/>
        <v>End Sub</v>
      </c>
    </row>
    <row r="1006" spans="3:17" x14ac:dyDescent="0.45">
      <c r="C1006" t="s">
        <v>1385</v>
      </c>
      <c r="O1006">
        <f ca="1"/>
        <v>0</v>
      </c>
      <c r="P1006">
        <f ca="1"/>
        <v>0</v>
      </c>
      <c r="Q1006" t="str">
        <f ca="1"/>
        <v/>
      </c>
    </row>
    <row r="1007" spans="3:17" x14ac:dyDescent="0.45">
      <c r="C1007" t="s">
        <v>856</v>
      </c>
      <c r="O1007">
        <f ca="1"/>
        <v>0</v>
      </c>
      <c r="P1007" t="str">
        <f ca="1"/>
        <v>Sub Case39(i As Long, Folder As String, ByRef NumPassed As Long, ByRef NumFailed As Long, ByRef Failures() As String)</v>
      </c>
      <c r="Q1007" t="str">
        <f ca="1"/>
        <v>Sub Case39(i As Long, Folder As String, ByRef NumPassed As Long, ByRef NumFailed As Long, ByRef Failures() As String)</v>
      </c>
    </row>
    <row r="1008" spans="3:17" x14ac:dyDescent="0.45">
      <c r="C1008" t="s">
        <v>857</v>
      </c>
      <c r="O1008">
        <f ca="1"/>
        <v>0</v>
      </c>
      <c r="P1008" t="str">
        <f ca="1"/>
        <v xml:space="preserve">    Dim TestDescription As String, FileName As String, Expected, Observed, TestRes As Variant, WhatDiffers As String</v>
      </c>
      <c r="Q1008" t="str">
        <f ca="1"/>
        <v xml:space="preserve">    Dim TestDescription As String, FileName As String, Expected, Observed, TestRes As Variant, WhatDiffers As String</v>
      </c>
    </row>
    <row r="1009" spans="3:17" x14ac:dyDescent="0.45">
      <c r="C1009" t="s">
        <v>1386</v>
      </c>
      <c r="O1009" t="str">
        <f ca="1"/>
        <v>Sub Case21(i As Long, Folder As String, ByRef NumPassed As Long, ByRef NumFailed As Long, ByRef Failures() As String)</v>
      </c>
      <c r="P1009" t="str">
        <f ca="1"/>
        <v/>
      </c>
      <c r="Q1009" t="str">
        <f ca="1"/>
        <v/>
      </c>
    </row>
    <row r="1010" spans="3:17" x14ac:dyDescent="0.45">
      <c r="C1010" t="s">
        <v>1235</v>
      </c>
      <c r="O1010" t="str">
        <f ca="1"/>
        <v xml:space="preserve">    Dim TestDescription As String, FileName As String, Expected, Observed, TestRes As Variant, WhatDiffers As String</v>
      </c>
      <c r="P1010" t="str">
        <f ca="1"/>
        <v xml:space="preserve">    On Error GoTo ErrHandler</v>
      </c>
      <c r="Q1010" t="str">
        <f ca="1"/>
        <v xml:space="preserve">    On Error GoTo ErrHandler</v>
      </c>
    </row>
    <row r="1011" spans="3:17" x14ac:dyDescent="0.45">
      <c r="C1011" t="s">
        <v>1041</v>
      </c>
      <c r="O1011" t="str">
        <f ca="1"/>
        <v/>
      </c>
      <c r="P1011" t="str">
        <f ca="1"/>
        <v xml:space="preserve">                'We don't distinguish between different types of number, so this test a bit moot</v>
      </c>
      <c r="Q1011" t="str">
        <f ca="1"/>
        <v xml:space="preserve">                'We don't distinguish between different types of number, so this test a bit moot</v>
      </c>
    </row>
    <row r="1012" spans="3:17" x14ac:dyDescent="0.45">
      <c r="C1012" t="s">
        <v>867</v>
      </c>
      <c r="O1012" t="str">
        <f ca="1"/>
        <v xml:space="preserve">    On Error GoTo ErrHandler</v>
      </c>
      <c r="P1012" t="str">
        <f ca="1"/>
        <v xml:space="preserve">                TestDescription = "types override"</v>
      </c>
      <c r="Q1012" t="str">
        <f ca="1"/>
        <v xml:space="preserve">                TestDescription = "types override"</v>
      </c>
    </row>
    <row r="1013" spans="3:17" x14ac:dyDescent="0.45">
      <c r="C1013" t="s">
        <v>1380</v>
      </c>
      <c r="O1013" t="str">
        <f ca="1"/>
        <v xml:space="preserve">                TestDescription = "test header on row 4"</v>
      </c>
      <c r="P1013" t="str">
        <f ca="1"/>
        <v xml:space="preserve">                FileName = "types_override.csv"</v>
      </c>
      <c r="Q1013" t="str">
        <f ca="1"/>
        <v xml:space="preserve">                FileName = "types_override.csv"</v>
      </c>
    </row>
    <row r="1014" spans="3:17" x14ac:dyDescent="0.45">
      <c r="C1014" t="s">
        <v>1387</v>
      </c>
      <c r="O1014" t="str">
        <f ca="1"/>
        <v xml:space="preserve">                FileName = "test_header_on_row_4.csv"</v>
      </c>
      <c r="P1014" t="str">
        <f ca="1"/>
        <v xml:space="preserve">                Expected = Expected039()</v>
      </c>
      <c r="Q1014" t="str">
        <f ca="1"/>
        <v xml:space="preserve">                Expected = Expected039()</v>
      </c>
    </row>
    <row r="1015" spans="3:17" x14ac:dyDescent="0.45">
      <c r="C1015" t="s">
        <v>1388</v>
      </c>
      <c r="O1015" t="str">
        <f ca="1"/>
        <v xml:space="preserve">                Expected = HStack(Array("col1", 1#, 4#, 7#), Array("col2", 2#, 5#, 8#), Array("col3", 3#, 6#, 9#))</v>
      </c>
      <c r="P1015" t="str">
        <f ca="1"/>
        <v xml:space="preserve">                TestRes = TestCSVRead(i, TestDescription, Expected, Folder + FileName, Observed, WhatDiffers, ConvertTypes:=True, ShowMissingsAs:=Empty)</v>
      </c>
      <c r="Q1015" t="str">
        <f ca="1"/>
        <v xml:space="preserve">                TestRes = TestCSVRead(i, TestDescription, Expected, Folder + FileName, Observed, WhatDiffers, ConvertTypes:=True, ShowMissingsAs:=Empty)</v>
      </c>
    </row>
    <row r="1016" spans="3:17" x14ac:dyDescent="0.45">
      <c r="C1016" t="s">
        <v>864</v>
      </c>
      <c r="O1016" t="str">
        <f ca="1"/>
        <v xml:space="preserve">                TestRes = TestCSVRead(i, TestDescription, Expected, Folder + FileName, Observed, WhatDiffers, _</v>
      </c>
      <c r="P1016" t="str">
        <f ca="1"/>
        <v xml:space="preserve">    If TestRes Then</v>
      </c>
      <c r="Q1016" t="str">
        <f ca="1"/>
        <v xml:space="preserve">    If TestRes Then</v>
      </c>
    </row>
    <row r="1017" spans="3:17" x14ac:dyDescent="0.45">
      <c r="C1017" t="s">
        <v>865</v>
      </c>
      <c r="O1017" t="str">
        <f ca="1"/>
        <v xml:space="preserve">                    ConvertTypes:=True, _</v>
      </c>
      <c r="P1017" t="str">
        <f ca="1"/>
        <v xml:space="preserve">        NumPassed = NumPassed + 1</v>
      </c>
      <c r="Q1017" t="str">
        <f ca="1"/>
        <v xml:space="preserve">        NumPassed = NumPassed + 1</v>
      </c>
    </row>
    <row r="1018" spans="3:17" x14ac:dyDescent="0.45">
      <c r="C1018" t="s">
        <v>1389</v>
      </c>
      <c r="O1018" t="str">
        <f ca="1"/>
        <v xml:space="preserve">                    SkipToRow:=4, _</v>
      </c>
      <c r="P1018" t="str">
        <f ca="1"/>
        <v xml:space="preserve">    Else</v>
      </c>
      <c r="Q1018" t="str">
        <f ca="1"/>
        <v xml:space="preserve">    Else</v>
      </c>
    </row>
    <row r="1019" spans="3:17" x14ac:dyDescent="0.45">
      <c r="C1019" t="s">
        <v>856</v>
      </c>
      <c r="O1019" t="str">
        <f ca="1"/>
        <v xml:space="preserve">                    ShowMissingsAs:=Empty, _</v>
      </c>
      <c r="P1019" t="str">
        <f ca="1"/>
        <v xml:space="preserve">        NumFailed = NumFailed + 1</v>
      </c>
      <c r="Q1019" t="str">
        <f ca="1"/>
        <v xml:space="preserve">        NumFailed = NumFailed + 1</v>
      </c>
    </row>
    <row r="1020" spans="3:17" x14ac:dyDescent="0.45">
      <c r="C1020" t="s">
        <v>1386</v>
      </c>
      <c r="O1020" t="str">
        <f ca="1"/>
        <v xml:space="preserve">                    IgnoreEmptyLines:=False)</v>
      </c>
      <c r="P1020" t="str">
        <f ca="1"/>
        <v xml:space="preserve">        ReDim Preserve Failures(LBound(Failures) To UBound(Failures) + 1)</v>
      </c>
      <c r="Q1020" t="str">
        <f ca="1"/>
        <v xml:space="preserve">        ReDim Preserve Failures(LBound(Failures) To UBound(Failures) + 1)</v>
      </c>
    </row>
    <row r="1021" spans="3:17" x14ac:dyDescent="0.45">
      <c r="C1021" t="s">
        <v>1390</v>
      </c>
      <c r="O1021" t="str">
        <f ca="1"/>
        <v xml:space="preserve">    If TestRes Then</v>
      </c>
      <c r="P1021" t="str">
        <f ca="1"/>
        <v xml:space="preserve">        Failures(UBound(Failures)) = WhatDiffers</v>
      </c>
      <c r="Q1021" t="str">
        <f ca="1"/>
        <v xml:space="preserve">        Failures(UBound(Failures)) = WhatDiffers</v>
      </c>
    </row>
    <row r="1022" spans="3:17" x14ac:dyDescent="0.45">
      <c r="C1022" t="s">
        <v>867</v>
      </c>
      <c r="O1022" t="str">
        <f ca="1"/>
        <v xml:space="preserve">        NumPassed = NumPassed + 1</v>
      </c>
      <c r="P1022" t="str">
        <f ca="1"/>
        <v xml:space="preserve">    End If</v>
      </c>
      <c r="Q1022" t="str">
        <f ca="1"/>
        <v xml:space="preserve">    End If</v>
      </c>
    </row>
    <row r="1023" spans="3:17" x14ac:dyDescent="0.45">
      <c r="C1023" t="s">
        <v>1391</v>
      </c>
      <c r="O1023" t="str">
        <f ca="1"/>
        <v xml:space="preserve">    Else</v>
      </c>
      <c r="P1023" t="str">
        <f ca="1"/>
        <v/>
      </c>
      <c r="Q1023" t="str">
        <f ca="1"/>
        <v/>
      </c>
    </row>
    <row r="1024" spans="3:17" x14ac:dyDescent="0.45">
      <c r="C1024" t="s">
        <v>1392</v>
      </c>
      <c r="O1024" t="str">
        <f ca="1"/>
        <v xml:space="preserve">        NumFailed = NumFailed + 1</v>
      </c>
      <c r="P1024" t="str">
        <f ca="1"/>
        <v xml:space="preserve">    Exit Sub</v>
      </c>
      <c r="Q1024" t="str">
        <f ca="1"/>
        <v xml:space="preserve">    Exit Sub</v>
      </c>
    </row>
    <row r="1025" spans="3:17" x14ac:dyDescent="0.45">
      <c r="C1025" t="s">
        <v>1393</v>
      </c>
      <c r="O1025" t="str">
        <f ca="1"/>
        <v xml:space="preserve">        ReDim Preserve Failures(LBound(Failures) To UBound(Failures) + 1)</v>
      </c>
      <c r="P1025" t="str">
        <f ca="1"/>
        <v>ErrHandler:</v>
      </c>
      <c r="Q1025" t="str">
        <f ca="1"/>
        <v>ErrHandler:</v>
      </c>
    </row>
    <row r="1026" spans="3:17" x14ac:dyDescent="0.45">
      <c r="C1026" t="s">
        <v>1394</v>
      </c>
      <c r="O1026" t="str">
        <f ca="1"/>
        <v xml:space="preserve">        Failures(UBound(Failures)) = WhatDiffers</v>
      </c>
      <c r="P1026" t="str">
        <f ca="1"/>
        <v xml:space="preserve">    Throw "#Case39 (line " &amp; CStr(Erl) + "): " &amp; Err.Description &amp; "!"</v>
      </c>
      <c r="Q1026" t="str">
        <f ca="1"/>
        <v xml:space="preserve">    Throw "#Case39 (line " &amp; CStr(Erl) + "): " &amp; Err.Description &amp; "!"</v>
      </c>
    </row>
    <row r="1027" spans="3:17" x14ac:dyDescent="0.45">
      <c r="C1027" t="s">
        <v>1395</v>
      </c>
      <c r="O1027" t="str">
        <f ca="1"/>
        <v xml:space="preserve">    End If</v>
      </c>
      <c r="P1027" t="str">
        <f ca="1"/>
        <v>End Sub</v>
      </c>
      <c r="Q1027" t="str">
        <f ca="1"/>
        <v>End Sub</v>
      </c>
    </row>
    <row r="1028" spans="3:17" x14ac:dyDescent="0.45">
      <c r="C1028" t="s">
        <v>1396</v>
      </c>
      <c r="O1028" t="str">
        <f ca="1"/>
        <v/>
      </c>
      <c r="P1028">
        <f ca="1"/>
        <v>0</v>
      </c>
      <c r="Q1028" t="str">
        <f ca="1"/>
        <v/>
      </c>
    </row>
    <row r="1029" spans="3:17" x14ac:dyDescent="0.45">
      <c r="C1029" t="s">
        <v>856</v>
      </c>
      <c r="O1029" t="str">
        <f ca="1"/>
        <v xml:space="preserve">    Exit Sub</v>
      </c>
      <c r="P1029" t="str">
        <f ca="1"/>
        <v>Sub Case40(i As Long, Folder As String, ByRef NumPassed As Long, ByRef NumFailed As Long, ByRef Failures() As String)</v>
      </c>
      <c r="Q1029" t="str">
        <f ca="1"/>
        <v>Sub Case40(i As Long, Folder As String, ByRef NumPassed As Long, ByRef NumFailed As Long, ByRef Failures() As String)</v>
      </c>
    </row>
    <row r="1030" spans="3:17" x14ac:dyDescent="0.45">
      <c r="C1030" t="s">
        <v>1397</v>
      </c>
      <c r="O1030" t="str">
        <f ca="1"/>
        <v>ErrHandler:</v>
      </c>
      <c r="P1030" t="str">
        <f ca="1"/>
        <v xml:space="preserve">    Dim TestDescription As String, FileName As String, Expected, Observed, TestRes As Variant, WhatDiffers As String</v>
      </c>
      <c r="Q1030" t="str">
        <f ca="1"/>
        <v xml:space="preserve">    Dim TestDescription As String, FileName As String, Expected, Observed, TestRes As Variant, WhatDiffers As String</v>
      </c>
    </row>
    <row r="1031" spans="3:17" x14ac:dyDescent="0.45">
      <c r="C1031" t="s">
        <v>1386</v>
      </c>
      <c r="O1031" t="str">
        <f ca="1"/>
        <v xml:space="preserve">    Throw "#Case21 (line " &amp; CStr(Erl) + "): " &amp; Err.Description &amp; "!"</v>
      </c>
      <c r="P1031" t="str">
        <f ca="1"/>
        <v/>
      </c>
      <c r="Q1031" t="str">
        <f ca="1"/>
        <v/>
      </c>
    </row>
    <row r="1032" spans="3:17" x14ac:dyDescent="0.45">
      <c r="C1032" t="s">
        <v>859</v>
      </c>
      <c r="O1032" t="str">
        <f ca="1"/>
        <v>End Sub</v>
      </c>
      <c r="P1032" t="str">
        <f ca="1"/>
        <v xml:space="preserve">    On Error GoTo ErrHandler</v>
      </c>
      <c r="Q1032" t="str">
        <f ca="1"/>
        <v xml:space="preserve">    On Error GoTo ErrHandler</v>
      </c>
    </row>
    <row r="1033" spans="3:17" x14ac:dyDescent="0.45">
      <c r="C1033" t="s">
        <v>1398</v>
      </c>
      <c r="O1033">
        <f ca="1"/>
        <v>0</v>
      </c>
      <c r="P1033" t="str">
        <f ca="1"/>
        <v xml:space="preserve">                TestDescription = "issue 198 part2"</v>
      </c>
      <c r="Q1033" t="str">
        <f ca="1"/>
        <v xml:space="preserve">                TestDescription = "issue 198 part2"</v>
      </c>
    </row>
    <row r="1034" spans="3:17" x14ac:dyDescent="0.45">
      <c r="C1034" t="s">
        <v>1394</v>
      </c>
      <c r="O1034">
        <f ca="1"/>
        <v>0</v>
      </c>
      <c r="P1034" t="str">
        <f ca="1"/>
        <v xml:space="preserve">                FileName = "issue_198_part2.csv"</v>
      </c>
      <c r="Q1034" t="str">
        <f ca="1"/>
        <v xml:space="preserve">                FileName = "issue_198_part2.csv"</v>
      </c>
    </row>
    <row r="1035" spans="3:17" x14ac:dyDescent="0.45">
      <c r="C1035" t="s">
        <v>1395</v>
      </c>
      <c r="O1035">
        <f ca="1"/>
        <v>0</v>
      </c>
      <c r="P1035" t="str">
        <f ca="1"/>
        <v xml:space="preserve">                Expected = Expected040()</v>
      </c>
      <c r="Q1035" t="str">
        <f ca="1"/>
        <v xml:space="preserve">                Expected = Expected040()</v>
      </c>
    </row>
    <row r="1036" spans="3:17" x14ac:dyDescent="0.45">
      <c r="C1036" t="s">
        <v>1399</v>
      </c>
      <c r="O1036">
        <f ca="1"/>
        <v>0</v>
      </c>
      <c r="P1036" t="str">
        <f ca="1"/>
        <v xml:space="preserve">                TestRes = TestCSVRead(i, TestDescription, Expected, Folder + FileName, Observed, WhatDiffers, _</v>
      </c>
      <c r="Q1036" t="str">
        <f ca="1"/>
        <v xml:space="preserve">                TestRes = TestCSVRead(i, TestDescription, Expected, Folder + FileName, Observed, WhatDiffers, _</v>
      </c>
    </row>
    <row r="1037" spans="3:17" x14ac:dyDescent="0.45">
      <c r="C1037" t="s">
        <v>856</v>
      </c>
      <c r="O1037">
        <f ca="1"/>
        <v>0</v>
      </c>
      <c r="P1037" t="str">
        <f ca="1"/>
        <v xml:space="preserve">                    ConvertTypes:=True, _</v>
      </c>
      <c r="Q1037" t="str">
        <f ca="1"/>
        <v xml:space="preserve">                    ConvertTypes:=True, _</v>
      </c>
    </row>
    <row r="1038" spans="3:17" x14ac:dyDescent="0.45">
      <c r="C1038" t="s">
        <v>1400</v>
      </c>
      <c r="O1038">
        <f ca="1"/>
        <v>0</v>
      </c>
      <c r="P1038" t="str">
        <f ca="1"/>
        <v xml:space="preserve">                    MissingStrings:="++", _</v>
      </c>
      <c r="Q1038" t="str">
        <f ca="1"/>
        <v xml:space="preserve">                    MissingStrings:="++", _</v>
      </c>
    </row>
    <row r="1039" spans="3:17" x14ac:dyDescent="0.45">
      <c r="C1039" t="s">
        <v>1386</v>
      </c>
      <c r="O1039">
        <f ca="1"/>
        <v>0</v>
      </c>
      <c r="P1039" t="str">
        <f ca="1"/>
        <v xml:space="preserve">                    ShowMissingsAs:=Empty, _</v>
      </c>
      <c r="Q1039" t="str">
        <f ca="1"/>
        <v xml:space="preserve">                    ShowMissingsAs:=Empty, _</v>
      </c>
    </row>
    <row r="1040" spans="3:17" x14ac:dyDescent="0.45">
      <c r="C1040" t="s">
        <v>859</v>
      </c>
      <c r="O1040">
        <f ca="1"/>
        <v>0</v>
      </c>
      <c r="P1040" t="str">
        <f ca="1"/>
        <v xml:space="preserve">                    DecimalSeparator:=",")</v>
      </c>
      <c r="Q1040" t="str">
        <f ca="1"/>
        <v xml:space="preserve">                    DecimalSeparator:=",")</v>
      </c>
    </row>
    <row r="1041" spans="3:17" x14ac:dyDescent="0.45">
      <c r="C1041" t="s">
        <v>1401</v>
      </c>
      <c r="O1041">
        <f ca="1"/>
        <v>0</v>
      </c>
      <c r="P1041" t="str">
        <f ca="1"/>
        <v xml:space="preserve">    If TestRes Then</v>
      </c>
      <c r="Q1041" t="str">
        <f ca="1"/>
        <v xml:space="preserve">    If TestRes Then</v>
      </c>
    </row>
    <row r="1042" spans="3:17" x14ac:dyDescent="0.45">
      <c r="C1042" t="s">
        <v>1394</v>
      </c>
      <c r="O1042">
        <f ca="1"/>
        <v>0</v>
      </c>
      <c r="P1042" t="str">
        <f ca="1"/>
        <v xml:space="preserve">        NumPassed = NumPassed + 1</v>
      </c>
      <c r="Q1042" t="str">
        <f ca="1"/>
        <v xml:space="preserve">        NumPassed = NumPassed + 1</v>
      </c>
    </row>
    <row r="1043" spans="3:17" x14ac:dyDescent="0.45">
      <c r="C1043" t="s">
        <v>1395</v>
      </c>
      <c r="O1043">
        <f ca="1"/>
        <v>0</v>
      </c>
      <c r="P1043" t="str">
        <f ca="1"/>
        <v xml:space="preserve">    Else</v>
      </c>
      <c r="Q1043" t="str">
        <f ca="1"/>
        <v xml:space="preserve">    Else</v>
      </c>
    </row>
    <row r="1044" spans="3:17" x14ac:dyDescent="0.45">
      <c r="C1044" t="s">
        <v>1402</v>
      </c>
      <c r="O1044">
        <f ca="1"/>
        <v>0</v>
      </c>
      <c r="P1044" t="str">
        <f ca="1"/>
        <v xml:space="preserve">        NumFailed = NumFailed + 1</v>
      </c>
      <c r="Q1044" t="str">
        <f ca="1"/>
        <v xml:space="preserve">        NumFailed = NumFailed + 1</v>
      </c>
    </row>
    <row r="1045" spans="3:17" x14ac:dyDescent="0.45">
      <c r="C1045" t="s">
        <v>856</v>
      </c>
      <c r="O1045">
        <f ca="1"/>
        <v>0</v>
      </c>
      <c r="P1045" t="str">
        <f ca="1"/>
        <v xml:space="preserve">        ReDim Preserve Failures(LBound(Failures) To UBound(Failures) + 1)</v>
      </c>
      <c r="Q1045" t="str">
        <f ca="1"/>
        <v xml:space="preserve">        ReDim Preserve Failures(LBound(Failures) To UBound(Failures) + 1)</v>
      </c>
    </row>
    <row r="1046" spans="3:17" x14ac:dyDescent="0.45">
      <c r="C1046" t="s">
        <v>1386</v>
      </c>
      <c r="O1046">
        <f ca="1"/>
        <v>0</v>
      </c>
      <c r="P1046" t="str">
        <f ca="1"/>
        <v xml:space="preserve">        Failures(UBound(Failures)) = WhatDiffers</v>
      </c>
      <c r="Q1046" t="str">
        <f ca="1"/>
        <v xml:space="preserve">        Failures(UBound(Failures)) = WhatDiffers</v>
      </c>
    </row>
    <row r="1047" spans="3:17" x14ac:dyDescent="0.45">
      <c r="C1047" t="s">
        <v>1403</v>
      </c>
      <c r="O1047">
        <f ca="1"/>
        <v>0</v>
      </c>
      <c r="P1047" t="str">
        <f ca="1"/>
        <v xml:space="preserve">    End If</v>
      </c>
      <c r="Q1047" t="str">
        <f ca="1"/>
        <v xml:space="preserve">    End If</v>
      </c>
    </row>
    <row r="1048" spans="3:17" x14ac:dyDescent="0.45">
      <c r="C1048" t="s">
        <v>859</v>
      </c>
      <c r="O1048">
        <f ca="1"/>
        <v>0</v>
      </c>
      <c r="P1048" t="str">
        <f ca="1"/>
        <v/>
      </c>
      <c r="Q1048" t="str">
        <f ca="1"/>
        <v/>
      </c>
    </row>
    <row r="1049" spans="3:17" x14ac:dyDescent="0.45">
      <c r="C1049" t="s">
        <v>1404</v>
      </c>
      <c r="O1049">
        <f ca="1"/>
        <v>0</v>
      </c>
      <c r="P1049" t="str">
        <f ca="1"/>
        <v xml:space="preserve">    Exit Sub</v>
      </c>
      <c r="Q1049" t="str">
        <f ca="1"/>
        <v xml:space="preserve">    Exit Sub</v>
      </c>
    </row>
    <row r="1050" spans="3:17" x14ac:dyDescent="0.45">
      <c r="C1050" t="s">
        <v>1394</v>
      </c>
      <c r="O1050" t="str">
        <f ca="1"/>
        <v>Sub Case22(i As Long, Folder As String, ByRef NumPassed As Long, ByRef NumFailed As Long, ByRef Failures() As String)</v>
      </c>
      <c r="P1050" t="str">
        <f ca="1"/>
        <v>ErrHandler:</v>
      </c>
      <c r="Q1050" t="str">
        <f ca="1"/>
        <v>ErrHandler:</v>
      </c>
    </row>
    <row r="1051" spans="3:17" x14ac:dyDescent="0.45">
      <c r="C1051" t="s">
        <v>1395</v>
      </c>
      <c r="O1051" t="str">
        <f ca="1"/>
        <v xml:space="preserve">    Dim TestDescription As String, FileName As String, Expected, Observed, TestRes As Variant, WhatDiffers As String</v>
      </c>
      <c r="P1051" t="str">
        <f ca="1"/>
        <v xml:space="preserve">    Throw "#Case40 (line " &amp; CStr(Erl) + "): " &amp; Err.Description &amp; "!"</v>
      </c>
      <c r="Q1051" t="str">
        <f ca="1"/>
        <v xml:space="preserve">    Throw "#Case40 (line " &amp; CStr(Erl) + "): " &amp; Err.Description &amp; "!"</v>
      </c>
    </row>
    <row r="1052" spans="3:17" x14ac:dyDescent="0.45">
      <c r="C1052" t="s">
        <v>1405</v>
      </c>
      <c r="O1052" t="str">
        <f ca="1"/>
        <v/>
      </c>
      <c r="P1052" t="str">
        <f ca="1"/>
        <v>End Sub</v>
      </c>
      <c r="Q1052" t="str">
        <f ca="1"/>
        <v>End Sub</v>
      </c>
    </row>
    <row r="1053" spans="3:17" x14ac:dyDescent="0.45">
      <c r="C1053" t="s">
        <v>856</v>
      </c>
      <c r="O1053" t="str">
        <f ca="1"/>
        <v xml:space="preserve">    On Error GoTo ErrHandler</v>
      </c>
      <c r="P1053">
        <f ca="1"/>
        <v>0</v>
      </c>
      <c r="Q1053" t="str">
        <f ca="1"/>
        <v/>
      </c>
    </row>
    <row r="1054" spans="3:17" x14ac:dyDescent="0.45">
      <c r="C1054" t="s">
        <v>1386</v>
      </c>
      <c r="O1054" t="str">
        <f ca="1"/>
        <v xml:space="preserve">                TestDescription = "test missing last field"</v>
      </c>
      <c r="P1054" t="str">
        <f ca="1"/>
        <v>Sub Case41(i As Long, Folder As String, ByRef NumPassed As Long, ByRef NumFailed As Long, ByRef Failures() As String)</v>
      </c>
      <c r="Q1054" t="str">
        <f ca="1"/>
        <v>Sub Case41(i As Long, Folder As String, ByRef NumPassed As Long, ByRef NumFailed As Long, ByRef Failures() As String)</v>
      </c>
    </row>
    <row r="1055" spans="3:17" x14ac:dyDescent="0.45">
      <c r="C1055" t="s">
        <v>1406</v>
      </c>
      <c r="O1055" t="str">
        <f ca="1"/>
        <v xml:space="preserve">                FileName = "test_missing_last_field.csv"</v>
      </c>
      <c r="P1055" t="str">
        <f ca="1"/>
        <v xml:space="preserve">    Dim TestDescription As String, FileName As String, Expected, Observed, TestRes As Variant, WhatDiffers As String</v>
      </c>
      <c r="Q1055" t="str">
        <f ca="1"/>
        <v xml:space="preserve">    Dim TestDescription As String, FileName As String, Expected, Observed, TestRes As Variant, WhatDiffers As String</v>
      </c>
    </row>
    <row r="1056" spans="3:17" x14ac:dyDescent="0.45">
      <c r="C1056" t="s">
        <v>859</v>
      </c>
      <c r="O1056" t="str">
        <f ca="1"/>
        <v xml:space="preserve">                Expected = HStack(Array("col1", 1#, 4#), Array("col2", 2#, 5#), Array("col3", 3#, Empty))</v>
      </c>
      <c r="P1056" t="str">
        <f ca="1"/>
        <v/>
      </c>
      <c r="Q1056" t="str">
        <f ca="1"/>
        <v/>
      </c>
    </row>
    <row r="1057" spans="3:17" x14ac:dyDescent="0.45">
      <c r="C1057" t="s">
        <v>1407</v>
      </c>
      <c r="O1057" t="str">
        <f ca="1"/>
        <v xml:space="preserve">                TestRes = TestCSVRead(i, TestDescription, Expected, Folder + FileName, Observed, WhatDiffers, ConvertTypes:=True, ShowMissingsAs:=Empty)</v>
      </c>
      <c r="P1057" t="str">
        <f ca="1"/>
        <v xml:space="preserve">    On Error GoTo ErrHandler</v>
      </c>
      <c r="Q1057" t="str">
        <f ca="1"/>
        <v xml:space="preserve">    On Error GoTo ErrHandler</v>
      </c>
    </row>
    <row r="1058" spans="3:17" x14ac:dyDescent="0.45">
      <c r="C1058" t="s">
        <v>1394</v>
      </c>
      <c r="O1058" t="str">
        <f ca="1"/>
        <v xml:space="preserve">    If TestRes Then</v>
      </c>
      <c r="P1058" t="str">
        <f ca="1"/>
        <v xml:space="preserve">                'Not sure how julia handles this, could not find in https://github.com/JuliaData/CSV.jl/blob/main/test/testfiles.jl</v>
      </c>
      <c r="Q1058" t="str">
        <f ca="1"/>
        <v xml:space="preserve">                'Not sure how julia handles this, could not find in https://github.com/JuliaData/CSV.jl/blob/main/test/testfiles.jl</v>
      </c>
    </row>
    <row r="1059" spans="3:17" x14ac:dyDescent="0.45">
      <c r="C1059" t="s">
        <v>1395</v>
      </c>
      <c r="O1059" t="str">
        <f ca="1"/>
        <v xml:space="preserve">        NumPassed = NumPassed + 1</v>
      </c>
      <c r="P1059" t="str">
        <f ca="1"/>
        <v xml:space="preserve">                TestDescription = "test mixed date formats"</v>
      </c>
      <c r="Q1059" t="str">
        <f ca="1"/>
        <v xml:space="preserve">                TestDescription = "test mixed date formats"</v>
      </c>
    </row>
    <row r="1060" spans="3:17" x14ac:dyDescent="0.45">
      <c r="C1060" t="s">
        <v>1408</v>
      </c>
      <c r="O1060" t="str">
        <f ca="1"/>
        <v xml:space="preserve">    Else</v>
      </c>
      <c r="P1060" t="str">
        <f ca="1"/>
        <v xml:space="preserve">                FileName = "test_mixed_date_formats.csv"</v>
      </c>
      <c r="Q1060" t="str">
        <f ca="1"/>
        <v xml:space="preserve">                FileName = "test_mixed_date_formats.csv"</v>
      </c>
    </row>
    <row r="1061" spans="3:17" x14ac:dyDescent="0.45">
      <c r="C1061" t="s">
        <v>856</v>
      </c>
      <c r="O1061" t="str">
        <f ca="1"/>
        <v xml:space="preserve">        NumFailed = NumFailed + 1</v>
      </c>
      <c r="P1061" t="str">
        <f ca="1"/>
        <v xml:space="preserve">                Expected = HStack(Array("col1", "01/01/2015", "01/02/2015", "01/03/2015", CDate("2015-Jan-02"), CDate("2015-Jan-03")))</v>
      </c>
      <c r="Q1061" t="str">
        <f ca="1"/>
        <v xml:space="preserve">                Expected = HStack(Array("col1", "01/01/2015", "01/02/2015", "01/03/2015", CDate("2015-Jan-02"), CDate("2015-Jan-03")))</v>
      </c>
    </row>
    <row r="1062" spans="3:17" x14ac:dyDescent="0.45">
      <c r="C1062" t="s">
        <v>1386</v>
      </c>
      <c r="O1062" t="str">
        <f ca="1"/>
        <v xml:space="preserve">        ReDim Preserve Failures(LBound(Failures) To UBound(Failures) + 1)</v>
      </c>
      <c r="P1062" t="str">
        <f ca="1"/>
        <v xml:space="preserve">                TestRes = TestCSVRead(i, TestDescription, Expected, Folder + FileName, Observed, WhatDiffers, ConvertTypes:=True, DateFormat:="Y-M-D", _</v>
      </c>
      <c r="Q1062" t="str">
        <f ca="1"/>
        <v xml:space="preserve">                TestRes = TestCSVRead(i, TestDescription, Expected, Folder + FileName, Observed, WhatDiffers, ConvertTypes:=True, DateFormat:="Y-M-D", _</v>
      </c>
    </row>
    <row r="1063" spans="3:17" x14ac:dyDescent="0.45">
      <c r="C1063" t="s">
        <v>867</v>
      </c>
      <c r="O1063" t="str">
        <f ca="1"/>
        <v xml:space="preserve">        Failures(UBound(Failures)) = WhatDiffers</v>
      </c>
      <c r="P1063" t="str">
        <f ca="1"/>
        <v xml:space="preserve">                    ShowMissingsAs:=Empty)</v>
      </c>
      <c r="Q1063" t="str">
        <f ca="1"/>
        <v xml:space="preserve">                    ShowMissingsAs:=Empty)</v>
      </c>
    </row>
    <row r="1064" spans="3:17" x14ac:dyDescent="0.45">
      <c r="C1064" t="s">
        <v>1409</v>
      </c>
      <c r="O1064" t="str">
        <f ca="1"/>
        <v xml:space="preserve">    End If</v>
      </c>
      <c r="P1064" t="str">
        <f ca="1"/>
        <v xml:space="preserve">    If TestRes Then</v>
      </c>
      <c r="Q1064" t="str">
        <f ca="1"/>
        <v xml:space="preserve">    If TestRes Then</v>
      </c>
    </row>
    <row r="1065" spans="3:17" x14ac:dyDescent="0.45">
      <c r="C1065" t="s">
        <v>1410</v>
      </c>
      <c r="O1065" t="str">
        <f ca="1"/>
        <v/>
      </c>
      <c r="P1065" t="str">
        <f ca="1"/>
        <v xml:space="preserve">        NumPassed = NumPassed + 1</v>
      </c>
      <c r="Q1065" t="str">
        <f ca="1"/>
        <v xml:space="preserve">        NumPassed = NumPassed + 1</v>
      </c>
    </row>
    <row r="1066" spans="3:17" x14ac:dyDescent="0.45">
      <c r="C1066" t="s">
        <v>1394</v>
      </c>
      <c r="O1066" t="str">
        <f ca="1"/>
        <v xml:space="preserve">    Exit Sub</v>
      </c>
      <c r="P1066" t="str">
        <f ca="1"/>
        <v xml:space="preserve">    Else</v>
      </c>
      <c r="Q1066" t="str">
        <f ca="1"/>
        <v xml:space="preserve">    Else</v>
      </c>
    </row>
    <row r="1067" spans="3:17" x14ac:dyDescent="0.45">
      <c r="C1067" t="s">
        <v>1395</v>
      </c>
      <c r="O1067" t="str">
        <f ca="1"/>
        <v>ErrHandler:</v>
      </c>
      <c r="P1067" t="str">
        <f ca="1"/>
        <v xml:space="preserve">        NumFailed = NumFailed + 1</v>
      </c>
      <c r="Q1067" t="str">
        <f ca="1"/>
        <v xml:space="preserve">        NumFailed = NumFailed + 1</v>
      </c>
    </row>
    <row r="1068" spans="3:17" x14ac:dyDescent="0.45">
      <c r="C1068" t="s">
        <v>1411</v>
      </c>
      <c r="O1068" t="str">
        <f ca="1"/>
        <v xml:space="preserve">    Throw "#Case22 (line " &amp; CStr(Erl) + "): " &amp; Err.Description &amp; "!"</v>
      </c>
      <c r="P1068" t="str">
        <f ca="1"/>
        <v xml:space="preserve">        ReDim Preserve Failures(LBound(Failures) To UBound(Failures) + 1)</v>
      </c>
      <c r="Q1068" t="str">
        <f ca="1"/>
        <v xml:space="preserve">        ReDim Preserve Failures(LBound(Failures) To UBound(Failures) + 1)</v>
      </c>
    </row>
    <row r="1069" spans="3:17" x14ac:dyDescent="0.45">
      <c r="C1069" t="s">
        <v>856</v>
      </c>
      <c r="O1069" t="str">
        <f ca="1"/>
        <v>End Sub</v>
      </c>
      <c r="P1069" t="str">
        <f ca="1"/>
        <v xml:space="preserve">        Failures(UBound(Failures)) = WhatDiffers</v>
      </c>
      <c r="Q1069" t="str">
        <f ca="1"/>
        <v xml:space="preserve">        Failures(UBound(Failures)) = WhatDiffers</v>
      </c>
    </row>
    <row r="1070" spans="3:17" x14ac:dyDescent="0.45">
      <c r="C1070" t="s">
        <v>1117</v>
      </c>
      <c r="O1070">
        <f ca="1"/>
        <v>0</v>
      </c>
      <c r="P1070" t="str">
        <f ca="1"/>
        <v xml:space="preserve">    End If</v>
      </c>
      <c r="Q1070" t="str">
        <f ca="1"/>
        <v xml:space="preserve">    End If</v>
      </c>
    </row>
    <row r="1071" spans="3:17" x14ac:dyDescent="0.45">
      <c r="C1071" t="s">
        <v>1212</v>
      </c>
      <c r="O1071">
        <f ca="1"/>
        <v>0</v>
      </c>
      <c r="P1071" t="str">
        <f ca="1"/>
        <v/>
      </c>
      <c r="Q1071" t="str">
        <f ca="1"/>
        <v/>
      </c>
    </row>
    <row r="1072" spans="3:17" x14ac:dyDescent="0.45">
      <c r="C1072" t="s">
        <v>1386</v>
      </c>
      <c r="O1072">
        <f ca="1"/>
        <v>0</v>
      </c>
      <c r="P1072" t="str">
        <f ca="1"/>
        <v xml:space="preserve">    Exit Sub</v>
      </c>
      <c r="Q1072" t="str">
        <f ca="1"/>
        <v xml:space="preserve">    Exit Sub</v>
      </c>
    </row>
    <row r="1073" spans="3:17" x14ac:dyDescent="0.45">
      <c r="C1073" t="s">
        <v>867</v>
      </c>
      <c r="O1073">
        <f ca="1"/>
        <v>0</v>
      </c>
      <c r="P1073" t="str">
        <f ca="1"/>
        <v>ErrHandler:</v>
      </c>
      <c r="Q1073" t="str">
        <f ca="1"/>
        <v>ErrHandler:</v>
      </c>
    </row>
    <row r="1074" spans="3:17" x14ac:dyDescent="0.45">
      <c r="C1074" t="s">
        <v>951</v>
      </c>
      <c r="O1074">
        <f ca="1"/>
        <v>0</v>
      </c>
      <c r="P1074" t="str">
        <f ca="1"/>
        <v xml:space="preserve">    Throw "#Case41 (line " &amp; CStr(Erl) + "): " &amp; Err.Description &amp; "!"</v>
      </c>
      <c r="Q1074" t="str">
        <f ca="1"/>
        <v xml:space="preserve">    Throw "#Case41 (line " &amp; CStr(Erl) + "): " &amp; Err.Description &amp; "!"</v>
      </c>
    </row>
    <row r="1075" spans="3:17" x14ac:dyDescent="0.45">
      <c r="C1075" t="s">
        <v>1412</v>
      </c>
      <c r="O1075">
        <f ca="1"/>
        <v>0</v>
      </c>
      <c r="P1075" t="str">
        <f ca="1"/>
        <v>End Sub</v>
      </c>
      <c r="Q1075" t="str">
        <f ca="1"/>
        <v>End Sub</v>
      </c>
    </row>
    <row r="1076" spans="3:17" x14ac:dyDescent="0.45">
      <c r="C1076" t="s">
        <v>1394</v>
      </c>
      <c r="O1076">
        <f ca="1"/>
        <v>0</v>
      </c>
      <c r="P1076">
        <f ca="1"/>
        <v>0</v>
      </c>
      <c r="Q1076" t="str">
        <f ca="1"/>
        <v/>
      </c>
    </row>
    <row r="1077" spans="3:17" x14ac:dyDescent="0.45">
      <c r="C1077" t="s">
        <v>1395</v>
      </c>
      <c r="O1077">
        <f ca="1"/>
        <v>0</v>
      </c>
      <c r="P1077" t="str">
        <f ca="1"/>
        <v>Sub Case42(i As Long, Folder As String, ByRef NumPassed As Long, ByRef NumFailed As Long, ByRef Failures() As String)</v>
      </c>
      <c r="Q1077" t="str">
        <f ca="1"/>
        <v>Sub Case42(i As Long, Folder As String, ByRef NumPassed As Long, ByRef NumFailed As Long, ByRef Failures() As String)</v>
      </c>
    </row>
    <row r="1078" spans="3:17" x14ac:dyDescent="0.45">
      <c r="C1078" t="s">
        <v>1413</v>
      </c>
      <c r="O1078">
        <f ca="1"/>
        <v>0</v>
      </c>
      <c r="P1078" t="str">
        <f ca="1"/>
        <v xml:space="preserve">    Dim TestDescription As String, FileName As String, Expected, Observed, TestRes As Variant, WhatDiffers As String</v>
      </c>
      <c r="Q1078" t="str">
        <f ca="1"/>
        <v xml:space="preserve">    Dim TestDescription As String, FileName As String, Expected, Observed, TestRes As Variant, WhatDiffers As String</v>
      </c>
    </row>
    <row r="1079" spans="3:17" x14ac:dyDescent="0.45">
      <c r="C1079" t="s">
        <v>856</v>
      </c>
      <c r="O1079">
        <f ca="1"/>
        <v>0</v>
      </c>
      <c r="P1079" t="str">
        <f ca="1"/>
        <v/>
      </c>
      <c r="Q1079" t="str">
        <f ca="1"/>
        <v/>
      </c>
    </row>
    <row r="1080" spans="3:17" x14ac:dyDescent="0.45">
      <c r="C1080" t="s">
        <v>1386</v>
      </c>
      <c r="O1080">
        <f ca="1"/>
        <v>0</v>
      </c>
      <c r="P1080" t="str">
        <f ca="1"/>
        <v xml:space="preserve">    On Error GoTo ErrHandler</v>
      </c>
      <c r="Q1080" t="str">
        <f ca="1"/>
        <v xml:space="preserve">    On Error GoTo ErrHandler</v>
      </c>
    </row>
    <row r="1081" spans="3:17" x14ac:dyDescent="0.45">
      <c r="C1081" t="s">
        <v>1414</v>
      </c>
      <c r="O1081">
        <f ca="1"/>
        <v>0</v>
      </c>
      <c r="P1081" t="str">
        <f ca="1"/>
        <v xml:space="preserve">                TestDescription = "test multiple missing"</v>
      </c>
      <c r="Q1081" t="str">
        <f ca="1"/>
        <v xml:space="preserve">                TestDescription = "test multiple missing"</v>
      </c>
    </row>
    <row r="1082" spans="3:17" x14ac:dyDescent="0.45">
      <c r="C1082" t="s">
        <v>859</v>
      </c>
      <c r="O1082">
        <f ca="1"/>
        <v>0</v>
      </c>
      <c r="P1082" t="str">
        <f ca="1"/>
        <v xml:space="preserve">                FileName = "test_multiple_missing.csv"</v>
      </c>
      <c r="Q1082" t="str">
        <f ca="1"/>
        <v xml:space="preserve">                FileName = "test_multiple_missing.csv"</v>
      </c>
    </row>
    <row r="1083" spans="3:17" x14ac:dyDescent="0.45">
      <c r="C1083" t="s">
        <v>1415</v>
      </c>
      <c r="O1083">
        <f ca="1"/>
        <v>0</v>
      </c>
      <c r="P1083" t="str">
        <f ca="1"/>
        <v xml:space="preserve">                Expected = Expected042()</v>
      </c>
      <c r="Q1083" t="str">
        <f ca="1"/>
        <v xml:space="preserve">                Expected = Expected042()</v>
      </c>
    </row>
    <row r="1084" spans="3:17" x14ac:dyDescent="0.45">
      <c r="C1084" t="s">
        <v>1394</v>
      </c>
      <c r="O1084">
        <f ca="1"/>
        <v>0</v>
      </c>
      <c r="P1084" t="str">
        <f ca="1"/>
        <v xml:space="preserve">                TestRes = TestCSVRead(i, TestDescription, Expected, Folder + FileName, Observed, WhatDiffers, _</v>
      </c>
      <c r="Q1084" t="str">
        <f ca="1"/>
        <v xml:space="preserve">                TestRes = TestCSVRead(i, TestDescription, Expected, Folder + FileName, Observed, WhatDiffers, _</v>
      </c>
    </row>
    <row r="1085" spans="3:17" x14ac:dyDescent="0.45">
      <c r="C1085" t="s">
        <v>1395</v>
      </c>
      <c r="O1085">
        <f ca="1"/>
        <v>0</v>
      </c>
      <c r="P1085" t="str">
        <f ca="1"/>
        <v xml:space="preserve">                    ConvertTypes:=True, _</v>
      </c>
      <c r="Q1085" t="str">
        <f ca="1"/>
        <v xml:space="preserve">                    ConvertTypes:=True, _</v>
      </c>
    </row>
    <row r="1086" spans="3:17" x14ac:dyDescent="0.45">
      <c r="C1086" t="s">
        <v>1416</v>
      </c>
      <c r="O1086">
        <f ca="1"/>
        <v>0</v>
      </c>
      <c r="P1086" t="str">
        <f ca="1"/>
        <v xml:space="preserve">                    MissingStrings:=HStack("NULL", "NA", "\N"), _</v>
      </c>
      <c r="Q1086" t="str">
        <f ca="1"/>
        <v xml:space="preserve">                    MissingStrings:=HStack("NULL", "NA", "\N"), _</v>
      </c>
    </row>
    <row r="1087" spans="3:17" x14ac:dyDescent="0.45">
      <c r="C1087" t="s">
        <v>856</v>
      </c>
      <c r="O1087">
        <f ca="1"/>
        <v>0</v>
      </c>
      <c r="P1087" t="str">
        <f ca="1"/>
        <v xml:space="preserve">                    ShowMissingsAs:=Empty)</v>
      </c>
      <c r="Q1087" t="str">
        <f ca="1"/>
        <v xml:space="preserve">                    ShowMissingsAs:=Empty)</v>
      </c>
    </row>
    <row r="1088" spans="3:17" x14ac:dyDescent="0.45">
      <c r="C1088" t="s">
        <v>1386</v>
      </c>
      <c r="O1088">
        <f ca="1"/>
        <v>0</v>
      </c>
      <c r="P1088" t="str">
        <f ca="1"/>
        <v xml:space="preserve">    If TestRes Then</v>
      </c>
      <c r="Q1088" t="str">
        <f ca="1"/>
        <v xml:space="preserve">    If TestRes Then</v>
      </c>
    </row>
    <row r="1089" spans="3:17" x14ac:dyDescent="0.45">
      <c r="C1089" t="s">
        <v>1417</v>
      </c>
      <c r="O1089">
        <f ca="1"/>
        <v>0</v>
      </c>
      <c r="P1089" t="str">
        <f ca="1"/>
        <v xml:space="preserve">        NumPassed = NumPassed + 1</v>
      </c>
      <c r="Q1089" t="str">
        <f ca="1"/>
        <v xml:space="preserve">        NumPassed = NumPassed + 1</v>
      </c>
    </row>
    <row r="1090" spans="3:17" x14ac:dyDescent="0.45">
      <c r="C1090" t="s">
        <v>859</v>
      </c>
      <c r="O1090">
        <f ca="1"/>
        <v>0</v>
      </c>
      <c r="P1090" t="str">
        <f ca="1"/>
        <v xml:space="preserve">    Else</v>
      </c>
      <c r="Q1090" t="str">
        <f ca="1"/>
        <v xml:space="preserve">    Else</v>
      </c>
    </row>
    <row r="1091" spans="3:17" x14ac:dyDescent="0.45">
      <c r="C1091" t="s">
        <v>1418</v>
      </c>
      <c r="O1091" t="str">
        <f ca="1"/>
        <v>Sub Case23(i As Long, Folder As String, ByRef NumPassed As Long, ByRef NumFailed As Long, ByRef Failures() As String)</v>
      </c>
      <c r="P1091" t="str">
        <f ca="1"/>
        <v xml:space="preserve">        NumFailed = NumFailed + 1</v>
      </c>
      <c r="Q1091" t="str">
        <f ca="1"/>
        <v xml:space="preserve">        NumFailed = NumFailed + 1</v>
      </c>
    </row>
    <row r="1092" spans="3:17" x14ac:dyDescent="0.45">
      <c r="C1092" t="s">
        <v>1394</v>
      </c>
      <c r="O1092" t="str">
        <f ca="1"/>
        <v xml:space="preserve">    Dim TestDescription As String, FileName As String, Expected, Observed, TestRes As Variant, WhatDiffers As String</v>
      </c>
      <c r="P1092" t="str">
        <f ca="1"/>
        <v xml:space="preserve">        ReDim Preserve Failures(LBound(Failures) To UBound(Failures) + 1)</v>
      </c>
      <c r="Q1092" t="str">
        <f ca="1"/>
        <v xml:space="preserve">        ReDim Preserve Failures(LBound(Failures) To UBound(Failures) + 1)</v>
      </c>
    </row>
    <row r="1093" spans="3:17" x14ac:dyDescent="0.45">
      <c r="C1093" t="s">
        <v>1395</v>
      </c>
      <c r="O1093" t="str">
        <f ca="1"/>
        <v/>
      </c>
      <c r="P1093" t="str">
        <f ca="1"/>
        <v xml:space="preserve">        Failures(UBound(Failures)) = WhatDiffers</v>
      </c>
      <c r="Q1093" t="str">
        <f ca="1"/>
        <v xml:space="preserve">        Failures(UBound(Failures)) = WhatDiffers</v>
      </c>
    </row>
    <row r="1094" spans="3:17" x14ac:dyDescent="0.45">
      <c r="C1094" t="s">
        <v>1419</v>
      </c>
      <c r="O1094" t="str">
        <f ca="1"/>
        <v xml:space="preserve">    On Error GoTo ErrHandler</v>
      </c>
      <c r="P1094" t="str">
        <f ca="1"/>
        <v xml:space="preserve">    End If</v>
      </c>
      <c r="Q1094" t="str">
        <f ca="1"/>
        <v xml:space="preserve">    End If</v>
      </c>
    </row>
    <row r="1095" spans="3:17" x14ac:dyDescent="0.45">
      <c r="C1095" t="s">
        <v>856</v>
      </c>
      <c r="O1095" t="str">
        <f ca="1"/>
        <v xml:space="preserve">                TestDescription = "test no header"</v>
      </c>
      <c r="P1095" t="str">
        <f ca="1"/>
        <v/>
      </c>
      <c r="Q1095" t="str">
        <f ca="1"/>
        <v/>
      </c>
    </row>
    <row r="1096" spans="3:17" x14ac:dyDescent="0.45">
      <c r="C1096" t="s">
        <v>1420</v>
      </c>
      <c r="O1096" t="str">
        <f ca="1"/>
        <v xml:space="preserve">                FileName = "test_no_header.csv"</v>
      </c>
      <c r="P1096" t="str">
        <f ca="1"/>
        <v xml:space="preserve">    Exit Sub</v>
      </c>
      <c r="Q1096" t="str">
        <f ca="1"/>
        <v xml:space="preserve">    Exit Sub</v>
      </c>
    </row>
    <row r="1097" spans="3:17" x14ac:dyDescent="0.45">
      <c r="C1097" t="s">
        <v>1386</v>
      </c>
      <c r="O1097" t="str">
        <f ca="1"/>
        <v xml:space="preserve">                Expected = HStack(Array(1#, 4#, 7#), Array(2#, 5#, 8#), Array(3#, 6#, 9#))</v>
      </c>
      <c r="P1097" t="str">
        <f ca="1"/>
        <v>ErrHandler:</v>
      </c>
      <c r="Q1097" t="str">
        <f ca="1"/>
        <v>ErrHandler:</v>
      </c>
    </row>
    <row r="1098" spans="3:17" x14ac:dyDescent="0.45">
      <c r="C1098" t="s">
        <v>859</v>
      </c>
      <c r="O1098" t="str">
        <f ca="1"/>
        <v xml:space="preserve">                TestRes = TestCSVRead(i, TestDescription, Expected, Folder + FileName, Observed, WhatDiffers, ConvertTypes:=True, ShowMissingsAs:=Empty)</v>
      </c>
      <c r="P1098" t="str">
        <f ca="1"/>
        <v xml:space="preserve">    Throw "#Case42 (line " &amp; CStr(Erl) + "): " &amp; Err.Description &amp; "!"</v>
      </c>
      <c r="Q1098" t="str">
        <f ca="1"/>
        <v xml:space="preserve">    Throw "#Case42 (line " &amp; CStr(Erl) + "): " &amp; Err.Description &amp; "!"</v>
      </c>
    </row>
    <row r="1099" spans="3:17" x14ac:dyDescent="0.45">
      <c r="C1099" t="s">
        <v>1421</v>
      </c>
      <c r="O1099" t="str">
        <f ca="1"/>
        <v xml:space="preserve">    If TestRes Then</v>
      </c>
      <c r="P1099" t="str">
        <f ca="1"/>
        <v>End Sub</v>
      </c>
      <c r="Q1099" t="str">
        <f ca="1"/>
        <v>End Sub</v>
      </c>
    </row>
    <row r="1100" spans="3:17" x14ac:dyDescent="0.45">
      <c r="C1100" t="s">
        <v>1394</v>
      </c>
      <c r="O1100" t="str">
        <f ca="1"/>
        <v xml:space="preserve">        NumPassed = NumPassed + 1</v>
      </c>
      <c r="P1100">
        <f ca="1"/>
        <v>0</v>
      </c>
      <c r="Q1100" t="str">
        <f ca="1"/>
        <v/>
      </c>
    </row>
    <row r="1101" spans="3:17" x14ac:dyDescent="0.45">
      <c r="C1101" t="s">
        <v>1395</v>
      </c>
      <c r="O1101" t="str">
        <f ca="1"/>
        <v xml:space="preserve">    Else</v>
      </c>
      <c r="P1101" t="str">
        <f ca="1"/>
        <v>Sub Case43(i As Long, Folder As String, ByRef NumPassed As Long, ByRef NumFailed As Long, ByRef Failures() As String)</v>
      </c>
      <c r="Q1101" t="str">
        <f ca="1"/>
        <v>Sub Case43(i As Long, Folder As String, ByRef NumPassed As Long, ByRef NumFailed As Long, ByRef Failures() As String)</v>
      </c>
    </row>
    <row r="1102" spans="3:17" x14ac:dyDescent="0.45">
      <c r="C1102" t="s">
        <v>1416</v>
      </c>
      <c r="O1102" t="str">
        <f ca="1"/>
        <v xml:space="preserve">        NumFailed = NumFailed + 1</v>
      </c>
      <c r="P1102" t="str">
        <f ca="1"/>
        <v xml:space="preserve">    Dim TestDescription As String, FileName As String, Expected, Observed, TestRes As Variant, WhatDiffers As String</v>
      </c>
      <c r="Q1102" t="str">
        <f ca="1"/>
        <v xml:space="preserve">    Dim TestDescription As String, FileName As String, Expected, Observed, TestRes As Variant, WhatDiffers As String</v>
      </c>
    </row>
    <row r="1103" spans="3:17" x14ac:dyDescent="0.45">
      <c r="C1103" t="s">
        <v>856</v>
      </c>
      <c r="O1103" t="str">
        <f ca="1"/>
        <v xml:space="preserve">        ReDim Preserve Failures(LBound(Failures) To UBound(Failures) + 1)</v>
      </c>
      <c r="P1103" t="str">
        <f ca="1"/>
        <v/>
      </c>
      <c r="Q1103" t="str">
        <f ca="1"/>
        <v/>
      </c>
    </row>
    <row r="1104" spans="3:17" x14ac:dyDescent="0.45">
      <c r="C1104" t="s">
        <v>1386</v>
      </c>
      <c r="O1104" t="str">
        <f ca="1"/>
        <v xml:space="preserve">        Failures(UBound(Failures)) = WhatDiffers</v>
      </c>
      <c r="P1104" t="str">
        <f ca="1"/>
        <v xml:space="preserve">    On Error GoTo ErrHandler</v>
      </c>
      <c r="Q1104" t="str">
        <f ca="1"/>
        <v xml:space="preserve">    On Error GoTo ErrHandler</v>
      </c>
    </row>
    <row r="1105" spans="3:17" x14ac:dyDescent="0.45">
      <c r="C1105" t="s">
        <v>867</v>
      </c>
      <c r="O1105" t="str">
        <f ca="1"/>
        <v xml:space="preserve">    End If</v>
      </c>
      <c r="P1105" t="str">
        <f ca="1"/>
        <v xml:space="preserve">                TestDescription = "test string delimiters"</v>
      </c>
      <c r="Q1105" t="str">
        <f ca="1"/>
        <v xml:space="preserve">                TestDescription = "test string delimiters"</v>
      </c>
    </row>
    <row r="1106" spans="3:17" x14ac:dyDescent="0.45">
      <c r="C1106" t="s">
        <v>1422</v>
      </c>
      <c r="O1106" t="str">
        <f ca="1"/>
        <v/>
      </c>
      <c r="P1106" t="str">
        <f ca="1"/>
        <v xml:space="preserve">                FileName = "test_string_delimiters.csv"</v>
      </c>
      <c r="Q1106" t="str">
        <f ca="1"/>
        <v xml:space="preserve">                FileName = "test_string_delimiters.csv"</v>
      </c>
    </row>
    <row r="1107" spans="3:17" x14ac:dyDescent="0.45">
      <c r="C1107" t="s">
        <v>1423</v>
      </c>
      <c r="O1107" t="str">
        <f ca="1"/>
        <v xml:space="preserve">    Exit Sub</v>
      </c>
      <c r="P1107" t="str">
        <f ca="1"/>
        <v xml:space="preserve">                Expected = Expected043()</v>
      </c>
      <c r="Q1107" t="str">
        <f ca="1"/>
        <v xml:space="preserve">                Expected = Expected043()</v>
      </c>
    </row>
    <row r="1108" spans="3:17" x14ac:dyDescent="0.45">
      <c r="C1108" t="s">
        <v>1394</v>
      </c>
      <c r="O1108" t="str">
        <f ca="1"/>
        <v>ErrHandler:</v>
      </c>
      <c r="P1108" t="str">
        <f ca="1"/>
        <v xml:space="preserve">                TestRes = TestCSVRead(i, TestDescription, Expected, Folder + FileName, Observed, WhatDiffers, ConvertTypes:=True, Delimiter:="::", ShowMissingsAs:=Empty)</v>
      </c>
      <c r="Q1108" t="str">
        <f ca="1"/>
        <v xml:space="preserve">                TestRes = TestCSVRead(i, TestDescription, Expected, Folder + FileName, Observed, WhatDiffers, ConvertTypes:=True, Delimiter:="::", ShowMissingsAs:=Empty)</v>
      </c>
    </row>
    <row r="1109" spans="3:17" x14ac:dyDescent="0.45">
      <c r="C1109" t="s">
        <v>1395</v>
      </c>
      <c r="O1109" t="str">
        <f ca="1"/>
        <v xml:space="preserve">    Throw "#Case23 (line " &amp; CStr(Erl) + "): " &amp; Err.Description &amp; "!"</v>
      </c>
      <c r="P1109" t="str">
        <f ca="1"/>
        <v xml:space="preserve">    If TestRes Then</v>
      </c>
      <c r="Q1109" t="str">
        <f ca="1"/>
        <v xml:space="preserve">    If TestRes Then</v>
      </c>
    </row>
    <row r="1110" spans="3:17" x14ac:dyDescent="0.45">
      <c r="C1110" t="s">
        <v>1424</v>
      </c>
      <c r="O1110" t="str">
        <f ca="1"/>
        <v>End Sub</v>
      </c>
      <c r="P1110" t="str">
        <f ca="1"/>
        <v xml:space="preserve">        NumPassed = NumPassed + 1</v>
      </c>
      <c r="Q1110" t="str">
        <f ca="1"/>
        <v xml:space="preserve">        NumPassed = NumPassed + 1</v>
      </c>
    </row>
    <row r="1111" spans="3:17" x14ac:dyDescent="0.45">
      <c r="C1111" t="s">
        <v>856</v>
      </c>
      <c r="O1111">
        <f ca="1"/>
        <v>0</v>
      </c>
      <c r="P1111" t="str">
        <f ca="1"/>
        <v xml:space="preserve">    Else</v>
      </c>
      <c r="Q1111" t="str">
        <f ca="1"/>
        <v xml:space="preserve">    Else</v>
      </c>
    </row>
    <row r="1112" spans="3:17" x14ac:dyDescent="0.45">
      <c r="C1112" t="s">
        <v>1386</v>
      </c>
      <c r="O1112">
        <f ca="1"/>
        <v>0</v>
      </c>
      <c r="P1112" t="str">
        <f ca="1"/>
        <v xml:space="preserve">        NumFailed = NumFailed + 1</v>
      </c>
      <c r="Q1112" t="str">
        <f ca="1"/>
        <v xml:space="preserve">        NumFailed = NumFailed + 1</v>
      </c>
    </row>
    <row r="1113" spans="3:17" x14ac:dyDescent="0.45">
      <c r="C1113" t="s">
        <v>867</v>
      </c>
      <c r="O1113">
        <f ca="1"/>
        <v>0</v>
      </c>
      <c r="P1113" t="str">
        <f ca="1"/>
        <v xml:space="preserve">        ReDim Preserve Failures(LBound(Failures) To UBound(Failures) + 1)</v>
      </c>
      <c r="Q1113" t="str">
        <f ca="1"/>
        <v xml:space="preserve">        ReDim Preserve Failures(LBound(Failures) To UBound(Failures) + 1)</v>
      </c>
    </row>
    <row r="1114" spans="3:17" x14ac:dyDescent="0.45">
      <c r="C1114" t="s">
        <v>1425</v>
      </c>
      <c r="O1114">
        <f ca="1"/>
        <v>0</v>
      </c>
      <c r="P1114" t="str">
        <f ca="1"/>
        <v xml:space="preserve">        Failures(UBound(Failures)) = WhatDiffers</v>
      </c>
      <c r="Q1114" t="str">
        <f ca="1"/>
        <v xml:space="preserve">        Failures(UBound(Failures)) = WhatDiffers</v>
      </c>
    </row>
    <row r="1115" spans="3:17" x14ac:dyDescent="0.45">
      <c r="C1115" t="s">
        <v>1426</v>
      </c>
      <c r="O1115">
        <f ca="1"/>
        <v>0</v>
      </c>
      <c r="P1115" t="str">
        <f ca="1"/>
        <v xml:space="preserve">    End If</v>
      </c>
      <c r="Q1115" t="str">
        <f ca="1"/>
        <v xml:space="preserve">    End If</v>
      </c>
    </row>
    <row r="1116" spans="3:17" x14ac:dyDescent="0.45">
      <c r="C1116" t="s">
        <v>1394</v>
      </c>
      <c r="O1116">
        <f ca="1"/>
        <v>0</v>
      </c>
      <c r="P1116" t="str">
        <f ca="1"/>
        <v/>
      </c>
      <c r="Q1116" t="str">
        <f ca="1"/>
        <v/>
      </c>
    </row>
    <row r="1117" spans="3:17" x14ac:dyDescent="0.45">
      <c r="C1117" t="s">
        <v>1395</v>
      </c>
      <c r="O1117">
        <f ca="1"/>
        <v>0</v>
      </c>
      <c r="P1117" t="str">
        <f ca="1"/>
        <v xml:space="preserve">    Exit Sub</v>
      </c>
      <c r="Q1117" t="str">
        <f ca="1"/>
        <v xml:space="preserve">    Exit Sub</v>
      </c>
    </row>
    <row r="1118" spans="3:17" x14ac:dyDescent="0.45">
      <c r="C1118" t="s">
        <v>1427</v>
      </c>
      <c r="O1118">
        <f ca="1"/>
        <v>0</v>
      </c>
      <c r="P1118" t="str">
        <f ca="1"/>
        <v>ErrHandler:</v>
      </c>
      <c r="Q1118" t="str">
        <f ca="1"/>
        <v>ErrHandler:</v>
      </c>
    </row>
    <row r="1119" spans="3:17" x14ac:dyDescent="0.45">
      <c r="C1119" t="s">
        <v>856</v>
      </c>
      <c r="O1119">
        <f ca="1"/>
        <v>0</v>
      </c>
      <c r="P1119" t="str">
        <f ca="1"/>
        <v xml:space="preserve">    Throw "#Case43 (line " &amp; CStr(Erl) + "): " &amp; Err.Description &amp; "!"</v>
      </c>
      <c r="Q1119" t="str">
        <f ca="1"/>
        <v xml:space="preserve">    Throw "#Case43 (line " &amp; CStr(Erl) + "): " &amp; Err.Description &amp; "!"</v>
      </c>
    </row>
    <row r="1120" spans="3:17" x14ac:dyDescent="0.45">
      <c r="C1120" t="s">
        <v>1386</v>
      </c>
      <c r="O1120">
        <f ca="1"/>
        <v>0</v>
      </c>
      <c r="P1120" t="str">
        <f ca="1"/>
        <v>End Sub</v>
      </c>
      <c r="Q1120" t="str">
        <f ca="1"/>
        <v>End Sub</v>
      </c>
    </row>
    <row r="1121" spans="3:17" x14ac:dyDescent="0.45">
      <c r="C1121" t="s">
        <v>867</v>
      </c>
      <c r="O1121">
        <f ca="1"/>
        <v>0</v>
      </c>
      <c r="P1121">
        <f ca="1"/>
        <v>0</v>
      </c>
      <c r="Q1121" t="str">
        <f ca="1"/>
        <v/>
      </c>
    </row>
    <row r="1122" spans="3:17" x14ac:dyDescent="0.45">
      <c r="C1122" t="s">
        <v>1428</v>
      </c>
      <c r="O1122">
        <f ca="1"/>
        <v>0</v>
      </c>
      <c r="P1122" t="str">
        <f ca="1"/>
        <v>Sub Case44(i As Long, Folder As String, ByRef NumPassed As Long, ByRef NumFailed As Long, ByRef Failures() As String)</v>
      </c>
      <c r="Q1122" t="str">
        <f ca="1"/>
        <v>Sub Case44(i As Long, Folder As String, ByRef NumPassed As Long, ByRef NumFailed As Long, ByRef Failures() As String)</v>
      </c>
    </row>
    <row r="1123" spans="3:17" x14ac:dyDescent="0.45">
      <c r="C1123" t="s">
        <v>1426</v>
      </c>
      <c r="O1123">
        <f ca="1"/>
        <v>0</v>
      </c>
      <c r="P1123" t="str">
        <f ca="1"/>
        <v xml:space="preserve">    Dim TestDescription As String, FileName As String, Expected, Observed, TestRes As Variant, WhatDiffers As String</v>
      </c>
      <c r="Q1123" t="str">
        <f ca="1"/>
        <v xml:space="preserve">    Dim TestDescription As String, FileName As String, Expected, Observed, TestRes As Variant, WhatDiffers As String</v>
      </c>
    </row>
    <row r="1124" spans="3:17" x14ac:dyDescent="0.45">
      <c r="C1124" t="s">
        <v>1394</v>
      </c>
      <c r="O1124">
        <f ca="1"/>
        <v>0</v>
      </c>
      <c r="P1124" t="str">
        <f ca="1"/>
        <v/>
      </c>
      <c r="Q1124" t="str">
        <f ca="1"/>
        <v/>
      </c>
    </row>
    <row r="1125" spans="3:17" x14ac:dyDescent="0.45">
      <c r="C1125" t="s">
        <v>1395</v>
      </c>
      <c r="O1125">
        <f ca="1"/>
        <v>0</v>
      </c>
      <c r="P1125" t="str">
        <f ca="1"/>
        <v xml:space="preserve">    On Error GoTo ErrHandler</v>
      </c>
      <c r="Q1125" t="str">
        <f ca="1"/>
        <v xml:space="preserve">    On Error GoTo ErrHandler</v>
      </c>
    </row>
    <row r="1126" spans="3:17" x14ac:dyDescent="0.45">
      <c r="C1126" t="s">
        <v>1429</v>
      </c>
      <c r="O1126">
        <f ca="1"/>
        <v>0</v>
      </c>
      <c r="P1126" t="str">
        <f ca="1"/>
        <v xml:space="preserve">                TestDescription = "bools"</v>
      </c>
      <c r="Q1126" t="str">
        <f ca="1"/>
        <v xml:space="preserve">                TestDescription = "bools"</v>
      </c>
    </row>
    <row r="1127" spans="3:17" x14ac:dyDescent="0.45">
      <c r="C1127" t="s">
        <v>856</v>
      </c>
      <c r="O1127">
        <f ca="1"/>
        <v>0</v>
      </c>
      <c r="P1127" t="str">
        <f ca="1"/>
        <v xml:space="preserve">                FileName = "bools.csv"</v>
      </c>
      <c r="Q1127" t="str">
        <f ca="1"/>
        <v xml:space="preserve">                FileName = "bools.csv"</v>
      </c>
    </row>
    <row r="1128" spans="3:17" x14ac:dyDescent="0.45">
      <c r="C1128" t="s">
        <v>1430</v>
      </c>
      <c r="O1128">
        <f ca="1"/>
        <v>0</v>
      </c>
      <c r="P1128" t="str">
        <f ca="1"/>
        <v xml:space="preserve">                Expected = Expected044()</v>
      </c>
      <c r="Q1128" t="str">
        <f ca="1"/>
        <v xml:space="preserve">                Expected = Expected044()</v>
      </c>
    </row>
    <row r="1129" spans="3:17" x14ac:dyDescent="0.45">
      <c r="C1129" t="s">
        <v>1386</v>
      </c>
      <c r="O1129">
        <f ca="1"/>
        <v>0</v>
      </c>
      <c r="P1129" t="str">
        <f ca="1"/>
        <v xml:space="preserve">                TestRes = TestCSVRead(i, TestDescription, Expected, Folder + FileName, Observed, WhatDiffers, ConvertTypes:=True, ShowMissingsAs:=Empty)</v>
      </c>
      <c r="Q1129" t="str">
        <f ca="1"/>
        <v xml:space="preserve">                TestRes = TestCSVRead(i, TestDescription, Expected, Folder + FileName, Observed, WhatDiffers, ConvertTypes:=True, ShowMissingsAs:=Empty)</v>
      </c>
    </row>
    <row r="1130" spans="3:17" x14ac:dyDescent="0.45">
      <c r="C1130" t="s">
        <v>859</v>
      </c>
      <c r="O1130">
        <f ca="1"/>
        <v>0</v>
      </c>
      <c r="P1130" t="str">
        <f ca="1"/>
        <v xml:space="preserve">    If TestRes Then</v>
      </c>
      <c r="Q1130" t="str">
        <f ca="1"/>
        <v xml:space="preserve">    If TestRes Then</v>
      </c>
    </row>
    <row r="1131" spans="3:17" x14ac:dyDescent="0.45">
      <c r="C1131" t="s">
        <v>1431</v>
      </c>
      <c r="O1131">
        <f ca="1"/>
        <v>0</v>
      </c>
      <c r="P1131" t="str">
        <f ca="1"/>
        <v xml:space="preserve">        NumPassed = NumPassed + 1</v>
      </c>
      <c r="Q1131" t="str">
        <f ca="1"/>
        <v xml:space="preserve">        NumPassed = NumPassed + 1</v>
      </c>
    </row>
    <row r="1132" spans="3:17" x14ac:dyDescent="0.45">
      <c r="C1132" t="s">
        <v>1394</v>
      </c>
      <c r="O1132" t="str">
        <f ca="1"/>
        <v>Sub Case24(i As Long, Folder As String, ByRef NumPassed As Long, ByRef NumFailed As Long, ByRef Failures() As String)</v>
      </c>
      <c r="P1132" t="str">
        <f ca="1"/>
        <v xml:space="preserve">    Else</v>
      </c>
      <c r="Q1132" t="str">
        <f ca="1"/>
        <v xml:space="preserve">    Else</v>
      </c>
    </row>
    <row r="1133" spans="3:17" x14ac:dyDescent="0.45">
      <c r="C1133" t="s">
        <v>1395</v>
      </c>
      <c r="O1133" t="str">
        <f ca="1"/>
        <v xml:space="preserve">    Dim TestDescription As String, FileName As String, Expected, Observed, TestRes As Variant, WhatDiffers As String</v>
      </c>
      <c r="P1133" t="str">
        <f ca="1"/>
        <v xml:space="preserve">        NumFailed = NumFailed + 1</v>
      </c>
      <c r="Q1133" t="str">
        <f ca="1"/>
        <v xml:space="preserve">        NumFailed = NumFailed + 1</v>
      </c>
    </row>
    <row r="1134" spans="3:17" x14ac:dyDescent="0.45">
      <c r="C1134" t="s">
        <v>1432</v>
      </c>
      <c r="O1134" t="str">
        <f ca="1"/>
        <v/>
      </c>
      <c r="P1134" t="str">
        <f ca="1"/>
        <v xml:space="preserve">        ReDim Preserve Failures(LBound(Failures) To UBound(Failures) + 1)</v>
      </c>
      <c r="Q1134" t="str">
        <f ca="1"/>
        <v xml:space="preserve">        ReDim Preserve Failures(LBound(Failures) To UBound(Failures) + 1)</v>
      </c>
    </row>
    <row r="1135" spans="3:17" x14ac:dyDescent="0.45">
      <c r="C1135" t="s">
        <v>856</v>
      </c>
      <c r="O1135" t="str">
        <f ca="1"/>
        <v xml:space="preserve">    On Error GoTo ErrHandler</v>
      </c>
      <c r="P1135" t="str">
        <f ca="1"/>
        <v xml:space="preserve">        Failures(UBound(Failures)) = WhatDiffers</v>
      </c>
      <c r="Q1135" t="str">
        <f ca="1"/>
        <v xml:space="preserve">        Failures(UBound(Failures)) = WhatDiffers</v>
      </c>
    </row>
    <row r="1136" spans="3:17" x14ac:dyDescent="0.45">
      <c r="C1136" t="s">
        <v>1433</v>
      </c>
      <c r="O1136" t="str">
        <f ca="1"/>
        <v xml:space="preserve">                TestDescription = "test dates"</v>
      </c>
      <c r="P1136" t="str">
        <f ca="1"/>
        <v xml:space="preserve">    End If</v>
      </c>
      <c r="Q1136" t="str">
        <f ca="1"/>
        <v xml:space="preserve">    End If</v>
      </c>
    </row>
    <row r="1137" spans="3:17" x14ac:dyDescent="0.45">
      <c r="C1137" t="s">
        <v>1386</v>
      </c>
      <c r="O1137" t="str">
        <f ca="1"/>
        <v xml:space="preserve">                FileName = "test_dates.csv"</v>
      </c>
      <c r="P1137" t="str">
        <f ca="1"/>
        <v/>
      </c>
      <c r="Q1137" t="str">
        <f ca="1"/>
        <v/>
      </c>
    </row>
    <row r="1138" spans="3:17" x14ac:dyDescent="0.45">
      <c r="C1138" t="s">
        <v>859</v>
      </c>
      <c r="O1138" t="str">
        <f ca="1"/>
        <v xml:space="preserve">                Expected = HStack(Array("col1", CDate("2015-Jan-01"), CDate("2015-Jan-02"), CDate("2015-Jan-03")))</v>
      </c>
      <c r="P1138" t="str">
        <f ca="1"/>
        <v xml:space="preserve">    Exit Sub</v>
      </c>
      <c r="Q1138" t="str">
        <f ca="1"/>
        <v xml:space="preserve">    Exit Sub</v>
      </c>
    </row>
    <row r="1139" spans="3:17" x14ac:dyDescent="0.45">
      <c r="C1139" t="s">
        <v>1434</v>
      </c>
      <c r="O1139" t="str">
        <f ca="1"/>
        <v xml:space="preserve">                TestRes = TestCSVRead(i, TestDescription, Expected, Folder + FileName, Observed, WhatDiffers, ConvertTypes:=True, DateFormat:="Y-M-D", _</v>
      </c>
      <c r="P1139" t="str">
        <f ca="1"/>
        <v>ErrHandler:</v>
      </c>
      <c r="Q1139" t="str">
        <f ca="1"/>
        <v>ErrHandler:</v>
      </c>
    </row>
    <row r="1140" spans="3:17" x14ac:dyDescent="0.45">
      <c r="C1140" t="s">
        <v>1394</v>
      </c>
      <c r="O1140" t="str">
        <f ca="1"/>
        <v xml:space="preserve">                    ShowMissingsAs:=Empty)</v>
      </c>
      <c r="P1140" t="str">
        <f ca="1"/>
        <v xml:space="preserve">    Throw "#Case44 (line " &amp; CStr(Erl) + "): " &amp; Err.Description &amp; "!"</v>
      </c>
      <c r="Q1140" t="str">
        <f ca="1"/>
        <v xml:space="preserve">    Throw "#Case44 (line " &amp; CStr(Erl) + "): " &amp; Err.Description &amp; "!"</v>
      </c>
    </row>
    <row r="1141" spans="3:17" x14ac:dyDescent="0.45">
      <c r="C1141" t="s">
        <v>1395</v>
      </c>
      <c r="O1141" t="str">
        <f ca="1"/>
        <v xml:space="preserve">    If TestRes Then</v>
      </c>
      <c r="P1141" t="str">
        <f ca="1"/>
        <v>End Sub</v>
      </c>
      <c r="Q1141" t="str">
        <f ca="1"/>
        <v>End Sub</v>
      </c>
    </row>
    <row r="1142" spans="3:17" x14ac:dyDescent="0.45">
      <c r="C1142" t="s">
        <v>1435</v>
      </c>
      <c r="O1142" t="str">
        <f ca="1"/>
        <v xml:space="preserve">        NumPassed = NumPassed + 1</v>
      </c>
      <c r="P1142">
        <f ca="1"/>
        <v>0</v>
      </c>
      <c r="Q1142" t="str">
        <f ca="1"/>
        <v/>
      </c>
    </row>
    <row r="1143" spans="3:17" x14ac:dyDescent="0.45">
      <c r="C1143" t="s">
        <v>856</v>
      </c>
      <c r="O1143" t="str">
        <f ca="1"/>
        <v xml:space="preserve">    Else</v>
      </c>
      <c r="P1143" t="str">
        <f ca="1"/>
        <v>Sub Case45(i As Long, Folder As String, ByRef NumPassed As Long, ByRef NumFailed As Long, ByRef Failures() As String)</v>
      </c>
      <c r="Q1143" t="str">
        <f ca="1"/>
        <v>Sub Case45(i As Long, Folder As String, ByRef NumPassed As Long, ByRef NumFailed As Long, ByRef Failures() As String)</v>
      </c>
    </row>
    <row r="1144" spans="3:17" x14ac:dyDescent="0.45">
      <c r="C1144" t="s">
        <v>1436</v>
      </c>
      <c r="O1144" t="str">
        <f ca="1"/>
        <v xml:space="preserve">        NumFailed = NumFailed + 1</v>
      </c>
      <c r="P1144" t="str">
        <f ca="1"/>
        <v xml:space="preserve">    Dim TestDescription As String, FileName As String, Expected, Observed, TestRes As Variant, WhatDiffers As String</v>
      </c>
      <c r="Q1144" t="str">
        <f ca="1"/>
        <v xml:space="preserve">    Dim TestDescription As String, FileName As String, Expected, Observed, TestRes As Variant, WhatDiffers As String</v>
      </c>
    </row>
    <row r="1145" spans="3:17" x14ac:dyDescent="0.45">
      <c r="C1145" t="s">
        <v>1386</v>
      </c>
      <c r="O1145" t="str">
        <f ca="1"/>
        <v xml:space="preserve">        ReDim Preserve Failures(LBound(Failures) To UBound(Failures) + 1)</v>
      </c>
      <c r="P1145" t="str">
        <f ca="1"/>
        <v/>
      </c>
      <c r="Q1145" t="str">
        <f ca="1"/>
        <v/>
      </c>
    </row>
    <row r="1146" spans="3:17" x14ac:dyDescent="0.45">
      <c r="C1146" t="s">
        <v>859</v>
      </c>
      <c r="O1146" t="str">
        <f ca="1"/>
        <v xml:space="preserve">        Failures(UBound(Failures)) = WhatDiffers</v>
      </c>
      <c r="P1146" t="str">
        <f ca="1"/>
        <v xml:space="preserve">    On Error GoTo ErrHandler</v>
      </c>
      <c r="Q1146" t="str">
        <f ca="1"/>
        <v xml:space="preserve">    On Error GoTo ErrHandler</v>
      </c>
    </row>
    <row r="1147" spans="3:17" x14ac:dyDescent="0.45">
      <c r="C1147" t="s">
        <v>1437</v>
      </c>
      <c r="O1147" t="str">
        <f ca="1"/>
        <v xml:space="preserve">    End If</v>
      </c>
      <c r="P1147" t="str">
        <f ca="1"/>
        <v xml:space="preserve">                TestDescription = "boolext"</v>
      </c>
      <c r="Q1147" t="str">
        <f ca="1"/>
        <v xml:space="preserve">                TestDescription = "boolext"</v>
      </c>
    </row>
    <row r="1148" spans="3:17" x14ac:dyDescent="0.45">
      <c r="C1148" t="s">
        <v>1394</v>
      </c>
      <c r="O1148" t="str">
        <f ca="1"/>
        <v/>
      </c>
      <c r="P1148" t="str">
        <f ca="1"/>
        <v xml:space="preserve">                FileName = "boolext.csv"</v>
      </c>
      <c r="Q1148" t="str">
        <f ca="1"/>
        <v xml:space="preserve">                FileName = "boolext.csv"</v>
      </c>
    </row>
    <row r="1149" spans="3:17" x14ac:dyDescent="0.45">
      <c r="C1149" t="s">
        <v>1395</v>
      </c>
      <c r="O1149" t="str">
        <f ca="1"/>
        <v xml:space="preserve">    Exit Sub</v>
      </c>
      <c r="P1149" t="str">
        <f ca="1"/>
        <v xml:space="preserve">                Expected = Expected045()</v>
      </c>
      <c r="Q1149" t="str">
        <f ca="1"/>
        <v xml:space="preserve">                Expected = Expected045()</v>
      </c>
    </row>
    <row r="1150" spans="3:17" x14ac:dyDescent="0.45">
      <c r="C1150" t="s">
        <v>1438</v>
      </c>
      <c r="O1150" t="str">
        <f ca="1"/>
        <v>ErrHandler:</v>
      </c>
      <c r="P1150" t="str">
        <f ca="1"/>
        <v xml:space="preserve">                TestRes = TestCSVRead(i, TestDescription, Expected, Folder + FileName, Observed, WhatDiffers, ConvertTypes:=True, ShowMissingsAs:=Empty)</v>
      </c>
      <c r="Q1150" t="str">
        <f ca="1"/>
        <v xml:space="preserve">                TestRes = TestCSVRead(i, TestDescription, Expected, Folder + FileName, Observed, WhatDiffers, ConvertTypes:=True, ShowMissingsAs:=Empty)</v>
      </c>
    </row>
    <row r="1151" spans="3:17" x14ac:dyDescent="0.45">
      <c r="C1151" t="s">
        <v>856</v>
      </c>
      <c r="O1151" t="str">
        <f ca="1"/>
        <v xml:space="preserve">    Throw "#Case24 (line " &amp; CStr(Erl) + "): " &amp; Err.Description &amp; "!"</v>
      </c>
      <c r="P1151" t="str">
        <f ca="1"/>
        <v xml:space="preserve">    If TestRes Then</v>
      </c>
      <c r="Q1151" t="str">
        <f ca="1"/>
        <v xml:space="preserve">    If TestRes Then</v>
      </c>
    </row>
    <row r="1152" spans="3:17" x14ac:dyDescent="0.45">
      <c r="C1152" t="s">
        <v>1439</v>
      </c>
      <c r="O1152" t="str">
        <f ca="1"/>
        <v>End Sub</v>
      </c>
      <c r="P1152" t="str">
        <f ca="1"/>
        <v xml:space="preserve">        NumPassed = NumPassed + 1</v>
      </c>
      <c r="Q1152" t="str">
        <f ca="1"/>
        <v xml:space="preserve">        NumPassed = NumPassed + 1</v>
      </c>
    </row>
    <row r="1153" spans="3:17" x14ac:dyDescent="0.45">
      <c r="C1153" t="s">
        <v>1386</v>
      </c>
      <c r="O1153">
        <f ca="1"/>
        <v>0</v>
      </c>
      <c r="P1153" t="str">
        <f ca="1"/>
        <v xml:space="preserve">    Else</v>
      </c>
      <c r="Q1153" t="str">
        <f ca="1"/>
        <v xml:space="preserve">    Else</v>
      </c>
    </row>
    <row r="1154" spans="3:17" x14ac:dyDescent="0.45">
      <c r="C1154" t="s">
        <v>859</v>
      </c>
      <c r="O1154">
        <f ca="1"/>
        <v>0</v>
      </c>
      <c r="P1154" t="str">
        <f ca="1"/>
        <v xml:space="preserve">        NumFailed = NumFailed + 1</v>
      </c>
      <c r="Q1154" t="str">
        <f ca="1"/>
        <v xml:space="preserve">        NumFailed = NumFailed + 1</v>
      </c>
    </row>
    <row r="1155" spans="3:17" x14ac:dyDescent="0.45">
      <c r="C1155" t="s">
        <v>1440</v>
      </c>
      <c r="O1155">
        <f ca="1"/>
        <v>0</v>
      </c>
      <c r="P1155" t="str">
        <f ca="1"/>
        <v xml:space="preserve">        ReDim Preserve Failures(LBound(Failures) To UBound(Failures) + 1)</v>
      </c>
      <c r="Q1155" t="str">
        <f ca="1"/>
        <v xml:space="preserve">        ReDim Preserve Failures(LBound(Failures) To UBound(Failures) + 1)</v>
      </c>
    </row>
    <row r="1156" spans="3:17" x14ac:dyDescent="0.45">
      <c r="C1156" t="s">
        <v>1394</v>
      </c>
      <c r="O1156">
        <f ca="1"/>
        <v>0</v>
      </c>
      <c r="P1156" t="str">
        <f ca="1"/>
        <v xml:space="preserve">        Failures(UBound(Failures)) = WhatDiffers</v>
      </c>
      <c r="Q1156" t="str">
        <f ca="1"/>
        <v xml:space="preserve">        Failures(UBound(Failures)) = WhatDiffers</v>
      </c>
    </row>
    <row r="1157" spans="3:17" x14ac:dyDescent="0.45">
      <c r="C1157" t="s">
        <v>1395</v>
      </c>
      <c r="O1157">
        <f ca="1"/>
        <v>0</v>
      </c>
      <c r="P1157" t="str">
        <f ca="1"/>
        <v xml:space="preserve">    End If</v>
      </c>
      <c r="Q1157" t="str">
        <f ca="1"/>
        <v xml:space="preserve">    End If</v>
      </c>
    </row>
    <row r="1158" spans="3:17" x14ac:dyDescent="0.45">
      <c r="C1158" t="s">
        <v>1399</v>
      </c>
      <c r="O1158">
        <f ca="1"/>
        <v>0</v>
      </c>
      <c r="P1158" t="str">
        <f ca="1"/>
        <v/>
      </c>
      <c r="Q1158" t="str">
        <f ca="1"/>
        <v/>
      </c>
    </row>
    <row r="1159" spans="3:17" x14ac:dyDescent="0.45">
      <c r="C1159" t="s">
        <v>856</v>
      </c>
      <c r="O1159">
        <f ca="1"/>
        <v>0</v>
      </c>
      <c r="P1159" t="str">
        <f ca="1"/>
        <v xml:space="preserve">    Exit Sub</v>
      </c>
      <c r="Q1159" t="str">
        <f ca="1"/>
        <v xml:space="preserve">    Exit Sub</v>
      </c>
    </row>
    <row r="1160" spans="3:17" x14ac:dyDescent="0.45">
      <c r="C1160" t="s">
        <v>1441</v>
      </c>
      <c r="O1160">
        <f ca="1"/>
        <v>0</v>
      </c>
      <c r="P1160" t="str">
        <f ca="1"/>
        <v>ErrHandler:</v>
      </c>
      <c r="Q1160" t="str">
        <f ca="1"/>
        <v>ErrHandler:</v>
      </c>
    </row>
    <row r="1161" spans="3:17" x14ac:dyDescent="0.45">
      <c r="C1161" t="s">
        <v>1386</v>
      </c>
      <c r="O1161">
        <f ca="1"/>
        <v>0</v>
      </c>
      <c r="P1161" t="str">
        <f ca="1"/>
        <v xml:space="preserve">    Throw "#Case45 (line " &amp; CStr(Erl) + "): " &amp; Err.Description &amp; "!"</v>
      </c>
      <c r="Q1161" t="str">
        <f ca="1"/>
        <v xml:space="preserve">    Throw "#Case45 (line " &amp; CStr(Erl) + "): " &amp; Err.Description &amp; "!"</v>
      </c>
    </row>
    <row r="1162" spans="3:17" x14ac:dyDescent="0.45">
      <c r="C1162" t="s">
        <v>859</v>
      </c>
      <c r="O1162">
        <f ca="1"/>
        <v>0</v>
      </c>
      <c r="P1162" t="str">
        <f ca="1"/>
        <v>End Sub</v>
      </c>
      <c r="Q1162" t="str">
        <f ca="1"/>
        <v>End Sub</v>
      </c>
    </row>
    <row r="1163" spans="3:17" x14ac:dyDescent="0.45">
      <c r="C1163" t="s">
        <v>1442</v>
      </c>
      <c r="O1163">
        <f ca="1"/>
        <v>0</v>
      </c>
      <c r="P1163">
        <f ca="1"/>
        <v>0</v>
      </c>
      <c r="Q1163" t="str">
        <f ca="1"/>
        <v/>
      </c>
    </row>
    <row r="1164" spans="3:17" x14ac:dyDescent="0.45">
      <c r="C1164" t="s">
        <v>1394</v>
      </c>
      <c r="O1164">
        <f ca="1"/>
        <v>0</v>
      </c>
      <c r="P1164" t="str">
        <f ca="1"/>
        <v>Sub Case46(i As Long, Folder As String, ByRef NumPassed As Long, ByRef NumFailed As Long, ByRef Failures() As String)</v>
      </c>
      <c r="Q1164" t="str">
        <f ca="1"/>
        <v>Sub Case46(i As Long, Folder As String, ByRef NumPassed As Long, ByRef NumFailed As Long, ByRef Failures() As String)</v>
      </c>
    </row>
    <row r="1165" spans="3:17" x14ac:dyDescent="0.45">
      <c r="C1165" t="s">
        <v>1395</v>
      </c>
      <c r="O1165">
        <f ca="1"/>
        <v>0</v>
      </c>
      <c r="P1165" t="str">
        <f ca="1"/>
        <v xml:space="preserve">    Dim TestDescription As String, FileName As String, Expected, Observed, TestRes As Variant, WhatDiffers As String</v>
      </c>
      <c r="Q1165" t="str">
        <f ca="1"/>
        <v xml:space="preserve">    Dim TestDescription As String, FileName As String, Expected, Observed, TestRes As Variant, WhatDiffers As String</v>
      </c>
    </row>
    <row r="1166" spans="3:17" x14ac:dyDescent="0.45">
      <c r="C1166" t="s">
        <v>1443</v>
      </c>
      <c r="O1166">
        <f ca="1"/>
        <v>0</v>
      </c>
      <c r="P1166" t="str">
        <f ca="1"/>
        <v/>
      </c>
      <c r="Q1166" t="str">
        <f ca="1"/>
        <v/>
      </c>
    </row>
    <row r="1167" spans="3:17" x14ac:dyDescent="0.45">
      <c r="C1167" t="s">
        <v>856</v>
      </c>
      <c r="O1167">
        <f ca="1"/>
        <v>0</v>
      </c>
      <c r="P1167" t="str">
        <f ca="1"/>
        <v xml:space="preserve">    On Error GoTo ErrHandler</v>
      </c>
      <c r="Q1167" t="str">
        <f ca="1"/>
        <v xml:space="preserve">    On Error GoTo ErrHandler</v>
      </c>
    </row>
    <row r="1168" spans="3:17" x14ac:dyDescent="0.45">
      <c r="C1168" t="s">
        <v>1444</v>
      </c>
      <c r="O1168">
        <f ca="1"/>
        <v>0</v>
      </c>
      <c r="P1168" t="str">
        <f ca="1"/>
        <v xml:space="preserve">                TestDescription = "test comment first row"</v>
      </c>
      <c r="Q1168" t="str">
        <f ca="1"/>
        <v xml:space="preserve">                TestDescription = "test comment first row"</v>
      </c>
    </row>
    <row r="1169" spans="3:17" x14ac:dyDescent="0.45">
      <c r="C1169" t="s">
        <v>1386</v>
      </c>
      <c r="O1169">
        <f ca="1"/>
        <v>0</v>
      </c>
      <c r="P1169" t="str">
        <f ca="1"/>
        <v xml:space="preserve">                FileName = "test_comment_first_row.csv"</v>
      </c>
      <c r="Q1169" t="str">
        <f ca="1"/>
        <v xml:space="preserve">                FileName = "test_comment_first_row.csv"</v>
      </c>
    </row>
    <row r="1170" spans="3:17" x14ac:dyDescent="0.45">
      <c r="C1170" t="s">
        <v>1445</v>
      </c>
      <c r="O1170">
        <f ca="1"/>
        <v>0</v>
      </c>
      <c r="P1170" t="str">
        <f ca="1"/>
        <v xml:space="preserve">                Expected = HStack(Array("a", 1#, 7#), Array("b", 2#, 8#), Array("c", 3#, 9#))</v>
      </c>
      <c r="Q1170" t="str">
        <f ca="1"/>
        <v xml:space="preserve">                Expected = HStack(Array("a", 1#, 7#), Array("b", 2#, 8#), Array("c", 3#, 9#))</v>
      </c>
    </row>
    <row r="1171" spans="3:17" x14ac:dyDescent="0.45">
      <c r="C1171" t="s">
        <v>859</v>
      </c>
      <c r="O1171">
        <f ca="1"/>
        <v>0</v>
      </c>
      <c r="P1171" t="str">
        <f ca="1"/>
        <v xml:space="preserve">                TestRes = TestCSVRead(i, TestDescription, Expected, Folder + FileName, Observed, WhatDiffers, ConvertTypes:=True, Comment:="#", ShowMissingsAs:=Empty)</v>
      </c>
      <c r="Q1171" t="str">
        <f ca="1"/>
        <v xml:space="preserve">                TestRes = TestCSVRead(i, TestDescription, Expected, Folder + FileName, Observed, WhatDiffers, ConvertTypes:=True, Comment:="#", ShowMissingsAs:=Empty)</v>
      </c>
    </row>
    <row r="1172" spans="3:17" x14ac:dyDescent="0.45">
      <c r="C1172" t="s">
        <v>1446</v>
      </c>
      <c r="O1172">
        <f ca="1"/>
        <v>0</v>
      </c>
      <c r="P1172" t="str">
        <f ca="1"/>
        <v xml:space="preserve">    If TestRes Then</v>
      </c>
      <c r="Q1172" t="str">
        <f ca="1"/>
        <v xml:space="preserve">    If TestRes Then</v>
      </c>
    </row>
    <row r="1173" spans="3:17" x14ac:dyDescent="0.45">
      <c r="C1173" t="s">
        <v>1394</v>
      </c>
      <c r="O1173" t="str">
        <f ca="1"/>
        <v>Sub Case25(i As Long, Folder As String, ByRef NumPassed As Long, ByRef NumFailed As Long, ByRef Failures() As String)</v>
      </c>
      <c r="P1173" t="str">
        <f ca="1"/>
        <v xml:space="preserve">        NumPassed = NumPassed + 1</v>
      </c>
      <c r="Q1173" t="str">
        <f ca="1"/>
        <v xml:space="preserve">        NumPassed = NumPassed + 1</v>
      </c>
    </row>
    <row r="1174" spans="3:17" x14ac:dyDescent="0.45">
      <c r="C1174" t="s">
        <v>1395</v>
      </c>
      <c r="O1174" t="str">
        <f ca="1"/>
        <v xml:space="preserve">    Dim TestDescription As String, FileName As String, Expected, Observed, TestRes As Variant, WhatDiffers As String</v>
      </c>
      <c r="P1174" t="str">
        <f ca="1"/>
        <v xml:space="preserve">    Else</v>
      </c>
      <c r="Q1174" t="str">
        <f ca="1"/>
        <v xml:space="preserve">    Else</v>
      </c>
    </row>
    <row r="1175" spans="3:17" x14ac:dyDescent="0.45">
      <c r="C1175" t="s">
        <v>1447</v>
      </c>
      <c r="O1175" t="str">
        <f ca="1"/>
        <v/>
      </c>
      <c r="P1175" t="str">
        <f ca="1"/>
        <v xml:space="preserve">        NumFailed = NumFailed + 1</v>
      </c>
      <c r="Q1175" t="str">
        <f ca="1"/>
        <v xml:space="preserve">        NumFailed = NumFailed + 1</v>
      </c>
    </row>
    <row r="1176" spans="3:17" x14ac:dyDescent="0.45">
      <c r="C1176" t="s">
        <v>856</v>
      </c>
      <c r="O1176" t="str">
        <f ca="1"/>
        <v xml:space="preserve">    On Error GoTo ErrHandler</v>
      </c>
      <c r="P1176" t="str">
        <f ca="1"/>
        <v xml:space="preserve">        ReDim Preserve Failures(LBound(Failures) To UBound(Failures) + 1)</v>
      </c>
      <c r="Q1176" t="str">
        <f ca="1"/>
        <v xml:space="preserve">        ReDim Preserve Failures(LBound(Failures) To UBound(Failures) + 1)</v>
      </c>
    </row>
    <row r="1177" spans="3:17" x14ac:dyDescent="0.45">
      <c r="C1177" t="s">
        <v>1386</v>
      </c>
      <c r="O1177" t="str">
        <f ca="1"/>
        <v xml:space="preserve">                TestDescription = "test excel date formats"</v>
      </c>
      <c r="P1177" t="str">
        <f ca="1"/>
        <v xml:space="preserve">        Failures(UBound(Failures)) = WhatDiffers</v>
      </c>
      <c r="Q1177" t="str">
        <f ca="1"/>
        <v xml:space="preserve">        Failures(UBound(Failures)) = WhatDiffers</v>
      </c>
    </row>
    <row r="1178" spans="3:17" x14ac:dyDescent="0.45">
      <c r="C1178" t="s">
        <v>1448</v>
      </c>
      <c r="O1178" t="str">
        <f ca="1"/>
        <v xml:space="preserve">                FileName = "test_excel_date_formats.csv"</v>
      </c>
      <c r="P1178" t="str">
        <f ca="1"/>
        <v xml:space="preserve">    End If</v>
      </c>
      <c r="Q1178" t="str">
        <f ca="1"/>
        <v xml:space="preserve">    End If</v>
      </c>
    </row>
    <row r="1179" spans="3:17" x14ac:dyDescent="0.45">
      <c r="C1179" t="s">
        <v>859</v>
      </c>
      <c r="O1179" t="str">
        <f ca="1"/>
        <v xml:space="preserve">                Expected = HStack(Array("col1", CDate("2015-Jan-01"), CDate("2015-Feb-01"), CDate("2015-Mar-01")))</v>
      </c>
      <c r="P1179" t="str">
        <f ca="1"/>
        <v/>
      </c>
      <c r="Q1179" t="str">
        <f ca="1"/>
        <v/>
      </c>
    </row>
    <row r="1180" spans="3:17" x14ac:dyDescent="0.45">
      <c r="C1180" t="s">
        <v>1449</v>
      </c>
      <c r="O1180" t="str">
        <f ca="1"/>
        <v xml:space="preserve">                TestRes = TestCSVRead(i, TestDescription, Expected, Folder + FileName, Observed, WhatDiffers, ConvertTypes:=True, DateFormat:="D/M/Y", ShowMissingsAs:=Empty)</v>
      </c>
      <c r="P1180" t="str">
        <f ca="1"/>
        <v xml:space="preserve">    Exit Sub</v>
      </c>
      <c r="Q1180" t="str">
        <f ca="1"/>
        <v xml:space="preserve">    Exit Sub</v>
      </c>
    </row>
    <row r="1181" spans="3:17" x14ac:dyDescent="0.45">
      <c r="C1181" t="s">
        <v>1394</v>
      </c>
      <c r="O1181" t="str">
        <f ca="1"/>
        <v xml:space="preserve">    If TestRes Then</v>
      </c>
      <c r="P1181" t="str">
        <f ca="1"/>
        <v>ErrHandler:</v>
      </c>
      <c r="Q1181" t="str">
        <f ca="1"/>
        <v>ErrHandler:</v>
      </c>
    </row>
    <row r="1182" spans="3:17" x14ac:dyDescent="0.45">
      <c r="C1182" t="s">
        <v>1395</v>
      </c>
      <c r="O1182" t="str">
        <f ca="1"/>
        <v xml:space="preserve">        NumPassed = NumPassed + 1</v>
      </c>
      <c r="P1182" t="str">
        <f ca="1"/>
        <v xml:space="preserve">    Throw "#Case46 (line " &amp; CStr(Erl) + "): " &amp; Err.Description &amp; "!"</v>
      </c>
      <c r="Q1182" t="str">
        <f ca="1"/>
        <v xml:space="preserve">    Throw "#Case46 (line " &amp; CStr(Erl) + "): " &amp; Err.Description &amp; "!"</v>
      </c>
    </row>
    <row r="1183" spans="3:17" x14ac:dyDescent="0.45">
      <c r="C1183" t="s">
        <v>1450</v>
      </c>
      <c r="O1183" t="str">
        <f ca="1"/>
        <v xml:space="preserve">    Else</v>
      </c>
      <c r="P1183" t="str">
        <f ca="1"/>
        <v>End Sub</v>
      </c>
      <c r="Q1183" t="str">
        <f ca="1"/>
        <v>End Sub</v>
      </c>
    </row>
    <row r="1184" spans="3:17" x14ac:dyDescent="0.45">
      <c r="C1184" t="s">
        <v>856</v>
      </c>
      <c r="O1184" t="str">
        <f ca="1"/>
        <v xml:space="preserve">        NumFailed = NumFailed + 1</v>
      </c>
      <c r="P1184">
        <f ca="1"/>
        <v>0</v>
      </c>
      <c r="Q1184" t="str">
        <f ca="1"/>
        <v/>
      </c>
    </row>
    <row r="1185" spans="3:17" x14ac:dyDescent="0.45">
      <c r="C1185" t="s">
        <v>1386</v>
      </c>
      <c r="O1185" t="str">
        <f ca="1"/>
        <v xml:space="preserve">        ReDim Preserve Failures(LBound(Failures) To UBound(Failures) + 1)</v>
      </c>
      <c r="P1185" t="str">
        <f ca="1"/>
        <v>Sub Case47(i As Long, Folder As String, ByRef NumPassed As Long, ByRef NumFailed As Long, ByRef Failures() As String)</v>
      </c>
      <c r="Q1185" t="str">
        <f ca="1"/>
        <v>Sub Case47(i As Long, Folder As String, ByRef NumPassed As Long, ByRef NumFailed As Long, ByRef Failures() As String)</v>
      </c>
    </row>
    <row r="1186" spans="3:17" x14ac:dyDescent="0.45">
      <c r="C1186" t="s">
        <v>1451</v>
      </c>
      <c r="O1186" t="str">
        <f ca="1"/>
        <v xml:space="preserve">        Failures(UBound(Failures)) = WhatDiffers</v>
      </c>
      <c r="P1186" t="str">
        <f ca="1"/>
        <v xml:space="preserve">    Dim TestDescription As String, FileName As String, Expected, Observed, TestRes As Variant, WhatDiffers As String</v>
      </c>
      <c r="Q1186" t="str">
        <f ca="1"/>
        <v xml:space="preserve">    Dim TestDescription As String, FileName As String, Expected, Observed, TestRes As Variant, WhatDiffers As String</v>
      </c>
    </row>
    <row r="1187" spans="3:17" x14ac:dyDescent="0.45">
      <c r="C1187" t="s">
        <v>859</v>
      </c>
      <c r="O1187" t="str">
        <f ca="1"/>
        <v xml:space="preserve">    End If</v>
      </c>
      <c r="P1187" t="str">
        <f ca="1"/>
        <v/>
      </c>
      <c r="Q1187" t="str">
        <f ca="1"/>
        <v/>
      </c>
    </row>
    <row r="1188" spans="3:17" x14ac:dyDescent="0.45">
      <c r="C1188" t="s">
        <v>1452</v>
      </c>
      <c r="O1188" t="str">
        <f ca="1"/>
        <v/>
      </c>
      <c r="P1188" t="str">
        <f ca="1"/>
        <v xml:space="preserve">    On Error GoTo ErrHandler</v>
      </c>
      <c r="Q1188" t="str">
        <f ca="1"/>
        <v xml:space="preserve">    On Error GoTo ErrHandler</v>
      </c>
    </row>
    <row r="1189" spans="3:17" x14ac:dyDescent="0.45">
      <c r="C1189" t="s">
        <v>1453</v>
      </c>
      <c r="O1189" t="str">
        <f ca="1"/>
        <v xml:space="preserve">    Exit Sub</v>
      </c>
      <c r="P1189" t="str">
        <f ca="1"/>
        <v xml:space="preserve">                'NB this parses differently from how parsed by CSV.jl, we put col5, row one as number, they as string thanks to the presence of not-parsable-to-number in the cell below (the culprit is the comma in "2,773.9000")</v>
      </c>
      <c r="Q1189" t="str">
        <f ca="1"/>
        <v xml:space="preserve">                'NB this parses differently from how parsed by CSV.jl, we put col5, row one as number, they as string thanks to the presence of not-parsable-to-number in the cell below (the culprit is the comma in "2,773.9000")</v>
      </c>
    </row>
    <row r="1190" spans="3:17" x14ac:dyDescent="0.45">
      <c r="C1190" t="s">
        <v>1384</v>
      </c>
      <c r="O1190" t="str">
        <f ca="1"/>
        <v>ErrHandler:</v>
      </c>
      <c r="P1190" t="str">
        <f ca="1"/>
        <v xml:space="preserve">                TestDescription = "issue 207"</v>
      </c>
      <c r="Q1190" t="str">
        <f ca="1"/>
        <v xml:space="preserve">                TestDescription = "issue 207"</v>
      </c>
    </row>
    <row r="1191" spans="3:17" x14ac:dyDescent="0.45">
      <c r="C1191" t="s">
        <v>1454</v>
      </c>
      <c r="O1191" t="str">
        <f ca="1"/>
        <v xml:space="preserve">    Throw "#Case25 (line " &amp; CStr(Erl) + "): " &amp; Err.Description &amp; "!"</v>
      </c>
      <c r="P1191" t="str">
        <f ca="1"/>
        <v xml:space="preserve">                FileName = "issue_207.csv"</v>
      </c>
      <c r="Q1191" t="str">
        <f ca="1"/>
        <v xml:space="preserve">                FileName = "issue_207.csv"</v>
      </c>
    </row>
    <row r="1192" spans="3:17" x14ac:dyDescent="0.45">
      <c r="C1192" t="s">
        <v>856</v>
      </c>
      <c r="O1192" t="str">
        <f ca="1"/>
        <v>End Sub</v>
      </c>
      <c r="P1192" t="str">
        <f ca="1"/>
        <v xml:space="preserve">                Expected = Expected047()</v>
      </c>
      <c r="Q1192" t="str">
        <f ca="1"/>
        <v xml:space="preserve">                Expected = Expected047()</v>
      </c>
    </row>
    <row r="1193" spans="3:17" x14ac:dyDescent="0.45">
      <c r="C1193" t="s">
        <v>1386</v>
      </c>
      <c r="O1193">
        <f ca="1"/>
        <v>0</v>
      </c>
      <c r="P1193" t="str">
        <f ca="1"/>
        <v xml:space="preserve">                TestRes = TestCSVRead(i, TestDescription, Expected, Folder + FileName, Observed, WhatDiffers, ConvertTypes:=True, ShowMissingsAs:=Empty)</v>
      </c>
      <c r="Q1193" t="str">
        <f ca="1"/>
        <v xml:space="preserve">                TestRes = TestCSVRead(i, TestDescription, Expected, Folder + FileName, Observed, WhatDiffers, ConvertTypes:=True, ShowMissingsAs:=Empty)</v>
      </c>
    </row>
    <row r="1194" spans="3:17" x14ac:dyDescent="0.45">
      <c r="C1194" t="s">
        <v>1390</v>
      </c>
      <c r="O1194">
        <f ca="1"/>
        <v>0</v>
      </c>
      <c r="P1194" t="str">
        <f ca="1"/>
        <v xml:space="preserve">    If TestRes Then</v>
      </c>
      <c r="Q1194" t="str">
        <f ca="1"/>
        <v xml:space="preserve">    If TestRes Then</v>
      </c>
    </row>
    <row r="1195" spans="3:17" x14ac:dyDescent="0.45">
      <c r="C1195" t="s">
        <v>1455</v>
      </c>
      <c r="O1195">
        <f ca="1"/>
        <v>0</v>
      </c>
      <c r="P1195" t="str">
        <f ca="1"/>
        <v xml:space="preserve">        NumPassed = NumPassed + 1</v>
      </c>
      <c r="Q1195" t="str">
        <f ca="1"/>
        <v xml:space="preserve">        NumPassed = NumPassed + 1</v>
      </c>
    </row>
    <row r="1196" spans="3:17" x14ac:dyDescent="0.45">
      <c r="C1196" t="s">
        <v>1118</v>
      </c>
      <c r="O1196">
        <f ca="1"/>
        <v>0</v>
      </c>
      <c r="P1196" t="str">
        <f ca="1"/>
        <v xml:space="preserve">    Else</v>
      </c>
      <c r="Q1196" t="str">
        <f ca="1"/>
        <v xml:space="preserve">    Else</v>
      </c>
    </row>
    <row r="1197" spans="3:17" x14ac:dyDescent="0.45">
      <c r="C1197" t="s">
        <v>1379</v>
      </c>
      <c r="O1197">
        <f ca="1"/>
        <v>0</v>
      </c>
      <c r="P1197" t="str">
        <f ca="1"/>
        <v xml:space="preserve">        NumFailed = NumFailed + 1</v>
      </c>
      <c r="Q1197" t="str">
        <f ca="1"/>
        <v xml:space="preserve">        NumFailed = NumFailed + 1</v>
      </c>
    </row>
    <row r="1198" spans="3:17" x14ac:dyDescent="0.45">
      <c r="C1198" t="s">
        <v>867</v>
      </c>
      <c r="O1198">
        <f ca="1"/>
        <v>0</v>
      </c>
      <c r="P1198" t="str">
        <f ca="1"/>
        <v xml:space="preserve">        ReDim Preserve Failures(LBound(Failures) To UBound(Failures) + 1)</v>
      </c>
      <c r="Q1198" t="str">
        <f ca="1"/>
        <v xml:space="preserve">        ReDim Preserve Failures(LBound(Failures) To UBound(Failures) + 1)</v>
      </c>
    </row>
    <row r="1199" spans="3:17" x14ac:dyDescent="0.45">
      <c r="C1199" t="s">
        <v>1380</v>
      </c>
      <c r="O1199">
        <f ca="1"/>
        <v>0</v>
      </c>
      <c r="P1199" t="str">
        <f ca="1"/>
        <v xml:space="preserve">        Failures(UBound(Failures)) = WhatDiffers</v>
      </c>
      <c r="Q1199" t="str">
        <f ca="1"/>
        <v xml:space="preserve">        Failures(UBound(Failures)) = WhatDiffers</v>
      </c>
    </row>
    <row r="1200" spans="3:17" x14ac:dyDescent="0.45">
      <c r="C1200" t="s">
        <v>1456</v>
      </c>
      <c r="O1200">
        <f ca="1"/>
        <v>0</v>
      </c>
      <c r="P1200" t="str">
        <f ca="1"/>
        <v xml:space="preserve">    End If</v>
      </c>
      <c r="Q1200" t="str">
        <f ca="1"/>
        <v xml:space="preserve">    End If</v>
      </c>
    </row>
    <row r="1201" spans="3:17" x14ac:dyDescent="0.45">
      <c r="C1201" t="s">
        <v>1457</v>
      </c>
      <c r="O1201">
        <f ca="1"/>
        <v>0</v>
      </c>
      <c r="P1201" t="str">
        <f ca="1"/>
        <v/>
      </c>
      <c r="Q1201" t="str">
        <f ca="1"/>
        <v/>
      </c>
    </row>
    <row r="1202" spans="3:17" x14ac:dyDescent="0.45">
      <c r="C1202" t="s">
        <v>1458</v>
      </c>
      <c r="O1202">
        <f ca="1"/>
        <v>0</v>
      </c>
      <c r="P1202" t="str">
        <f ca="1"/>
        <v xml:space="preserve">    Exit Sub</v>
      </c>
      <c r="Q1202" t="str">
        <f ca="1"/>
        <v xml:space="preserve">    Exit Sub</v>
      </c>
    </row>
    <row r="1203" spans="3:17" x14ac:dyDescent="0.45">
      <c r="C1203" t="s">
        <v>1459</v>
      </c>
      <c r="O1203">
        <f ca="1"/>
        <v>0</v>
      </c>
      <c r="P1203" t="str">
        <f ca="1"/>
        <v>ErrHandler:</v>
      </c>
      <c r="Q1203" t="str">
        <f ca="1"/>
        <v>ErrHandler:</v>
      </c>
    </row>
    <row r="1204" spans="3:17" x14ac:dyDescent="0.45">
      <c r="C1204" t="s">
        <v>1460</v>
      </c>
      <c r="O1204">
        <f ca="1"/>
        <v>0</v>
      </c>
      <c r="P1204" t="str">
        <f ca="1"/>
        <v xml:space="preserve">    Throw "#Case47 (line " &amp; CStr(Erl) + "): " &amp; Err.Description &amp; "!"</v>
      </c>
      <c r="Q1204" t="str">
        <f ca="1"/>
        <v xml:space="preserve">    Throw "#Case47 (line " &amp; CStr(Erl) + "): " &amp; Err.Description &amp; "!"</v>
      </c>
    </row>
    <row r="1205" spans="3:17" x14ac:dyDescent="0.45">
      <c r="C1205" t="s">
        <v>856</v>
      </c>
      <c r="O1205">
        <f ca="1"/>
        <v>0</v>
      </c>
      <c r="P1205" t="str">
        <f ca="1"/>
        <v>End Sub</v>
      </c>
      <c r="Q1205" t="str">
        <f ca="1"/>
        <v>End Sub</v>
      </c>
    </row>
    <row r="1206" spans="3:17" x14ac:dyDescent="0.45">
      <c r="C1206" t="s">
        <v>1461</v>
      </c>
      <c r="O1206">
        <f ca="1"/>
        <v>0</v>
      </c>
      <c r="P1206">
        <f ca="1"/>
        <v>0</v>
      </c>
      <c r="Q1206" t="str">
        <f ca="1"/>
        <v/>
      </c>
    </row>
    <row r="1207" spans="3:17" x14ac:dyDescent="0.45">
      <c r="C1207" t="s">
        <v>1000</v>
      </c>
      <c r="O1207">
        <f ca="1"/>
        <v>0</v>
      </c>
      <c r="P1207" t="str">
        <f ca="1"/>
        <v>Sub Case48(i As Long, Folder As String, ByRef NumPassed As Long, ByRef NumFailed As Long, ByRef Failures() As String)</v>
      </c>
      <c r="Q1207" t="str">
        <f ca="1"/>
        <v>Sub Case48(i As Long, Folder As String, ByRef NumPassed As Long, ByRef NumFailed As Long, ByRef Failures() As String)</v>
      </c>
    </row>
    <row r="1208" spans="3:17" x14ac:dyDescent="0.45">
      <c r="C1208" t="s">
        <v>1386</v>
      </c>
      <c r="O1208">
        <f ca="1"/>
        <v>0</v>
      </c>
      <c r="P1208" t="str">
        <f ca="1"/>
        <v xml:space="preserve">    Dim TestDescription As String, FileName As String, Expected, Observed, TestRes As Variant, WhatDiffers As String</v>
      </c>
      <c r="Q1208" t="str">
        <f ca="1"/>
        <v xml:space="preserve">    Dim TestDescription As String, FileName As String, Expected, Observed, TestRes As Variant, WhatDiffers As String</v>
      </c>
    </row>
    <row r="1209" spans="3:17" x14ac:dyDescent="0.45">
      <c r="C1209" t="s">
        <v>867</v>
      </c>
      <c r="O1209">
        <f ca="1"/>
        <v>0</v>
      </c>
      <c r="P1209" t="str">
        <f ca="1"/>
        <v/>
      </c>
      <c r="Q1209" t="str">
        <f ca="1"/>
        <v/>
      </c>
    </row>
    <row r="1210" spans="3:17" x14ac:dyDescent="0.45">
      <c r="C1210" t="s">
        <v>1380</v>
      </c>
      <c r="O1210">
        <f ca="1"/>
        <v>0</v>
      </c>
      <c r="P1210" t="str">
        <f ca="1"/>
        <v xml:space="preserve">    On Error GoTo ErrHandler</v>
      </c>
      <c r="Q1210" t="str">
        <f ca="1"/>
        <v xml:space="preserve">    On Error GoTo ErrHandler</v>
      </c>
    </row>
    <row r="1211" spans="3:17" x14ac:dyDescent="0.45">
      <c r="C1211" t="s">
        <v>1462</v>
      </c>
      <c r="O1211">
        <f ca="1"/>
        <v>0</v>
      </c>
      <c r="P1211" t="str">
        <f ca="1"/>
        <v xml:space="preserve">                TestDescription = "test comments multiple"</v>
      </c>
      <c r="Q1211" t="str">
        <f ca="1"/>
        <v xml:space="preserve">                TestDescription = "test comments multiple"</v>
      </c>
    </row>
    <row r="1212" spans="3:17" x14ac:dyDescent="0.45">
      <c r="C1212" t="s">
        <v>1463</v>
      </c>
      <c r="O1212">
        <f ca="1"/>
        <v>0</v>
      </c>
      <c r="P1212" t="str">
        <f ca="1"/>
        <v xml:space="preserve">                FileName = "test_comments_multiple.csv"</v>
      </c>
      <c r="Q1212" t="str">
        <f ca="1"/>
        <v xml:space="preserve">                FileName = "test_comments_multiple.csv"</v>
      </c>
    </row>
    <row r="1213" spans="3:17" x14ac:dyDescent="0.45">
      <c r="C1213" t="s">
        <v>1464</v>
      </c>
      <c r="O1213">
        <f ca="1"/>
        <v>0</v>
      </c>
      <c r="P1213" t="str">
        <f ca="1"/>
        <v xml:space="preserve">                Expected = Expected048()</v>
      </c>
      <c r="Q1213" t="str">
        <f ca="1"/>
        <v xml:space="preserve">                Expected = Expected048()</v>
      </c>
    </row>
    <row r="1214" spans="3:17" x14ac:dyDescent="0.45">
      <c r="C1214" t="s">
        <v>1465</v>
      </c>
      <c r="O1214" t="str">
        <f ca="1"/>
        <v>Sub Case26(i As Long, Folder As String, ByRef NumPassed As Long, ByRef NumFailed As Long, ByRef Failures() As String)</v>
      </c>
      <c r="P1214" t="str">
        <f ca="1"/>
        <v xml:space="preserve">                TestRes = TestCSVRead(i, TestDescription, Expected, Folder + FileName, Observed, WhatDiffers, ConvertTypes:=True, Comment:="#", ShowMissingsAs:=Empty)</v>
      </c>
      <c r="Q1214" t="str">
        <f ca="1"/>
        <v xml:space="preserve">                TestRes = TestCSVRead(i, TestDescription, Expected, Folder + FileName, Observed, WhatDiffers, ConvertTypes:=True, Comment:="#", ShowMissingsAs:=Empty)</v>
      </c>
    </row>
    <row r="1215" spans="3:17" x14ac:dyDescent="0.45">
      <c r="C1215" t="s">
        <v>1466</v>
      </c>
      <c r="O1215" t="str">
        <f ca="1"/>
        <v xml:space="preserve">    Dim TestDescription As String, FileName As String, Expected, Observed, TestRes As Variant, WhatDiffers As String</v>
      </c>
      <c r="P1215" t="str">
        <f ca="1"/>
        <v xml:space="preserve">    If TestRes Then</v>
      </c>
      <c r="Q1215" t="str">
        <f ca="1"/>
        <v xml:space="preserve">    If TestRes Then</v>
      </c>
    </row>
    <row r="1216" spans="3:17" x14ac:dyDescent="0.45">
      <c r="C1216" t="s">
        <v>856</v>
      </c>
      <c r="O1216" t="str">
        <f ca="1"/>
        <v/>
      </c>
      <c r="P1216" t="str">
        <f ca="1"/>
        <v xml:space="preserve">        NumPassed = NumPassed + 1</v>
      </c>
      <c r="Q1216" t="str">
        <f ca="1"/>
        <v xml:space="preserve">        NumPassed = NumPassed + 1</v>
      </c>
    </row>
    <row r="1217" spans="3:17" x14ac:dyDescent="0.45">
      <c r="C1217" t="s">
        <v>1467</v>
      </c>
      <c r="O1217" t="str">
        <f ca="1"/>
        <v xml:space="preserve">    On Error GoTo ErrHandler</v>
      </c>
      <c r="P1217" t="str">
        <f ca="1"/>
        <v xml:space="preserve">    Else</v>
      </c>
      <c r="Q1217" t="str">
        <f ca="1"/>
        <v xml:space="preserve">    Else</v>
      </c>
    </row>
    <row r="1218" spans="3:17" x14ac:dyDescent="0.45">
      <c r="C1218" t="s">
        <v>1386</v>
      </c>
      <c r="O1218" t="str">
        <f ca="1"/>
        <v xml:space="preserve">                TestDescription = "test repeated delimiters"</v>
      </c>
      <c r="P1218" t="str">
        <f ca="1"/>
        <v xml:space="preserve">        NumFailed = NumFailed + 1</v>
      </c>
      <c r="Q1218" t="str">
        <f ca="1"/>
        <v xml:space="preserve">        NumFailed = NumFailed + 1</v>
      </c>
    </row>
    <row r="1219" spans="3:17" x14ac:dyDescent="0.45">
      <c r="C1219" t="s">
        <v>859</v>
      </c>
      <c r="O1219" t="str">
        <f ca="1"/>
        <v xml:space="preserve">                FileName = "test_repeated_delimiters.csv"</v>
      </c>
      <c r="P1219" t="str">
        <f ca="1"/>
        <v xml:space="preserve">        ReDim Preserve Failures(LBound(Failures) To UBound(Failures) + 1)</v>
      </c>
      <c r="Q1219" t="str">
        <f ca="1"/>
        <v xml:space="preserve">        ReDim Preserve Failures(LBound(Failures) To UBound(Failures) + 1)</v>
      </c>
    </row>
    <row r="1220" spans="3:17" x14ac:dyDescent="0.45">
      <c r="C1220" t="s">
        <v>1468</v>
      </c>
      <c r="O1220" t="str">
        <f ca="1"/>
        <v xml:space="preserve">                Expected = Expected026()</v>
      </c>
      <c r="P1220" t="str">
        <f ca="1"/>
        <v xml:space="preserve">        Failures(UBound(Failures)) = WhatDiffers</v>
      </c>
      <c r="Q1220" t="str">
        <f ca="1"/>
        <v xml:space="preserve">        Failures(UBound(Failures)) = WhatDiffers</v>
      </c>
    </row>
    <row r="1221" spans="3:17" x14ac:dyDescent="0.45">
      <c r="C1221" t="s">
        <v>1394</v>
      </c>
      <c r="O1221" t="str">
        <f ca="1"/>
        <v xml:space="preserve">                TestRes = TestCSVRead(i, TestDescription, Expected, Folder + FileName, Observed, WhatDiffers, ConvertTypes:=True, Delimiter:=" ", IgnoreRepeated:=True, ShowMissingsAs:=Empty)</v>
      </c>
      <c r="P1221" t="str">
        <f ca="1"/>
        <v xml:space="preserve">    End If</v>
      </c>
      <c r="Q1221" t="str">
        <f ca="1"/>
        <v xml:space="preserve">    End If</v>
      </c>
    </row>
    <row r="1222" spans="3:17" x14ac:dyDescent="0.45">
      <c r="C1222" t="s">
        <v>1395</v>
      </c>
      <c r="O1222" t="str">
        <f ca="1"/>
        <v xml:space="preserve">    If TestRes Then</v>
      </c>
      <c r="P1222" t="str">
        <f ca="1"/>
        <v/>
      </c>
      <c r="Q1222" t="str">
        <f ca="1"/>
        <v/>
      </c>
    </row>
    <row r="1223" spans="3:17" x14ac:dyDescent="0.45">
      <c r="C1223" t="s">
        <v>1396</v>
      </c>
      <c r="O1223" t="str">
        <f ca="1"/>
        <v xml:space="preserve">        NumPassed = NumPassed + 1</v>
      </c>
      <c r="P1223" t="str">
        <f ca="1"/>
        <v xml:space="preserve">    Exit Sub</v>
      </c>
      <c r="Q1223" t="str">
        <f ca="1"/>
        <v xml:space="preserve">    Exit Sub</v>
      </c>
    </row>
    <row r="1224" spans="3:17" x14ac:dyDescent="0.45">
      <c r="C1224" t="s">
        <v>856</v>
      </c>
      <c r="O1224" t="str">
        <f ca="1"/>
        <v xml:space="preserve">    Else</v>
      </c>
      <c r="P1224" t="str">
        <f ca="1"/>
        <v>ErrHandler:</v>
      </c>
      <c r="Q1224" t="str">
        <f ca="1"/>
        <v>ErrHandler:</v>
      </c>
    </row>
    <row r="1225" spans="3:17" x14ac:dyDescent="0.45">
      <c r="C1225" t="s">
        <v>1469</v>
      </c>
      <c r="O1225" t="str">
        <f ca="1"/>
        <v xml:space="preserve">        NumFailed = NumFailed + 1</v>
      </c>
      <c r="P1225" t="str">
        <f ca="1"/>
        <v xml:space="preserve">    Throw "#Case48 (line " &amp; CStr(Erl) + "): " &amp; Err.Description &amp; "!"</v>
      </c>
      <c r="Q1225" t="str">
        <f ca="1"/>
        <v xml:space="preserve">    Throw "#Case48 (line " &amp; CStr(Erl) + "): " &amp; Err.Description &amp; "!"</v>
      </c>
    </row>
    <row r="1226" spans="3:17" x14ac:dyDescent="0.45">
      <c r="C1226" t="s">
        <v>1386</v>
      </c>
      <c r="O1226" t="str">
        <f ca="1"/>
        <v xml:space="preserve">        ReDim Preserve Failures(LBound(Failures) To UBound(Failures) + 1)</v>
      </c>
      <c r="P1226" t="str">
        <f ca="1"/>
        <v>End Sub</v>
      </c>
      <c r="Q1226" t="str">
        <f ca="1"/>
        <v>End Sub</v>
      </c>
    </row>
    <row r="1227" spans="3:17" x14ac:dyDescent="0.45">
      <c r="C1227" t="s">
        <v>859</v>
      </c>
      <c r="O1227" t="str">
        <f ca="1"/>
        <v xml:space="preserve">        Failures(UBound(Failures)) = WhatDiffers</v>
      </c>
      <c r="P1227">
        <f ca="1"/>
        <v>0</v>
      </c>
      <c r="Q1227" t="str">
        <f ca="1"/>
        <v/>
      </c>
    </row>
    <row r="1228" spans="3:17" x14ac:dyDescent="0.45">
      <c r="C1228" t="s">
        <v>1470</v>
      </c>
      <c r="O1228" t="str">
        <f ca="1"/>
        <v xml:space="preserve">    End If</v>
      </c>
      <c r="P1228" t="str">
        <f ca="1"/>
        <v>Sub Case49(i As Long, Folder As String, ByRef NumPassed As Long, ByRef NumFailed As Long, ByRef Failures() As String)</v>
      </c>
      <c r="Q1228" t="str">
        <f ca="1"/>
        <v>Sub Case49(i As Long, Folder As String, ByRef NumPassed As Long, ByRef NumFailed As Long, ByRef Failures() As String)</v>
      </c>
    </row>
    <row r="1229" spans="3:17" x14ac:dyDescent="0.45">
      <c r="C1229" t="s">
        <v>1394</v>
      </c>
      <c r="O1229" t="str">
        <f ca="1"/>
        <v/>
      </c>
      <c r="P1229" t="str">
        <f ca="1"/>
        <v xml:space="preserve">    Dim TestDescription As String, FileName As String, Expected, Observed, TestRes As Variant, WhatDiffers As String</v>
      </c>
      <c r="Q1229" t="str">
        <f ca="1"/>
        <v xml:space="preserve">    Dim TestDescription As String, FileName As String, Expected, Observed, TestRes As Variant, WhatDiffers As String</v>
      </c>
    </row>
    <row r="1230" spans="3:17" x14ac:dyDescent="0.45">
      <c r="C1230" t="s">
        <v>1395</v>
      </c>
      <c r="O1230" t="str">
        <f ca="1"/>
        <v xml:space="preserve">    Exit Sub</v>
      </c>
      <c r="P1230" t="str">
        <f ca="1"/>
        <v/>
      </c>
      <c r="Q1230" t="str">
        <f ca="1"/>
        <v/>
      </c>
    </row>
    <row r="1231" spans="3:17" x14ac:dyDescent="0.45">
      <c r="C1231" t="s">
        <v>1471</v>
      </c>
      <c r="O1231" t="str">
        <f ca="1"/>
        <v>ErrHandler:</v>
      </c>
      <c r="P1231" t="str">
        <f ca="1"/>
        <v xml:space="preserve">    On Error GoTo ErrHandler</v>
      </c>
      <c r="Q1231" t="str">
        <f ca="1"/>
        <v xml:space="preserve">    On Error GoTo ErrHandler</v>
      </c>
    </row>
    <row r="1232" spans="3:17" x14ac:dyDescent="0.45">
      <c r="C1232" t="s">
        <v>856</v>
      </c>
      <c r="O1232" t="str">
        <f ca="1"/>
        <v xml:space="preserve">    Throw "#Case26 (line " &amp; CStr(Erl) + "): " &amp; Err.Description &amp; "!"</v>
      </c>
      <c r="P1232" t="str">
        <f ca="1"/>
        <v xml:space="preserve">                'NotePad++ identifies the encoding of this file as UTF-16 Little Endian. There is no BOM, so we have to explicitly pass Encoding as "UTF-16"</v>
      </c>
      <c r="Q1232" t="str">
        <f ca="1"/>
        <v xml:space="preserve">                'NotePad++ identifies the encoding of this file as UTF-16 Little Endian. There is no BOM, so we have to explicitly pass Encoding as "UTF-16"</v>
      </c>
    </row>
    <row r="1233" spans="3:17" x14ac:dyDescent="0.45">
      <c r="C1233" t="s">
        <v>857</v>
      </c>
      <c r="O1233" t="str">
        <f ca="1"/>
        <v>End Sub</v>
      </c>
      <c r="P1233" t="str">
        <f ca="1"/>
        <v xml:space="preserve">                TestDescription = "test utf16"</v>
      </c>
      <c r="Q1233" t="str">
        <f ca="1"/>
        <v xml:space="preserve">                TestDescription = "test utf16"</v>
      </c>
    </row>
    <row r="1234" spans="3:17" x14ac:dyDescent="0.45">
      <c r="C1234" t="s">
        <v>1386</v>
      </c>
      <c r="O1234">
        <f ca="1"/>
        <v>0</v>
      </c>
      <c r="P1234" t="str">
        <f ca="1"/>
        <v xml:space="preserve">                FileName = "test_utf16.csv"</v>
      </c>
      <c r="Q1234" t="str">
        <f ca="1"/>
        <v xml:space="preserve">                FileName = "test_utf16.csv"</v>
      </c>
    </row>
    <row r="1235" spans="3:17" x14ac:dyDescent="0.45">
      <c r="C1235" t="s">
        <v>1472</v>
      </c>
      <c r="O1235">
        <f ca="1"/>
        <v>0</v>
      </c>
      <c r="P1235" t="str">
        <f ca="1"/>
        <v xml:space="preserve">                Expected = HStack(Array("col1", 1#, 4#, 7#), Array("col2", 2#, 5#, 8#), Array("col3", 3#, 6#, 9#))</v>
      </c>
      <c r="Q1235" t="str">
        <f ca="1"/>
        <v xml:space="preserve">                Expected = HStack(Array("col1", 1#, 4#, 7#), Array("col2", 2#, 5#, 8#), Array("col3", 3#, 6#, 9#))</v>
      </c>
    </row>
    <row r="1236" spans="3:17" x14ac:dyDescent="0.45">
      <c r="C1236" t="s">
        <v>859</v>
      </c>
      <c r="O1236">
        <f ca="1"/>
        <v>0</v>
      </c>
      <c r="P1236" t="str">
        <f ca="1"/>
        <v xml:space="preserve">                TestRes = TestCSVRead(i, TestDescription, Expected, Folder + FileName, Observed, WhatDiffers, ConvertTypes:=True, ShowMissingsAs:=Empty, Encoding:="UTF-16")</v>
      </c>
      <c r="Q1236" t="str">
        <f ca="1"/>
        <v xml:space="preserve">                TestRes = TestCSVRead(i, TestDescription, Expected, Folder + FileName, Observed, WhatDiffers, ConvertTypes:=True, ShowMissingsAs:=Empty, Encoding:="UTF-16")</v>
      </c>
    </row>
    <row r="1237" spans="3:17" x14ac:dyDescent="0.45">
      <c r="C1237" t="s">
        <v>1473</v>
      </c>
      <c r="O1237">
        <f ca="1"/>
        <v>0</v>
      </c>
      <c r="P1237" t="str">
        <f ca="1"/>
        <v xml:space="preserve">    If TestRes Then</v>
      </c>
      <c r="Q1237" t="str">
        <f ca="1"/>
        <v xml:space="preserve">    If TestRes Then</v>
      </c>
    </row>
    <row r="1238" spans="3:17" x14ac:dyDescent="0.45">
      <c r="C1238" t="s">
        <v>1474</v>
      </c>
      <c r="O1238">
        <f ca="1"/>
        <v>0</v>
      </c>
      <c r="P1238" t="str">
        <f ca="1"/>
        <v xml:space="preserve">        NumPassed = NumPassed + 1</v>
      </c>
      <c r="Q1238" t="str">
        <f ca="1"/>
        <v xml:space="preserve">        NumPassed = NumPassed + 1</v>
      </c>
    </row>
    <row r="1239" spans="3:17" x14ac:dyDescent="0.45">
      <c r="C1239" t="s">
        <v>1475</v>
      </c>
      <c r="O1239">
        <f ca="1"/>
        <v>0</v>
      </c>
      <c r="P1239" t="str">
        <f ca="1"/>
        <v xml:space="preserve">    Else</v>
      </c>
      <c r="Q1239" t="str">
        <f ca="1"/>
        <v xml:space="preserve">    Else</v>
      </c>
    </row>
    <row r="1240" spans="3:17" x14ac:dyDescent="0.45">
      <c r="C1240" t="s">
        <v>1476</v>
      </c>
      <c r="O1240">
        <f ca="1"/>
        <v>0</v>
      </c>
      <c r="P1240" t="str">
        <f ca="1"/>
        <v xml:space="preserve">        NumFailed = NumFailed + 1</v>
      </c>
      <c r="Q1240" t="str">
        <f ca="1"/>
        <v xml:space="preserve">        NumFailed = NumFailed + 1</v>
      </c>
    </row>
    <row r="1241" spans="3:17" x14ac:dyDescent="0.45">
      <c r="C1241" t="s">
        <v>856</v>
      </c>
      <c r="O1241">
        <f ca="1"/>
        <v>0</v>
      </c>
      <c r="P1241" t="str">
        <f ca="1"/>
        <v xml:space="preserve">        ReDim Preserve Failures(LBound(Failures) To UBound(Failures) + 1)</v>
      </c>
      <c r="Q1241" t="str">
        <f ca="1"/>
        <v xml:space="preserve">        ReDim Preserve Failures(LBound(Failures) To UBound(Failures) + 1)</v>
      </c>
    </row>
    <row r="1242" spans="3:17" x14ac:dyDescent="0.45">
      <c r="C1242" t="s">
        <v>857</v>
      </c>
      <c r="O1242">
        <f ca="1"/>
        <v>0</v>
      </c>
      <c r="P1242" t="str">
        <f ca="1"/>
        <v xml:space="preserve">        Failures(UBound(Failures)) = WhatDiffers</v>
      </c>
      <c r="Q1242" t="str">
        <f ca="1"/>
        <v xml:space="preserve">        Failures(UBound(Failures)) = WhatDiffers</v>
      </c>
    </row>
    <row r="1243" spans="3:17" x14ac:dyDescent="0.45">
      <c r="C1243" t="s">
        <v>1386</v>
      </c>
      <c r="O1243">
        <f ca="1"/>
        <v>0</v>
      </c>
      <c r="P1243" t="str">
        <f ca="1"/>
        <v xml:space="preserve">    End If</v>
      </c>
      <c r="Q1243" t="str">
        <f ca="1"/>
        <v xml:space="preserve">    End If</v>
      </c>
    </row>
    <row r="1244" spans="3:17" x14ac:dyDescent="0.45">
      <c r="C1244" t="s">
        <v>867</v>
      </c>
      <c r="O1244">
        <f ca="1"/>
        <v>0</v>
      </c>
      <c r="P1244" t="str">
        <f ca="1"/>
        <v/>
      </c>
      <c r="Q1244" t="str">
        <f ca="1"/>
        <v/>
      </c>
    </row>
    <row r="1245" spans="3:17" x14ac:dyDescent="0.45">
      <c r="C1245" t="s">
        <v>1380</v>
      </c>
      <c r="O1245">
        <f ca="1"/>
        <v>0</v>
      </c>
      <c r="P1245" t="str">
        <f ca="1"/>
        <v xml:space="preserve">    Exit Sub</v>
      </c>
      <c r="Q1245" t="str">
        <f ca="1"/>
        <v xml:space="preserve">    Exit Sub</v>
      </c>
    </row>
    <row r="1246" spans="3:17" x14ac:dyDescent="0.45">
      <c r="C1246" t="s">
        <v>1477</v>
      </c>
      <c r="O1246">
        <f ca="1"/>
        <v>0</v>
      </c>
      <c r="P1246" t="str">
        <f ca="1"/>
        <v>ErrHandler:</v>
      </c>
      <c r="Q1246" t="str">
        <f ca="1"/>
        <v>ErrHandler:</v>
      </c>
    </row>
    <row r="1247" spans="3:17" x14ac:dyDescent="0.45">
      <c r="C1247" t="s">
        <v>1478</v>
      </c>
      <c r="O1247">
        <f ca="1"/>
        <v>0</v>
      </c>
      <c r="P1247" t="str">
        <f ca="1"/>
        <v xml:space="preserve">    Throw "#Case49 (line " &amp; CStr(Erl) + "): " &amp; Err.Description &amp; "!"</v>
      </c>
      <c r="Q1247" t="str">
        <f ca="1"/>
        <v xml:space="preserve">    Throw "#Case49 (line " &amp; CStr(Erl) + "): " &amp; Err.Description &amp; "!"</v>
      </c>
    </row>
    <row r="1248" spans="3:17" x14ac:dyDescent="0.45">
      <c r="C1248" t="s">
        <v>1394</v>
      </c>
      <c r="O1248">
        <f ca="1"/>
        <v>0</v>
      </c>
      <c r="P1248" t="str">
        <f ca="1"/>
        <v>End Sub</v>
      </c>
      <c r="Q1248" t="str">
        <f ca="1"/>
        <v>End Sub</v>
      </c>
    </row>
    <row r="1249" spans="3:17" x14ac:dyDescent="0.45">
      <c r="C1249" t="s">
        <v>1395</v>
      </c>
      <c r="O1249">
        <f ca="1"/>
        <v>0</v>
      </c>
      <c r="P1249">
        <f ca="1"/>
        <v>0</v>
      </c>
      <c r="Q1249" t="str">
        <f ca="1"/>
        <v/>
      </c>
    </row>
    <row r="1250" spans="3:17" x14ac:dyDescent="0.45">
      <c r="C1250" t="s">
        <v>1479</v>
      </c>
      <c r="O1250">
        <f ca="1"/>
        <v>0</v>
      </c>
      <c r="P1250" t="str">
        <f ca="1"/>
        <v>Sub Case50(i As Long, Folder As String, ByRef NumPassed As Long, ByRef NumFailed As Long, ByRef Failures() As String)</v>
      </c>
      <c r="Q1250" t="str">
        <f ca="1"/>
        <v>Sub Case50(i As Long, Folder As String, ByRef NumPassed As Long, ByRef NumFailed As Long, ByRef Failures() As String)</v>
      </c>
    </row>
    <row r="1251" spans="3:17" x14ac:dyDescent="0.45">
      <c r="C1251" t="s">
        <v>856</v>
      </c>
      <c r="O1251">
        <f ca="1"/>
        <v>0</v>
      </c>
      <c r="P1251" t="str">
        <f ca="1"/>
        <v xml:space="preserve">    Dim TestDescription As String, FileName As String, Expected, Observed, TestRes As Variant, WhatDiffers As String</v>
      </c>
      <c r="Q1251" t="str">
        <f ca="1"/>
        <v xml:space="preserve">    Dim TestDescription As String, FileName As String, Expected, Observed, TestRes As Variant, WhatDiffers As String</v>
      </c>
    </row>
    <row r="1252" spans="3:17" x14ac:dyDescent="0.45">
      <c r="C1252" t="s">
        <v>1480</v>
      </c>
      <c r="O1252">
        <f ca="1"/>
        <v>0</v>
      </c>
      <c r="P1252" t="str">
        <f ca="1"/>
        <v/>
      </c>
      <c r="Q1252" t="str">
        <f ca="1"/>
        <v/>
      </c>
    </row>
    <row r="1253" spans="3:17" x14ac:dyDescent="0.45">
      <c r="C1253" t="s">
        <v>1386</v>
      </c>
      <c r="O1253">
        <f ca="1"/>
        <v>0</v>
      </c>
      <c r="P1253" t="str">
        <f ca="1"/>
        <v xml:space="preserve">    On Error GoTo ErrHandler</v>
      </c>
      <c r="Q1253" t="str">
        <f ca="1"/>
        <v xml:space="preserve">    On Error GoTo ErrHandler</v>
      </c>
    </row>
    <row r="1254" spans="3:17" x14ac:dyDescent="0.45">
      <c r="C1254" t="s">
        <v>859</v>
      </c>
      <c r="O1254">
        <f ca="1"/>
        <v>0</v>
      </c>
      <c r="P1254" t="str">
        <f ca="1"/>
        <v xml:space="preserve">                'NotePad++ identifies the encoding of this file as UTF-16 Little Endian. There is no BOM, so we have to explicitly explicitly pass Encoding as "UTF-16"</v>
      </c>
      <c r="Q1254" t="str">
        <f ca="1"/>
        <v xml:space="preserve">                'NotePad++ identifies the encoding of this file as UTF-16 Little Endian. There is no BOM, so we have to explicitly explicitly pass Encoding as "UTF-16"</v>
      </c>
    </row>
    <row r="1255" spans="3:17" x14ac:dyDescent="0.45">
      <c r="C1255" t="s">
        <v>1481</v>
      </c>
      <c r="O1255" t="str">
        <f ca="1"/>
        <v>Sub Case27(i As Long, Folder As String, ByRef NumPassed As Long, ByRef NumFailed As Long, ByRef Failures() As String)</v>
      </c>
      <c r="P1255" t="str">
        <f ca="1"/>
        <v xml:space="preserve">                TestDescription = "test utf16 le"</v>
      </c>
      <c r="Q1255" t="str">
        <f ca="1"/>
        <v xml:space="preserve">                TestDescription = "test utf16 le"</v>
      </c>
    </row>
    <row r="1256" spans="3:17" x14ac:dyDescent="0.45">
      <c r="C1256" t="s">
        <v>1482</v>
      </c>
      <c r="O1256" t="str">
        <f ca="1"/>
        <v xml:space="preserve">    Dim TestDescription As String, FileName As String, Expected, Observed, TestRes As Variant, WhatDiffers As String</v>
      </c>
      <c r="P1256" t="str">
        <f ca="1"/>
        <v xml:space="preserve">                FileName = "test_utf16_le.csv"</v>
      </c>
      <c r="Q1256" t="str">
        <f ca="1"/>
        <v xml:space="preserve">                FileName = "test_utf16_le.csv"</v>
      </c>
    </row>
    <row r="1257" spans="3:17" x14ac:dyDescent="0.45">
      <c r="C1257" t="s">
        <v>1483</v>
      </c>
      <c r="O1257" t="str">
        <f ca="1"/>
        <v/>
      </c>
      <c r="P1257" t="str">
        <f ca="1"/>
        <v xml:space="preserve">                Expected = HStack(Array("col1", 1#, 4#, 7#), Array("col2", 2#, 5#, 8#), Array("col3", 3#, 6#, 9#))</v>
      </c>
      <c r="Q1257" t="str">
        <f ca="1"/>
        <v xml:space="preserve">                Expected = HStack(Array("col1", 1#, 4#, 7#), Array("col2", 2#, 5#, 8#), Array("col3", 3#, 6#, 9#))</v>
      </c>
    </row>
    <row r="1258" spans="3:17" x14ac:dyDescent="0.45">
      <c r="C1258" t="s">
        <v>1484</v>
      </c>
      <c r="O1258" t="str">
        <f ca="1"/>
        <v xml:space="preserve">    On Error GoTo ErrHandler</v>
      </c>
      <c r="P1258" t="str">
        <f ca="1"/>
        <v xml:space="preserve">                TestRes = TestCSVRead(i, TestDescription, Expected, Folder + FileName, Observed, WhatDiffers, ConvertTypes:=True, ShowMissingsAs:=Empty, Encoding:="UTF-16")</v>
      </c>
      <c r="Q1258" t="str">
        <f ca="1"/>
        <v xml:space="preserve">                TestRes = TestCSVRead(i, TestDescription, Expected, Folder + FileName, Observed, WhatDiffers, ConvertTypes:=True, ShowMissingsAs:=Empty, Encoding:="UTF-16")</v>
      </c>
    </row>
    <row r="1259" spans="3:17" x14ac:dyDescent="0.45">
      <c r="C1259" t="s">
        <v>856</v>
      </c>
      <c r="O1259" t="str">
        <f ca="1"/>
        <v xml:space="preserve">                TestDescription = "test simple quoted"</v>
      </c>
      <c r="P1259" t="str">
        <f ca="1"/>
        <v xml:space="preserve">    If TestRes Then</v>
      </c>
      <c r="Q1259" t="str">
        <f ca="1"/>
        <v xml:space="preserve">    If TestRes Then</v>
      </c>
    </row>
    <row r="1260" spans="3:17" x14ac:dyDescent="0.45">
      <c r="C1260" t="s">
        <v>857</v>
      </c>
      <c r="O1260" t="str">
        <f ca="1"/>
        <v xml:space="preserve">                FileName = "test_simple_quoted.csv"</v>
      </c>
      <c r="P1260" t="str">
        <f ca="1"/>
        <v xml:space="preserve">        NumPassed = NumPassed + 1</v>
      </c>
      <c r="Q1260" t="str">
        <f ca="1"/>
        <v xml:space="preserve">        NumPassed = NumPassed + 1</v>
      </c>
    </row>
    <row r="1261" spans="3:17" x14ac:dyDescent="0.45">
      <c r="C1261" t="s">
        <v>1386</v>
      </c>
      <c r="O1261" t="str">
        <f ca="1"/>
        <v xml:space="preserve">                Expected = HStack(Array("col1", "quoted field 1"), Array("col2", "quoted field 2"))</v>
      </c>
      <c r="P1261" t="str">
        <f ca="1"/>
        <v xml:space="preserve">    Else</v>
      </c>
      <c r="Q1261" t="str">
        <f ca="1"/>
        <v xml:space="preserve">    Else</v>
      </c>
    </row>
    <row r="1262" spans="3:17" x14ac:dyDescent="0.45">
      <c r="C1262" t="s">
        <v>867</v>
      </c>
      <c r="O1262" t="str">
        <f ca="1"/>
        <v xml:space="preserve">                TestRes = TestCSVRead(i, TestDescription, Expected, Folder + FileName, Observed, WhatDiffers, ShowMissingsAs:=Empty)</v>
      </c>
      <c r="P1262" t="str">
        <f ca="1"/>
        <v xml:space="preserve">        NumFailed = NumFailed + 1</v>
      </c>
      <c r="Q1262" t="str">
        <f ca="1"/>
        <v xml:space="preserve">        NumFailed = NumFailed + 1</v>
      </c>
    </row>
    <row r="1263" spans="3:17" x14ac:dyDescent="0.45">
      <c r="C1263" t="s">
        <v>1380</v>
      </c>
      <c r="O1263" t="str">
        <f ca="1"/>
        <v xml:space="preserve">    If TestRes Then</v>
      </c>
      <c r="P1263" t="str">
        <f ca="1"/>
        <v xml:space="preserve">        ReDim Preserve Failures(LBound(Failures) To UBound(Failures) + 1)</v>
      </c>
      <c r="Q1263" t="str">
        <f ca="1"/>
        <v xml:space="preserve">        ReDim Preserve Failures(LBound(Failures) To UBound(Failures) + 1)</v>
      </c>
    </row>
    <row r="1264" spans="3:17" x14ac:dyDescent="0.45">
      <c r="C1264" t="s">
        <v>1387</v>
      </c>
      <c r="O1264" t="str">
        <f ca="1"/>
        <v xml:space="preserve">        NumPassed = NumPassed + 1</v>
      </c>
      <c r="P1264" t="str">
        <f ca="1"/>
        <v xml:space="preserve">        Failures(UBound(Failures)) = WhatDiffers</v>
      </c>
      <c r="Q1264" t="str">
        <f ca="1"/>
        <v xml:space="preserve">        Failures(UBound(Failures)) = WhatDiffers</v>
      </c>
    </row>
    <row r="1265" spans="3:17" x14ac:dyDescent="0.45">
      <c r="C1265" t="s">
        <v>1485</v>
      </c>
      <c r="O1265" t="str">
        <f ca="1"/>
        <v xml:space="preserve">    Else</v>
      </c>
      <c r="P1265" t="str">
        <f ca="1"/>
        <v xml:space="preserve">    End If</v>
      </c>
      <c r="Q1265" t="str">
        <f ca="1"/>
        <v xml:space="preserve">    End If</v>
      </c>
    </row>
    <row r="1266" spans="3:17" x14ac:dyDescent="0.45">
      <c r="C1266" t="s">
        <v>1394</v>
      </c>
      <c r="O1266" t="str">
        <f ca="1"/>
        <v xml:space="preserve">        NumFailed = NumFailed + 1</v>
      </c>
      <c r="P1266" t="str">
        <f ca="1"/>
        <v/>
      </c>
      <c r="Q1266" t="str">
        <f ca="1"/>
        <v/>
      </c>
    </row>
    <row r="1267" spans="3:17" x14ac:dyDescent="0.45">
      <c r="C1267" t="s">
        <v>1395</v>
      </c>
      <c r="O1267" t="str">
        <f ca="1"/>
        <v xml:space="preserve">        ReDim Preserve Failures(LBound(Failures) To UBound(Failures) + 1)</v>
      </c>
      <c r="P1267" t="str">
        <f ca="1"/>
        <v xml:space="preserve">    Exit Sub</v>
      </c>
      <c r="Q1267" t="str">
        <f ca="1"/>
        <v xml:space="preserve">    Exit Sub</v>
      </c>
    </row>
    <row r="1268" spans="3:17" x14ac:dyDescent="0.45">
      <c r="C1268" t="s">
        <v>1486</v>
      </c>
      <c r="O1268" t="str">
        <f ca="1"/>
        <v xml:space="preserve">        Failures(UBound(Failures)) = WhatDiffers</v>
      </c>
      <c r="P1268" t="str">
        <f ca="1"/>
        <v>ErrHandler:</v>
      </c>
      <c r="Q1268" t="str">
        <f ca="1"/>
        <v>ErrHandler:</v>
      </c>
    </row>
    <row r="1269" spans="3:17" x14ac:dyDescent="0.45">
      <c r="C1269" t="s">
        <v>856</v>
      </c>
      <c r="O1269" t="str">
        <f ca="1"/>
        <v xml:space="preserve">    End If</v>
      </c>
      <c r="P1269" t="str">
        <f ca="1"/>
        <v xml:space="preserve">    Throw "#Case50 (line " &amp; CStr(Erl) + "): " &amp; Err.Description &amp; "!"</v>
      </c>
      <c r="Q1269" t="str">
        <f ca="1"/>
        <v xml:space="preserve">    Throw "#Case50 (line " &amp; CStr(Erl) + "): " &amp; Err.Description &amp; "!"</v>
      </c>
    </row>
    <row r="1270" spans="3:17" x14ac:dyDescent="0.45">
      <c r="C1270" t="s">
        <v>857</v>
      </c>
      <c r="O1270" t="str">
        <f ca="1"/>
        <v/>
      </c>
      <c r="P1270" t="str">
        <f ca="1"/>
        <v>End Sub</v>
      </c>
      <c r="Q1270" t="str">
        <f ca="1"/>
        <v>End Sub</v>
      </c>
    </row>
    <row r="1271" spans="3:17" x14ac:dyDescent="0.45">
      <c r="C1271" t="s">
        <v>1487</v>
      </c>
      <c r="O1271" t="str">
        <f ca="1"/>
        <v xml:space="preserve">    Exit Sub</v>
      </c>
      <c r="P1271">
        <f ca="1"/>
        <v>0</v>
      </c>
      <c r="Q1271" t="str">
        <f ca="1"/>
        <v/>
      </c>
    </row>
    <row r="1272" spans="3:17" x14ac:dyDescent="0.45">
      <c r="C1272" t="s">
        <v>1386</v>
      </c>
      <c r="O1272" t="str">
        <f ca="1"/>
        <v>ErrHandler:</v>
      </c>
      <c r="P1272" t="str">
        <f ca="1"/>
        <v>Sub Case51(i As Long, Folder As String, ByRef NumPassed As Long, ByRef NumFailed As Long, ByRef Failures() As String)</v>
      </c>
      <c r="Q1272" t="str">
        <f ca="1"/>
        <v>Sub Case51(i As Long, Folder As String, ByRef NumPassed As Long, ByRef NumFailed As Long, ByRef Failures() As String)</v>
      </c>
    </row>
    <row r="1273" spans="3:17" x14ac:dyDescent="0.45">
      <c r="C1273" t="s">
        <v>859</v>
      </c>
      <c r="O1273" t="str">
        <f ca="1"/>
        <v xml:space="preserve">    Throw "#Case27 (line " &amp; CStr(Erl) + "): " &amp; Err.Description &amp; "!"</v>
      </c>
      <c r="P1273" t="str">
        <f ca="1"/>
        <v xml:space="preserve">    Dim TestDescription As String, FileName As String, Expected, Observed, TestRes As Variant, WhatDiffers As String</v>
      </c>
      <c r="Q1273" t="str">
        <f ca="1"/>
        <v xml:space="preserve">    Dim TestDescription As String, FileName As String, Expected, Observed, TestRes As Variant, WhatDiffers As String</v>
      </c>
    </row>
    <row r="1274" spans="3:17" x14ac:dyDescent="0.45">
      <c r="C1274" t="s">
        <v>1488</v>
      </c>
      <c r="O1274" t="str">
        <f ca="1"/>
        <v>End Sub</v>
      </c>
      <c r="P1274" t="str">
        <f ca="1"/>
        <v/>
      </c>
      <c r="Q1274" t="str">
        <f ca="1"/>
        <v/>
      </c>
    </row>
    <row r="1275" spans="3:17" x14ac:dyDescent="0.45">
      <c r="C1275" t="s">
        <v>1394</v>
      </c>
      <c r="O1275">
        <f ca="1"/>
        <v>0</v>
      </c>
      <c r="P1275" t="str">
        <f ca="1"/>
        <v xml:space="preserve">    On Error GoTo ErrHandler</v>
      </c>
      <c r="Q1275" t="str">
        <f ca="1"/>
        <v xml:space="preserve">    On Error GoTo ErrHandler</v>
      </c>
    </row>
    <row r="1276" spans="3:17" x14ac:dyDescent="0.45">
      <c r="C1276" t="s">
        <v>1395</v>
      </c>
      <c r="O1276">
        <f ca="1"/>
        <v>0</v>
      </c>
      <c r="P1276" t="str">
        <f ca="1"/>
        <v xml:space="preserve">                TestDescription = "test types"</v>
      </c>
      <c r="Q1276" t="str">
        <f ca="1"/>
        <v xml:space="preserve">                TestDescription = "test types"</v>
      </c>
    </row>
    <row r="1277" spans="3:17" x14ac:dyDescent="0.45">
      <c r="C1277" t="s">
        <v>1486</v>
      </c>
      <c r="O1277">
        <f ca="1"/>
        <v>0</v>
      </c>
      <c r="P1277" t="str">
        <f ca="1"/>
        <v xml:space="preserve">                FileName = "test_types.csv"</v>
      </c>
      <c r="Q1277" t="str">
        <f ca="1"/>
        <v xml:space="preserve">                FileName = "test_types.csv"</v>
      </c>
    </row>
    <row r="1278" spans="3:17" x14ac:dyDescent="0.45">
      <c r="C1278" t="s">
        <v>856</v>
      </c>
      <c r="O1278">
        <f ca="1"/>
        <v>0</v>
      </c>
      <c r="P1278" t="str">
        <f ca="1"/>
        <v xml:space="preserve">                Expected = Expected051()</v>
      </c>
      <c r="Q1278" t="str">
        <f ca="1"/>
        <v xml:space="preserve">                Expected = Expected051()</v>
      </c>
    </row>
    <row r="1279" spans="3:17" x14ac:dyDescent="0.45">
      <c r="C1279" t="s">
        <v>857</v>
      </c>
      <c r="O1279">
        <f ca="1"/>
        <v>0</v>
      </c>
      <c r="P1279" t="str">
        <f ca="1"/>
        <v xml:space="preserve">                TestRes = TestCSVRead(i, TestDescription, Expected, Folder + FileName, Observed, WhatDiffers, _</v>
      </c>
      <c r="Q1279" t="str">
        <f ca="1"/>
        <v xml:space="preserve">                TestRes = TestCSVRead(i, TestDescription, Expected, Folder + FileName, Observed, WhatDiffers, _</v>
      </c>
    </row>
    <row r="1280" spans="3:17" x14ac:dyDescent="0.45">
      <c r="C1280" t="s">
        <v>1489</v>
      </c>
      <c r="O1280">
        <f ca="1"/>
        <v>0</v>
      </c>
      <c r="P1280" t="str">
        <f ca="1"/>
        <v xml:space="preserve">                    ConvertTypes:=True, _</v>
      </c>
      <c r="Q1280" t="str">
        <f ca="1"/>
        <v xml:space="preserve">                    ConvertTypes:=True, _</v>
      </c>
    </row>
    <row r="1281" spans="3:17" x14ac:dyDescent="0.45">
      <c r="C1281" t="s">
        <v>1386</v>
      </c>
      <c r="O1281">
        <f ca="1"/>
        <v>0</v>
      </c>
      <c r="P1281" t="str">
        <f ca="1"/>
        <v xml:space="preserve">                    DateFormat:="ISO", _</v>
      </c>
      <c r="Q1281" t="str">
        <f ca="1"/>
        <v xml:space="preserve">                    DateFormat:="ISO", _</v>
      </c>
    </row>
    <row r="1282" spans="3:17" x14ac:dyDescent="0.45">
      <c r="C1282" t="s">
        <v>859</v>
      </c>
      <c r="O1282">
        <f ca="1"/>
        <v>0</v>
      </c>
      <c r="P1282" t="str">
        <f ca="1"/>
        <v xml:space="preserve">                    ShowMissingsAs:=Empty)</v>
      </c>
      <c r="Q1282" t="str">
        <f ca="1"/>
        <v xml:space="preserve">                    ShowMissingsAs:=Empty)</v>
      </c>
    </row>
    <row r="1283" spans="3:17" x14ac:dyDescent="0.45">
      <c r="C1283" t="s">
        <v>1490</v>
      </c>
      <c r="O1283">
        <f ca="1"/>
        <v>0</v>
      </c>
      <c r="P1283" t="str">
        <f ca="1"/>
        <v xml:space="preserve">    If TestRes Then</v>
      </c>
      <c r="Q1283" t="str">
        <f ca="1"/>
        <v xml:space="preserve">    If TestRes Then</v>
      </c>
    </row>
    <row r="1284" spans="3:17" x14ac:dyDescent="0.45">
      <c r="C1284" t="s">
        <v>1394</v>
      </c>
      <c r="O1284">
        <f ca="1"/>
        <v>0</v>
      </c>
      <c r="P1284" t="str">
        <f ca="1"/>
        <v xml:space="preserve">        NumPassed = NumPassed + 1</v>
      </c>
      <c r="Q1284" t="str">
        <f ca="1"/>
        <v xml:space="preserve">        NumPassed = NumPassed + 1</v>
      </c>
    </row>
    <row r="1285" spans="3:17" x14ac:dyDescent="0.45">
      <c r="C1285" t="s">
        <v>1395</v>
      </c>
      <c r="O1285">
        <f ca="1"/>
        <v>0</v>
      </c>
      <c r="P1285" t="str">
        <f ca="1"/>
        <v xml:space="preserve">    Else</v>
      </c>
      <c r="Q1285" t="str">
        <f ca="1"/>
        <v xml:space="preserve">    Else</v>
      </c>
    </row>
    <row r="1286" spans="3:17" x14ac:dyDescent="0.45">
      <c r="C1286" t="s">
        <v>1427</v>
      </c>
      <c r="O1286">
        <f ca="1"/>
        <v>0</v>
      </c>
      <c r="P1286" t="str">
        <f ca="1"/>
        <v xml:space="preserve">        NumFailed = NumFailed + 1</v>
      </c>
      <c r="Q1286" t="str">
        <f ca="1"/>
        <v xml:space="preserve">        NumFailed = NumFailed + 1</v>
      </c>
    </row>
    <row r="1287" spans="3:17" x14ac:dyDescent="0.45">
      <c r="C1287" t="s">
        <v>856</v>
      </c>
      <c r="O1287">
        <f ca="1"/>
        <v>0</v>
      </c>
      <c r="P1287" t="str">
        <f ca="1"/>
        <v xml:space="preserve">        ReDim Preserve Failures(LBound(Failures) To UBound(Failures) + 1)</v>
      </c>
      <c r="Q1287" t="str">
        <f ca="1"/>
        <v xml:space="preserve">        ReDim Preserve Failures(LBound(Failures) To UBound(Failures) + 1)</v>
      </c>
    </row>
    <row r="1288" spans="3:17" x14ac:dyDescent="0.45">
      <c r="C1288" t="s">
        <v>1491</v>
      </c>
      <c r="O1288">
        <f ca="1"/>
        <v>0</v>
      </c>
      <c r="P1288" t="str">
        <f ca="1"/>
        <v xml:space="preserve">        Failures(UBound(Failures)) = WhatDiffers</v>
      </c>
      <c r="Q1288" t="str">
        <f ca="1"/>
        <v xml:space="preserve">        Failures(UBound(Failures)) = WhatDiffers</v>
      </c>
    </row>
    <row r="1289" spans="3:17" x14ac:dyDescent="0.45">
      <c r="C1289" t="s">
        <v>1386</v>
      </c>
      <c r="O1289">
        <f ca="1"/>
        <v>0</v>
      </c>
      <c r="P1289" t="str">
        <f ca="1"/>
        <v xml:space="preserve">    End If</v>
      </c>
      <c r="Q1289" t="str">
        <f ca="1"/>
        <v xml:space="preserve">    End If</v>
      </c>
    </row>
    <row r="1290" spans="3:17" x14ac:dyDescent="0.45">
      <c r="C1290" t="s">
        <v>859</v>
      </c>
      <c r="O1290">
        <f ca="1"/>
        <v>0</v>
      </c>
      <c r="P1290" t="str">
        <f ca="1"/>
        <v/>
      </c>
      <c r="Q1290" t="str">
        <f ca="1"/>
        <v/>
      </c>
    </row>
    <row r="1291" spans="3:17" x14ac:dyDescent="0.45">
      <c r="C1291" t="s">
        <v>1492</v>
      </c>
      <c r="O1291">
        <f ca="1"/>
        <v>0</v>
      </c>
      <c r="P1291" t="str">
        <f ca="1"/>
        <v xml:space="preserve">    Exit Sub</v>
      </c>
      <c r="Q1291" t="str">
        <f ca="1"/>
        <v xml:space="preserve">    Exit Sub</v>
      </c>
    </row>
    <row r="1292" spans="3:17" x14ac:dyDescent="0.45">
      <c r="C1292" t="s">
        <v>1394</v>
      </c>
      <c r="O1292">
        <f ca="1"/>
        <v>0</v>
      </c>
      <c r="P1292" t="str">
        <f ca="1"/>
        <v>ErrHandler:</v>
      </c>
      <c r="Q1292" t="str">
        <f ca="1"/>
        <v>ErrHandler:</v>
      </c>
    </row>
    <row r="1293" spans="3:17" x14ac:dyDescent="0.45">
      <c r="C1293" t="s">
        <v>1395</v>
      </c>
      <c r="O1293">
        <f ca="1"/>
        <v>0</v>
      </c>
      <c r="P1293" t="str">
        <f ca="1"/>
        <v xml:space="preserve">    Throw "#Case51 (line " &amp; CStr(Erl) + "): " &amp; Err.Description &amp; "!"</v>
      </c>
      <c r="Q1293" t="str">
        <f ca="1"/>
        <v xml:space="preserve">    Throw "#Case51 (line " &amp; CStr(Erl) + "): " &amp; Err.Description &amp; "!"</v>
      </c>
    </row>
    <row r="1294" spans="3:17" x14ac:dyDescent="0.45">
      <c r="C1294" t="s">
        <v>1493</v>
      </c>
      <c r="O1294">
        <f ca="1"/>
        <v>0</v>
      </c>
      <c r="P1294" t="str">
        <f ca="1"/>
        <v>End Sub</v>
      </c>
      <c r="Q1294" t="str">
        <f ca="1"/>
        <v>End Sub</v>
      </c>
    </row>
    <row r="1295" spans="3:17" x14ac:dyDescent="0.45">
      <c r="C1295" t="s">
        <v>856</v>
      </c>
      <c r="O1295">
        <f ca="1"/>
        <v>0</v>
      </c>
      <c r="P1295">
        <f ca="1"/>
        <v>0</v>
      </c>
      <c r="Q1295" t="str">
        <f ca="1"/>
        <v/>
      </c>
    </row>
    <row r="1296" spans="3:17" x14ac:dyDescent="0.45">
      <c r="C1296" t="s">
        <v>1494</v>
      </c>
      <c r="O1296" t="str">
        <f ca="1"/>
        <v>Sub Case28(i As Long, Folder As String, ByRef NumPassed As Long, ByRef NumFailed As Long, ByRef Failures() As String)</v>
      </c>
      <c r="P1296" t="str">
        <f ca="1"/>
        <v>Sub Case52(i As Long, Folder As String, ByRef NumPassed As Long, ByRef NumFailed As Long, ByRef Failures() As String)</v>
      </c>
      <c r="Q1296" t="str">
        <f ca="1"/>
        <v>Sub Case52(i As Long, Folder As String, ByRef NumPassed As Long, ByRef NumFailed As Long, ByRef Failures() As String)</v>
      </c>
    </row>
    <row r="1297" spans="3:17" x14ac:dyDescent="0.45">
      <c r="C1297" t="s">
        <v>1386</v>
      </c>
      <c r="O1297" t="str">
        <f ca="1"/>
        <v xml:space="preserve">    Dim TestDescription As String, FileName As String, Expected, Observed, TestRes As Variant, WhatDiffers As String</v>
      </c>
      <c r="P1297" t="str">
        <f ca="1"/>
        <v xml:space="preserve">    Dim TestDescription As String, FileName As String, Expected, Observed, TestRes As Variant, WhatDiffers As String</v>
      </c>
      <c r="Q1297" t="str">
        <f ca="1"/>
        <v xml:space="preserve">    Dim TestDescription As String, FileName As String, Expected, Observed, TestRes As Variant, WhatDiffers As String</v>
      </c>
    </row>
    <row r="1298" spans="3:17" x14ac:dyDescent="0.45">
      <c r="C1298" t="s">
        <v>859</v>
      </c>
      <c r="O1298" t="str">
        <f ca="1"/>
        <v/>
      </c>
      <c r="P1298" t="str">
        <f ca="1"/>
        <v/>
      </c>
      <c r="Q1298" t="str">
        <f ca="1"/>
        <v/>
      </c>
    </row>
    <row r="1299" spans="3:17" x14ac:dyDescent="0.45">
      <c r="C1299" t="s">
        <v>1495</v>
      </c>
      <c r="O1299" t="str">
        <f ca="1"/>
        <v xml:space="preserve">    On Error GoTo ErrHandler</v>
      </c>
      <c r="P1299" t="str">
        <f ca="1"/>
        <v xml:space="preserve">    On Error GoTo ErrHandler</v>
      </c>
      <c r="Q1299" t="str">
        <f ca="1"/>
        <v xml:space="preserve">    On Error GoTo ErrHandler</v>
      </c>
    </row>
    <row r="1300" spans="3:17" x14ac:dyDescent="0.45">
      <c r="C1300" t="s">
        <v>1464</v>
      </c>
      <c r="O1300" t="str">
        <f ca="1"/>
        <v xml:space="preserve">                TestDescription = "test footer missing"</v>
      </c>
      <c r="P1300" t="str">
        <f ca="1"/>
        <v xml:space="preserve">                TestDescription = "test 508"</v>
      </c>
      <c r="Q1300" t="str">
        <f ca="1"/>
        <v xml:space="preserve">                TestDescription = "test 508"</v>
      </c>
    </row>
    <row r="1301" spans="3:17" x14ac:dyDescent="0.45">
      <c r="C1301" t="s">
        <v>1465</v>
      </c>
      <c r="O1301" t="str">
        <f ca="1"/>
        <v xml:space="preserve">                FileName = "test_footer_missing.csv"</v>
      </c>
      <c r="P1301" t="str">
        <f ca="1"/>
        <v xml:space="preserve">                FileName = "test_508.csv"</v>
      </c>
      <c r="Q1301" t="str">
        <f ca="1"/>
        <v xml:space="preserve">                FileName = "test_508.csv"</v>
      </c>
    </row>
    <row r="1302" spans="3:17" x14ac:dyDescent="0.45">
      <c r="C1302" t="s">
        <v>1496</v>
      </c>
      <c r="O1302" t="str">
        <f ca="1"/>
        <v xml:space="preserve">                Expected = Expected028()</v>
      </c>
      <c r="P1302" t="str">
        <f ca="1"/>
        <v xml:space="preserve">                Expected = Expected052()</v>
      </c>
      <c r="Q1302" t="str">
        <f ca="1"/>
        <v xml:space="preserve">                Expected = Expected052()</v>
      </c>
    </row>
    <row r="1303" spans="3:17" x14ac:dyDescent="0.45">
      <c r="C1303" t="s">
        <v>856</v>
      </c>
      <c r="O1303" t="str">
        <f ca="1"/>
        <v xml:space="preserve">                TestRes = TestCSVRead(i, TestDescription, Expected, Folder + FileName, Observed, WhatDiffers, ShowMissingsAs:=Empty)</v>
      </c>
      <c r="P1303" t="str">
        <f ca="1"/>
        <v xml:space="preserve">                TestRes = TestCSVRead(i, TestDescription, Expected, Folder + FileName, Observed, WhatDiffers, ConvertTypes:=True, Comment:="#", ShowMissingsAs:=Empty)</v>
      </c>
      <c r="Q1303" t="str">
        <f ca="1"/>
        <v xml:space="preserve">                TestRes = TestCSVRead(i, TestDescription, Expected, Folder + FileName, Observed, WhatDiffers, ConvertTypes:=True, Comment:="#", ShowMissingsAs:=Empty)</v>
      </c>
    </row>
    <row r="1304" spans="3:17" x14ac:dyDescent="0.45">
      <c r="C1304" t="s">
        <v>1467</v>
      </c>
      <c r="O1304" t="str">
        <f ca="1"/>
        <v xml:space="preserve">    If TestRes Then</v>
      </c>
      <c r="P1304" t="str">
        <f ca="1"/>
        <v xml:space="preserve">    If TestRes Then</v>
      </c>
      <c r="Q1304" t="str">
        <f ca="1"/>
        <v xml:space="preserve">    If TestRes Then</v>
      </c>
    </row>
    <row r="1305" spans="3:17" x14ac:dyDescent="0.45">
      <c r="C1305" t="s">
        <v>1386</v>
      </c>
      <c r="O1305" t="str">
        <f ca="1"/>
        <v xml:space="preserve">        NumPassed = NumPassed + 1</v>
      </c>
      <c r="P1305" t="str">
        <f ca="1"/>
        <v xml:space="preserve">        NumPassed = NumPassed + 1</v>
      </c>
      <c r="Q1305" t="str">
        <f ca="1"/>
        <v xml:space="preserve">        NumPassed = NumPassed + 1</v>
      </c>
    </row>
    <row r="1306" spans="3:17" x14ac:dyDescent="0.45">
      <c r="C1306" t="s">
        <v>1497</v>
      </c>
      <c r="O1306" t="str">
        <f ca="1"/>
        <v xml:space="preserve">    Else</v>
      </c>
      <c r="P1306" t="str">
        <f ca="1"/>
        <v xml:space="preserve">    Else</v>
      </c>
      <c r="Q1306" t="str">
        <f ca="1"/>
        <v xml:space="preserve">    Else</v>
      </c>
    </row>
    <row r="1307" spans="3:17" x14ac:dyDescent="0.45">
      <c r="C1307" t="s">
        <v>1041</v>
      </c>
      <c r="O1307" t="str">
        <f ca="1"/>
        <v xml:space="preserve">        NumFailed = NumFailed + 1</v>
      </c>
      <c r="P1307" t="str">
        <f ca="1"/>
        <v xml:space="preserve">        NumFailed = NumFailed + 1</v>
      </c>
      <c r="Q1307" t="str">
        <f ca="1"/>
        <v xml:space="preserve">        NumFailed = NumFailed + 1</v>
      </c>
    </row>
    <row r="1308" spans="3:17" x14ac:dyDescent="0.45">
      <c r="C1308" t="s">
        <v>859</v>
      </c>
      <c r="O1308" t="str">
        <f ca="1"/>
        <v xml:space="preserve">        ReDim Preserve Failures(LBound(Failures) To UBound(Failures) + 1)</v>
      </c>
      <c r="P1308" t="str">
        <f ca="1"/>
        <v xml:space="preserve">        ReDim Preserve Failures(LBound(Failures) To UBound(Failures) + 1)</v>
      </c>
      <c r="Q1308" t="str">
        <f ca="1"/>
        <v xml:space="preserve">        ReDim Preserve Failures(LBound(Failures) To UBound(Failures) + 1)</v>
      </c>
    </row>
    <row r="1309" spans="3:17" x14ac:dyDescent="0.45">
      <c r="C1309" t="s">
        <v>1498</v>
      </c>
      <c r="O1309" t="str">
        <f ca="1"/>
        <v xml:space="preserve">        Failures(UBound(Failures)) = WhatDiffers</v>
      </c>
      <c r="P1309" t="str">
        <f ca="1"/>
        <v xml:space="preserve">        Failures(UBound(Failures)) = WhatDiffers</v>
      </c>
      <c r="Q1309" t="str">
        <f ca="1"/>
        <v xml:space="preserve">        Failures(UBound(Failures)) = WhatDiffers</v>
      </c>
    </row>
    <row r="1310" spans="3:17" x14ac:dyDescent="0.45">
      <c r="C1310" t="s">
        <v>1499</v>
      </c>
      <c r="O1310" t="str">
        <f ca="1"/>
        <v xml:space="preserve">    End If</v>
      </c>
      <c r="P1310" t="str">
        <f ca="1"/>
        <v xml:space="preserve">    End If</v>
      </c>
      <c r="Q1310" t="str">
        <f ca="1"/>
        <v xml:space="preserve">    End If</v>
      </c>
    </row>
    <row r="1311" spans="3:17" x14ac:dyDescent="0.45">
      <c r="C1311" t="s">
        <v>1500</v>
      </c>
      <c r="O1311" t="str">
        <f ca="1"/>
        <v/>
      </c>
      <c r="P1311" t="str">
        <f ca="1"/>
        <v/>
      </c>
      <c r="Q1311" t="str">
        <f ca="1"/>
        <v/>
      </c>
    </row>
    <row r="1312" spans="3:17" x14ac:dyDescent="0.45">
      <c r="C1312" t="s">
        <v>1501</v>
      </c>
      <c r="O1312" t="str">
        <f ca="1"/>
        <v xml:space="preserve">    Exit Sub</v>
      </c>
      <c r="P1312" t="str">
        <f ca="1"/>
        <v xml:space="preserve">    Exit Sub</v>
      </c>
      <c r="Q1312" t="str">
        <f ca="1"/>
        <v xml:space="preserve">    Exit Sub</v>
      </c>
    </row>
    <row r="1313" spans="3:17" x14ac:dyDescent="0.45">
      <c r="C1313" t="s">
        <v>856</v>
      </c>
      <c r="O1313" t="str">
        <f ca="1"/>
        <v>ErrHandler:</v>
      </c>
      <c r="P1313" t="str">
        <f ca="1"/>
        <v>ErrHandler:</v>
      </c>
      <c r="Q1313" t="str">
        <f ca="1"/>
        <v>ErrHandler:</v>
      </c>
    </row>
    <row r="1314" spans="3:17" x14ac:dyDescent="0.45">
      <c r="C1314" t="s">
        <v>857</v>
      </c>
      <c r="O1314" t="str">
        <f ca="1"/>
        <v xml:space="preserve">    Throw "#Case28 (line " &amp; CStr(Erl) + "): " &amp; Err.Description &amp; "!"</v>
      </c>
      <c r="P1314" t="str">
        <f ca="1"/>
        <v xml:space="preserve">    Throw "#Case52 (line " &amp; CStr(Erl) + "): " &amp; Err.Description &amp; "!"</v>
      </c>
      <c r="Q1314" t="str">
        <f ca="1"/>
        <v xml:space="preserve">    Throw "#Case52 (line " &amp; CStr(Erl) + "): " &amp; Err.Description &amp; "!"</v>
      </c>
    </row>
    <row r="1315" spans="3:17" x14ac:dyDescent="0.45">
      <c r="C1315" t="s">
        <v>1502</v>
      </c>
      <c r="O1315" t="str">
        <f ca="1"/>
        <v>End Sub</v>
      </c>
      <c r="P1315" t="str">
        <f ca="1"/>
        <v>End Sub</v>
      </c>
      <c r="Q1315" t="str">
        <f ca="1"/>
        <v>End Sub</v>
      </c>
    </row>
    <row r="1316" spans="3:17" x14ac:dyDescent="0.45">
      <c r="C1316" t="s">
        <v>1386</v>
      </c>
      <c r="O1316">
        <f ca="1"/>
        <v>0</v>
      </c>
      <c r="P1316">
        <f ca="1"/>
        <v>0</v>
      </c>
      <c r="Q1316" t="str">
        <f ca="1"/>
        <v/>
      </c>
    </row>
    <row r="1317" spans="3:17" x14ac:dyDescent="0.45">
      <c r="C1317" t="s">
        <v>859</v>
      </c>
      <c r="O1317">
        <f ca="1"/>
        <v>0</v>
      </c>
      <c r="P1317" t="str">
        <f ca="1"/>
        <v>Sub Case53(i As Long, Folder As String, ByRef NumPassed As Long, ByRef NumFailed As Long, ByRef Failures() As String)</v>
      </c>
      <c r="Q1317" t="str">
        <f ca="1"/>
        <v>Sub Case53(i As Long, Folder As String, ByRef NumPassed As Long, ByRef NumFailed As Long, ByRef Failures() As String)</v>
      </c>
    </row>
    <row r="1318" spans="3:17" x14ac:dyDescent="0.45">
      <c r="C1318" t="s">
        <v>1503</v>
      </c>
      <c r="O1318">
        <f ca="1"/>
        <v>0</v>
      </c>
      <c r="P1318" t="str">
        <f ca="1"/>
        <v xml:space="preserve">    Dim TestDescription As String, FileName As String, Expected, Observed, TestRes As Variant, WhatDiffers As String</v>
      </c>
      <c r="Q1318" t="str">
        <f ca="1"/>
        <v xml:space="preserve">    Dim TestDescription As String, FileName As String, Expected, Observed, TestRes As Variant, WhatDiffers As String</v>
      </c>
    </row>
    <row r="1319" spans="3:17" x14ac:dyDescent="0.45">
      <c r="C1319" t="s">
        <v>1394</v>
      </c>
      <c r="O1319">
        <f ca="1"/>
        <v>0</v>
      </c>
      <c r="P1319" t="str">
        <f ca="1"/>
        <v/>
      </c>
      <c r="Q1319" t="str">
        <f ca="1"/>
        <v/>
      </c>
    </row>
    <row r="1320" spans="3:17" x14ac:dyDescent="0.45">
      <c r="C1320" t="s">
        <v>1395</v>
      </c>
      <c r="O1320">
        <f ca="1"/>
        <v>0</v>
      </c>
      <c r="P1320" t="str">
        <f ca="1"/>
        <v xml:space="preserve">    On Error GoTo ErrHandler</v>
      </c>
      <c r="Q1320" t="str">
        <f ca="1"/>
        <v xml:space="preserve">    On Error GoTo ErrHandler</v>
      </c>
    </row>
    <row r="1321" spans="3:17" x14ac:dyDescent="0.45">
      <c r="C1321" t="s">
        <v>1504</v>
      </c>
      <c r="O1321">
        <f ca="1"/>
        <v>0</v>
      </c>
      <c r="P1321" t="str">
        <f ca="1"/>
        <v xml:space="preserve">                TestDescription = "issue 198"</v>
      </c>
      <c r="Q1321" t="str">
        <f ca="1"/>
        <v xml:space="preserve">                TestDescription = "issue 198"</v>
      </c>
    </row>
    <row r="1322" spans="3:17" x14ac:dyDescent="0.45">
      <c r="C1322" t="s">
        <v>856</v>
      </c>
      <c r="O1322">
        <f ca="1"/>
        <v>0</v>
      </c>
      <c r="P1322" t="str">
        <f ca="1"/>
        <v xml:space="preserve">                FileName = "issue_198.csv"</v>
      </c>
      <c r="Q1322" t="str">
        <f ca="1"/>
        <v xml:space="preserve">                FileName = "issue_198.csv"</v>
      </c>
    </row>
    <row r="1323" spans="3:17" x14ac:dyDescent="0.45">
      <c r="C1323" t="s">
        <v>1505</v>
      </c>
      <c r="O1323">
        <f ca="1"/>
        <v>0</v>
      </c>
      <c r="P1323" t="str">
        <f ca="1"/>
        <v xml:space="preserve">                Expected = Expected053()</v>
      </c>
      <c r="Q1323" t="str">
        <f ca="1"/>
        <v xml:space="preserve">                Expected = Expected053()</v>
      </c>
    </row>
    <row r="1324" spans="3:17" x14ac:dyDescent="0.45">
      <c r="C1324" t="s">
        <v>1386</v>
      </c>
      <c r="O1324">
        <f ca="1"/>
        <v>0</v>
      </c>
      <c r="P1324" t="str">
        <f ca="1"/>
        <v xml:space="preserve">                TestRes = TestCSVRead(i, TestDescription, Expected, Folder + FileName, Observed, WhatDiffers, _</v>
      </c>
      <c r="Q1324" t="str">
        <f ca="1"/>
        <v xml:space="preserve">                TestRes = TestCSVRead(i, TestDescription, Expected, Folder + FileName, Observed, WhatDiffers, _</v>
      </c>
    </row>
    <row r="1325" spans="3:17" x14ac:dyDescent="0.45">
      <c r="C1325" t="s">
        <v>859</v>
      </c>
      <c r="O1325">
        <f ca="1"/>
        <v>0</v>
      </c>
      <c r="P1325" t="str">
        <f ca="1"/>
        <v xml:space="preserve">                    ConvertTypes:=True, _</v>
      </c>
      <c r="Q1325" t="str">
        <f ca="1"/>
        <v xml:space="preserve">                    ConvertTypes:=True, _</v>
      </c>
    </row>
    <row r="1326" spans="3:17" x14ac:dyDescent="0.45">
      <c r="C1326" t="s">
        <v>1506</v>
      </c>
      <c r="O1326">
        <f ca="1"/>
        <v>0</v>
      </c>
      <c r="P1326" t="str">
        <f ca="1"/>
        <v xml:space="preserve">                    DateFormat:="D/M/Y", _</v>
      </c>
      <c r="Q1326" t="str">
        <f ca="1"/>
        <v xml:space="preserve">                    DateFormat:="D/M/Y", _</v>
      </c>
    </row>
    <row r="1327" spans="3:17" x14ac:dyDescent="0.45">
      <c r="C1327" t="s">
        <v>1394</v>
      </c>
      <c r="O1327">
        <f ca="1"/>
        <v>0</v>
      </c>
      <c r="P1327" t="str">
        <f ca="1"/>
        <v xml:space="preserve">                    MissingStrings:="-", _</v>
      </c>
      <c r="Q1327" t="str">
        <f ca="1"/>
        <v xml:space="preserve">                    MissingStrings:="-", _</v>
      </c>
    </row>
    <row r="1328" spans="3:17" x14ac:dyDescent="0.45">
      <c r="C1328" t="s">
        <v>1395</v>
      </c>
      <c r="O1328">
        <f ca="1"/>
        <v>0</v>
      </c>
      <c r="P1328" t="str">
        <f ca="1"/>
        <v xml:space="preserve">                    ShowMissingsAs:=Empty, _</v>
      </c>
      <c r="Q1328" t="str">
        <f ca="1"/>
        <v xml:space="preserve">                    ShowMissingsAs:=Empty, _</v>
      </c>
    </row>
    <row r="1329" spans="3:17" x14ac:dyDescent="0.45">
      <c r="C1329" t="s">
        <v>1507</v>
      </c>
      <c r="O1329">
        <f ca="1"/>
        <v>0</v>
      </c>
      <c r="P1329" t="str">
        <f ca="1"/>
        <v xml:space="preserve">                    DecimalSeparator:=",")</v>
      </c>
      <c r="Q1329" t="str">
        <f ca="1"/>
        <v xml:space="preserve">                    DecimalSeparator:=",")</v>
      </c>
    </row>
    <row r="1330" spans="3:17" x14ac:dyDescent="0.45">
      <c r="C1330" t="s">
        <v>856</v>
      </c>
      <c r="O1330">
        <f ca="1"/>
        <v>0</v>
      </c>
      <c r="P1330" t="str">
        <f ca="1"/>
        <v xml:space="preserve">    If TestRes Then</v>
      </c>
      <c r="Q1330" t="str">
        <f ca="1"/>
        <v xml:space="preserve">    If TestRes Then</v>
      </c>
    </row>
    <row r="1331" spans="3:17" x14ac:dyDescent="0.45">
      <c r="C1331" t="s">
        <v>1508</v>
      </c>
      <c r="O1331">
        <f ca="1"/>
        <v>0</v>
      </c>
      <c r="P1331" t="str">
        <f ca="1"/>
        <v xml:space="preserve">        NumPassed = NumPassed + 1</v>
      </c>
      <c r="Q1331" t="str">
        <f ca="1"/>
        <v xml:space="preserve">        NumPassed = NumPassed + 1</v>
      </c>
    </row>
    <row r="1332" spans="3:17" x14ac:dyDescent="0.45">
      <c r="C1332" t="s">
        <v>1386</v>
      </c>
      <c r="O1332">
        <f ca="1"/>
        <v>0</v>
      </c>
      <c r="P1332" t="str">
        <f ca="1"/>
        <v xml:space="preserve">    Else</v>
      </c>
      <c r="Q1332" t="str">
        <f ca="1"/>
        <v xml:space="preserve">    Else</v>
      </c>
    </row>
    <row r="1333" spans="3:17" x14ac:dyDescent="0.45">
      <c r="C1333" t="s">
        <v>859</v>
      </c>
      <c r="O1333">
        <f ca="1"/>
        <v>0</v>
      </c>
      <c r="P1333" t="str">
        <f ca="1"/>
        <v xml:space="preserve">        NumFailed = NumFailed + 1</v>
      </c>
      <c r="Q1333" t="str">
        <f ca="1"/>
        <v xml:space="preserve">        NumFailed = NumFailed + 1</v>
      </c>
    </row>
    <row r="1334" spans="3:17" x14ac:dyDescent="0.45">
      <c r="C1334" t="s">
        <v>1509</v>
      </c>
      <c r="O1334">
        <f ca="1"/>
        <v>0</v>
      </c>
      <c r="P1334" t="str">
        <f ca="1"/>
        <v xml:space="preserve">        ReDim Preserve Failures(LBound(Failures) To UBound(Failures) + 1)</v>
      </c>
      <c r="Q1334" t="str">
        <f ca="1"/>
        <v xml:space="preserve">        ReDim Preserve Failures(LBound(Failures) To UBound(Failures) + 1)</v>
      </c>
    </row>
    <row r="1335" spans="3:17" x14ac:dyDescent="0.45">
      <c r="C1335" t="s">
        <v>1510</v>
      </c>
      <c r="O1335">
        <f ca="1"/>
        <v>0</v>
      </c>
      <c r="P1335" t="str">
        <f ca="1"/>
        <v xml:space="preserve">        Failures(UBound(Failures)) = WhatDiffers</v>
      </c>
      <c r="Q1335" t="str">
        <f ca="1"/>
        <v xml:space="preserve">        Failures(UBound(Failures)) = WhatDiffers</v>
      </c>
    </row>
    <row r="1336" spans="3:17" x14ac:dyDescent="0.45">
      <c r="C1336" t="s">
        <v>1511</v>
      </c>
      <c r="O1336">
        <f ca="1"/>
        <v>0</v>
      </c>
      <c r="P1336" t="str">
        <f ca="1"/>
        <v xml:space="preserve">    End If</v>
      </c>
      <c r="Q1336" t="str">
        <f ca="1"/>
        <v xml:space="preserve">    End If</v>
      </c>
    </row>
    <row r="1337" spans="3:17" x14ac:dyDescent="0.45">
      <c r="C1337" t="s">
        <v>1512</v>
      </c>
      <c r="O1337" t="str">
        <f ca="1"/>
        <v>Sub Case29(i As Long, Folder As String, ByRef NumPassed As Long, ByRef NumFailed As Long, ByRef Failures() As String)</v>
      </c>
      <c r="P1337" t="str">
        <f ca="1"/>
        <v/>
      </c>
      <c r="Q1337" t="str">
        <f ca="1"/>
        <v/>
      </c>
    </row>
    <row r="1338" spans="3:17" x14ac:dyDescent="0.45">
      <c r="C1338" t="s">
        <v>1359</v>
      </c>
      <c r="O1338" t="str">
        <f ca="1"/>
        <v xml:space="preserve">    Dim TestDescription As String, FileName As String, Expected, Observed, TestRes As Variant, WhatDiffers As String</v>
      </c>
      <c r="P1338" t="str">
        <f ca="1"/>
        <v xml:space="preserve">    Exit Sub</v>
      </c>
      <c r="Q1338" t="str">
        <f ca="1"/>
        <v xml:space="preserve">    Exit Sub</v>
      </c>
    </row>
    <row r="1339" spans="3:17" x14ac:dyDescent="0.45">
      <c r="C1339" t="s">
        <v>857</v>
      </c>
      <c r="O1339" t="str">
        <f ca="1"/>
        <v/>
      </c>
      <c r="P1339" t="str">
        <f ca="1"/>
        <v>ErrHandler:</v>
      </c>
      <c r="Q1339" t="str">
        <f ca="1"/>
        <v>ErrHandler:</v>
      </c>
    </row>
    <row r="1340" spans="3:17" x14ac:dyDescent="0.45">
      <c r="C1340" t="s">
        <v>1386</v>
      </c>
      <c r="O1340" t="str">
        <f ca="1"/>
        <v xml:space="preserve">    On Error GoTo ErrHandler</v>
      </c>
      <c r="P1340" t="str">
        <f ca="1"/>
        <v xml:space="preserve">    Throw "#Case53 (line " &amp; CStr(Erl) + "): " &amp; Err.Description &amp; "!"</v>
      </c>
      <c r="Q1340" t="str">
        <f ca="1"/>
        <v xml:space="preserve">    Throw "#Case53 (line " &amp; CStr(Erl) + "): " &amp; Err.Description &amp; "!"</v>
      </c>
    </row>
    <row r="1341" spans="3:17" x14ac:dyDescent="0.45">
      <c r="C1341" t="s">
        <v>867</v>
      </c>
      <c r="O1341" t="str">
        <f ca="1"/>
        <v xml:space="preserve">                TestDescription = "test quoted delim and newline"</v>
      </c>
      <c r="P1341" t="str">
        <f ca="1"/>
        <v>End Sub</v>
      </c>
      <c r="Q1341" t="str">
        <f ca="1"/>
        <v>End Sub</v>
      </c>
    </row>
    <row r="1342" spans="3:17" x14ac:dyDescent="0.45">
      <c r="C1342" t="s">
        <v>1380</v>
      </c>
      <c r="O1342" t="str">
        <f ca="1"/>
        <v xml:space="preserve">                FileName = "test_quoted_delim_and_newline.csv"</v>
      </c>
      <c r="P1342">
        <f ca="1"/>
        <v>0</v>
      </c>
      <c r="Q1342" t="str">
        <f ca="1"/>
        <v/>
      </c>
    </row>
    <row r="1343" spans="3:17" x14ac:dyDescent="0.45">
      <c r="C1343" t="s">
        <v>1513</v>
      </c>
      <c r="O1343" t="str">
        <f ca="1"/>
        <v xml:space="preserve">                Expected = HStack(Array("col1", "quoted ,field 1"), Array("col2", "quoted" + vbLf + " field 2"))</v>
      </c>
      <c r="P1343" t="str">
        <f ca="1"/>
        <v>Sub Case54(i As Long, Folder As String, ByRef NumPassed As Long, ByRef NumFailed As Long, ByRef Failures() As String)</v>
      </c>
      <c r="Q1343" t="str">
        <f ca="1"/>
        <v>Sub Case54(i As Long, Folder As String, ByRef NumPassed As Long, ByRef NumFailed As Long, ByRef Failures() As String)</v>
      </c>
    </row>
    <row r="1344" spans="3:17" x14ac:dyDescent="0.45">
      <c r="C1344" t="s">
        <v>1514</v>
      </c>
      <c r="O1344" t="str">
        <f ca="1"/>
        <v xml:space="preserve">                TestRes = TestCSVRead(i, TestDescription, Expected, Folder + FileName, Observed, WhatDiffers, ShowMissingsAs:=Empty)</v>
      </c>
      <c r="P1344" t="str">
        <f ca="1"/>
        <v xml:space="preserve">    Dim TestDescription As String, FileName As String, Expected, Observed, TestRes As Variant, WhatDiffers As String</v>
      </c>
      <c r="Q1344" t="str">
        <f ca="1"/>
        <v xml:space="preserve">    Dim TestDescription As String, FileName As String, Expected, Observed, TestRes As Variant, WhatDiffers As String</v>
      </c>
    </row>
    <row r="1345" spans="3:17" x14ac:dyDescent="0.45">
      <c r="C1345" t="s">
        <v>1515</v>
      </c>
      <c r="O1345" t="str">
        <f ca="1"/>
        <v xml:space="preserve">    If TestRes Then</v>
      </c>
      <c r="P1345" t="str">
        <f ca="1"/>
        <v/>
      </c>
      <c r="Q1345" t="str">
        <f ca="1"/>
        <v/>
      </c>
    </row>
    <row r="1346" spans="3:17" x14ac:dyDescent="0.45">
      <c r="C1346" t="s">
        <v>1516</v>
      </c>
      <c r="O1346" t="str">
        <f ca="1"/>
        <v xml:space="preserve">        NumPassed = NumPassed + 1</v>
      </c>
      <c r="P1346" t="str">
        <f ca="1"/>
        <v xml:space="preserve">    On Error GoTo ErrHandler</v>
      </c>
      <c r="Q1346" t="str">
        <f ca="1"/>
        <v xml:space="preserve">    On Error GoTo ErrHandler</v>
      </c>
    </row>
    <row r="1347" spans="3:17" x14ac:dyDescent="0.45">
      <c r="C1347" t="s">
        <v>1517</v>
      </c>
      <c r="O1347" t="str">
        <f ca="1"/>
        <v xml:space="preserve">    Else</v>
      </c>
      <c r="P1347" t="str">
        <f ca="1"/>
        <v xml:space="preserve">                TestDescription = "error comment.txt"</v>
      </c>
      <c r="Q1347" t="str">
        <f ca="1"/>
        <v xml:space="preserve">                TestDescription = "error comment.txt"</v>
      </c>
    </row>
    <row r="1348" spans="3:17" x14ac:dyDescent="0.45">
      <c r="C1348" t="s">
        <v>1518</v>
      </c>
      <c r="O1348" t="str">
        <f ca="1"/>
        <v xml:space="preserve">        NumFailed = NumFailed + 1</v>
      </c>
      <c r="P1348" t="str">
        <f ca="1"/>
        <v xml:space="preserve">                FileName = "error_comment.txt"</v>
      </c>
      <c r="Q1348" t="str">
        <f ca="1"/>
        <v xml:space="preserve">                FileName = "error_comment.txt"</v>
      </c>
    </row>
    <row r="1349" spans="3:17" x14ac:dyDescent="0.45">
      <c r="C1349" t="s">
        <v>1519</v>
      </c>
      <c r="O1349" t="str">
        <f ca="1"/>
        <v xml:space="preserve">        ReDim Preserve Failures(LBound(Failures) To UBound(Failures) + 1)</v>
      </c>
      <c r="P1349" t="str">
        <f ca="1"/>
        <v xml:space="preserve">                Expected = Expected054()</v>
      </c>
      <c r="Q1349" t="str">
        <f ca="1"/>
        <v xml:space="preserve">                Expected = Expected054()</v>
      </c>
    </row>
    <row r="1350" spans="3:17" x14ac:dyDescent="0.45">
      <c r="C1350" t="s">
        <v>1520</v>
      </c>
      <c r="O1350" t="str">
        <f ca="1"/>
        <v xml:space="preserve">        Failures(UBound(Failures)) = WhatDiffers</v>
      </c>
      <c r="P1350" t="str">
        <f ca="1"/>
        <v xml:space="preserve">                TestRes = TestCSVRead(i, TestDescription, Expected, Folder + FileName, Observed, WhatDiffers, ConvertTypes:="N", Comment:="#", ShowMissingsAs:=Empty)</v>
      </c>
      <c r="Q1350" t="str">
        <f ca="1"/>
        <v xml:space="preserve">                TestRes = TestCSVRead(i, TestDescription, Expected, Folder + FileName, Observed, WhatDiffers, ConvertTypes:="N", Comment:="#", ShowMissingsAs:=Empty)</v>
      </c>
    </row>
    <row r="1351" spans="3:17" x14ac:dyDescent="0.45">
      <c r="C1351" t="s">
        <v>1521</v>
      </c>
      <c r="O1351" t="str">
        <f ca="1"/>
        <v xml:space="preserve">    End If</v>
      </c>
      <c r="P1351" t="str">
        <f ca="1"/>
        <v xml:space="preserve">    If TestRes Then</v>
      </c>
      <c r="Q1351" t="str">
        <f ca="1"/>
        <v xml:space="preserve">    If TestRes Then</v>
      </c>
    </row>
    <row r="1352" spans="3:17" x14ac:dyDescent="0.45">
      <c r="C1352" t="s">
        <v>1522</v>
      </c>
      <c r="O1352" t="str">
        <f ca="1"/>
        <v/>
      </c>
      <c r="P1352" t="str">
        <f ca="1"/>
        <v xml:space="preserve">        NumPassed = NumPassed + 1</v>
      </c>
      <c r="Q1352" t="str">
        <f ca="1"/>
        <v xml:space="preserve">        NumPassed = NumPassed + 1</v>
      </c>
    </row>
    <row r="1353" spans="3:17" x14ac:dyDescent="0.45">
      <c r="C1353" t="s">
        <v>1458</v>
      </c>
      <c r="O1353" t="str">
        <f ca="1"/>
        <v xml:space="preserve">    Exit Sub</v>
      </c>
      <c r="P1353" t="str">
        <f ca="1"/>
        <v xml:space="preserve">    Else</v>
      </c>
      <c r="Q1353" t="str">
        <f ca="1"/>
        <v xml:space="preserve">    Else</v>
      </c>
    </row>
    <row r="1354" spans="3:17" x14ac:dyDescent="0.45">
      <c r="C1354" t="s">
        <v>1459</v>
      </c>
      <c r="O1354" t="str">
        <f ca="1"/>
        <v>ErrHandler:</v>
      </c>
      <c r="P1354" t="str">
        <f ca="1"/>
        <v xml:space="preserve">        NumFailed = NumFailed + 1</v>
      </c>
      <c r="Q1354" t="str">
        <f ca="1"/>
        <v xml:space="preserve">        NumFailed = NumFailed + 1</v>
      </c>
    </row>
    <row r="1355" spans="3:17" x14ac:dyDescent="0.45">
      <c r="C1355" t="s">
        <v>1523</v>
      </c>
      <c r="O1355" t="str">
        <f ca="1"/>
        <v xml:space="preserve">    Throw "#Case29 (line " &amp; CStr(Erl) + "): " &amp; Err.Description &amp; "!"</v>
      </c>
      <c r="P1355" t="str">
        <f ca="1"/>
        <v xml:space="preserve">        ReDim Preserve Failures(LBound(Failures) To UBound(Failures) + 1)</v>
      </c>
      <c r="Q1355" t="str">
        <f ca="1"/>
        <v xml:space="preserve">        ReDim Preserve Failures(LBound(Failures) To UBound(Failures) + 1)</v>
      </c>
    </row>
    <row r="1356" spans="3:17" x14ac:dyDescent="0.45">
      <c r="C1356" t="s">
        <v>856</v>
      </c>
      <c r="O1356" t="str">
        <f ca="1"/>
        <v>End Sub</v>
      </c>
      <c r="P1356" t="str">
        <f ca="1"/>
        <v xml:space="preserve">        Failures(UBound(Failures)) = WhatDiffers</v>
      </c>
      <c r="Q1356" t="str">
        <f ca="1"/>
        <v xml:space="preserve">        Failures(UBound(Failures)) = WhatDiffers</v>
      </c>
    </row>
    <row r="1357" spans="3:17" x14ac:dyDescent="0.45">
      <c r="C1357" t="s">
        <v>1524</v>
      </c>
      <c r="O1357">
        <f ca="1"/>
        <v>0</v>
      </c>
      <c r="P1357" t="str">
        <f ca="1"/>
        <v xml:space="preserve">    End If</v>
      </c>
      <c r="Q1357" t="str">
        <f ca="1"/>
        <v xml:space="preserve">    End If</v>
      </c>
    </row>
    <row r="1358" spans="3:17" x14ac:dyDescent="0.45">
      <c r="C1358" t="s">
        <v>1525</v>
      </c>
      <c r="O1358">
        <f ca="1"/>
        <v>0</v>
      </c>
      <c r="P1358" t="str">
        <f ca="1"/>
        <v/>
      </c>
      <c r="Q1358" t="str">
        <f ca="1"/>
        <v/>
      </c>
    </row>
    <row r="1359" spans="3:17" x14ac:dyDescent="0.45">
      <c r="C1359" t="s">
        <v>1526</v>
      </c>
      <c r="O1359">
        <f ca="1"/>
        <v>0</v>
      </c>
      <c r="P1359" t="str">
        <f ca="1"/>
        <v xml:space="preserve">    Exit Sub</v>
      </c>
      <c r="Q1359" t="str">
        <f ca="1"/>
        <v xml:space="preserve">    Exit Sub</v>
      </c>
    </row>
    <row r="1360" spans="3:17" x14ac:dyDescent="0.45">
      <c r="C1360" t="s">
        <v>1527</v>
      </c>
      <c r="O1360">
        <f ca="1"/>
        <v>0</v>
      </c>
      <c r="P1360" t="str">
        <f ca="1"/>
        <v>ErrHandler:</v>
      </c>
      <c r="Q1360" t="str">
        <f ca="1"/>
        <v>ErrHandler:</v>
      </c>
    </row>
    <row r="1361" spans="3:17" x14ac:dyDescent="0.45">
      <c r="C1361" t="s">
        <v>1528</v>
      </c>
      <c r="O1361">
        <f ca="1"/>
        <v>0</v>
      </c>
      <c r="P1361" t="str">
        <f ca="1"/>
        <v xml:space="preserve">    Throw "#Case54 (line " &amp; CStr(Erl) + "): " &amp; Err.Description &amp; "!"</v>
      </c>
      <c r="Q1361" t="str">
        <f ca="1"/>
        <v xml:space="preserve">    Throw "#Case54 (line " &amp; CStr(Erl) + "): " &amp; Err.Description &amp; "!"</v>
      </c>
    </row>
    <row r="1362" spans="3:17" x14ac:dyDescent="0.45">
      <c r="C1362" t="s">
        <v>1529</v>
      </c>
      <c r="O1362">
        <f ca="1"/>
        <v>0</v>
      </c>
      <c r="P1362" t="str">
        <f ca="1"/>
        <v>End Sub</v>
      </c>
      <c r="Q1362" t="str">
        <f ca="1"/>
        <v>End Sub</v>
      </c>
    </row>
    <row r="1363" spans="3:17" x14ac:dyDescent="0.45">
      <c r="C1363" t="s">
        <v>1530</v>
      </c>
      <c r="O1363">
        <f ca="1"/>
        <v>0</v>
      </c>
      <c r="P1363">
        <f ca="1"/>
        <v>0</v>
      </c>
      <c r="Q1363" t="str">
        <f ca="1"/>
        <v/>
      </c>
    </row>
    <row r="1364" spans="3:17" x14ac:dyDescent="0.45">
      <c r="C1364" t="s">
        <v>1531</v>
      </c>
      <c r="O1364">
        <f ca="1"/>
        <v>0</v>
      </c>
      <c r="P1364" t="str">
        <f ca="1"/>
        <v>Sub Case55(i As Long, Folder As String, ByRef NumPassed As Long, ByRef NumFailed As Long, ByRef Failures() As String)</v>
      </c>
      <c r="Q1364" t="str">
        <f ca="1"/>
        <v>Sub Case55(i As Long, Folder As String, ByRef NumPassed As Long, ByRef NumFailed As Long, ByRef Failures() As String)</v>
      </c>
    </row>
    <row r="1365" spans="3:17" x14ac:dyDescent="0.45">
      <c r="C1365" t="s">
        <v>1532</v>
      </c>
      <c r="O1365">
        <f ca="1"/>
        <v>0</v>
      </c>
      <c r="P1365" t="str">
        <f ca="1"/>
        <v xml:space="preserve">    Dim TestDescription As String, FileName As String, Expected, Observed, TestRes As Variant, WhatDiffers As String</v>
      </c>
      <c r="Q1365" t="str">
        <f ca="1"/>
        <v xml:space="preserve">    Dim TestDescription As String, FileName As String, Expected, Observed, TestRes As Variant, WhatDiffers As String</v>
      </c>
    </row>
    <row r="1366" spans="3:17" x14ac:dyDescent="0.45">
      <c r="C1366" t="s">
        <v>1000</v>
      </c>
      <c r="O1366">
        <f ca="1"/>
        <v>0</v>
      </c>
      <c r="P1366" t="str">
        <f ca="1"/>
        <v/>
      </c>
      <c r="Q1366" t="str">
        <f ca="1"/>
        <v/>
      </c>
    </row>
    <row r="1367" spans="3:17" x14ac:dyDescent="0.45">
      <c r="C1367" t="s">
        <v>1386</v>
      </c>
      <c r="O1367">
        <f ca="1"/>
        <v>0</v>
      </c>
      <c r="P1367" t="str">
        <f ca="1"/>
        <v xml:space="preserve">    On Error GoTo ErrHandler</v>
      </c>
      <c r="Q1367" t="str">
        <f ca="1"/>
        <v xml:space="preserve">    On Error GoTo ErrHandler</v>
      </c>
    </row>
    <row r="1368" spans="3:17" x14ac:dyDescent="0.45">
      <c r="C1368" t="s">
        <v>859</v>
      </c>
      <c r="O1368">
        <f ca="1"/>
        <v>0</v>
      </c>
      <c r="P1368" t="str">
        <f ca="1"/>
        <v xml:space="preserve">                TestDescription = "bug555.txt"</v>
      </c>
      <c r="Q1368" t="str">
        <f ca="1"/>
        <v xml:space="preserve">                TestDescription = "bug555.txt"</v>
      </c>
    </row>
    <row r="1369" spans="3:17" x14ac:dyDescent="0.45">
      <c r="C1369" t="s">
        <v>1533</v>
      </c>
      <c r="O1369">
        <f ca="1"/>
        <v>0</v>
      </c>
      <c r="P1369" t="str">
        <f ca="1"/>
        <v xml:space="preserve">                FileName = "bug555.txt"</v>
      </c>
      <c r="Q1369" t="str">
        <f ca="1"/>
        <v xml:space="preserve">                FileName = "bug555.txt"</v>
      </c>
    </row>
    <row r="1370" spans="3:17" x14ac:dyDescent="0.45">
      <c r="C1370" t="s">
        <v>1458</v>
      </c>
      <c r="O1370">
        <f ca="1"/>
        <v>0</v>
      </c>
      <c r="P1370" t="str">
        <f ca="1"/>
        <v xml:space="preserve">                Expected = Expected055()</v>
      </c>
      <c r="Q1370" t="str">
        <f ca="1"/>
        <v xml:space="preserve">                Expected = Expected055()</v>
      </c>
    </row>
    <row r="1371" spans="3:17" x14ac:dyDescent="0.45">
      <c r="C1371" t="s">
        <v>1459</v>
      </c>
      <c r="O1371">
        <f ca="1"/>
        <v>0</v>
      </c>
      <c r="P1371" t="str">
        <f ca="1"/>
        <v xml:space="preserve">                TestRes = TestCSVRead(i, TestDescription, Expected, Folder + FileName, Observed, WhatDiffers, ConvertTypes:=True, Delimiter:=" ", IgnoreRepeated:=True, ShowMissingsAs:=Empty)</v>
      </c>
      <c r="Q1371" t="str">
        <f ca="1"/>
        <v xml:space="preserve">                TestRes = TestCSVRead(i, TestDescription, Expected, Folder + FileName, Observed, WhatDiffers, ConvertTypes:=True, Delimiter:=" ", IgnoreRepeated:=True, ShowMissingsAs:=Empty)</v>
      </c>
    </row>
    <row r="1372" spans="3:17" x14ac:dyDescent="0.45">
      <c r="C1372" t="s">
        <v>1534</v>
      </c>
      <c r="O1372">
        <f ca="1"/>
        <v>0</v>
      </c>
      <c r="P1372" t="str">
        <f ca="1"/>
        <v xml:space="preserve">    If TestRes Then</v>
      </c>
      <c r="Q1372" t="str">
        <f ca="1"/>
        <v xml:space="preserve">    If TestRes Then</v>
      </c>
    </row>
    <row r="1373" spans="3:17" x14ac:dyDescent="0.45">
      <c r="C1373" t="s">
        <v>856</v>
      </c>
      <c r="O1373">
        <f ca="1"/>
        <v>0</v>
      </c>
      <c r="P1373" t="str">
        <f ca="1"/>
        <v xml:space="preserve">        NumPassed = NumPassed + 1</v>
      </c>
      <c r="Q1373" t="str">
        <f ca="1"/>
        <v xml:space="preserve">        NumPassed = NumPassed + 1</v>
      </c>
    </row>
    <row r="1374" spans="3:17" x14ac:dyDescent="0.45">
      <c r="C1374" t="s">
        <v>1524</v>
      </c>
      <c r="O1374">
        <f ca="1"/>
        <v>0</v>
      </c>
      <c r="P1374" t="str">
        <f ca="1"/>
        <v xml:space="preserve">    Else</v>
      </c>
      <c r="Q1374" t="str">
        <f ca="1"/>
        <v xml:space="preserve">    Else</v>
      </c>
    </row>
    <row r="1375" spans="3:17" x14ac:dyDescent="0.45">
      <c r="C1375" t="s">
        <v>1535</v>
      </c>
      <c r="O1375">
        <f ca="1"/>
        <v>0</v>
      </c>
      <c r="P1375" t="str">
        <f ca="1"/>
        <v xml:space="preserve">        NumFailed = NumFailed + 1</v>
      </c>
      <c r="Q1375" t="str">
        <f ca="1"/>
        <v xml:space="preserve">        NumFailed = NumFailed + 1</v>
      </c>
    </row>
    <row r="1376" spans="3:17" x14ac:dyDescent="0.45">
      <c r="C1376" t="s">
        <v>1526</v>
      </c>
      <c r="O1376">
        <f ca="1"/>
        <v>0</v>
      </c>
      <c r="P1376" t="str">
        <f ca="1"/>
        <v xml:space="preserve">        ReDim Preserve Failures(LBound(Failures) To UBound(Failures) + 1)</v>
      </c>
      <c r="Q1376" t="str">
        <f ca="1"/>
        <v xml:space="preserve">        ReDim Preserve Failures(LBound(Failures) To UBound(Failures) + 1)</v>
      </c>
    </row>
    <row r="1377" spans="3:17" x14ac:dyDescent="0.45">
      <c r="C1377" t="s">
        <v>1527</v>
      </c>
      <c r="O1377">
        <f ca="1"/>
        <v>0</v>
      </c>
      <c r="P1377" t="str">
        <f ca="1"/>
        <v xml:space="preserve">        Failures(UBound(Failures)) = WhatDiffers</v>
      </c>
      <c r="Q1377" t="str">
        <f ca="1"/>
        <v xml:space="preserve">        Failures(UBound(Failures)) = WhatDiffers</v>
      </c>
    </row>
    <row r="1378" spans="3:17" x14ac:dyDescent="0.45">
      <c r="C1378" t="s">
        <v>1528</v>
      </c>
      <c r="O1378" t="str">
        <f ca="1"/>
        <v>Sub Case30(i As Long, Folder As String, ByRef NumPassed As Long, ByRef NumFailed As Long, ByRef Failures() As String)</v>
      </c>
      <c r="P1378" t="str">
        <f ca="1"/>
        <v xml:space="preserve">    End If</v>
      </c>
      <c r="Q1378" t="str">
        <f ca="1"/>
        <v xml:space="preserve">    End If</v>
      </c>
    </row>
    <row r="1379" spans="3:17" x14ac:dyDescent="0.45">
      <c r="C1379" t="s">
        <v>1529</v>
      </c>
      <c r="O1379" t="str">
        <f ca="1"/>
        <v xml:space="preserve">    Dim TestDescription As String, FileName As String, Expected, Observed, TestRes As Variant, WhatDiffers As String</v>
      </c>
      <c r="P1379" t="str">
        <f ca="1"/>
        <v/>
      </c>
      <c r="Q1379" t="str">
        <f ca="1"/>
        <v/>
      </c>
    </row>
    <row r="1380" spans="3:17" x14ac:dyDescent="0.45">
      <c r="C1380" t="s">
        <v>1530</v>
      </c>
      <c r="O1380" t="str">
        <f ca="1"/>
        <v/>
      </c>
      <c r="P1380" t="str">
        <f ca="1"/>
        <v xml:space="preserve">    Exit Sub</v>
      </c>
      <c r="Q1380" t="str">
        <f ca="1"/>
        <v xml:space="preserve">    Exit Sub</v>
      </c>
    </row>
    <row r="1381" spans="3:17" x14ac:dyDescent="0.45">
      <c r="C1381" t="s">
        <v>1531</v>
      </c>
      <c r="O1381" t="str">
        <f ca="1"/>
        <v xml:space="preserve">    On Error GoTo ErrHandler</v>
      </c>
      <c r="P1381" t="str">
        <f ca="1"/>
        <v>ErrHandler:</v>
      </c>
      <c r="Q1381" t="str">
        <f ca="1"/>
        <v>ErrHandler:</v>
      </c>
    </row>
    <row r="1382" spans="3:17" x14ac:dyDescent="0.45">
      <c r="C1382" t="s">
        <v>1532</v>
      </c>
      <c r="O1382" t="str">
        <f ca="1"/>
        <v xml:space="preserve">                TestDescription = "test missing value"</v>
      </c>
      <c r="P1382" t="str">
        <f ca="1"/>
        <v xml:space="preserve">    Throw "#Case55 (line " &amp; CStr(Erl) + "): " &amp; Err.Description &amp; "!"</v>
      </c>
      <c r="Q1382" t="str">
        <f ca="1"/>
        <v xml:space="preserve">    Throw "#Case55 (line " &amp; CStr(Erl) + "): " &amp; Err.Description &amp; "!"</v>
      </c>
    </row>
    <row r="1383" spans="3:17" x14ac:dyDescent="0.45">
      <c r="C1383" t="s">
        <v>1386</v>
      </c>
      <c r="O1383" t="str">
        <f ca="1"/>
        <v xml:space="preserve">                FileName = "test_missing_value.csv"</v>
      </c>
      <c r="P1383" t="str">
        <f ca="1"/>
        <v>End Sub</v>
      </c>
      <c r="Q1383" t="str">
        <f ca="1"/>
        <v>End Sub</v>
      </c>
    </row>
    <row r="1384" spans="3:17" x14ac:dyDescent="0.45">
      <c r="C1384" t="s">
        <v>859</v>
      </c>
      <c r="O1384" t="str">
        <f ca="1"/>
        <v xml:space="preserve">                Expected = HStack(Array("col1", 1#, 4#, 7#), Array("col2", 2#, Empty, 8#), Array("col3", 3#, 6#, 9#))</v>
      </c>
      <c r="P1384">
        <f ca="1"/>
        <v>0</v>
      </c>
      <c r="Q1384" t="str">
        <f ca="1"/>
        <v/>
      </c>
    </row>
    <row r="1385" spans="3:17" x14ac:dyDescent="0.45">
      <c r="C1385" t="s">
        <v>1536</v>
      </c>
      <c r="O1385" t="str">
        <f ca="1"/>
        <v xml:space="preserve">                TestRes = TestCSVRead(i, TestDescription, Expected, Folder + FileName, Observed, WhatDiffers, ConvertTypes:=True, ShowMissingsAs:=Empty)</v>
      </c>
      <c r="P1385" t="str">
        <f ca="1"/>
        <v>Sub Case56(i As Long, Folder As String, ByRef NumPassed As Long, ByRef NumFailed As Long, ByRef Failures() As String)</v>
      </c>
      <c r="Q1385" t="str">
        <f ca="1"/>
        <v>Sub Case56(i As Long, Folder As String, ByRef NumPassed As Long, ByRef NumFailed As Long, ByRef Failures() As String)</v>
      </c>
    </row>
    <row r="1386" spans="3:17" x14ac:dyDescent="0.45">
      <c r="C1386" t="s">
        <v>1458</v>
      </c>
      <c r="O1386" t="str">
        <f ca="1"/>
        <v xml:space="preserve">    If TestRes Then</v>
      </c>
      <c r="P1386" t="str">
        <f ca="1"/>
        <v xml:space="preserve">    Dim TestDescription As String, FileName As String, Expected, Observed, TestRes As Variant, WhatDiffers As String</v>
      </c>
      <c r="Q1386" t="str">
        <f ca="1"/>
        <v xml:space="preserve">    Dim TestDescription As String, FileName As String, Expected, Observed, TestRes As Variant, WhatDiffers As String</v>
      </c>
    </row>
    <row r="1387" spans="3:17" x14ac:dyDescent="0.45">
      <c r="C1387" t="s">
        <v>1459</v>
      </c>
      <c r="O1387" t="str">
        <f ca="1"/>
        <v xml:space="preserve">        NumPassed = NumPassed + 1</v>
      </c>
      <c r="P1387" t="str">
        <f ca="1"/>
        <v/>
      </c>
      <c r="Q1387" t="str">
        <f ca="1"/>
        <v/>
      </c>
    </row>
    <row r="1388" spans="3:17" x14ac:dyDescent="0.45">
      <c r="C1388" t="s">
        <v>1537</v>
      </c>
      <c r="O1388" t="str">
        <f ca="1"/>
        <v xml:space="preserve">    Else</v>
      </c>
      <c r="P1388" t="str">
        <f ca="1"/>
        <v xml:space="preserve">    On Error GoTo ErrHandler</v>
      </c>
      <c r="Q1388" t="str">
        <f ca="1"/>
        <v xml:space="preserve">    On Error GoTo ErrHandler</v>
      </c>
    </row>
    <row r="1389" spans="3:17" x14ac:dyDescent="0.45">
      <c r="C1389" t="s">
        <v>856</v>
      </c>
      <c r="O1389" t="str">
        <f ca="1"/>
        <v xml:space="preserve">        NumFailed = NumFailed + 1</v>
      </c>
      <c r="P1389" t="str">
        <f ca="1"/>
        <v xml:space="preserve">                TestDescription = "precompile small"</v>
      </c>
      <c r="Q1389" t="str">
        <f ca="1"/>
        <v xml:space="preserve">                TestDescription = "precompile small"</v>
      </c>
    </row>
    <row r="1390" spans="3:17" x14ac:dyDescent="0.45">
      <c r="C1390" t="s">
        <v>1538</v>
      </c>
      <c r="O1390" t="str">
        <f ca="1"/>
        <v xml:space="preserve">        ReDim Preserve Failures(LBound(Failures) To UBound(Failures) + 1)</v>
      </c>
      <c r="P1390" t="str">
        <f ca="1"/>
        <v xml:space="preserve">                FileName = "precompile_small.csv"</v>
      </c>
      <c r="Q1390" t="str">
        <f ca="1"/>
        <v xml:space="preserve">                FileName = "precompile_small.csv"</v>
      </c>
    </row>
    <row r="1391" spans="3:17" x14ac:dyDescent="0.45">
      <c r="C1391" t="s">
        <v>1386</v>
      </c>
      <c r="O1391" t="str">
        <f ca="1"/>
        <v xml:space="preserve">        Failures(UBound(Failures)) = WhatDiffers</v>
      </c>
      <c r="P1391" t="str">
        <f ca="1"/>
        <v xml:space="preserve">                Expected = Expected056()</v>
      </c>
      <c r="Q1391" t="str">
        <f ca="1"/>
        <v xml:space="preserve">                Expected = Expected056()</v>
      </c>
    </row>
    <row r="1392" spans="3:17" x14ac:dyDescent="0.45">
      <c r="C1392" t="s">
        <v>859</v>
      </c>
      <c r="O1392" t="str">
        <f ca="1"/>
        <v xml:space="preserve">    End If</v>
      </c>
      <c r="P1392" t="str">
        <f ca="1"/>
        <v xml:space="preserve">                TestRes = TestCSVRead(i, TestDescription, Expected, Folder + FileName, Observed, WhatDiffers, _</v>
      </c>
      <c r="Q1392" t="str">
        <f ca="1"/>
        <v xml:space="preserve">                TestRes = TestCSVRead(i, TestDescription, Expected, Folder + FileName, Observed, WhatDiffers, _</v>
      </c>
    </row>
    <row r="1393" spans="3:17" x14ac:dyDescent="0.45">
      <c r="C1393" t="s">
        <v>1539</v>
      </c>
      <c r="O1393" t="str">
        <f ca="1"/>
        <v/>
      </c>
      <c r="P1393" t="str">
        <f ca="1"/>
        <v xml:space="preserve">                    ConvertTypes:=True, _</v>
      </c>
      <c r="Q1393" t="str">
        <f ca="1"/>
        <v xml:space="preserve">                    ConvertTypes:=True, _</v>
      </c>
    </row>
    <row r="1394" spans="3:17" x14ac:dyDescent="0.45">
      <c r="C1394" t="s">
        <v>1458</v>
      </c>
      <c r="O1394" t="str">
        <f ca="1"/>
        <v xml:space="preserve">    Exit Sub</v>
      </c>
      <c r="P1394" t="str">
        <f ca="1"/>
        <v xml:space="preserve">                    DateFormat:="ISO", _</v>
      </c>
      <c r="Q1394" t="str">
        <f ca="1"/>
        <v xml:space="preserve">                    DateFormat:="ISO", _</v>
      </c>
    </row>
    <row r="1395" spans="3:17" x14ac:dyDescent="0.45">
      <c r="C1395" t="s">
        <v>1459</v>
      </c>
      <c r="O1395" t="str">
        <f ca="1"/>
        <v>ErrHandler:</v>
      </c>
      <c r="P1395" t="str">
        <f ca="1"/>
        <v xml:space="preserve">                    ShowMissingsAs:=Empty)</v>
      </c>
      <c r="Q1395" t="str">
        <f ca="1"/>
        <v xml:space="preserve">                    ShowMissingsAs:=Empty)</v>
      </c>
    </row>
    <row r="1396" spans="3:17" x14ac:dyDescent="0.45">
      <c r="C1396" t="s">
        <v>1540</v>
      </c>
      <c r="O1396" t="str">
        <f ca="1"/>
        <v xml:space="preserve">    Throw "#Case30 (line " &amp; CStr(Erl) + "): " &amp; Err.Description &amp; "!"</v>
      </c>
      <c r="P1396" t="str">
        <f ca="1"/>
        <v xml:space="preserve">    If TestRes Then</v>
      </c>
      <c r="Q1396" t="str">
        <f ca="1"/>
        <v xml:space="preserve">    If TestRes Then</v>
      </c>
    </row>
    <row r="1397" spans="3:17" x14ac:dyDescent="0.45">
      <c r="C1397" t="s">
        <v>856</v>
      </c>
      <c r="O1397" t="str">
        <f ca="1"/>
        <v>End Sub</v>
      </c>
      <c r="P1397" t="str">
        <f ca="1"/>
        <v xml:space="preserve">        NumPassed = NumPassed + 1</v>
      </c>
      <c r="Q1397" t="str">
        <f ca="1"/>
        <v xml:space="preserve">        NumPassed = NumPassed + 1</v>
      </c>
    </row>
    <row r="1398" spans="3:17" x14ac:dyDescent="0.45">
      <c r="C1398" t="s">
        <v>1541</v>
      </c>
      <c r="O1398">
        <f ca="1"/>
        <v>0</v>
      </c>
      <c r="P1398" t="str">
        <f ca="1"/>
        <v xml:space="preserve">    Else</v>
      </c>
      <c r="Q1398" t="str">
        <f ca="1"/>
        <v xml:space="preserve">    Else</v>
      </c>
    </row>
    <row r="1399" spans="3:17" x14ac:dyDescent="0.45">
      <c r="C1399" t="s">
        <v>1386</v>
      </c>
      <c r="O1399">
        <f ca="1"/>
        <v>0</v>
      </c>
      <c r="P1399" t="str">
        <f ca="1"/>
        <v xml:space="preserve">        NumFailed = NumFailed + 1</v>
      </c>
      <c r="Q1399" t="str">
        <f ca="1"/>
        <v xml:space="preserve">        NumFailed = NumFailed + 1</v>
      </c>
    </row>
    <row r="1400" spans="3:17" x14ac:dyDescent="0.45">
      <c r="C1400" t="s">
        <v>859</v>
      </c>
      <c r="O1400">
        <f ca="1"/>
        <v>0</v>
      </c>
      <c r="P1400" t="str">
        <f ca="1"/>
        <v xml:space="preserve">        ReDim Preserve Failures(LBound(Failures) To UBound(Failures) + 1)</v>
      </c>
      <c r="Q1400" t="str">
        <f ca="1"/>
        <v xml:space="preserve">        ReDim Preserve Failures(LBound(Failures) To UBound(Failures) + 1)</v>
      </c>
    </row>
    <row r="1401" spans="3:17" x14ac:dyDescent="0.45">
      <c r="C1401" t="s">
        <v>1542</v>
      </c>
      <c r="O1401">
        <f ca="1"/>
        <v>0</v>
      </c>
      <c r="P1401" t="str">
        <f ca="1"/>
        <v xml:space="preserve">        Failures(UBound(Failures)) = WhatDiffers</v>
      </c>
      <c r="Q1401" t="str">
        <f ca="1"/>
        <v xml:space="preserve">        Failures(UBound(Failures)) = WhatDiffers</v>
      </c>
    </row>
    <row r="1402" spans="3:17" x14ac:dyDescent="0.45">
      <c r="C1402" t="s">
        <v>1458</v>
      </c>
      <c r="O1402">
        <f ca="1"/>
        <v>0</v>
      </c>
      <c r="P1402" t="str">
        <f ca="1"/>
        <v xml:space="preserve">    End If</v>
      </c>
      <c r="Q1402" t="str">
        <f ca="1"/>
        <v xml:space="preserve">    End If</v>
      </c>
    </row>
    <row r="1403" spans="3:17" x14ac:dyDescent="0.45">
      <c r="C1403" t="s">
        <v>1459</v>
      </c>
      <c r="O1403">
        <f ca="1"/>
        <v>0</v>
      </c>
      <c r="P1403" t="str">
        <f ca="1"/>
        <v/>
      </c>
      <c r="Q1403" t="str">
        <f ca="1"/>
        <v/>
      </c>
    </row>
    <row r="1404" spans="3:17" x14ac:dyDescent="0.45">
      <c r="C1404" t="s">
        <v>1543</v>
      </c>
      <c r="O1404">
        <f ca="1"/>
        <v>0</v>
      </c>
      <c r="P1404" t="str">
        <f ca="1"/>
        <v xml:space="preserve">    Exit Sub</v>
      </c>
      <c r="Q1404" t="str">
        <f ca="1"/>
        <v xml:space="preserve">    Exit Sub</v>
      </c>
    </row>
    <row r="1405" spans="3:17" x14ac:dyDescent="0.45">
      <c r="C1405" t="s">
        <v>856</v>
      </c>
      <c r="O1405">
        <f ca="1"/>
        <v>0</v>
      </c>
      <c r="P1405" t="str">
        <f ca="1"/>
        <v>ErrHandler:</v>
      </c>
      <c r="Q1405" t="str">
        <f ca="1"/>
        <v>ErrHandler:</v>
      </c>
    </row>
    <row r="1406" spans="3:17" x14ac:dyDescent="0.45">
      <c r="C1406" t="s">
        <v>1544</v>
      </c>
      <c r="O1406">
        <f ca="1"/>
        <v>0</v>
      </c>
      <c r="P1406" t="str">
        <f ca="1"/>
        <v xml:space="preserve">    Throw "#Case56 (line " &amp; CStr(Erl) + "): " &amp; Err.Description &amp; "!"</v>
      </c>
      <c r="Q1406" t="str">
        <f ca="1"/>
        <v xml:space="preserve">    Throw "#Case56 (line " &amp; CStr(Erl) + "): " &amp; Err.Description &amp; "!"</v>
      </c>
    </row>
    <row r="1407" spans="3:17" x14ac:dyDescent="0.45">
      <c r="C1407" t="s">
        <v>1386</v>
      </c>
      <c r="O1407">
        <f ca="1"/>
        <v>0</v>
      </c>
      <c r="P1407" t="str">
        <f ca="1"/>
        <v>End Sub</v>
      </c>
      <c r="Q1407" t="str">
        <f ca="1"/>
        <v>End Sub</v>
      </c>
    </row>
    <row r="1408" spans="3:17" x14ac:dyDescent="0.45">
      <c r="C1408" t="s">
        <v>859</v>
      </c>
      <c r="O1408">
        <f ca="1"/>
        <v>0</v>
      </c>
      <c r="P1408">
        <f ca="1"/>
        <v>0</v>
      </c>
      <c r="Q1408" t="str">
        <f ca="1"/>
        <v/>
      </c>
    </row>
    <row r="1409" spans="3:17" x14ac:dyDescent="0.45">
      <c r="C1409" t="s">
        <v>1269</v>
      </c>
      <c r="O1409">
        <f ca="1"/>
        <v>0</v>
      </c>
      <c r="P1409" t="str">
        <f ca="1"/>
        <v>Sub Case57(i As Long, Folder As String, ByRef NumPassed As Long, ByRef NumFailed As Long, ByRef Failures() As String)</v>
      </c>
      <c r="Q1409" t="str">
        <f ca="1"/>
        <v>Sub Case57(i As Long, Folder As String, ByRef NumPassed As Long, ByRef NumFailed As Long, ByRef Failures() As String)</v>
      </c>
    </row>
    <row r="1410" spans="3:17" x14ac:dyDescent="0.45">
      <c r="C1410" t="s">
        <v>1545</v>
      </c>
      <c r="O1410">
        <f ca="1"/>
        <v>0</v>
      </c>
      <c r="P1410" t="str">
        <f ca="1"/>
        <v xml:space="preserve">    Dim TestDescription As String, FileName As String, Expected, Observed, TestRes As Variant, WhatDiffers As String</v>
      </c>
      <c r="Q1410" t="str">
        <f ca="1"/>
        <v xml:space="preserve">    Dim TestDescription As String, FileName As String, Expected, Observed, TestRes As Variant, WhatDiffers As String</v>
      </c>
    </row>
    <row r="1411" spans="3:17" x14ac:dyDescent="0.45">
      <c r="C1411" t="s">
        <v>1546</v>
      </c>
      <c r="O1411">
        <f ca="1"/>
        <v>0</v>
      </c>
      <c r="P1411" t="str">
        <f ca="1"/>
        <v/>
      </c>
      <c r="Q1411" t="str">
        <f ca="1"/>
        <v/>
      </c>
    </row>
    <row r="1412" spans="3:17" x14ac:dyDescent="0.45">
      <c r="C1412" t="s">
        <v>1547</v>
      </c>
      <c r="O1412">
        <f ca="1"/>
        <v>0</v>
      </c>
      <c r="P1412" t="str">
        <f ca="1"/>
        <v xml:space="preserve">    On Error GoTo ErrHandler</v>
      </c>
      <c r="Q1412" t="str">
        <f ca="1"/>
        <v xml:space="preserve">    On Error GoTo ErrHandler</v>
      </c>
    </row>
    <row r="1413" spans="3:17" x14ac:dyDescent="0.45">
      <c r="C1413" t="s">
        <v>1548</v>
      </c>
      <c r="O1413">
        <f ca="1"/>
        <v>0</v>
      </c>
      <c r="P1413" t="str">
        <f ca="1"/>
        <v xml:space="preserve">                TestDescription = "stocks"</v>
      </c>
      <c r="Q1413" t="str">
        <f ca="1"/>
        <v xml:space="preserve">                TestDescription = "stocks"</v>
      </c>
    </row>
    <row r="1414" spans="3:17" x14ac:dyDescent="0.45">
      <c r="C1414" t="s">
        <v>1231</v>
      </c>
      <c r="O1414">
        <f ca="1"/>
        <v>0</v>
      </c>
      <c r="P1414" t="str">
        <f ca="1"/>
        <v xml:space="preserve">                FileName = "stocks.csv"</v>
      </c>
      <c r="Q1414" t="str">
        <f ca="1"/>
        <v xml:space="preserve">                FileName = "stocks.csv"</v>
      </c>
    </row>
    <row r="1415" spans="3:17" x14ac:dyDescent="0.45">
      <c r="C1415" t="s">
        <v>1232</v>
      </c>
      <c r="O1415">
        <f ca="1"/>
        <v>0</v>
      </c>
      <c r="P1415" t="str">
        <f ca="1"/>
        <v xml:space="preserve">                Expected = Expected057()</v>
      </c>
      <c r="Q1415" t="str">
        <f ca="1"/>
        <v xml:space="preserve">                Expected = Expected057()</v>
      </c>
    </row>
    <row r="1416" spans="3:17" x14ac:dyDescent="0.45">
      <c r="C1416" t="s">
        <v>1233</v>
      </c>
      <c r="O1416">
        <f ca="1"/>
        <v>0</v>
      </c>
      <c r="P1416" t="str">
        <f ca="1"/>
        <v xml:space="preserve">                TestRes = TestCSVRead(i, TestDescription, Expected, Folder + FileName, Observed, WhatDiffers, _</v>
      </c>
      <c r="Q1416" t="str">
        <f ca="1"/>
        <v xml:space="preserve">                TestRes = TestCSVRead(i, TestDescription, Expected, Folder + FileName, Observed, WhatDiffers, _</v>
      </c>
    </row>
    <row r="1417" spans="3:17" x14ac:dyDescent="0.45">
      <c r="C1417" t="s">
        <v>1196</v>
      </c>
      <c r="O1417">
        <f ca="1"/>
        <v>0</v>
      </c>
      <c r="P1417" t="str">
        <f ca="1"/>
        <v xml:space="preserve">                    ConvertTypes:="T", _</v>
      </c>
      <c r="Q1417" t="str">
        <f ca="1"/>
        <v xml:space="preserve">                    ConvertTypes:="T", _</v>
      </c>
    </row>
    <row r="1418" spans="3:17" x14ac:dyDescent="0.45">
      <c r="C1418" t="s">
        <v>1234</v>
      </c>
      <c r="O1418">
        <f ca="1"/>
        <v>0</v>
      </c>
      <c r="P1418" t="str">
        <f ca="1"/>
        <v xml:space="preserve">                    ShowMissingsAs:=Empty)</v>
      </c>
      <c r="Q1418" t="str">
        <f ca="1"/>
        <v xml:space="preserve">                    ShowMissingsAs:=Empty)</v>
      </c>
    </row>
    <row r="1419" spans="3:17" x14ac:dyDescent="0.45">
      <c r="C1419" t="s">
        <v>856</v>
      </c>
      <c r="O1419" t="str">
        <f ca="1"/>
        <v>Sub Case31(i As Long, Folder As String, ByRef NumPassed As Long, ByRef NumFailed As Long, ByRef Failures() As String)</v>
      </c>
      <c r="P1419" t="str">
        <f ca="1"/>
        <v xml:space="preserve">    If TestRes Then</v>
      </c>
      <c r="Q1419" t="str">
        <f ca="1"/>
        <v xml:space="preserve">    If TestRes Then</v>
      </c>
    </row>
    <row r="1420" spans="3:17" x14ac:dyDescent="0.45">
      <c r="C1420" t="s">
        <v>1211</v>
      </c>
      <c r="O1420" t="str">
        <f ca="1"/>
        <v xml:space="preserve">    Dim TestDescription As String, FileName As String, Expected, Observed, TestRes As Variant, WhatDiffers As String</v>
      </c>
      <c r="P1420" t="str">
        <f ca="1"/>
        <v xml:space="preserve">        NumPassed = NumPassed + 1</v>
      </c>
      <c r="Q1420" t="str">
        <f ca="1"/>
        <v xml:space="preserve">        NumPassed = NumPassed + 1</v>
      </c>
    </row>
    <row r="1421" spans="3:17" x14ac:dyDescent="0.45">
      <c r="C1421" t="s">
        <v>1064</v>
      </c>
      <c r="O1421" t="str">
        <f ca="1"/>
        <v/>
      </c>
      <c r="P1421" t="str">
        <f ca="1"/>
        <v xml:space="preserve">    Else</v>
      </c>
      <c r="Q1421" t="str">
        <f ca="1"/>
        <v xml:space="preserve">    Else</v>
      </c>
    </row>
    <row r="1422" spans="3:17" x14ac:dyDescent="0.45">
      <c r="C1422" t="s">
        <v>1386</v>
      </c>
      <c r="O1422" t="str">
        <f ca="1"/>
        <v xml:space="preserve">    On Error GoTo ErrHandler</v>
      </c>
      <c r="P1422" t="str">
        <f ca="1"/>
        <v xml:space="preserve">        NumFailed = NumFailed + 1</v>
      </c>
      <c r="Q1422" t="str">
        <f ca="1"/>
        <v xml:space="preserve">        NumFailed = NumFailed + 1</v>
      </c>
    </row>
    <row r="1423" spans="3:17" x14ac:dyDescent="0.45">
      <c r="C1423" t="s">
        <v>1235</v>
      </c>
      <c r="O1423" t="str">
        <f ca="1"/>
        <v xml:space="preserve">                TestDescription = "test truestrings"</v>
      </c>
      <c r="P1423" t="str">
        <f ca="1"/>
        <v xml:space="preserve">        ReDim Preserve Failures(LBound(Failures) To UBound(Failures) + 1)</v>
      </c>
      <c r="Q1423" t="str">
        <f ca="1"/>
        <v xml:space="preserve">        ReDim Preserve Failures(LBound(Failures) To UBound(Failures) + 1)</v>
      </c>
    </row>
    <row r="1424" spans="3:17" x14ac:dyDescent="0.45">
      <c r="C1424" t="s">
        <v>1549</v>
      </c>
      <c r="O1424" t="str">
        <f ca="1"/>
        <v xml:space="preserve">                FileName = "test_truestrings.csv"</v>
      </c>
      <c r="P1424" t="str">
        <f ca="1"/>
        <v xml:space="preserve">        Failures(UBound(Failures)) = WhatDiffers</v>
      </c>
      <c r="Q1424" t="str">
        <f ca="1"/>
        <v xml:space="preserve">        Failures(UBound(Failures)) = WhatDiffers</v>
      </c>
    </row>
    <row r="1425" spans="3:17" x14ac:dyDescent="0.45">
      <c r="C1425" t="s">
        <v>1236</v>
      </c>
      <c r="O1425" t="str">
        <f ca="1"/>
        <v xml:space="preserve">                Expected = Expected031()</v>
      </c>
      <c r="P1425" t="str">
        <f ca="1"/>
        <v xml:space="preserve">    End If</v>
      </c>
      <c r="Q1425" t="str">
        <f ca="1"/>
        <v xml:space="preserve">    End If</v>
      </c>
    </row>
    <row r="1426" spans="3:17" x14ac:dyDescent="0.45">
      <c r="C1426" t="s">
        <v>1550</v>
      </c>
      <c r="O1426" t="str">
        <f ca="1"/>
        <v xml:space="preserve">                TestRes = TestCSVRead(i, TestDescription, Expected, Folder + FileName, Observed, WhatDiffers, _</v>
      </c>
      <c r="P1426" t="str">
        <f ca="1"/>
        <v/>
      </c>
      <c r="Q1426" t="str">
        <f ca="1"/>
        <v/>
      </c>
    </row>
    <row r="1427" spans="3:17" x14ac:dyDescent="0.45">
      <c r="C1427" t="s">
        <v>859</v>
      </c>
      <c r="O1427" t="str">
        <f ca="1"/>
        <v xml:space="preserve">                    ConvertTypes:=True, _</v>
      </c>
      <c r="P1427" t="str">
        <f ca="1"/>
        <v xml:space="preserve">    Exit Sub</v>
      </c>
      <c r="Q1427" t="str">
        <f ca="1"/>
        <v xml:space="preserve">    Exit Sub</v>
      </c>
    </row>
    <row r="1428" spans="3:17" x14ac:dyDescent="0.45">
      <c r="C1428" t="s">
        <v>1551</v>
      </c>
      <c r="O1428" t="str">
        <f ca="1"/>
        <v xml:space="preserve">                    TrueStrings:=HStack("T", "TRUE", "true"), _</v>
      </c>
      <c r="P1428" t="str">
        <f ca="1"/>
        <v>ErrHandler:</v>
      </c>
      <c r="Q1428" t="str">
        <f ca="1"/>
        <v>ErrHandler:</v>
      </c>
    </row>
    <row r="1429" spans="3:17" x14ac:dyDescent="0.45">
      <c r="C1429" t="s">
        <v>1552</v>
      </c>
      <c r="O1429" t="str">
        <f ca="1"/>
        <v xml:space="preserve">                    FalseStrings:=HStack("F", "FALSE", "false"), _</v>
      </c>
      <c r="P1429" t="str">
        <f ca="1"/>
        <v xml:space="preserve">    Throw "#Case57 (line " &amp; CStr(Erl) + "): " &amp; Err.Description &amp; "!"</v>
      </c>
      <c r="Q1429" t="str">
        <f ca="1"/>
        <v xml:space="preserve">    Throw "#Case57 (line " &amp; CStr(Erl) + "): " &amp; Err.Description &amp; "!"</v>
      </c>
    </row>
    <row r="1430" spans="3:17" x14ac:dyDescent="0.45">
      <c r="C1430" t="s">
        <v>1553</v>
      </c>
      <c r="O1430" t="str">
        <f ca="1"/>
        <v xml:space="preserve">                    ShowMissingsAs:=Empty)</v>
      </c>
      <c r="P1430" t="str">
        <f ca="1"/>
        <v>End Sub</v>
      </c>
      <c r="Q1430" t="str">
        <f ca="1"/>
        <v>End Sub</v>
      </c>
    </row>
    <row r="1431" spans="3:17" x14ac:dyDescent="0.45">
      <c r="C1431" t="s">
        <v>1548</v>
      </c>
      <c r="O1431" t="str">
        <f ca="1"/>
        <v xml:space="preserve">    If TestRes Then</v>
      </c>
      <c r="P1431">
        <f ca="1"/>
        <v>0</v>
      </c>
      <c r="Q1431" t="str">
        <f ca="1"/>
        <v/>
      </c>
    </row>
    <row r="1432" spans="3:17" x14ac:dyDescent="0.45">
      <c r="C1432" t="s">
        <v>1231</v>
      </c>
      <c r="O1432" t="str">
        <f ca="1"/>
        <v xml:space="preserve">        NumPassed = NumPassed + 1</v>
      </c>
      <c r="P1432" t="str">
        <f ca="1"/>
        <v>Sub Case58(i As Long, Folder As String, ByRef NumPassed As Long, ByRef NumFailed As Long, ByRef Failures() As String)</v>
      </c>
      <c r="Q1432" t="str">
        <f ca="1"/>
        <v>Sub Case58(i As Long, Folder As String, ByRef NumPassed As Long, ByRef NumFailed As Long, ByRef Failures() As String)</v>
      </c>
    </row>
    <row r="1433" spans="3:17" x14ac:dyDescent="0.45">
      <c r="C1433" t="s">
        <v>1232</v>
      </c>
      <c r="O1433" t="str">
        <f ca="1"/>
        <v xml:space="preserve">    Else</v>
      </c>
      <c r="P1433" t="str">
        <f ca="1"/>
        <v xml:space="preserve">    Dim TestDescription As String, FileName As String, Expected, Observed, TestRes As Variant, WhatDiffers As String</v>
      </c>
      <c r="Q1433" t="str">
        <f ca="1"/>
        <v xml:space="preserve">    Dim TestDescription As String, FileName As String, Expected, Observed, TestRes As Variant, WhatDiffers As String</v>
      </c>
    </row>
    <row r="1434" spans="3:17" x14ac:dyDescent="0.45">
      <c r="C1434" t="s">
        <v>1233</v>
      </c>
      <c r="O1434" t="str">
        <f ca="1"/>
        <v xml:space="preserve">        NumFailed = NumFailed + 1</v>
      </c>
      <c r="P1434" t="str">
        <f ca="1"/>
        <v/>
      </c>
      <c r="Q1434" t="str">
        <f ca="1"/>
        <v/>
      </c>
    </row>
    <row r="1435" spans="3:17" x14ac:dyDescent="0.45">
      <c r="C1435" t="s">
        <v>1196</v>
      </c>
      <c r="O1435" t="str">
        <f ca="1"/>
        <v xml:space="preserve">        ReDim Preserve Failures(LBound(Failures) To UBound(Failures) + 1)</v>
      </c>
      <c r="P1435" t="str">
        <f ca="1"/>
        <v xml:space="preserve">    On Error GoTo ErrHandler</v>
      </c>
      <c r="Q1435" t="str">
        <f ca="1"/>
        <v xml:space="preserve">    On Error GoTo ErrHandler</v>
      </c>
    </row>
    <row r="1436" spans="3:17" x14ac:dyDescent="0.45">
      <c r="C1436" t="s">
        <v>1234</v>
      </c>
      <c r="O1436" t="str">
        <f ca="1"/>
        <v xml:space="preserve">        Failures(UBound(Failures)) = WhatDiffers</v>
      </c>
      <c r="P1436" t="str">
        <f ca="1"/>
        <v xml:space="preserve">                'Tests handling of lines that start with a delimiter when IgnoreRepeated = true</v>
      </c>
      <c r="Q1436" t="str">
        <f ca="1"/>
        <v xml:space="preserve">                'Tests handling of lines that start with a delimiter when IgnoreRepeated = true</v>
      </c>
    </row>
    <row r="1437" spans="3:17" x14ac:dyDescent="0.45">
      <c r="C1437" t="s">
        <v>856</v>
      </c>
      <c r="O1437" t="str">
        <f ca="1"/>
        <v xml:space="preserve">    End If</v>
      </c>
      <c r="P1437" t="str">
        <f ca="1"/>
        <v xml:space="preserve">                TestDescription = "test repeated delim 371"</v>
      </c>
      <c r="Q1437" t="str">
        <f ca="1"/>
        <v xml:space="preserve">                TestDescription = "test repeated delim 371"</v>
      </c>
    </row>
    <row r="1438" spans="3:17" x14ac:dyDescent="0.45">
      <c r="C1438" t="s">
        <v>1211</v>
      </c>
      <c r="O1438" t="str">
        <f ca="1"/>
        <v/>
      </c>
      <c r="P1438" t="str">
        <f ca="1"/>
        <v xml:space="preserve">                FileName = "test_repeated_delim_371.csv"</v>
      </c>
      <c r="Q1438" t="str">
        <f ca="1"/>
        <v xml:space="preserve">                FileName = "test_repeated_delim_371.csv"</v>
      </c>
    </row>
    <row r="1439" spans="3:17" x14ac:dyDescent="0.45">
      <c r="C1439" t="s">
        <v>1064</v>
      </c>
      <c r="O1439" t="str">
        <f ca="1"/>
        <v xml:space="preserve">    Exit Sub</v>
      </c>
      <c r="P1439" t="str">
        <f ca="1"/>
        <v xml:space="preserve">                Expected = Expected058()</v>
      </c>
      <c r="Q1439" t="str">
        <f ca="1"/>
        <v xml:space="preserve">                Expected = Expected058()</v>
      </c>
    </row>
    <row r="1440" spans="3:17" x14ac:dyDescent="0.45">
      <c r="C1440" t="s">
        <v>1386</v>
      </c>
      <c r="O1440" t="str">
        <f ca="1"/>
        <v>ErrHandler:</v>
      </c>
      <c r="P1440" t="str">
        <f ca="1"/>
        <v xml:space="preserve">                TestRes = TestCSVRead(i, TestDescription, Expected, Folder + FileName, Observed, WhatDiffers, Delimiter:=" ", IgnoreRepeated:=True, ShowMissingsAs:=Empty)</v>
      </c>
      <c r="Q1440" t="str">
        <f ca="1"/>
        <v xml:space="preserve">                TestRes = TestCSVRead(i, TestDescription, Expected, Folder + FileName, Observed, WhatDiffers, Delimiter:=" ", IgnoreRepeated:=True, ShowMissingsAs:=Empty)</v>
      </c>
    </row>
    <row r="1441" spans="3:17" x14ac:dyDescent="0.45">
      <c r="C1441" t="s">
        <v>1235</v>
      </c>
      <c r="O1441" t="str">
        <f ca="1"/>
        <v xml:space="preserve">    Throw "#Case31 (line " &amp; CStr(Erl) + "): " &amp; Err.Description &amp; "!"</v>
      </c>
      <c r="P1441" t="str">
        <f ca="1"/>
        <v xml:space="preserve">    If TestRes Then</v>
      </c>
      <c r="Q1441" t="str">
        <f ca="1"/>
        <v xml:space="preserve">    If TestRes Then</v>
      </c>
    </row>
    <row r="1442" spans="3:17" x14ac:dyDescent="0.45">
      <c r="C1442" t="s">
        <v>1549</v>
      </c>
      <c r="O1442" t="str">
        <f ca="1"/>
        <v>End Sub</v>
      </c>
      <c r="P1442" t="str">
        <f ca="1"/>
        <v xml:space="preserve">        NumPassed = NumPassed + 1</v>
      </c>
      <c r="Q1442" t="str">
        <f ca="1"/>
        <v xml:space="preserve">        NumPassed = NumPassed + 1</v>
      </c>
    </row>
    <row r="1443" spans="3:17" x14ac:dyDescent="0.45">
      <c r="C1443" t="s">
        <v>1236</v>
      </c>
      <c r="O1443">
        <f ca="1"/>
        <v>0</v>
      </c>
      <c r="P1443" t="str">
        <f ca="1"/>
        <v xml:space="preserve">    Else</v>
      </c>
      <c r="Q1443" t="str">
        <f ca="1"/>
        <v xml:space="preserve">    Else</v>
      </c>
    </row>
    <row r="1444" spans="3:17" x14ac:dyDescent="0.45">
      <c r="C1444" t="s">
        <v>1554</v>
      </c>
      <c r="O1444">
        <f ca="1"/>
        <v>0</v>
      </c>
      <c r="P1444" t="str">
        <f ca="1"/>
        <v xml:space="preserve">        NumFailed = NumFailed + 1</v>
      </c>
      <c r="Q1444" t="str">
        <f ca="1"/>
        <v xml:space="preserve">        NumFailed = NumFailed + 1</v>
      </c>
    </row>
    <row r="1445" spans="3:17" x14ac:dyDescent="0.45">
      <c r="C1445" t="s">
        <v>859</v>
      </c>
      <c r="O1445">
        <f ca="1"/>
        <v>0</v>
      </c>
      <c r="P1445" t="str">
        <f ca="1"/>
        <v xml:space="preserve">        ReDim Preserve Failures(LBound(Failures) To UBound(Failures) + 1)</v>
      </c>
      <c r="Q1445" t="str">
        <f ca="1"/>
        <v xml:space="preserve">        ReDim Preserve Failures(LBound(Failures) To UBound(Failures) + 1)</v>
      </c>
    </row>
    <row r="1446" spans="3:17" x14ac:dyDescent="0.45">
      <c r="C1446" t="s">
        <v>1555</v>
      </c>
      <c r="O1446">
        <f ca="1"/>
        <v>0</v>
      </c>
      <c r="P1446" t="str">
        <f ca="1"/>
        <v xml:space="preserve">        Failures(UBound(Failures)) = WhatDiffers</v>
      </c>
      <c r="Q1446" t="str">
        <f ca="1"/>
        <v xml:space="preserve">        Failures(UBound(Failures)) = WhatDiffers</v>
      </c>
    </row>
    <row r="1447" spans="3:17" x14ac:dyDescent="0.45">
      <c r="C1447" t="s">
        <v>1556</v>
      </c>
      <c r="O1447">
        <f ca="1"/>
        <v>0</v>
      </c>
      <c r="P1447" t="str">
        <f ca="1"/>
        <v xml:space="preserve">    End If</v>
      </c>
      <c r="Q1447" t="str">
        <f ca="1"/>
        <v xml:space="preserve">    End If</v>
      </c>
    </row>
    <row r="1448" spans="3:17" x14ac:dyDescent="0.45">
      <c r="C1448" t="s">
        <v>1557</v>
      </c>
      <c r="O1448">
        <f ca="1"/>
        <v>0</v>
      </c>
      <c r="P1448" t="str">
        <f ca="1"/>
        <v/>
      </c>
      <c r="Q1448" t="str">
        <f ca="1"/>
        <v/>
      </c>
    </row>
    <row r="1449" spans="3:17" x14ac:dyDescent="0.45">
      <c r="C1449" t="s">
        <v>1558</v>
      </c>
      <c r="O1449">
        <f ca="1"/>
        <v>0</v>
      </c>
      <c r="P1449" t="str">
        <f ca="1"/>
        <v xml:space="preserve">    Exit Sub</v>
      </c>
      <c r="Q1449" t="str">
        <f ca="1"/>
        <v xml:space="preserve">    Exit Sub</v>
      </c>
    </row>
    <row r="1450" spans="3:17" x14ac:dyDescent="0.45">
      <c r="C1450" t="s">
        <v>1359</v>
      </c>
      <c r="O1450">
        <f ca="1"/>
        <v>0</v>
      </c>
      <c r="P1450" t="str">
        <f ca="1"/>
        <v>ErrHandler:</v>
      </c>
      <c r="Q1450" t="str">
        <f ca="1"/>
        <v>ErrHandler:</v>
      </c>
    </row>
    <row r="1451" spans="3:17" x14ac:dyDescent="0.45">
      <c r="C1451" t="s">
        <v>857</v>
      </c>
      <c r="O1451">
        <f ca="1"/>
        <v>0</v>
      </c>
      <c r="P1451" t="str">
        <f ca="1"/>
        <v xml:space="preserve">    Throw "#Case58 (line " &amp; CStr(Erl) + "): " &amp; Err.Description &amp; "!"</v>
      </c>
      <c r="Q1451" t="str">
        <f ca="1"/>
        <v xml:space="preserve">    Throw "#Case58 (line " &amp; CStr(Erl) + "): " &amp; Err.Description &amp; "!"</v>
      </c>
    </row>
    <row r="1452" spans="3:17" x14ac:dyDescent="0.45">
      <c r="C1452" t="s">
        <v>1386</v>
      </c>
      <c r="O1452">
        <f ca="1"/>
        <v>0</v>
      </c>
      <c r="P1452" t="str">
        <f ca="1"/>
        <v>End Sub</v>
      </c>
      <c r="Q1452" t="str">
        <f ca="1"/>
        <v>End Sub</v>
      </c>
    </row>
    <row r="1453" spans="3:17" x14ac:dyDescent="0.45">
      <c r="C1453" t="s">
        <v>1559</v>
      </c>
      <c r="O1453">
        <f ca="1"/>
        <v>0</v>
      </c>
      <c r="P1453">
        <f ca="1"/>
        <v>0</v>
      </c>
      <c r="Q1453" t="str">
        <f ca="1"/>
        <v/>
      </c>
    </row>
    <row r="1454" spans="3:17" x14ac:dyDescent="0.45">
      <c r="C1454" t="s">
        <v>1292</v>
      </c>
      <c r="O1454">
        <f ca="1"/>
        <v>0</v>
      </c>
      <c r="P1454" t="str">
        <f ca="1"/>
        <v>Sub Case59(i As Long, Folder As String, ByRef NumPassed As Long, ByRef NumFailed As Long, ByRef Failures() As String)</v>
      </c>
      <c r="Q1454" t="str">
        <f ca="1"/>
        <v>Sub Case59(i As Long, Folder As String, ByRef NumPassed As Long, ByRef NumFailed As Long, ByRef Failures() As String)</v>
      </c>
    </row>
    <row r="1455" spans="3:17" x14ac:dyDescent="0.45">
      <c r="C1455" t="s">
        <v>867</v>
      </c>
      <c r="O1455">
        <f ca="1"/>
        <v>0</v>
      </c>
      <c r="P1455" t="str">
        <f ca="1"/>
        <v xml:space="preserve">    Dim TestDescription As String, FileName As String, Expected, Observed, TestRes As Variant, WhatDiffers As String</v>
      </c>
      <c r="Q1455" t="str">
        <f ca="1"/>
        <v xml:space="preserve">    Dim TestDescription As String, FileName As String, Expected, Observed, TestRes As Variant, WhatDiffers As String</v>
      </c>
    </row>
    <row r="1456" spans="3:17" x14ac:dyDescent="0.45">
      <c r="C1456" t="s">
        <v>1380</v>
      </c>
      <c r="O1456">
        <f ca="1"/>
        <v>0</v>
      </c>
      <c r="P1456" t="str">
        <f ca="1"/>
        <v/>
      </c>
      <c r="Q1456" t="str">
        <f ca="1"/>
        <v/>
      </c>
    </row>
    <row r="1457" spans="3:17" x14ac:dyDescent="0.45">
      <c r="C1457" t="s">
        <v>1560</v>
      </c>
      <c r="O1457">
        <f ca="1"/>
        <v>0</v>
      </c>
      <c r="P1457" t="str">
        <f ca="1"/>
        <v xml:space="preserve">    On Error GoTo ErrHandler</v>
      </c>
      <c r="Q1457" t="str">
        <f ca="1"/>
        <v xml:space="preserve">    On Error GoTo ErrHandler</v>
      </c>
    </row>
    <row r="1458" spans="3:17" x14ac:dyDescent="0.45">
      <c r="C1458" s="18" t="s">
        <v>1598</v>
      </c>
      <c r="O1458">
        <f ca="1"/>
        <v>0</v>
      </c>
      <c r="P1458" t="str">
        <f ca="1"/>
        <v xml:space="preserve">                TestDescription = "TechCrunchcontinentalUSA"</v>
      </c>
      <c r="Q1458" t="str">
        <f ca="1"/>
        <v xml:space="preserve">                TestDescription = "TechCrunchcontinentalUSA"</v>
      </c>
    </row>
    <row r="1459" spans="3:17" x14ac:dyDescent="0.45">
      <c r="C1459" t="s">
        <v>1269</v>
      </c>
      <c r="O1459">
        <f ca="1"/>
        <v>0</v>
      </c>
      <c r="P1459" t="str">
        <f ca="1"/>
        <v xml:space="preserve">                FileName = "TechCrunchcontinentalUSA.csv"</v>
      </c>
      <c r="Q1459" t="str">
        <f ca="1"/>
        <v xml:space="preserve">                FileName = "TechCrunchcontinentalUSA.csv"</v>
      </c>
    </row>
    <row r="1460" spans="3:17" x14ac:dyDescent="0.45">
      <c r="C1460" t="s">
        <v>1269</v>
      </c>
      <c r="O1460" t="str">
        <f ca="1"/>
        <v>Sub Case32(i As Long, Folder As String, ByRef NumPassed As Long, ByRef NumFailed As Long, ByRef Failures() As String)</v>
      </c>
      <c r="P1460" t="str">
        <f ca="1"/>
        <v xml:space="preserve">                Expected = Expected059()</v>
      </c>
      <c r="Q1460" t="str">
        <f ca="1"/>
        <v xml:space="preserve">                Expected = Expected059()</v>
      </c>
    </row>
    <row r="1461" spans="3:17" x14ac:dyDescent="0.45">
      <c r="C1461" t="s">
        <v>1269</v>
      </c>
      <c r="O1461" t="str">
        <f ca="1"/>
        <v xml:space="preserve">    Dim TestDescription As String, FileName As String, Expected, Observed, TestRes As Variant, WhatDiffers As String</v>
      </c>
      <c r="P1461" t="str">
        <f ca="1"/>
        <v xml:space="preserve">                TestRes = TestCSVRead(i, TestDescription, Expected, Folder + FileName, Observed, WhatDiffers, _</v>
      </c>
      <c r="Q1461" t="str">
        <f ca="1"/>
        <v xml:space="preserve">                TestRes = TestCSVRead(i, TestDescription, Expected, Folder + FileName, Observed, WhatDiffers, _</v>
      </c>
    </row>
    <row r="1462" spans="3:17" x14ac:dyDescent="0.45">
      <c r="C1462" t="s">
        <v>1561</v>
      </c>
      <c r="O1462" t="str">
        <f ca="1"/>
        <v/>
      </c>
      <c r="P1462" t="str">
        <f ca="1"/>
        <v xml:space="preserve">                    ConvertTypes:="ND", _</v>
      </c>
      <c r="Q1462" t="str">
        <f ca="1"/>
        <v xml:space="preserve">                    ConvertTypes:="ND", _</v>
      </c>
    </row>
    <row r="1463" spans="3:17" x14ac:dyDescent="0.45">
      <c r="C1463" t="s">
        <v>1562</v>
      </c>
      <c r="O1463" t="str">
        <f ca="1"/>
        <v xml:space="preserve">    On Error GoTo ErrHandler</v>
      </c>
      <c r="P1463" t="str">
        <f ca="1"/>
        <v xml:space="preserve">                    DateFormat:="D-M-Y", _</v>
      </c>
      <c r="Q1463" t="str">
        <f ca="1"/>
        <v xml:space="preserve">                    DateFormat:="D-M-Y", _</v>
      </c>
    </row>
    <row r="1464" spans="3:17" x14ac:dyDescent="0.45">
      <c r="C1464" t="s">
        <v>1563</v>
      </c>
      <c r="O1464" t="str">
        <f ca="1"/>
        <v xml:space="preserve">                TestDescription = "test floats"</v>
      </c>
      <c r="P1464" t="str">
        <f ca="1"/>
        <v xml:space="preserve">                    NumRows:=3, _</v>
      </c>
      <c r="Q1464" t="str">
        <f ca="1"/>
        <v xml:space="preserve">                    NumRows:=3, _</v>
      </c>
    </row>
    <row r="1465" spans="3:17" x14ac:dyDescent="0.45">
      <c r="C1465" t="s">
        <v>1564</v>
      </c>
      <c r="O1465" t="str">
        <f ca="1"/>
        <v xml:space="preserve">                FileName = "test_floats.csv"</v>
      </c>
      <c r="P1465" t="str">
        <f ca="1"/>
        <v xml:space="preserve">                    ShowMissingsAs:=Empty)</v>
      </c>
      <c r="Q1465" t="str">
        <f ca="1"/>
        <v xml:space="preserve">                    ShowMissingsAs:=Empty)</v>
      </c>
    </row>
    <row r="1466" spans="3:17" x14ac:dyDescent="0.45">
      <c r="C1466" t="s">
        <v>1565</v>
      </c>
      <c r="O1466" t="str">
        <f ca="1"/>
        <v xml:space="preserve">                Expected = HStack(Array("col1", 1#, 4#, 7#), Array("col2", 2#, 5#, 8#), Array("col3", 3#, 6#, 9#))</v>
      </c>
      <c r="P1466" t="str">
        <f ca="1"/>
        <v xml:space="preserve">    If TestRes Then</v>
      </c>
      <c r="Q1466" t="str">
        <f ca="1"/>
        <v xml:space="preserve">    If TestRes Then</v>
      </c>
    </row>
    <row r="1467" spans="3:17" x14ac:dyDescent="0.45">
      <c r="C1467" t="s">
        <v>1566</v>
      </c>
      <c r="O1467" t="str">
        <f ca="1"/>
        <v xml:space="preserve">                TestRes = TestCSVRead(i, TestDescription, Expected, Folder + FileName, Observed, WhatDiffers, ConvertTypes:=True, ShowMissingsAs:=Empty)</v>
      </c>
      <c r="P1467" t="str">
        <f ca="1"/>
        <v xml:space="preserve">        NumPassed = NumPassed + 1</v>
      </c>
      <c r="Q1467" t="str">
        <f ca="1"/>
        <v xml:space="preserve">        NumPassed = NumPassed + 1</v>
      </c>
    </row>
    <row r="1468" spans="3:17" x14ac:dyDescent="0.45">
      <c r="C1468" t="s">
        <v>1567</v>
      </c>
      <c r="O1468" t="str">
        <f ca="1"/>
        <v xml:space="preserve">    If TestRes Then</v>
      </c>
      <c r="P1468" t="str">
        <f ca="1"/>
        <v xml:space="preserve">    Else</v>
      </c>
      <c r="Q1468" t="str">
        <f ca="1"/>
        <v xml:space="preserve">    Else</v>
      </c>
    </row>
    <row r="1469" spans="3:17" x14ac:dyDescent="0.45">
      <c r="C1469" t="s">
        <v>1568</v>
      </c>
      <c r="O1469" t="str">
        <f ca="1"/>
        <v xml:space="preserve">        NumPassed = NumPassed + 1</v>
      </c>
      <c r="P1469" t="str">
        <f ca="1"/>
        <v xml:space="preserve">        NumFailed = NumFailed + 1</v>
      </c>
      <c r="Q1469" t="str">
        <f ca="1"/>
        <v xml:space="preserve">        NumFailed = NumFailed + 1</v>
      </c>
    </row>
    <row r="1470" spans="3:17" x14ac:dyDescent="0.45">
      <c r="C1470" t="s">
        <v>1569</v>
      </c>
      <c r="O1470" t="str">
        <f ca="1"/>
        <v xml:space="preserve">    Else</v>
      </c>
      <c r="P1470" t="str">
        <f ca="1"/>
        <v xml:space="preserve">        ReDim Preserve Failures(LBound(Failures) To UBound(Failures) + 1)</v>
      </c>
      <c r="Q1470" t="str">
        <f ca="1"/>
        <v xml:space="preserve">        ReDim Preserve Failures(LBound(Failures) To UBound(Failures) + 1)</v>
      </c>
    </row>
    <row r="1471" spans="3:17" x14ac:dyDescent="0.45">
      <c r="C1471" t="s">
        <v>1570</v>
      </c>
      <c r="O1471" t="str">
        <f ca="1"/>
        <v xml:space="preserve">        NumFailed = NumFailed + 1</v>
      </c>
      <c r="P1471" t="str">
        <f ca="1"/>
        <v xml:space="preserve">        Failures(UBound(Failures)) = WhatDiffers</v>
      </c>
      <c r="Q1471" t="str">
        <f ca="1"/>
        <v xml:space="preserve">        Failures(UBound(Failures)) = WhatDiffers</v>
      </c>
    </row>
    <row r="1472" spans="3:17" x14ac:dyDescent="0.45">
      <c r="C1472" t="s">
        <v>1571</v>
      </c>
      <c r="O1472" t="str">
        <f ca="1"/>
        <v xml:space="preserve">        ReDim Preserve Failures(LBound(Failures) To UBound(Failures) + 1)</v>
      </c>
      <c r="P1472" t="str">
        <f ca="1"/>
        <v xml:space="preserve">    End If</v>
      </c>
      <c r="Q1472" t="str">
        <f ca="1"/>
        <v xml:space="preserve">    End If</v>
      </c>
    </row>
    <row r="1473" spans="3:17" x14ac:dyDescent="0.45">
      <c r="C1473" t="s">
        <v>1572</v>
      </c>
      <c r="O1473" t="str">
        <f ca="1"/>
        <v xml:space="preserve">        Failures(UBound(Failures)) = WhatDiffers</v>
      </c>
      <c r="P1473" t="str">
        <f ca="1"/>
        <v/>
      </c>
      <c r="Q1473" t="str">
        <f ca="1"/>
        <v/>
      </c>
    </row>
    <row r="1474" spans="3:17" x14ac:dyDescent="0.45">
      <c r="O1474" t="str">
        <f ca="1"/>
        <v xml:space="preserve">    End If</v>
      </c>
      <c r="P1474" t="str">
        <f ca="1"/>
        <v xml:space="preserve">    Exit Sub</v>
      </c>
      <c r="Q1474" t="str">
        <f ca="1"/>
        <v xml:space="preserve">    Exit Sub</v>
      </c>
    </row>
    <row r="1475" spans="3:17" x14ac:dyDescent="0.45">
      <c r="C1475" t="s">
        <v>1573</v>
      </c>
      <c r="O1475" t="str">
        <f ca="1"/>
        <v/>
      </c>
      <c r="P1475" t="str">
        <f ca="1"/>
        <v>ErrHandler:</v>
      </c>
      <c r="Q1475" t="str">
        <f ca="1"/>
        <v>ErrHandler:</v>
      </c>
    </row>
    <row r="1476" spans="3:17" x14ac:dyDescent="0.45">
      <c r="C1476" t="s">
        <v>1574</v>
      </c>
      <c r="O1476" t="str">
        <f ca="1"/>
        <v xml:space="preserve">    Exit Sub</v>
      </c>
      <c r="P1476" t="str">
        <f ca="1"/>
        <v xml:space="preserve">    Throw "#Case59 (line " &amp; CStr(Erl) + "): " &amp; Err.Description &amp; "!"</v>
      </c>
      <c r="Q1476" t="str">
        <f ca="1"/>
        <v xml:space="preserve">    Throw "#Case59 (line " &amp; CStr(Erl) + "): " &amp; Err.Description &amp; "!"</v>
      </c>
    </row>
    <row r="1477" spans="3:17" x14ac:dyDescent="0.45">
      <c r="C1477" t="s">
        <v>1575</v>
      </c>
      <c r="O1477" t="str">
        <f ca="1"/>
        <v>ErrHandler:</v>
      </c>
      <c r="P1477" t="str">
        <f ca="1"/>
        <v>End Sub</v>
      </c>
      <c r="Q1477" t="str">
        <f ca="1"/>
        <v>End Sub</v>
      </c>
    </row>
    <row r="1478" spans="3:17" x14ac:dyDescent="0.45">
      <c r="C1478" t="s">
        <v>1576</v>
      </c>
      <c r="O1478" t="str">
        <f ca="1"/>
        <v xml:space="preserve">    Throw "#Case32 (line " &amp; CStr(Erl) + "): " &amp; Err.Description &amp; "!"</v>
      </c>
      <c r="P1478">
        <f ca="1"/>
        <v>0</v>
      </c>
      <c r="Q1478" t="str">
        <f ca="1"/>
        <v/>
      </c>
    </row>
    <row r="1479" spans="3:17" x14ac:dyDescent="0.45">
      <c r="O1479" t="str">
        <f ca="1"/>
        <v>End Sub</v>
      </c>
      <c r="P1479" t="str">
        <f ca="1"/>
        <v>Sub Case60(i As Long, Folder As String, ByRef NumPassed As Long, ByRef NumFailed As Long, ByRef Failures() As String)</v>
      </c>
      <c r="Q1479" t="str">
        <f ca="1"/>
        <v>Sub Case60(i As Long, Folder As String, ByRef NumPassed As Long, ByRef NumFailed As Long, ByRef Failures() As String)</v>
      </c>
    </row>
    <row r="1480" spans="3:17" x14ac:dyDescent="0.45">
      <c r="O1480">
        <f ca="1"/>
        <v>0</v>
      </c>
      <c r="P1480" t="str">
        <f ca="1"/>
        <v xml:space="preserve">    Dim TestDescription As String, FileName As String, Expected, Observed, TestRes As Variant, WhatDiffers As String</v>
      </c>
      <c r="Q1480" t="str">
        <f ca="1"/>
        <v xml:space="preserve">    Dim TestDescription As String, FileName As String, Expected, Observed, TestRes As Variant, WhatDiffers As String</v>
      </c>
    </row>
    <row r="1481" spans="3:17" x14ac:dyDescent="0.45">
      <c r="C1481" t="s">
        <v>1577</v>
      </c>
      <c r="O1481">
        <f ca="1"/>
        <v>0</v>
      </c>
      <c r="P1481" t="str">
        <f ca="1"/>
        <v/>
      </c>
      <c r="Q1481" t="str">
        <f ca="1"/>
        <v/>
      </c>
    </row>
    <row r="1482" spans="3:17" x14ac:dyDescent="0.45">
      <c r="C1482" t="s">
        <v>773</v>
      </c>
      <c r="O1482">
        <f ca="1"/>
        <v>0</v>
      </c>
      <c r="P1482" t="str">
        <f ca="1"/>
        <v xml:space="preserve">    On Error GoTo ErrHandler</v>
      </c>
      <c r="Q1482" t="str">
        <f ca="1"/>
        <v xml:space="preserve">    On Error GoTo ErrHandler</v>
      </c>
    </row>
    <row r="1483" spans="3:17" x14ac:dyDescent="0.45">
      <c r="C1483" t="s">
        <v>1578</v>
      </c>
      <c r="O1483">
        <f ca="1"/>
        <v>0</v>
      </c>
      <c r="P1483" t="str">
        <f ca="1"/>
        <v xml:space="preserve">                TestDescription = "issue 120"</v>
      </c>
      <c r="Q1483" t="str">
        <f ca="1"/>
        <v xml:space="preserve">                TestDescription = "issue 120"</v>
      </c>
    </row>
    <row r="1484" spans="3:17" x14ac:dyDescent="0.45">
      <c r="C1484" t="s">
        <v>1579</v>
      </c>
      <c r="O1484">
        <f ca="1"/>
        <v>0</v>
      </c>
      <c r="P1484" t="str">
        <f ca="1"/>
        <v xml:space="preserve">                FileName = "issue_120.csv"</v>
      </c>
      <c r="Q1484" t="str">
        <f ca="1"/>
        <v xml:space="preserve">                FileName = "issue_120.csv"</v>
      </c>
    </row>
    <row r="1485" spans="3:17" x14ac:dyDescent="0.45">
      <c r="C1485" t="s">
        <v>1580</v>
      </c>
      <c r="O1485">
        <f ca="1"/>
        <v>0</v>
      </c>
      <c r="P1485" t="str">
        <f ca="1"/>
        <v xml:space="preserve">                Expected = Expected060()</v>
      </c>
      <c r="Q1485" t="str">
        <f ca="1"/>
        <v xml:space="preserve">                Expected = Expected060()</v>
      </c>
    </row>
    <row r="1486" spans="3:17" x14ac:dyDescent="0.45">
      <c r="C1486" t="s">
        <v>1581</v>
      </c>
      <c r="O1486">
        <f ca="1"/>
        <v>0</v>
      </c>
      <c r="P1486" t="str">
        <f ca="1"/>
        <v xml:space="preserve">                TestRes = TestCSVRead(i, TestDescription, Expected, Folder + FileName, Observed, WhatDiffers, ConvertTypes:=True, ShowMissingsAs:=Empty)</v>
      </c>
      <c r="Q1486" t="str">
        <f ca="1"/>
        <v xml:space="preserve">                TestRes = TestCSVRead(i, TestDescription, Expected, Folder + FileName, Observed, WhatDiffers, ConvertTypes:=True, ShowMissingsAs:=Empty)</v>
      </c>
    </row>
    <row r="1487" spans="3:17" x14ac:dyDescent="0.45">
      <c r="C1487" t="s">
        <v>1582</v>
      </c>
      <c r="O1487">
        <f ca="1"/>
        <v>0</v>
      </c>
      <c r="P1487" t="str">
        <f ca="1"/>
        <v xml:space="preserve">    If TestRes Then</v>
      </c>
      <c r="Q1487" t="str">
        <f ca="1"/>
        <v xml:space="preserve">    If TestRes Then</v>
      </c>
    </row>
    <row r="1488" spans="3:17" x14ac:dyDescent="0.45">
      <c r="C1488" t="s">
        <v>1583</v>
      </c>
      <c r="O1488">
        <f ca="1"/>
        <v>0</v>
      </c>
      <c r="P1488" t="str">
        <f ca="1"/>
        <v xml:space="preserve">        NumPassed = NumPassed + 1</v>
      </c>
      <c r="Q1488" t="str">
        <f ca="1"/>
        <v xml:space="preserve">        NumPassed = NumPassed + 1</v>
      </c>
    </row>
    <row r="1489" spans="3:17" x14ac:dyDescent="0.45">
      <c r="C1489" t="s">
        <v>1584</v>
      </c>
      <c r="O1489">
        <f ca="1"/>
        <v>0</v>
      </c>
      <c r="P1489" t="str">
        <f ca="1"/>
        <v xml:space="preserve">    Else</v>
      </c>
      <c r="Q1489" t="str">
        <f ca="1"/>
        <v xml:space="preserve">    Else</v>
      </c>
    </row>
    <row r="1490" spans="3:17" x14ac:dyDescent="0.45">
      <c r="C1490" t="s">
        <v>1585</v>
      </c>
      <c r="O1490">
        <f ca="1"/>
        <v>0</v>
      </c>
      <c r="P1490" t="str">
        <f ca="1"/>
        <v xml:space="preserve">        NumFailed = NumFailed + 1</v>
      </c>
      <c r="Q1490" t="str">
        <f ca="1"/>
        <v xml:space="preserve">        NumFailed = NumFailed + 1</v>
      </c>
    </row>
    <row r="1491" spans="3:17" x14ac:dyDescent="0.45">
      <c r="C1491" t="s">
        <v>1586</v>
      </c>
      <c r="O1491">
        <f ca="1"/>
        <v>0</v>
      </c>
      <c r="P1491" t="str">
        <f ca="1"/>
        <v xml:space="preserve">        ReDim Preserve Failures(LBound(Failures) To UBound(Failures) + 1)</v>
      </c>
      <c r="Q1491" t="str">
        <f ca="1"/>
        <v xml:space="preserve">        ReDim Preserve Failures(LBound(Failures) To UBound(Failures) + 1)</v>
      </c>
    </row>
    <row r="1492" spans="3:17" x14ac:dyDescent="0.45">
      <c r="C1492" t="s">
        <v>1587</v>
      </c>
      <c r="O1492">
        <f ca="1"/>
        <v>0</v>
      </c>
      <c r="P1492" t="str">
        <f ca="1"/>
        <v xml:space="preserve">        Failures(UBound(Failures)) = WhatDiffers</v>
      </c>
      <c r="Q1492" t="str">
        <f ca="1"/>
        <v xml:space="preserve">        Failures(UBound(Failures)) = WhatDiffers</v>
      </c>
    </row>
    <row r="1493" spans="3:17" x14ac:dyDescent="0.45">
      <c r="C1493" t="s">
        <v>1588</v>
      </c>
      <c r="O1493">
        <f ca="1"/>
        <v>0</v>
      </c>
      <c r="P1493" t="str">
        <f ca="1"/>
        <v xml:space="preserve">    End If</v>
      </c>
      <c r="Q1493" t="str">
        <f ca="1"/>
        <v xml:space="preserve">    End If</v>
      </c>
    </row>
    <row r="1494" spans="3:17" x14ac:dyDescent="0.45">
      <c r="C1494" t="s">
        <v>1566</v>
      </c>
      <c r="O1494">
        <f ca="1"/>
        <v>0</v>
      </c>
      <c r="P1494" t="str">
        <f ca="1"/>
        <v/>
      </c>
      <c r="Q1494" t="str">
        <f ca="1"/>
        <v/>
      </c>
    </row>
    <row r="1495" spans="3:17" x14ac:dyDescent="0.45">
      <c r="C1495" t="s">
        <v>1589</v>
      </c>
      <c r="O1495">
        <f ca="1"/>
        <v>0</v>
      </c>
      <c r="P1495" t="str">
        <f ca="1"/>
        <v xml:space="preserve">    Exit Sub</v>
      </c>
      <c r="Q1495" t="str">
        <f ca="1"/>
        <v xml:space="preserve">    Exit Sub</v>
      </c>
    </row>
    <row r="1496" spans="3:17" x14ac:dyDescent="0.45">
      <c r="C1496" t="s">
        <v>1571</v>
      </c>
      <c r="O1496">
        <f ca="1"/>
        <v>0</v>
      </c>
      <c r="P1496" t="str">
        <f ca="1"/>
        <v>ErrHandler:</v>
      </c>
      <c r="Q1496" t="str">
        <f ca="1"/>
        <v>ErrHandler:</v>
      </c>
    </row>
    <row r="1497" spans="3:17" x14ac:dyDescent="0.45">
      <c r="C1497" t="s">
        <v>1590</v>
      </c>
      <c r="O1497">
        <f ca="1"/>
        <v>0</v>
      </c>
      <c r="P1497" t="str">
        <f ca="1"/>
        <v xml:space="preserve">    Throw "#Case60 (line " &amp; CStr(Erl) + "): " &amp; Err.Description &amp; "!"</v>
      </c>
      <c r="Q1497" t="str">
        <f ca="1"/>
        <v xml:space="preserve">    Throw "#Case60 (line " &amp; CStr(Erl) + "): " &amp; Err.Description &amp; "!"</v>
      </c>
    </row>
    <row r="1498" spans="3:17" x14ac:dyDescent="0.45">
      <c r="C1498" t="s">
        <v>1591</v>
      </c>
      <c r="O1498">
        <f ca="1"/>
        <v>0</v>
      </c>
      <c r="P1498" t="str">
        <f ca="1"/>
        <v>End Sub</v>
      </c>
      <c r="Q1498" t="str">
        <f ca="1"/>
        <v>End Sub</v>
      </c>
    </row>
    <row r="1499" spans="3:17" x14ac:dyDescent="0.45">
      <c r="O1499">
        <f ca="1"/>
        <v>0</v>
      </c>
      <c r="P1499">
        <f ca="1"/>
        <v>0</v>
      </c>
      <c r="Q1499" t="str">
        <f ca="1"/>
        <v/>
      </c>
    </row>
    <row r="1500" spans="3:17" x14ac:dyDescent="0.45">
      <c r="O1500">
        <f ca="1"/>
        <v>0</v>
      </c>
      <c r="P1500" t="str">
        <f ca="1"/>
        <v>Sub Case61(i As Long, Folder As String, ByRef NumPassed As Long, ByRef NumFailed As Long, ByRef Failures() As String)</v>
      </c>
      <c r="Q1500" t="str">
        <f ca="1"/>
        <v>Sub Case61(i As Long, Folder As String, ByRef NumPassed As Long, ByRef NumFailed As Long, ByRef Failures() As String)</v>
      </c>
    </row>
    <row r="1501" spans="3:17" x14ac:dyDescent="0.45">
      <c r="O1501" t="str">
        <f ca="1"/>
        <v>Sub Case33(i As Long, Folder As String, ByRef NumPassed As Long, ByRef NumFailed As Long, ByRef Failures() As String)</v>
      </c>
      <c r="P1501" t="str">
        <f ca="1"/>
        <v xml:space="preserve">    Dim TestDescription As String, FileName As String, Expected, Observed, TestRes As Variant, WhatDiffers As String</v>
      </c>
      <c r="Q1501" t="str">
        <f ca="1"/>
        <v xml:space="preserve">    Dim TestDescription As String, FileName As String, Expected, Observed, TestRes As Variant, WhatDiffers As String</v>
      </c>
    </row>
    <row r="1502" spans="3:17" x14ac:dyDescent="0.45">
      <c r="C1502" t="s">
        <v>1573</v>
      </c>
      <c r="O1502" t="str">
        <f ca="1"/>
        <v xml:space="preserve">    Dim TestDescription As String, FileName As String, Expected, Observed, TestRes As Variant, WhatDiffers As String</v>
      </c>
      <c r="P1502" t="str">
        <f ca="1"/>
        <v/>
      </c>
      <c r="Q1502" t="str">
        <f ca="1"/>
        <v/>
      </c>
    </row>
    <row r="1503" spans="3:17" x14ac:dyDescent="0.45">
      <c r="C1503" t="s">
        <v>1574</v>
      </c>
      <c r="O1503" t="str">
        <f ca="1"/>
        <v/>
      </c>
      <c r="P1503" t="str">
        <f ca="1"/>
        <v xml:space="preserve">    On Error GoTo ErrHandler</v>
      </c>
      <c r="Q1503" t="str">
        <f ca="1"/>
        <v xml:space="preserve">    On Error GoTo ErrHandler</v>
      </c>
    </row>
    <row r="1504" spans="3:17" x14ac:dyDescent="0.45">
      <c r="C1504" t="s">
        <v>1592</v>
      </c>
      <c r="O1504" t="str">
        <f ca="1"/>
        <v xml:space="preserve">    On Error GoTo ErrHandler</v>
      </c>
      <c r="P1504" t="str">
        <f ca="1"/>
        <v xml:space="preserve">                'Tests trimming fields</v>
      </c>
      <c r="Q1504" t="str">
        <f ca="1"/>
        <v xml:space="preserve">                'Tests trimming fields</v>
      </c>
    </row>
    <row r="1505" spans="3:17" x14ac:dyDescent="0.45">
      <c r="C1505" t="s">
        <v>1576</v>
      </c>
      <c r="O1505" t="str">
        <f ca="1"/>
        <v xml:space="preserve">                TestDescription = "test utf8"</v>
      </c>
      <c r="P1505" t="str">
        <f ca="1"/>
        <v xml:space="preserve">                TestDescription = "census.txt"</v>
      </c>
      <c r="Q1505" t="str">
        <f ca="1"/>
        <v xml:space="preserve">                TestDescription = "census.txt"</v>
      </c>
    </row>
    <row r="1506" spans="3:17" x14ac:dyDescent="0.45">
      <c r="O1506" t="str">
        <f ca="1"/>
        <v xml:space="preserve">                FileName = "test_utf8.csv"</v>
      </c>
      <c r="P1506" t="str">
        <f ca="1"/>
        <v xml:space="preserve">                FileName = "census.txt"</v>
      </c>
      <c r="Q1506" t="str">
        <f ca="1"/>
        <v xml:space="preserve">                FileName = "census.txt"</v>
      </c>
    </row>
    <row r="1507" spans="3:17" x14ac:dyDescent="0.45">
      <c r="O1507" t="str">
        <f ca="1"/>
        <v xml:space="preserve">                Expected = HStack(Array("col1", 1#, 4#, 7#), Array("col2", 2#, 5#, 8#), Array("col3", 3#, 6#, 9#))</v>
      </c>
      <c r="P1507" t="str">
        <f ca="1"/>
        <v xml:space="preserve">                Expected = Expected061()</v>
      </c>
      <c r="Q1507" t="str">
        <f ca="1"/>
        <v xml:space="preserve">                Expected = Expected061()</v>
      </c>
    </row>
    <row r="1508" spans="3:17" x14ac:dyDescent="0.45">
      <c r="O1508" t="str">
        <f ca="1"/>
        <v xml:space="preserve">                TestRes = TestCSVRead(i, TestDescription, Expected, Folder + FileName, Observed, WhatDiffers, ConvertTypes:=True, ShowMissingsAs:=Empty)</v>
      </c>
      <c r="P1508" t="str">
        <f ca="1"/>
        <v xml:space="preserve">                TestRes = TestCSVRead(i, TestDescription, Expected, Folder + FileName, Observed, WhatDiffers, ConvertTypes:="NT", Delimiter:=vbTab, ShowMissingsAs:=Empty)</v>
      </c>
      <c r="Q1508" t="str">
        <f ca="1"/>
        <v xml:space="preserve">                TestRes = TestCSVRead(i, TestDescription, Expected, Folder + FileName, Observed, WhatDiffers, ConvertTypes:="NT", Delimiter:=vbTab, ShowMissingsAs:=Empty)</v>
      </c>
    </row>
    <row r="1509" spans="3:17" x14ac:dyDescent="0.45">
      <c r="O1509" t="str">
        <f ca="1"/>
        <v xml:space="preserve">    If TestRes Then</v>
      </c>
      <c r="P1509" t="str">
        <f ca="1"/>
        <v xml:space="preserve">    If TestRes Then</v>
      </c>
      <c r="Q1509" t="str">
        <f ca="1"/>
        <v xml:space="preserve">    If TestRes Then</v>
      </c>
    </row>
    <row r="1510" spans="3:17" x14ac:dyDescent="0.45">
      <c r="O1510" t="str">
        <f ca="1"/>
        <v xml:space="preserve">        NumPassed = NumPassed + 1</v>
      </c>
      <c r="P1510" t="str">
        <f ca="1"/>
        <v xml:space="preserve">        NumPassed = NumPassed + 1</v>
      </c>
      <c r="Q1510" t="str">
        <f ca="1"/>
        <v xml:space="preserve">        NumPassed = NumPassed + 1</v>
      </c>
    </row>
    <row r="1511" spans="3:17" x14ac:dyDescent="0.45">
      <c r="O1511" t="str">
        <f ca="1"/>
        <v xml:space="preserve">    Else</v>
      </c>
      <c r="P1511" t="str">
        <f ca="1"/>
        <v xml:space="preserve">    Else</v>
      </c>
      <c r="Q1511" t="str">
        <f ca="1"/>
        <v xml:space="preserve">    Else</v>
      </c>
    </row>
    <row r="1512" spans="3:17" x14ac:dyDescent="0.45">
      <c r="O1512" t="str">
        <f ca="1"/>
        <v xml:space="preserve">        NumFailed = NumFailed + 1</v>
      </c>
      <c r="P1512" t="str">
        <f ca="1"/>
        <v xml:space="preserve">        NumFailed = NumFailed + 1</v>
      </c>
      <c r="Q1512" t="str">
        <f ca="1"/>
        <v xml:space="preserve">        NumFailed = NumFailed + 1</v>
      </c>
    </row>
    <row r="1513" spans="3:17" x14ac:dyDescent="0.45">
      <c r="O1513" t="str">
        <f ca="1"/>
        <v xml:space="preserve">        ReDim Preserve Failures(LBound(Failures) To UBound(Failures) + 1)</v>
      </c>
      <c r="P1513" t="str">
        <f ca="1"/>
        <v xml:space="preserve">        ReDim Preserve Failures(LBound(Failures) To UBound(Failures) + 1)</v>
      </c>
      <c r="Q1513" t="str">
        <f ca="1"/>
        <v xml:space="preserve">        ReDim Preserve Failures(LBound(Failures) To UBound(Failures) + 1)</v>
      </c>
    </row>
    <row r="1514" spans="3:17" x14ac:dyDescent="0.45">
      <c r="O1514" t="str">
        <f ca="1"/>
        <v xml:space="preserve">        Failures(UBound(Failures)) = WhatDiffers</v>
      </c>
      <c r="P1514" t="str">
        <f ca="1"/>
        <v xml:space="preserve">        Failures(UBound(Failures)) = WhatDiffers</v>
      </c>
      <c r="Q1514" t="str">
        <f ca="1"/>
        <v xml:space="preserve">        Failures(UBound(Failures)) = WhatDiffers</v>
      </c>
    </row>
    <row r="1515" spans="3:17" x14ac:dyDescent="0.45">
      <c r="O1515" t="str">
        <f ca="1"/>
        <v xml:space="preserve">    End If</v>
      </c>
      <c r="P1515" t="str">
        <f ca="1"/>
        <v xml:space="preserve">    End If</v>
      </c>
      <c r="Q1515" t="str">
        <f ca="1"/>
        <v xml:space="preserve">    End If</v>
      </c>
    </row>
    <row r="1516" spans="3:17" x14ac:dyDescent="0.45">
      <c r="O1516" t="str">
        <f ca="1"/>
        <v/>
      </c>
      <c r="P1516" t="str">
        <f ca="1"/>
        <v/>
      </c>
      <c r="Q1516" t="str">
        <f ca="1"/>
        <v/>
      </c>
    </row>
    <row r="1517" spans="3:17" x14ac:dyDescent="0.45">
      <c r="O1517" t="str">
        <f ca="1"/>
        <v xml:space="preserve">    Exit Sub</v>
      </c>
      <c r="P1517" t="str">
        <f ca="1"/>
        <v xml:space="preserve">    Exit Sub</v>
      </c>
      <c r="Q1517" t="str">
        <f ca="1"/>
        <v xml:space="preserve">    Exit Sub</v>
      </c>
    </row>
    <row r="1518" spans="3:17" x14ac:dyDescent="0.45">
      <c r="O1518" t="str">
        <f ca="1"/>
        <v>ErrHandler:</v>
      </c>
      <c r="P1518" t="str">
        <f ca="1"/>
        <v>ErrHandler:</v>
      </c>
      <c r="Q1518" t="str">
        <f ca="1"/>
        <v>ErrHandler:</v>
      </c>
    </row>
    <row r="1519" spans="3:17" x14ac:dyDescent="0.45">
      <c r="O1519" t="str">
        <f ca="1"/>
        <v xml:space="preserve">    Throw "#Case33 (line " &amp; CStr(Erl) + "): " &amp; Err.Description &amp; "!"</v>
      </c>
      <c r="P1519" t="str">
        <f ca="1"/>
        <v xml:space="preserve">    Throw "#Case61 (line " &amp; CStr(Erl) + "): " &amp; Err.Description &amp; "!"</v>
      </c>
      <c r="Q1519" t="str">
        <f ca="1"/>
        <v xml:space="preserve">    Throw "#Case61 (line " &amp; CStr(Erl) + "): " &amp; Err.Description &amp; "!"</v>
      </c>
    </row>
    <row r="1520" spans="3:17" x14ac:dyDescent="0.45">
      <c r="O1520" t="str">
        <f ca="1"/>
        <v>End Sub</v>
      </c>
      <c r="P1520" t="str">
        <f ca="1"/>
        <v>End Sub</v>
      </c>
      <c r="Q1520" t="str">
        <f ca="1"/>
        <v>End Sub</v>
      </c>
    </row>
    <row r="1521" spans="15:17" x14ac:dyDescent="0.45">
      <c r="O1521">
        <f ca="1"/>
        <v>0</v>
      </c>
      <c r="P1521">
        <f ca="1"/>
        <v>0</v>
      </c>
      <c r="Q1521" t="str">
        <f ca="1"/>
        <v/>
      </c>
    </row>
    <row r="1522" spans="15:17" x14ac:dyDescent="0.45">
      <c r="O1522">
        <f ca="1"/>
        <v>0</v>
      </c>
      <c r="P1522" t="str">
        <f ca="1"/>
        <v>Sub Case62(i As Long, Folder As String, ByRef NumPassed As Long, ByRef NumFailed As Long, ByRef Failures() As String)</v>
      </c>
      <c r="Q1522" t="str">
        <f ca="1"/>
        <v>Sub Case62(i As Long, Folder As String, ByRef NumPassed As Long, ByRef NumFailed As Long, ByRef Failures() As String)</v>
      </c>
    </row>
    <row r="1523" spans="15:17" x14ac:dyDescent="0.45">
      <c r="O1523">
        <f ca="1"/>
        <v>0</v>
      </c>
      <c r="P1523" t="str">
        <f ca="1"/>
        <v xml:space="preserve">    Dim TestDescription As String, FileName As String, Expected, Observed, TestRes As Variant, WhatDiffers As String</v>
      </c>
      <c r="Q1523" t="str">
        <f ca="1"/>
        <v xml:space="preserve">    Dim TestDescription As String, FileName As String, Expected, Observed, TestRes As Variant, WhatDiffers As String</v>
      </c>
    </row>
    <row r="1524" spans="15:17" x14ac:dyDescent="0.45">
      <c r="O1524">
        <f ca="1"/>
        <v>0</v>
      </c>
      <c r="P1524" t="str">
        <f ca="1"/>
        <v/>
      </c>
      <c r="Q1524" t="str">
        <f ca="1"/>
        <v/>
      </c>
    </row>
    <row r="1525" spans="15:17" x14ac:dyDescent="0.45">
      <c r="O1525">
        <f ca="1"/>
        <v>0</v>
      </c>
      <c r="P1525" t="str">
        <f ca="1"/>
        <v xml:space="preserve">    On Error GoTo ErrHandler</v>
      </c>
      <c r="Q1525" t="str">
        <f ca="1"/>
        <v xml:space="preserve">    On Error GoTo ErrHandler</v>
      </c>
    </row>
    <row r="1526" spans="15:17" x14ac:dyDescent="0.45">
      <c r="O1526">
        <f ca="1"/>
        <v>0</v>
      </c>
      <c r="P1526" t="str">
        <f ca="1"/>
        <v xml:space="preserve">                TestDescription = "double quote quotechar and escapechar"</v>
      </c>
      <c r="Q1526" t="str">
        <f ca="1"/>
        <v xml:space="preserve">                TestDescription = "double quote quotechar and escapechar"</v>
      </c>
    </row>
    <row r="1527" spans="15:17" x14ac:dyDescent="0.45">
      <c r="O1527">
        <f ca="1"/>
        <v>0</v>
      </c>
      <c r="P1527" t="str">
        <f ca="1"/>
        <v xml:space="preserve">                FileName = "double_quote_quotechar_and_escapechar.csv"</v>
      </c>
      <c r="Q1527" t="str">
        <f ca="1"/>
        <v xml:space="preserve">                FileName = "double_quote_quotechar_and_escapechar.csv"</v>
      </c>
    </row>
    <row r="1528" spans="15:17" x14ac:dyDescent="0.45">
      <c r="O1528">
        <f ca="1"/>
        <v>0</v>
      </c>
      <c r="P1528" t="str">
        <f ca="1"/>
        <v xml:space="preserve">                Expected = Expected062()</v>
      </c>
      <c r="Q1528" t="str">
        <f ca="1"/>
        <v xml:space="preserve">                Expected = Expected062()</v>
      </c>
    </row>
    <row r="1529" spans="15:17" x14ac:dyDescent="0.45">
      <c r="O1529">
        <f ca="1"/>
        <v>0</v>
      </c>
      <c r="P1529" t="str">
        <f ca="1"/>
        <v xml:space="preserve">                TestRes = TestCSVRead(i, TestDescription, Expected, Folder + FileName, Observed, WhatDiffers, ConvertTypes:=True, ShowMissingsAs:=Empty)</v>
      </c>
      <c r="Q1529" t="str">
        <f ca="1"/>
        <v xml:space="preserve">                TestRes = TestCSVRead(i, TestDescription, Expected, Folder + FileName, Observed, WhatDiffers, ConvertTypes:=True, ShowMissingsAs:=Empty)</v>
      </c>
    </row>
    <row r="1530" spans="15:17" x14ac:dyDescent="0.45">
      <c r="O1530">
        <f ca="1"/>
        <v>0</v>
      </c>
      <c r="P1530" t="str">
        <f ca="1"/>
        <v xml:space="preserve">    If TestRes Then</v>
      </c>
      <c r="Q1530" t="str">
        <f ca="1"/>
        <v xml:space="preserve">    If TestRes Then</v>
      </c>
    </row>
    <row r="1531" spans="15:17" x14ac:dyDescent="0.45">
      <c r="O1531">
        <f ca="1"/>
        <v>0</v>
      </c>
      <c r="P1531" t="str">
        <f ca="1"/>
        <v xml:space="preserve">        NumPassed = NumPassed + 1</v>
      </c>
      <c r="Q1531" t="str">
        <f ca="1"/>
        <v xml:space="preserve">        NumPassed = NumPassed + 1</v>
      </c>
    </row>
    <row r="1532" spans="15:17" x14ac:dyDescent="0.45">
      <c r="O1532">
        <f ca="1"/>
        <v>0</v>
      </c>
      <c r="P1532" t="str">
        <f ca="1"/>
        <v xml:space="preserve">    Else</v>
      </c>
      <c r="Q1532" t="str">
        <f ca="1"/>
        <v xml:space="preserve">    Else</v>
      </c>
    </row>
    <row r="1533" spans="15:17" x14ac:dyDescent="0.45">
      <c r="O1533">
        <f ca="1"/>
        <v>0</v>
      </c>
      <c r="P1533" t="str">
        <f ca="1"/>
        <v xml:space="preserve">        NumFailed = NumFailed + 1</v>
      </c>
      <c r="Q1533" t="str">
        <f ca="1"/>
        <v xml:space="preserve">        NumFailed = NumFailed + 1</v>
      </c>
    </row>
    <row r="1534" spans="15:17" x14ac:dyDescent="0.45">
      <c r="O1534">
        <f ca="1"/>
        <v>0</v>
      </c>
      <c r="P1534" t="str">
        <f ca="1"/>
        <v xml:space="preserve">        ReDim Preserve Failures(LBound(Failures) To UBound(Failures) + 1)</v>
      </c>
      <c r="Q1534" t="str">
        <f ca="1"/>
        <v xml:space="preserve">        ReDim Preserve Failures(LBound(Failures) To UBound(Failures) + 1)</v>
      </c>
    </row>
    <row r="1535" spans="15:17" x14ac:dyDescent="0.45">
      <c r="O1535">
        <f ca="1"/>
        <v>0</v>
      </c>
      <c r="P1535" t="str">
        <f ca="1"/>
        <v xml:space="preserve">        Failures(UBound(Failures)) = WhatDiffers</v>
      </c>
      <c r="Q1535" t="str">
        <f ca="1"/>
        <v xml:space="preserve">        Failures(UBound(Failures)) = WhatDiffers</v>
      </c>
    </row>
    <row r="1536" spans="15:17" x14ac:dyDescent="0.45">
      <c r="O1536">
        <f ca="1"/>
        <v>0</v>
      </c>
      <c r="P1536" t="str">
        <f ca="1"/>
        <v xml:space="preserve">    End If</v>
      </c>
      <c r="Q1536" t="str">
        <f ca="1"/>
        <v xml:space="preserve">    End If</v>
      </c>
    </row>
    <row r="1537" spans="15:17" x14ac:dyDescent="0.45">
      <c r="O1537">
        <f ca="1"/>
        <v>0</v>
      </c>
      <c r="P1537" t="str">
        <f ca="1"/>
        <v/>
      </c>
      <c r="Q1537" t="str">
        <f ca="1"/>
        <v/>
      </c>
    </row>
    <row r="1538" spans="15:17" x14ac:dyDescent="0.45">
      <c r="O1538">
        <f ca="1"/>
        <v>0</v>
      </c>
      <c r="P1538" t="str">
        <f ca="1"/>
        <v xml:space="preserve">    Exit Sub</v>
      </c>
      <c r="Q1538" t="str">
        <f ca="1"/>
        <v xml:space="preserve">    Exit Sub</v>
      </c>
    </row>
    <row r="1539" spans="15:17" x14ac:dyDescent="0.45">
      <c r="O1539">
        <f ca="1"/>
        <v>0</v>
      </c>
      <c r="P1539" t="str">
        <f ca="1"/>
        <v>ErrHandler:</v>
      </c>
      <c r="Q1539" t="str">
        <f ca="1"/>
        <v>ErrHandler:</v>
      </c>
    </row>
    <row r="1540" spans="15:17" x14ac:dyDescent="0.45">
      <c r="O1540">
        <f ca="1"/>
        <v>0</v>
      </c>
      <c r="P1540" t="str">
        <f ca="1"/>
        <v xml:space="preserve">    Throw "#Case62 (line " &amp; CStr(Erl) + "): " &amp; Err.Description &amp; "!"</v>
      </c>
      <c r="Q1540" t="str">
        <f ca="1"/>
        <v xml:space="preserve">    Throw "#Case62 (line " &amp; CStr(Erl) + "): " &amp; Err.Description &amp; "!"</v>
      </c>
    </row>
    <row r="1541" spans="15:17" x14ac:dyDescent="0.45">
      <c r="O1541">
        <f ca="1"/>
        <v>0</v>
      </c>
      <c r="P1541" t="str">
        <f ca="1"/>
        <v>End Sub</v>
      </c>
      <c r="Q1541" t="str">
        <f ca="1"/>
        <v>End Sub</v>
      </c>
    </row>
    <row r="1542" spans="15:17" x14ac:dyDescent="0.45">
      <c r="O1542" t="str">
        <f ca="1"/>
        <v>Sub Case34(i As Long, Folder As String, ByRef NumPassed As Long, ByRef NumFailed As Long, ByRef Failures() As String)</v>
      </c>
      <c r="P1542">
        <f ca="1"/>
        <v>0</v>
      </c>
      <c r="Q1542" t="str">
        <f ca="1"/>
        <v/>
      </c>
    </row>
    <row r="1543" spans="15:17" x14ac:dyDescent="0.45">
      <c r="O1543" t="str">
        <f ca="1"/>
        <v xml:space="preserve">    Dim TestDescription As String, FileName As String, Expected, Observed, TestRes As Variant, WhatDiffers As String</v>
      </c>
      <c r="P1543" t="str">
        <f ca="1"/>
        <v>Sub Case63(i As Long, Folder As String, ByRef NumPassed As Long, ByRef NumFailed As Long, ByRef Failures() As String)</v>
      </c>
      <c r="Q1543" t="str">
        <f ca="1"/>
        <v>Sub Case63(i As Long, Folder As String, ByRef NumPassed As Long, ByRef NumFailed As Long, ByRef Failures() As String)</v>
      </c>
    </row>
    <row r="1544" spans="15:17" x14ac:dyDescent="0.45">
      <c r="O1544" t="str">
        <f ca="1"/>
        <v/>
      </c>
      <c r="P1544" t="str">
        <f ca="1"/>
        <v xml:space="preserve">    Dim TestDescription As String, FileName As String, Expected, Observed, TestRes As Variant, WhatDiffers As String</v>
      </c>
      <c r="Q1544" t="str">
        <f ca="1"/>
        <v xml:space="preserve">    Dim TestDescription As String, FileName As String, Expected, Observed, TestRes As Variant, WhatDiffers As String</v>
      </c>
    </row>
    <row r="1545" spans="15:17" x14ac:dyDescent="0.45">
      <c r="O1545" t="str">
        <f ca="1"/>
        <v xml:space="preserve">    On Error GoTo ErrHandler</v>
      </c>
      <c r="P1545" t="str">
        <f ca="1"/>
        <v/>
      </c>
      <c r="Q1545" t="str">
        <f ca="1"/>
        <v/>
      </c>
    </row>
    <row r="1546" spans="15:17" x14ac:dyDescent="0.45">
      <c r="O1546" t="str">
        <f ca="1"/>
        <v xml:space="preserve">                TestDescription = "test windows"</v>
      </c>
      <c r="P1546" t="str">
        <f ca="1"/>
        <v xml:space="preserve">    On Error GoTo ErrHandler</v>
      </c>
      <c r="Q1546" t="str">
        <f ca="1"/>
        <v xml:space="preserve">    On Error GoTo ErrHandler</v>
      </c>
    </row>
    <row r="1547" spans="15:17" x14ac:dyDescent="0.45">
      <c r="O1547" t="str">
        <f ca="1"/>
        <v xml:space="preserve">                FileName = "test_windows.csv"</v>
      </c>
      <c r="P1547" t="str">
        <f ca="1"/>
        <v xml:space="preserve">                TestDescription = "baseball"</v>
      </c>
      <c r="Q1547" t="str">
        <f ca="1"/>
        <v xml:space="preserve">                TestDescription = "baseball"</v>
      </c>
    </row>
    <row r="1548" spans="15:17" x14ac:dyDescent="0.45">
      <c r="O1548" t="str">
        <f ca="1"/>
        <v xml:space="preserve">                Expected = HStack(Array("col1", 1#, 4#, 7#), Array("col2", 2#, 5#, 8#), Array("col3", 3#, 6#, 9#))</v>
      </c>
      <c r="P1548" t="str">
        <f ca="1"/>
        <v xml:space="preserve">                FileName = "baseball.csv"</v>
      </c>
      <c r="Q1548" t="str">
        <f ca="1"/>
        <v xml:space="preserve">                FileName = "baseball.csv"</v>
      </c>
    </row>
    <row r="1549" spans="15:17" x14ac:dyDescent="0.45">
      <c r="O1549" t="str">
        <f ca="1"/>
        <v xml:space="preserve">                TestRes = TestCSVRead(i, TestDescription, Expected, Folder + FileName, Observed, WhatDiffers, ConvertTypes:=True, ShowMissingsAs:=Empty)</v>
      </c>
      <c r="P1549" t="str">
        <f ca="1"/>
        <v xml:space="preserve">                Expected = Expected063()</v>
      </c>
      <c r="Q1549" t="str">
        <f ca="1"/>
        <v xml:space="preserve">                Expected = Expected063()</v>
      </c>
    </row>
    <row r="1550" spans="15:17" x14ac:dyDescent="0.45">
      <c r="O1550" t="str">
        <f ca="1"/>
        <v xml:space="preserve">    If TestRes Then</v>
      </c>
      <c r="P1550" t="str">
        <f ca="1"/>
        <v xml:space="preserve">                TestRes = TestCSVRead(i, TestDescription, Expected, Folder + FileName, Observed, WhatDiffers, ConvertTypes:="N", ShowMissingsAs:=Empty)</v>
      </c>
      <c r="Q1550" t="str">
        <f ca="1"/>
        <v xml:space="preserve">                TestRes = TestCSVRead(i, TestDescription, Expected, Folder + FileName, Observed, WhatDiffers, ConvertTypes:="N", ShowMissingsAs:=Empty)</v>
      </c>
    </row>
    <row r="1551" spans="15:17" x14ac:dyDescent="0.45">
      <c r="O1551" t="str">
        <f ca="1"/>
        <v xml:space="preserve">        NumPassed = NumPassed + 1</v>
      </c>
      <c r="P1551" t="str">
        <f ca="1"/>
        <v xml:space="preserve">    If TestRes Then</v>
      </c>
      <c r="Q1551" t="str">
        <f ca="1"/>
        <v xml:space="preserve">    If TestRes Then</v>
      </c>
    </row>
    <row r="1552" spans="15:17" x14ac:dyDescent="0.45">
      <c r="O1552" t="str">
        <f ca="1"/>
        <v xml:space="preserve">    Else</v>
      </c>
      <c r="P1552" t="str">
        <f ca="1"/>
        <v xml:space="preserve">        NumPassed = NumPassed + 1</v>
      </c>
      <c r="Q1552" t="str">
        <f ca="1"/>
        <v xml:space="preserve">        NumPassed = NumPassed + 1</v>
      </c>
    </row>
    <row r="1553" spans="15:17" x14ac:dyDescent="0.45">
      <c r="O1553" t="str">
        <f ca="1"/>
        <v xml:space="preserve">        NumFailed = NumFailed + 1</v>
      </c>
      <c r="P1553" t="str">
        <f ca="1"/>
        <v xml:space="preserve">    Else</v>
      </c>
      <c r="Q1553" t="str">
        <f ca="1"/>
        <v xml:space="preserve">    Else</v>
      </c>
    </row>
    <row r="1554" spans="15:17" x14ac:dyDescent="0.45">
      <c r="O1554" t="str">
        <f ca="1"/>
        <v xml:space="preserve">        ReDim Preserve Failures(LBound(Failures) To UBound(Failures) + 1)</v>
      </c>
      <c r="P1554" t="str">
        <f ca="1"/>
        <v xml:space="preserve">        NumFailed = NumFailed + 1</v>
      </c>
      <c r="Q1554" t="str">
        <f ca="1"/>
        <v xml:space="preserve">        NumFailed = NumFailed + 1</v>
      </c>
    </row>
    <row r="1555" spans="15:17" x14ac:dyDescent="0.45">
      <c r="O1555" t="str">
        <f ca="1"/>
        <v xml:space="preserve">        Failures(UBound(Failures)) = WhatDiffers</v>
      </c>
      <c r="P1555" t="str">
        <f ca="1"/>
        <v xml:space="preserve">        ReDim Preserve Failures(LBound(Failures) To UBound(Failures) + 1)</v>
      </c>
      <c r="Q1555" t="str">
        <f ca="1"/>
        <v xml:space="preserve">        ReDim Preserve Failures(LBound(Failures) To UBound(Failures) + 1)</v>
      </c>
    </row>
    <row r="1556" spans="15:17" x14ac:dyDescent="0.45">
      <c r="O1556" t="str">
        <f ca="1"/>
        <v xml:space="preserve">    End If</v>
      </c>
      <c r="P1556" t="str">
        <f ca="1"/>
        <v xml:space="preserve">        Failures(UBound(Failures)) = WhatDiffers</v>
      </c>
      <c r="Q1556" t="str">
        <f ca="1"/>
        <v xml:space="preserve">        Failures(UBound(Failures)) = WhatDiffers</v>
      </c>
    </row>
    <row r="1557" spans="15:17" x14ac:dyDescent="0.45">
      <c r="O1557" t="str">
        <f ca="1"/>
        <v/>
      </c>
      <c r="P1557" t="str">
        <f ca="1"/>
        <v xml:space="preserve">    End If</v>
      </c>
      <c r="Q1557" t="str">
        <f ca="1"/>
        <v xml:space="preserve">    End If</v>
      </c>
    </row>
    <row r="1558" spans="15:17" x14ac:dyDescent="0.45">
      <c r="O1558" t="str">
        <f ca="1"/>
        <v xml:space="preserve">    Exit Sub</v>
      </c>
      <c r="P1558" t="str">
        <f ca="1"/>
        <v/>
      </c>
      <c r="Q1558" t="str">
        <f ca="1"/>
        <v/>
      </c>
    </row>
    <row r="1559" spans="15:17" x14ac:dyDescent="0.45">
      <c r="O1559" t="str">
        <f ca="1"/>
        <v>ErrHandler:</v>
      </c>
      <c r="P1559" t="str">
        <f ca="1"/>
        <v xml:space="preserve">    Exit Sub</v>
      </c>
      <c r="Q1559" t="str">
        <f ca="1"/>
        <v xml:space="preserve">    Exit Sub</v>
      </c>
    </row>
    <row r="1560" spans="15:17" x14ac:dyDescent="0.45">
      <c r="O1560" t="str">
        <f ca="1"/>
        <v xml:space="preserve">    Throw "#Case34 (line " &amp; CStr(Erl) + "): " &amp; Err.Description &amp; "!"</v>
      </c>
      <c r="P1560" t="str">
        <f ca="1"/>
        <v>ErrHandler:</v>
      </c>
      <c r="Q1560" t="str">
        <f ca="1"/>
        <v>ErrHandler:</v>
      </c>
    </row>
    <row r="1561" spans="15:17" x14ac:dyDescent="0.45">
      <c r="O1561" t="str">
        <f ca="1"/>
        <v>End Sub</v>
      </c>
      <c r="P1561" t="str">
        <f ca="1"/>
        <v xml:space="preserve">    Throw "#Case63 (line " &amp; CStr(Erl) + "): " &amp; Err.Description &amp; "!"</v>
      </c>
      <c r="Q1561" t="str">
        <f ca="1"/>
        <v xml:space="preserve">    Throw "#Case63 (line " &amp; CStr(Erl) + "): " &amp; Err.Description &amp; "!"</v>
      </c>
    </row>
    <row r="1562" spans="15:17" x14ac:dyDescent="0.45">
      <c r="O1562">
        <f ca="1"/>
        <v>0</v>
      </c>
      <c r="P1562" t="str">
        <f ca="1"/>
        <v>End Sub</v>
      </c>
      <c r="Q1562" t="str">
        <f ca="1"/>
        <v>End Sub</v>
      </c>
    </row>
    <row r="1563" spans="15:17" x14ac:dyDescent="0.45">
      <c r="O1563">
        <f ca="1"/>
        <v>0</v>
      </c>
      <c r="P1563">
        <f ca="1"/>
        <v>0</v>
      </c>
      <c r="Q1563" t="str">
        <f ca="1"/>
        <v/>
      </c>
    </row>
    <row r="1564" spans="15:17" x14ac:dyDescent="0.45">
      <c r="O1564">
        <f ca="1"/>
        <v>0</v>
      </c>
      <c r="P1564" t="str">
        <f ca="1"/>
        <v>Sub Case64(i As Long, Folder As String, ByRef NumPassed As Long, ByRef NumFailed As Long, ByRef Failures() As String)</v>
      </c>
      <c r="Q1564" t="str">
        <f ca="1"/>
        <v>Sub Case64(i As Long, Folder As String, ByRef NumPassed As Long, ByRef NumFailed As Long, ByRef Failures() As String)</v>
      </c>
    </row>
    <row r="1565" spans="15:17" x14ac:dyDescent="0.45">
      <c r="O1565">
        <f ca="1"/>
        <v>0</v>
      </c>
      <c r="P1565" t="str">
        <f ca="1"/>
        <v xml:space="preserve">    Dim TestDescription As String, FileName As String, Expected, Observed, TestRes As Variant, WhatDiffers As String</v>
      </c>
      <c r="Q1565" t="str">
        <f ca="1"/>
        <v xml:space="preserve">    Dim TestDescription As String, FileName As String, Expected, Observed, TestRes As Variant, WhatDiffers As String</v>
      </c>
    </row>
    <row r="1566" spans="15:17" x14ac:dyDescent="0.45">
      <c r="O1566">
        <f ca="1"/>
        <v>0</v>
      </c>
      <c r="P1566" t="str">
        <f ca="1"/>
        <v/>
      </c>
      <c r="Q1566" t="str">
        <f ca="1"/>
        <v/>
      </c>
    </row>
    <row r="1567" spans="15:17" x14ac:dyDescent="0.45">
      <c r="O1567">
        <f ca="1"/>
        <v>0</v>
      </c>
      <c r="P1567" t="str">
        <f ca="1"/>
        <v xml:space="preserve">    On Error GoTo ErrHandler</v>
      </c>
      <c r="Q1567" t="str">
        <f ca="1"/>
        <v xml:space="preserve">    On Error GoTo ErrHandler</v>
      </c>
    </row>
    <row r="1568" spans="15:17" x14ac:dyDescent="0.45">
      <c r="O1568">
        <f ca="1"/>
        <v>0</v>
      </c>
      <c r="P1568" t="str">
        <f ca="1"/>
        <v xml:space="preserve">                TestDescription = "test converttypes arg"</v>
      </c>
      <c r="Q1568" t="str">
        <f ca="1"/>
        <v xml:space="preserve">                TestDescription = "test converttypes arg"</v>
      </c>
    </row>
    <row r="1569" spans="15:17" x14ac:dyDescent="0.45">
      <c r="O1569">
        <f ca="1"/>
        <v>0</v>
      </c>
      <c r="P1569" t="str">
        <f ca="1"/>
        <v xml:space="preserve">                FileName = "test_converttypes_arg.csv"</v>
      </c>
      <c r="Q1569" t="str">
        <f ca="1"/>
        <v xml:space="preserve">                FileName = "test_converttypes_arg.csv"</v>
      </c>
    </row>
    <row r="1570" spans="15:17" x14ac:dyDescent="0.45">
      <c r="O1570">
        <f ca="1"/>
        <v>0</v>
      </c>
      <c r="P1570" t="str">
        <f ca="1"/>
        <v xml:space="preserve">                Expected = Expected064()</v>
      </c>
      <c r="Q1570" t="str">
        <f ca="1"/>
        <v xml:space="preserve">                Expected = Expected064()</v>
      </c>
    </row>
    <row r="1571" spans="15:17" x14ac:dyDescent="0.45">
      <c r="O1571">
        <f ca="1"/>
        <v>0</v>
      </c>
      <c r="P1571" t="str">
        <f ca="1"/>
        <v xml:space="preserve">                TestRes = TestCSVRead(i, TestDescription, Expected, Folder + FileName, Observed, WhatDiffers, _</v>
      </c>
      <c r="Q1571" t="str">
        <f ca="1"/>
        <v xml:space="preserve">                TestRes = TestCSVRead(i, TestDescription, Expected, Folder + FileName, Observed, WhatDiffers, _</v>
      </c>
    </row>
    <row r="1572" spans="15:17" x14ac:dyDescent="0.45">
      <c r="O1572">
        <f ca="1"/>
        <v>0</v>
      </c>
      <c r="P1572" t="str">
        <f ca="1"/>
        <v xml:space="preserve">                    ConvertTypes:=True, _</v>
      </c>
      <c r="Q1572" t="str">
        <f ca="1"/>
        <v xml:space="preserve">                    ConvertTypes:=True, _</v>
      </c>
    </row>
    <row r="1573" spans="15:17" x14ac:dyDescent="0.45">
      <c r="O1573">
        <f ca="1"/>
        <v>0</v>
      </c>
      <c r="P1573" t="str">
        <f ca="1"/>
        <v xml:space="preserve">                    DateFormat:="Y-M-D", _</v>
      </c>
      <c r="Q1573" t="str">
        <f ca="1"/>
        <v xml:space="preserve">                    DateFormat:="Y-M-D", _</v>
      </c>
    </row>
    <row r="1574" spans="15:17" x14ac:dyDescent="0.45">
      <c r="O1574">
        <f ca="1"/>
        <v>0</v>
      </c>
      <c r="P1574" t="str">
        <f ca="1"/>
        <v xml:space="preserve">                    ShowMissingsAs:=Empty)</v>
      </c>
      <c r="Q1574" t="str">
        <f ca="1"/>
        <v xml:space="preserve">                    ShowMissingsAs:=Empty)</v>
      </c>
    </row>
    <row r="1575" spans="15:17" x14ac:dyDescent="0.45">
      <c r="O1575">
        <f ca="1"/>
        <v>0</v>
      </c>
      <c r="P1575" t="str">
        <f ca="1"/>
        <v xml:space="preserve">    If TestRes Then</v>
      </c>
      <c r="Q1575" t="str">
        <f ca="1"/>
        <v xml:space="preserve">    If TestRes Then</v>
      </c>
    </row>
    <row r="1576" spans="15:17" x14ac:dyDescent="0.45">
      <c r="O1576">
        <f ca="1"/>
        <v>0</v>
      </c>
      <c r="P1576" t="str">
        <f ca="1"/>
        <v xml:space="preserve">        NumPassed = NumPassed + 1</v>
      </c>
      <c r="Q1576" t="str">
        <f ca="1"/>
        <v xml:space="preserve">        NumPassed = NumPassed + 1</v>
      </c>
    </row>
    <row r="1577" spans="15:17" x14ac:dyDescent="0.45">
      <c r="O1577">
        <f ca="1"/>
        <v>0</v>
      </c>
      <c r="P1577" t="str">
        <f ca="1"/>
        <v xml:space="preserve">    Else</v>
      </c>
      <c r="Q1577" t="str">
        <f ca="1"/>
        <v xml:space="preserve">    Else</v>
      </c>
    </row>
    <row r="1578" spans="15:17" x14ac:dyDescent="0.45">
      <c r="O1578">
        <f ca="1"/>
        <v>0</v>
      </c>
      <c r="P1578" t="str">
        <f ca="1"/>
        <v xml:space="preserve">        NumFailed = NumFailed + 1</v>
      </c>
      <c r="Q1578" t="str">
        <f ca="1"/>
        <v xml:space="preserve">        NumFailed = NumFailed + 1</v>
      </c>
    </row>
    <row r="1579" spans="15:17" x14ac:dyDescent="0.45">
      <c r="O1579">
        <f ca="1"/>
        <v>0</v>
      </c>
      <c r="P1579" t="str">
        <f ca="1"/>
        <v xml:space="preserve">        ReDim Preserve Failures(LBound(Failures) To UBound(Failures) + 1)</v>
      </c>
      <c r="Q1579" t="str">
        <f ca="1"/>
        <v xml:space="preserve">        ReDim Preserve Failures(LBound(Failures) To UBound(Failures) + 1)</v>
      </c>
    </row>
    <row r="1580" spans="15:17" x14ac:dyDescent="0.45">
      <c r="O1580">
        <f ca="1"/>
        <v>0</v>
      </c>
      <c r="P1580" t="str">
        <f ca="1"/>
        <v xml:space="preserve">        Failures(UBound(Failures)) = WhatDiffers</v>
      </c>
      <c r="Q1580" t="str">
        <f ca="1"/>
        <v xml:space="preserve">        Failures(UBound(Failures)) = WhatDiffers</v>
      </c>
    </row>
    <row r="1581" spans="15:17" x14ac:dyDescent="0.45">
      <c r="O1581">
        <f ca="1"/>
        <v>0</v>
      </c>
      <c r="P1581" t="str">
        <f ca="1"/>
        <v xml:space="preserve">    End If</v>
      </c>
      <c r="Q1581" t="str">
        <f ca="1"/>
        <v xml:space="preserve">    End If</v>
      </c>
    </row>
    <row r="1582" spans="15:17" x14ac:dyDescent="0.45">
      <c r="O1582">
        <f ca="1"/>
        <v>0</v>
      </c>
      <c r="P1582" t="str">
        <f ca="1"/>
        <v/>
      </c>
      <c r="Q1582" t="str">
        <f ca="1"/>
        <v/>
      </c>
    </row>
    <row r="1583" spans="15:17" x14ac:dyDescent="0.45">
      <c r="O1583" t="str">
        <f ca="1"/>
        <v>Sub Case35(i As Long, Folder As String, ByRef NumPassed As Long, ByRef NumFailed As Long, ByRef Failures() As String)</v>
      </c>
      <c r="P1583" t="str">
        <f ca="1"/>
        <v xml:space="preserve">    Exit Sub</v>
      </c>
      <c r="Q1583" t="str">
        <f ca="1"/>
        <v xml:space="preserve">    Exit Sub</v>
      </c>
    </row>
    <row r="1584" spans="15:17" x14ac:dyDescent="0.45">
      <c r="O1584" t="str">
        <f ca="1"/>
        <v xml:space="preserve">    Dim TestDescription As String, FileName As String, Expected, Observed, TestRes As Variant, WhatDiffers As String</v>
      </c>
      <c r="P1584" t="str">
        <f ca="1"/>
        <v>ErrHandler:</v>
      </c>
      <c r="Q1584" t="str">
        <f ca="1"/>
        <v>ErrHandler:</v>
      </c>
    </row>
    <row r="1585" spans="15:17" x14ac:dyDescent="0.45">
      <c r="O1585" t="str">
        <f ca="1"/>
        <v/>
      </c>
      <c r="P1585" t="str">
        <f ca="1"/>
        <v xml:space="preserve">    Throw "#Case64 (line " &amp; CStr(Erl) + "): " &amp; Err.Description &amp; "!"</v>
      </c>
      <c r="Q1585" t="str">
        <f ca="1"/>
        <v xml:space="preserve">    Throw "#Case64 (line " &amp; CStr(Erl) + "): " &amp; Err.Description &amp; "!"</v>
      </c>
    </row>
    <row r="1586" spans="15:17" x14ac:dyDescent="0.45">
      <c r="O1586" t="str">
        <f ca="1"/>
        <v xml:space="preserve">    On Error GoTo ErrHandler</v>
      </c>
      <c r="P1586" t="str">
        <f ca="1"/>
        <v>End Sub</v>
      </c>
      <c r="Q1586" t="str">
        <f ca="1"/>
        <v>End Sub</v>
      </c>
    </row>
    <row r="1587" spans="15:17" x14ac:dyDescent="0.45">
      <c r="O1587" t="str">
        <f ca="1"/>
        <v xml:space="preserve">                TestDescription = "test missing value NULL"</v>
      </c>
      <c r="P1587">
        <f ca="1"/>
        <v>0</v>
      </c>
      <c r="Q1587" t="str">
        <f ca="1"/>
        <v/>
      </c>
    </row>
    <row r="1588" spans="15:17" x14ac:dyDescent="0.45">
      <c r="O1588" t="str">
        <f ca="1"/>
        <v xml:space="preserve">                FileName = "test_missing_value_NULL.csv"</v>
      </c>
      <c r="P1588" t="str">
        <f ca="1"/>
        <v>Sub Case65(i As Long, Folder As String, ByRef NumPassed As Long, ByRef NumFailed As Long, ByRef Failures() As String)</v>
      </c>
      <c r="Q1588" t="str">
        <f ca="1"/>
        <v>Sub Case65(i As Long, Folder As String, ByRef NumPassed As Long, ByRef NumFailed As Long, ByRef Failures() As String)</v>
      </c>
    </row>
    <row r="1589" spans="15:17" x14ac:dyDescent="0.45">
      <c r="O1589" t="str">
        <f ca="1"/>
        <v xml:space="preserve">                Expected = HStack(Array("col1", 1#, 4#, 7#), Array("col2", 2#, Empty, 8#), Array("col3", 3#, 6#, 9#))</v>
      </c>
      <c r="P1589" t="str">
        <f ca="1"/>
        <v xml:space="preserve">    Dim TestDescription As String, FileName As String, Expected, Observed, TestRes As Variant, WhatDiffers As String</v>
      </c>
      <c r="Q1589" t="str">
        <f ca="1"/>
        <v xml:space="preserve">    Dim TestDescription As String, FileName As String, Expected, Observed, TestRes As Variant, WhatDiffers As String</v>
      </c>
    </row>
    <row r="1590" spans="15:17" x14ac:dyDescent="0.45">
      <c r="O1590" t="str">
        <f ca="1"/>
        <v xml:space="preserve">                TestRes = TestCSVRead(i, TestDescription, Expected, Folder + FileName, Observed, WhatDiffers, _</v>
      </c>
      <c r="P1590" t="str">
        <f ca="1"/>
        <v/>
      </c>
      <c r="Q1590" t="str">
        <f ca="1"/>
        <v/>
      </c>
    </row>
    <row r="1591" spans="15:17" x14ac:dyDescent="0.45">
      <c r="O1591" t="str">
        <f ca="1"/>
        <v xml:space="preserve">                    ConvertTypes:=True, _</v>
      </c>
      <c r="P1591" t="str">
        <f ca="1"/>
        <v xml:space="preserve">    On Error GoTo ErrHandler</v>
      </c>
      <c r="Q1591" t="str">
        <f ca="1"/>
        <v xml:space="preserve">    On Error GoTo ErrHandler</v>
      </c>
    </row>
    <row r="1592" spans="15:17" x14ac:dyDescent="0.45">
      <c r="O1592" t="str">
        <f ca="1"/>
        <v xml:space="preserve">                    MissingStrings:="NULL", _</v>
      </c>
      <c r="P1592" t="str">
        <f ca="1"/>
        <v xml:space="preserve">                TestDescription = "test converttypes arg"</v>
      </c>
      <c r="Q1592" t="str">
        <f ca="1"/>
        <v xml:space="preserve">                TestDescription = "test converttypes arg"</v>
      </c>
    </row>
    <row r="1593" spans="15:17" x14ac:dyDescent="0.45">
      <c r="O1593" t="str">
        <f ca="1"/>
        <v xml:space="preserve">                    ShowMissingsAs:=Empty)</v>
      </c>
      <c r="P1593" t="str">
        <f ca="1"/>
        <v xml:space="preserve">                FileName = "test_converttypes_arg.csv"</v>
      </c>
      <c r="Q1593" t="str">
        <f ca="1"/>
        <v xml:space="preserve">                FileName = "test_converttypes_arg.csv"</v>
      </c>
    </row>
    <row r="1594" spans="15:17" x14ac:dyDescent="0.45">
      <c r="O1594" t="str">
        <f ca="1"/>
        <v xml:space="preserve">    If TestRes Then</v>
      </c>
      <c r="P1594" t="str">
        <f ca="1"/>
        <v xml:space="preserve">                Expected = Expected065()</v>
      </c>
      <c r="Q1594" t="str">
        <f ca="1"/>
        <v xml:space="preserve">                Expected = Expected065()</v>
      </c>
    </row>
    <row r="1595" spans="15:17" x14ac:dyDescent="0.45">
      <c r="O1595" t="str">
        <f ca="1"/>
        <v xml:space="preserve">        NumPassed = NumPassed + 1</v>
      </c>
      <c r="P1595" t="str">
        <f ca="1"/>
        <v xml:space="preserve">                TestRes = TestCSVRead(i, TestDescription, Expected, Folder + FileName, Observed, WhatDiffers, ShowMissingsAs:=Empty)</v>
      </c>
      <c r="Q1595" t="str">
        <f ca="1"/>
        <v xml:space="preserve">                TestRes = TestCSVRead(i, TestDescription, Expected, Folder + FileName, Observed, WhatDiffers, ShowMissingsAs:=Empty)</v>
      </c>
    </row>
    <row r="1596" spans="15:17" x14ac:dyDescent="0.45">
      <c r="O1596" t="str">
        <f ca="1"/>
        <v xml:space="preserve">    Else</v>
      </c>
      <c r="P1596" t="str">
        <f ca="1"/>
        <v xml:space="preserve">    If TestRes Then</v>
      </c>
      <c r="Q1596" t="str">
        <f ca="1"/>
        <v xml:space="preserve">    If TestRes Then</v>
      </c>
    </row>
    <row r="1597" spans="15:17" x14ac:dyDescent="0.45">
      <c r="O1597" t="str">
        <f ca="1"/>
        <v xml:space="preserve">        NumFailed = NumFailed + 1</v>
      </c>
      <c r="P1597" t="str">
        <f ca="1"/>
        <v xml:space="preserve">        NumPassed = NumPassed + 1</v>
      </c>
      <c r="Q1597" t="str">
        <f ca="1"/>
        <v xml:space="preserve">        NumPassed = NumPassed + 1</v>
      </c>
    </row>
    <row r="1598" spans="15:17" x14ac:dyDescent="0.45">
      <c r="O1598" t="str">
        <f ca="1"/>
        <v xml:space="preserve">        ReDim Preserve Failures(LBound(Failures) To UBound(Failures) + 1)</v>
      </c>
      <c r="P1598" t="str">
        <f ca="1"/>
        <v xml:space="preserve">    Else</v>
      </c>
      <c r="Q1598" t="str">
        <f ca="1"/>
        <v xml:space="preserve">    Else</v>
      </c>
    </row>
    <row r="1599" spans="15:17" x14ac:dyDescent="0.45">
      <c r="O1599" t="str">
        <f ca="1"/>
        <v xml:space="preserve">        Failures(UBound(Failures)) = WhatDiffers</v>
      </c>
      <c r="P1599" t="str">
        <f ca="1"/>
        <v xml:space="preserve">        NumFailed = NumFailed + 1</v>
      </c>
      <c r="Q1599" t="str">
        <f ca="1"/>
        <v xml:space="preserve">        NumFailed = NumFailed + 1</v>
      </c>
    </row>
    <row r="1600" spans="15:17" x14ac:dyDescent="0.45">
      <c r="O1600" t="str">
        <f ca="1"/>
        <v xml:space="preserve">    End If</v>
      </c>
      <c r="P1600" t="str">
        <f ca="1"/>
        <v xml:space="preserve">        ReDim Preserve Failures(LBound(Failures) To UBound(Failures) + 1)</v>
      </c>
      <c r="Q1600" t="str">
        <f ca="1"/>
        <v xml:space="preserve">        ReDim Preserve Failures(LBound(Failures) To UBound(Failures) + 1)</v>
      </c>
    </row>
    <row r="1601" spans="15:17" x14ac:dyDescent="0.45">
      <c r="O1601" t="str">
        <f ca="1"/>
        <v/>
      </c>
      <c r="P1601" t="str">
        <f ca="1"/>
        <v xml:space="preserve">        Failures(UBound(Failures)) = WhatDiffers</v>
      </c>
      <c r="Q1601" t="str">
        <f ca="1"/>
        <v xml:space="preserve">        Failures(UBound(Failures)) = WhatDiffers</v>
      </c>
    </row>
    <row r="1602" spans="15:17" x14ac:dyDescent="0.45">
      <c r="O1602" t="str">
        <f ca="1"/>
        <v xml:space="preserve">    Exit Sub</v>
      </c>
      <c r="P1602" t="str">
        <f ca="1"/>
        <v xml:space="preserve">    End If</v>
      </c>
      <c r="Q1602" t="str">
        <f ca="1"/>
        <v xml:space="preserve">    End If</v>
      </c>
    </row>
    <row r="1603" spans="15:17" x14ac:dyDescent="0.45">
      <c r="O1603" t="str">
        <f ca="1"/>
        <v>ErrHandler:</v>
      </c>
      <c r="P1603" t="str">
        <f ca="1"/>
        <v/>
      </c>
      <c r="Q1603" t="str">
        <f ca="1"/>
        <v/>
      </c>
    </row>
    <row r="1604" spans="15:17" x14ac:dyDescent="0.45">
      <c r="O1604" t="str">
        <f ca="1"/>
        <v xml:space="preserve">    Throw "#Case35 (line " &amp; CStr(Erl) + "): " &amp; Err.Description &amp; "!"</v>
      </c>
      <c r="P1604" t="str">
        <f ca="1"/>
        <v xml:space="preserve">    Exit Sub</v>
      </c>
      <c r="Q1604" t="str">
        <f ca="1"/>
        <v xml:space="preserve">    Exit Sub</v>
      </c>
    </row>
    <row r="1605" spans="15:17" x14ac:dyDescent="0.45">
      <c r="O1605" t="str">
        <f ca="1"/>
        <v>End Sub</v>
      </c>
      <c r="P1605" t="str">
        <f ca="1"/>
        <v>ErrHandler:</v>
      </c>
      <c r="Q1605" t="str">
        <f ca="1"/>
        <v>ErrHandler:</v>
      </c>
    </row>
    <row r="1606" spans="15:17" x14ac:dyDescent="0.45">
      <c r="O1606">
        <f ca="1"/>
        <v>0</v>
      </c>
      <c r="P1606" t="str">
        <f ca="1"/>
        <v xml:space="preserve">    Throw "#Case65 (line " &amp; CStr(Erl) + "): " &amp; Err.Description &amp; "!"</v>
      </c>
      <c r="Q1606" t="str">
        <f ca="1"/>
        <v xml:space="preserve">    Throw "#Case65 (line " &amp; CStr(Erl) + "): " &amp; Err.Description &amp; "!"</v>
      </c>
    </row>
    <row r="1607" spans="15:17" x14ac:dyDescent="0.45">
      <c r="O1607">
        <f ca="1"/>
        <v>0</v>
      </c>
      <c r="P1607" t="str">
        <f ca="1"/>
        <v>End Sub</v>
      </c>
      <c r="Q1607" t="str">
        <f ca="1"/>
        <v>End Sub</v>
      </c>
    </row>
    <row r="1608" spans="15:17" x14ac:dyDescent="0.45">
      <c r="O1608">
        <f ca="1"/>
        <v>0</v>
      </c>
      <c r="P1608">
        <f ca="1"/>
        <v>0</v>
      </c>
      <c r="Q1608" t="str">
        <f ca="1"/>
        <v/>
      </c>
    </row>
    <row r="1609" spans="15:17" x14ac:dyDescent="0.45">
      <c r="O1609">
        <f ca="1"/>
        <v>0</v>
      </c>
      <c r="P1609" t="str">
        <f ca="1"/>
        <v>Sub Case66(i As Long, Folder As String, ByRef NumPassed As Long, ByRef NumFailed As Long, ByRef Failures() As String)</v>
      </c>
      <c r="Q1609" t="str">
        <f ca="1"/>
        <v>Sub Case66(i As Long, Folder As String, ByRef NumPassed As Long, ByRef NumFailed As Long, ByRef Failures() As String)</v>
      </c>
    </row>
    <row r="1610" spans="15:17" x14ac:dyDescent="0.45">
      <c r="O1610">
        <f ca="1"/>
        <v>0</v>
      </c>
      <c r="P1610" t="str">
        <f ca="1"/>
        <v xml:space="preserve">    Dim TestDescription As String, FileName As String, Expected, Observed, TestRes As Variant, WhatDiffers As String</v>
      </c>
      <c r="Q1610" t="str">
        <f ca="1"/>
        <v xml:space="preserve">    Dim TestDescription As String, FileName As String, Expected, Observed, TestRes As Variant, WhatDiffers As String</v>
      </c>
    </row>
    <row r="1611" spans="15:17" x14ac:dyDescent="0.45">
      <c r="O1611">
        <f ca="1"/>
        <v>0</v>
      </c>
      <c r="P1611" t="str">
        <f ca="1"/>
        <v/>
      </c>
      <c r="Q1611" t="str">
        <f ca="1"/>
        <v/>
      </c>
    </row>
    <row r="1612" spans="15:17" x14ac:dyDescent="0.45">
      <c r="O1612">
        <f ca="1"/>
        <v>0</v>
      </c>
      <c r="P1612" t="str">
        <f ca="1"/>
        <v xml:space="preserve">    On Error GoTo ErrHandler</v>
      </c>
      <c r="Q1612" t="str">
        <f ca="1"/>
        <v xml:space="preserve">    On Error GoTo ErrHandler</v>
      </c>
    </row>
    <row r="1613" spans="15:17" x14ac:dyDescent="0.45">
      <c r="O1613">
        <f ca="1"/>
        <v>0</v>
      </c>
      <c r="P1613" t="str">
        <f ca="1"/>
        <v xml:space="preserve">                TestDescription = "test converttypes arg"</v>
      </c>
      <c r="Q1613" t="str">
        <f ca="1"/>
        <v xml:space="preserve">                TestDescription = "test converttypes arg"</v>
      </c>
    </row>
    <row r="1614" spans="15:17" x14ac:dyDescent="0.45">
      <c r="O1614">
        <f ca="1"/>
        <v>0</v>
      </c>
      <c r="P1614" t="str">
        <f ca="1"/>
        <v xml:space="preserve">                FileName = "test_converttypes_arg.csv"</v>
      </c>
      <c r="Q1614" t="str">
        <f ca="1"/>
        <v xml:space="preserve">                FileName = "test_converttypes_arg.csv"</v>
      </c>
    </row>
    <row r="1615" spans="15:17" x14ac:dyDescent="0.45">
      <c r="O1615">
        <f ca="1"/>
        <v>0</v>
      </c>
      <c r="P1615" t="str">
        <f ca="1"/>
        <v xml:space="preserve">                Expected = Expected066()</v>
      </c>
      <c r="Q1615" t="str">
        <f ca="1"/>
        <v xml:space="preserve">                Expected = Expected066()</v>
      </c>
    </row>
    <row r="1616" spans="15:17" x14ac:dyDescent="0.45">
      <c r="O1616">
        <f ca="1"/>
        <v>0</v>
      </c>
      <c r="P1616" t="str">
        <f ca="1"/>
        <v xml:space="preserve">                TestRes = TestCSVRead(i, TestDescription, Expected, Folder + FileName, Observed, WhatDiffers, ConvertTypes:="N", ShowMissingsAs:=Empty)</v>
      </c>
      <c r="Q1616" t="str">
        <f ca="1"/>
        <v xml:space="preserve">                TestRes = TestCSVRead(i, TestDescription, Expected, Folder + FileName, Observed, WhatDiffers, ConvertTypes:="N", ShowMissingsAs:=Empty)</v>
      </c>
    </row>
    <row r="1617" spans="15:17" x14ac:dyDescent="0.45">
      <c r="O1617">
        <f ca="1"/>
        <v>0</v>
      </c>
      <c r="P1617" t="str">
        <f ca="1"/>
        <v xml:space="preserve">    If TestRes Then</v>
      </c>
      <c r="Q1617" t="str">
        <f ca="1"/>
        <v xml:space="preserve">    If TestRes Then</v>
      </c>
    </row>
    <row r="1618" spans="15:17" x14ac:dyDescent="0.45">
      <c r="O1618">
        <f ca="1"/>
        <v>0</v>
      </c>
      <c r="P1618" t="str">
        <f ca="1"/>
        <v xml:space="preserve">        NumPassed = NumPassed + 1</v>
      </c>
      <c r="Q1618" t="str">
        <f ca="1"/>
        <v xml:space="preserve">        NumPassed = NumPassed + 1</v>
      </c>
    </row>
    <row r="1619" spans="15:17" x14ac:dyDescent="0.45">
      <c r="O1619">
        <f ca="1"/>
        <v>0</v>
      </c>
      <c r="P1619" t="str">
        <f ca="1"/>
        <v xml:space="preserve">    Else</v>
      </c>
      <c r="Q1619" t="str">
        <f ca="1"/>
        <v xml:space="preserve">    Else</v>
      </c>
    </row>
    <row r="1620" spans="15:17" x14ac:dyDescent="0.45">
      <c r="O1620">
        <f ca="1"/>
        <v>0</v>
      </c>
      <c r="P1620" t="str">
        <f ca="1"/>
        <v xml:space="preserve">        NumFailed = NumFailed + 1</v>
      </c>
      <c r="Q1620" t="str">
        <f ca="1"/>
        <v xml:space="preserve">        NumFailed = NumFailed + 1</v>
      </c>
    </row>
    <row r="1621" spans="15:17" x14ac:dyDescent="0.45">
      <c r="O1621">
        <f ca="1"/>
        <v>0</v>
      </c>
      <c r="P1621" t="str">
        <f ca="1"/>
        <v xml:space="preserve">        ReDim Preserve Failures(LBound(Failures) To UBound(Failures) + 1)</v>
      </c>
      <c r="Q1621" t="str">
        <f ca="1"/>
        <v xml:space="preserve">        ReDim Preserve Failures(LBound(Failures) To UBound(Failures) + 1)</v>
      </c>
    </row>
    <row r="1622" spans="15:17" x14ac:dyDescent="0.45">
      <c r="O1622">
        <f ca="1"/>
        <v>0</v>
      </c>
      <c r="P1622" t="str">
        <f ca="1"/>
        <v xml:space="preserve">        Failures(UBound(Failures)) = WhatDiffers</v>
      </c>
      <c r="Q1622" t="str">
        <f ca="1"/>
        <v xml:space="preserve">        Failures(UBound(Failures)) = WhatDiffers</v>
      </c>
    </row>
    <row r="1623" spans="15:17" x14ac:dyDescent="0.45">
      <c r="O1623">
        <f ca="1"/>
        <v>0</v>
      </c>
      <c r="P1623" t="str">
        <f ca="1"/>
        <v xml:space="preserve">    End If</v>
      </c>
      <c r="Q1623" t="str">
        <f ca="1"/>
        <v xml:space="preserve">    End If</v>
      </c>
    </row>
    <row r="1624" spans="15:17" x14ac:dyDescent="0.45">
      <c r="O1624" t="str">
        <f ca="1"/>
        <v>Sub Case36(i As Long, Folder As String, ByRef NumPassed As Long, ByRef NumFailed As Long, ByRef Failures() As String)</v>
      </c>
      <c r="P1624" t="str">
        <f ca="1"/>
        <v/>
      </c>
      <c r="Q1624" t="str">
        <f ca="1"/>
        <v/>
      </c>
    </row>
    <row r="1625" spans="15:17" x14ac:dyDescent="0.45">
      <c r="O1625" t="str">
        <f ca="1"/>
        <v xml:space="preserve">    Dim TestDescription As String, FileName As String, Expected, Observed, TestRes As Variant, WhatDiffers As String</v>
      </c>
      <c r="P1625" t="str">
        <f ca="1"/>
        <v xml:space="preserve">    Exit Sub</v>
      </c>
      <c r="Q1625" t="str">
        <f ca="1"/>
        <v xml:space="preserve">    Exit Sub</v>
      </c>
    </row>
    <row r="1626" spans="15:17" x14ac:dyDescent="0.45">
      <c r="O1626" t="str">
        <f ca="1"/>
        <v/>
      </c>
      <c r="P1626" t="str">
        <f ca="1"/>
        <v>ErrHandler:</v>
      </c>
      <c r="Q1626" t="str">
        <f ca="1"/>
        <v>ErrHandler:</v>
      </c>
    </row>
    <row r="1627" spans="15:17" x14ac:dyDescent="0.45">
      <c r="O1627" t="str">
        <f ca="1"/>
        <v xml:space="preserve">    On Error GoTo ErrHandler</v>
      </c>
      <c r="P1627" t="str">
        <f ca="1"/>
        <v xml:space="preserve">    Throw "#Case66 (line " &amp; CStr(Erl) + "): " &amp; Err.Description &amp; "!"</v>
      </c>
      <c r="Q1627" t="str">
        <f ca="1"/>
        <v xml:space="preserve">    Throw "#Case66 (line " &amp; CStr(Erl) + "): " &amp; Err.Description &amp; "!"</v>
      </c>
    </row>
    <row r="1628" spans="15:17" x14ac:dyDescent="0.45">
      <c r="O1628" t="str">
        <f ca="1"/>
        <v xml:space="preserve">                'Note we must pass "Q" option to treat quoted numbers as numbers</v>
      </c>
      <c r="P1628" t="str">
        <f ca="1"/>
        <v>End Sub</v>
      </c>
      <c r="Q1628" t="str">
        <f ca="1"/>
        <v>End Sub</v>
      </c>
    </row>
    <row r="1629" spans="15:17" x14ac:dyDescent="0.45">
      <c r="O1629" t="str">
        <f ca="1"/>
        <v xml:space="preserve">                TestDescription = "test quoted numbers"</v>
      </c>
      <c r="P1629">
        <f ca="1"/>
        <v>0</v>
      </c>
      <c r="Q1629" t="str">
        <f ca="1"/>
        <v/>
      </c>
    </row>
    <row r="1630" spans="15:17" x14ac:dyDescent="0.45">
      <c r="O1630" t="str">
        <f ca="1"/>
        <v xml:space="preserve">                FileName = "test_quoted_numbers.csv"</v>
      </c>
      <c r="P1630" t="str">
        <f ca="1"/>
        <v>Sub Case67(i As Long, Folder As String, ByRef NumPassed As Long, ByRef NumFailed As Long, ByRef Failures() As String)</v>
      </c>
      <c r="Q1630" t="str">
        <f ca="1"/>
        <v>Sub Case67(i As Long, Folder As String, ByRef NumPassed As Long, ByRef NumFailed As Long, ByRef Failures() As String)</v>
      </c>
    </row>
    <row r="1631" spans="15:17" x14ac:dyDescent="0.45">
      <c r="O1631" t="str">
        <f ca="1"/>
        <v xml:space="preserve">                Expected = Expected036()</v>
      </c>
      <c r="P1631" t="str">
        <f ca="1"/>
        <v xml:space="preserve">    Dim TestDescription As String, FileName As String, Expected, Observed, TestRes As Variant, WhatDiffers As String</v>
      </c>
      <c r="Q1631" t="str">
        <f ca="1"/>
        <v xml:space="preserve">    Dim TestDescription As String, FileName As String, Expected, Observed, TestRes As Variant, WhatDiffers As String</v>
      </c>
    </row>
    <row r="1632" spans="15:17" x14ac:dyDescent="0.45">
      <c r="O1632" t="str">
        <f ca="1"/>
        <v xml:space="preserve">                TestRes = TestCSVRead(i, TestDescription, Expected, Folder + FileName, Observed, WhatDiffers, ConvertTypes:="NQ", ShowMissingsAs:=Empty)</v>
      </c>
      <c r="P1632" t="str">
        <f ca="1"/>
        <v/>
      </c>
      <c r="Q1632" t="str">
        <f ca="1"/>
        <v/>
      </c>
    </row>
    <row r="1633" spans="15:17" x14ac:dyDescent="0.45">
      <c r="O1633" t="str">
        <f ca="1"/>
        <v xml:space="preserve">    If TestRes Then</v>
      </c>
      <c r="P1633" t="str">
        <f ca="1"/>
        <v xml:space="preserve">    On Error GoTo ErrHandler</v>
      </c>
      <c r="Q1633" t="str">
        <f ca="1"/>
        <v xml:space="preserve">    On Error GoTo ErrHandler</v>
      </c>
    </row>
    <row r="1634" spans="15:17" x14ac:dyDescent="0.45">
      <c r="O1634" t="str">
        <f ca="1"/>
        <v xml:space="preserve">        NumPassed = NumPassed + 1</v>
      </c>
      <c r="P1634" t="str">
        <f ca="1"/>
        <v xml:space="preserve">                TestDescription = "test converttypes arg"</v>
      </c>
      <c r="Q1634" t="str">
        <f ca="1"/>
        <v xml:space="preserve">                TestDescription = "test converttypes arg"</v>
      </c>
    </row>
    <row r="1635" spans="15:17" x14ac:dyDescent="0.45">
      <c r="O1635" t="str">
        <f ca="1"/>
        <v xml:space="preserve">    Else</v>
      </c>
      <c r="P1635" t="str">
        <f ca="1"/>
        <v xml:space="preserve">                FileName = "test_converttypes_arg.csv"</v>
      </c>
      <c r="Q1635" t="str">
        <f ca="1"/>
        <v xml:space="preserve">                FileName = "test_converttypes_arg.csv"</v>
      </c>
    </row>
    <row r="1636" spans="15:17" x14ac:dyDescent="0.45">
      <c r="O1636" t="str">
        <f ca="1"/>
        <v xml:space="preserve">        NumFailed = NumFailed + 1</v>
      </c>
      <c r="P1636" t="str">
        <f ca="1"/>
        <v xml:space="preserve">                Expected = Expected067()</v>
      </c>
      <c r="Q1636" t="str">
        <f ca="1"/>
        <v xml:space="preserve">                Expected = Expected067()</v>
      </c>
    </row>
    <row r="1637" spans="15:17" x14ac:dyDescent="0.45">
      <c r="O1637" t="str">
        <f ca="1"/>
        <v xml:space="preserve">        ReDim Preserve Failures(LBound(Failures) To UBound(Failures) + 1)</v>
      </c>
      <c r="P1637" t="str">
        <f ca="1"/>
        <v xml:space="preserve">                TestRes = TestCSVRead(i, TestDescription, Expected, Folder + FileName, Observed, WhatDiffers, ConvertTypes:="D", DateFormat:="Y-M-D", ShowMissingsAs:=Empty)</v>
      </c>
      <c r="Q1637" t="str">
        <f ca="1"/>
        <v xml:space="preserve">                TestRes = TestCSVRead(i, TestDescription, Expected, Folder + FileName, Observed, WhatDiffers, ConvertTypes:="D", DateFormat:="Y-M-D", ShowMissingsAs:=Empty)</v>
      </c>
    </row>
    <row r="1638" spans="15:17" x14ac:dyDescent="0.45">
      <c r="O1638" t="str">
        <f ca="1"/>
        <v xml:space="preserve">        Failures(UBound(Failures)) = WhatDiffers</v>
      </c>
      <c r="P1638" t="str">
        <f ca="1"/>
        <v xml:space="preserve">    If TestRes Then</v>
      </c>
      <c r="Q1638" t="str">
        <f ca="1"/>
        <v xml:space="preserve">    If TestRes Then</v>
      </c>
    </row>
    <row r="1639" spans="15:17" x14ac:dyDescent="0.45">
      <c r="O1639" t="str">
        <f ca="1"/>
        <v xml:space="preserve">    End If</v>
      </c>
      <c r="P1639" t="str">
        <f ca="1"/>
        <v xml:space="preserve">        NumPassed = NumPassed + 1</v>
      </c>
      <c r="Q1639" t="str">
        <f ca="1"/>
        <v xml:space="preserve">        NumPassed = NumPassed + 1</v>
      </c>
    </row>
    <row r="1640" spans="15:17" x14ac:dyDescent="0.45">
      <c r="O1640" t="str">
        <f ca="1"/>
        <v/>
      </c>
      <c r="P1640" t="str">
        <f ca="1"/>
        <v xml:space="preserve">    Else</v>
      </c>
      <c r="Q1640" t="str">
        <f ca="1"/>
        <v xml:space="preserve">    Else</v>
      </c>
    </row>
    <row r="1641" spans="15:17" x14ac:dyDescent="0.45">
      <c r="O1641" t="str">
        <f ca="1"/>
        <v xml:space="preserve">    Exit Sub</v>
      </c>
      <c r="P1641" t="str">
        <f ca="1"/>
        <v xml:space="preserve">        NumFailed = NumFailed + 1</v>
      </c>
      <c r="Q1641" t="str">
        <f ca="1"/>
        <v xml:space="preserve">        NumFailed = NumFailed + 1</v>
      </c>
    </row>
    <row r="1642" spans="15:17" x14ac:dyDescent="0.45">
      <c r="O1642" t="str">
        <f ca="1"/>
        <v>ErrHandler:</v>
      </c>
      <c r="P1642" t="str">
        <f ca="1"/>
        <v xml:space="preserve">        ReDim Preserve Failures(LBound(Failures) To UBound(Failures) + 1)</v>
      </c>
      <c r="Q1642" t="str">
        <f ca="1"/>
        <v xml:space="preserve">        ReDim Preserve Failures(LBound(Failures) To UBound(Failures) + 1)</v>
      </c>
    </row>
    <row r="1643" spans="15:17" x14ac:dyDescent="0.45">
      <c r="O1643" t="str">
        <f ca="1"/>
        <v xml:space="preserve">    Throw "#Case36 (line " &amp; CStr(Erl) + "): " &amp; Err.Description &amp; "!"</v>
      </c>
      <c r="P1643" t="str">
        <f ca="1"/>
        <v xml:space="preserve">        Failures(UBound(Failures)) = WhatDiffers</v>
      </c>
      <c r="Q1643" t="str">
        <f ca="1"/>
        <v xml:space="preserve">        Failures(UBound(Failures)) = WhatDiffers</v>
      </c>
    </row>
    <row r="1644" spans="15:17" x14ac:dyDescent="0.45">
      <c r="O1644" t="str">
        <f ca="1"/>
        <v>End Sub</v>
      </c>
      <c r="P1644" t="str">
        <f ca="1"/>
        <v xml:space="preserve">    End If</v>
      </c>
      <c r="Q1644" t="str">
        <f ca="1"/>
        <v xml:space="preserve">    End If</v>
      </c>
    </row>
    <row r="1645" spans="15:17" x14ac:dyDescent="0.45">
      <c r="O1645">
        <f ca="1"/>
        <v>0</v>
      </c>
      <c r="P1645" t="str">
        <f ca="1"/>
        <v/>
      </c>
      <c r="Q1645" t="str">
        <f ca="1"/>
        <v/>
      </c>
    </row>
    <row r="1646" spans="15:17" x14ac:dyDescent="0.45">
      <c r="O1646">
        <f ca="1"/>
        <v>0</v>
      </c>
      <c r="P1646" t="str">
        <f ca="1"/>
        <v xml:space="preserve">    Exit Sub</v>
      </c>
      <c r="Q1646" t="str">
        <f ca="1"/>
        <v xml:space="preserve">    Exit Sub</v>
      </c>
    </row>
    <row r="1647" spans="15:17" x14ac:dyDescent="0.45">
      <c r="O1647">
        <f ca="1"/>
        <v>0</v>
      </c>
      <c r="P1647" t="str">
        <f ca="1"/>
        <v>ErrHandler:</v>
      </c>
      <c r="Q1647" t="str">
        <f ca="1"/>
        <v>ErrHandler:</v>
      </c>
    </row>
    <row r="1648" spans="15:17" x14ac:dyDescent="0.45">
      <c r="O1648">
        <f ca="1"/>
        <v>0</v>
      </c>
      <c r="P1648" t="str">
        <f ca="1"/>
        <v xml:space="preserve">    Throw "#Case67 (line " &amp; CStr(Erl) + "): " &amp; Err.Description &amp; "!"</v>
      </c>
      <c r="Q1648" t="str">
        <f ca="1"/>
        <v xml:space="preserve">    Throw "#Case67 (line " &amp; CStr(Erl) + "): " &amp; Err.Description &amp; "!"</v>
      </c>
    </row>
    <row r="1649" spans="15:17" x14ac:dyDescent="0.45">
      <c r="O1649">
        <f ca="1"/>
        <v>0</v>
      </c>
      <c r="P1649" t="str">
        <f ca="1"/>
        <v>End Sub</v>
      </c>
      <c r="Q1649" t="str">
        <f ca="1"/>
        <v>End Sub</v>
      </c>
    </row>
    <row r="1650" spans="15:17" x14ac:dyDescent="0.45">
      <c r="O1650">
        <f ca="1"/>
        <v>0</v>
      </c>
      <c r="P1650">
        <f ca="1"/>
        <v>0</v>
      </c>
      <c r="Q1650" t="str">
        <f ca="1"/>
        <v/>
      </c>
    </row>
    <row r="1651" spans="15:17" x14ac:dyDescent="0.45">
      <c r="O1651">
        <f ca="1"/>
        <v>0</v>
      </c>
      <c r="P1651" t="str">
        <f ca="1"/>
        <v>Sub Case68(i As Long, Folder As String, ByRef NumPassed As Long, ByRef NumFailed As Long, ByRef Failures() As String)</v>
      </c>
      <c r="Q1651" t="str">
        <f ca="1"/>
        <v>Sub Case68(i As Long, Folder As String, ByRef NumPassed As Long, ByRef NumFailed As Long, ByRef Failures() As String)</v>
      </c>
    </row>
    <row r="1652" spans="15:17" x14ac:dyDescent="0.45">
      <c r="O1652">
        <f ca="1"/>
        <v>0</v>
      </c>
      <c r="P1652" t="str">
        <f ca="1"/>
        <v xml:space="preserve">    Dim TestDescription As String, FileName As String, Expected, Observed, TestRes As Variant, WhatDiffers As String</v>
      </c>
      <c r="Q1652" t="str">
        <f ca="1"/>
        <v xml:space="preserve">    Dim TestDescription As String, FileName As String, Expected, Observed, TestRes As Variant, WhatDiffers As String</v>
      </c>
    </row>
    <row r="1653" spans="15:17" x14ac:dyDescent="0.45">
      <c r="O1653">
        <f ca="1"/>
        <v>0</v>
      </c>
      <c r="P1653" t="str">
        <f ca="1"/>
        <v/>
      </c>
      <c r="Q1653" t="str">
        <f ca="1"/>
        <v/>
      </c>
    </row>
    <row r="1654" spans="15:17" x14ac:dyDescent="0.45">
      <c r="O1654">
        <f ca="1"/>
        <v>0</v>
      </c>
      <c r="P1654" t="str">
        <f ca="1"/>
        <v xml:space="preserve">    On Error GoTo ErrHandler</v>
      </c>
      <c r="Q1654" t="str">
        <f ca="1"/>
        <v xml:space="preserve">    On Error GoTo ErrHandler</v>
      </c>
    </row>
    <row r="1655" spans="15:17" x14ac:dyDescent="0.45">
      <c r="O1655">
        <f ca="1"/>
        <v>0</v>
      </c>
      <c r="P1655" t="str">
        <f ca="1"/>
        <v xml:space="preserve">                TestDescription = "test converttypes arg"</v>
      </c>
      <c r="Q1655" t="str">
        <f ca="1"/>
        <v xml:space="preserve">                TestDescription = "test converttypes arg"</v>
      </c>
    </row>
    <row r="1656" spans="15:17" x14ac:dyDescent="0.45">
      <c r="O1656">
        <f ca="1"/>
        <v>0</v>
      </c>
      <c r="P1656" t="str">
        <f ca="1"/>
        <v xml:space="preserve">                FileName = "test_converttypes_arg.csv"</v>
      </c>
      <c r="Q1656" t="str">
        <f ca="1"/>
        <v xml:space="preserve">                FileName = "test_converttypes_arg.csv"</v>
      </c>
    </row>
    <row r="1657" spans="15:17" x14ac:dyDescent="0.45">
      <c r="O1657">
        <f ca="1"/>
        <v>0</v>
      </c>
      <c r="P1657" t="str">
        <f ca="1"/>
        <v xml:space="preserve">                Expected = Expected068()</v>
      </c>
      <c r="Q1657" t="str">
        <f ca="1"/>
        <v xml:space="preserve">                Expected = Expected068()</v>
      </c>
    </row>
    <row r="1658" spans="15:17" x14ac:dyDescent="0.45">
      <c r="O1658">
        <f ca="1"/>
        <v>0</v>
      </c>
      <c r="P1658" t="str">
        <f ca="1"/>
        <v xml:space="preserve">                TestRes = TestCSVRead(i, TestDescription, Expected, Folder + FileName, Observed, WhatDiffers, ConvertTypes:="B", ShowMissingsAs:=Empty)</v>
      </c>
      <c r="Q1658" t="str">
        <f ca="1"/>
        <v xml:space="preserve">                TestRes = TestCSVRead(i, TestDescription, Expected, Folder + FileName, Observed, WhatDiffers, ConvertTypes:="B", ShowMissingsAs:=Empty)</v>
      </c>
    </row>
    <row r="1659" spans="15:17" x14ac:dyDescent="0.45">
      <c r="O1659">
        <f ca="1"/>
        <v>0</v>
      </c>
      <c r="P1659" t="str">
        <f ca="1"/>
        <v xml:space="preserve">    If TestRes Then</v>
      </c>
      <c r="Q1659" t="str">
        <f ca="1"/>
        <v xml:space="preserve">    If TestRes Then</v>
      </c>
    </row>
    <row r="1660" spans="15:17" x14ac:dyDescent="0.45">
      <c r="O1660">
        <f ca="1"/>
        <v>0</v>
      </c>
      <c r="P1660" t="str">
        <f ca="1"/>
        <v xml:space="preserve">        NumPassed = NumPassed + 1</v>
      </c>
      <c r="Q1660" t="str">
        <f ca="1"/>
        <v xml:space="preserve">        NumPassed = NumPassed + 1</v>
      </c>
    </row>
    <row r="1661" spans="15:17" x14ac:dyDescent="0.45">
      <c r="O1661">
        <f ca="1"/>
        <v>0</v>
      </c>
      <c r="P1661" t="str">
        <f ca="1"/>
        <v xml:space="preserve">    Else</v>
      </c>
      <c r="Q1661" t="str">
        <f ca="1"/>
        <v xml:space="preserve">    Else</v>
      </c>
    </row>
    <row r="1662" spans="15:17" x14ac:dyDescent="0.45">
      <c r="O1662">
        <f ca="1"/>
        <v>0</v>
      </c>
      <c r="P1662" t="str">
        <f ca="1"/>
        <v xml:space="preserve">        NumFailed = NumFailed + 1</v>
      </c>
      <c r="Q1662" t="str">
        <f ca="1"/>
        <v xml:space="preserve">        NumFailed = NumFailed + 1</v>
      </c>
    </row>
    <row r="1663" spans="15:17" x14ac:dyDescent="0.45">
      <c r="O1663">
        <f ca="1"/>
        <v>0</v>
      </c>
      <c r="P1663" t="str">
        <f ca="1"/>
        <v xml:space="preserve">        ReDim Preserve Failures(LBound(Failures) To UBound(Failures) + 1)</v>
      </c>
      <c r="Q1663" t="str">
        <f ca="1"/>
        <v xml:space="preserve">        ReDim Preserve Failures(LBound(Failures) To UBound(Failures) + 1)</v>
      </c>
    </row>
    <row r="1664" spans="15:17" x14ac:dyDescent="0.45">
      <c r="O1664">
        <f ca="1"/>
        <v>0</v>
      </c>
      <c r="P1664" t="str">
        <f ca="1"/>
        <v xml:space="preserve">        Failures(UBound(Failures)) = WhatDiffers</v>
      </c>
      <c r="Q1664" t="str">
        <f ca="1"/>
        <v xml:space="preserve">        Failures(UBound(Failures)) = WhatDiffers</v>
      </c>
    </row>
    <row r="1665" spans="15:17" x14ac:dyDescent="0.45">
      <c r="O1665" t="str">
        <f ca="1"/>
        <v>Sub Case37(i As Long, Folder As String, ByRef NumPassed As Long, ByRef NumFailed As Long, ByRef Failures() As String)</v>
      </c>
      <c r="P1665" t="str">
        <f ca="1"/>
        <v xml:space="preserve">    End If</v>
      </c>
      <c r="Q1665" t="str">
        <f ca="1"/>
        <v xml:space="preserve">    End If</v>
      </c>
    </row>
    <row r="1666" spans="15:17" x14ac:dyDescent="0.45">
      <c r="O1666" t="str">
        <f ca="1"/>
        <v xml:space="preserve">    Dim TestDescription As String, FileName As String, Expected, Observed, TestRes As Variant, WhatDiffers As String</v>
      </c>
      <c r="P1666" t="str">
        <f ca="1"/>
        <v/>
      </c>
      <c r="Q1666" t="str">
        <f ca="1"/>
        <v/>
      </c>
    </row>
    <row r="1667" spans="15:17" x14ac:dyDescent="0.45">
      <c r="O1667" t="str">
        <f ca="1"/>
        <v/>
      </c>
      <c r="P1667" t="str">
        <f ca="1"/>
        <v xml:space="preserve">    Exit Sub</v>
      </c>
      <c r="Q1667" t="str">
        <f ca="1"/>
        <v xml:space="preserve">    Exit Sub</v>
      </c>
    </row>
    <row r="1668" spans="15:17" x14ac:dyDescent="0.45">
      <c r="O1668" t="str">
        <f ca="1"/>
        <v xml:space="preserve">    On Error GoTo ErrHandler</v>
      </c>
      <c r="P1668" t="str">
        <f ca="1"/>
        <v>ErrHandler:</v>
      </c>
      <c r="Q1668" t="str">
        <f ca="1"/>
        <v>ErrHandler:</v>
      </c>
    </row>
    <row r="1669" spans="15:17" x14ac:dyDescent="0.45">
      <c r="O1669" t="str">
        <f ca="1"/>
        <v xml:space="preserve">                'We don't support SkipFooter</v>
      </c>
      <c r="P1669" t="str">
        <f ca="1"/>
        <v xml:space="preserve">    Throw "#Case68 (line " &amp; CStr(Erl) + "): " &amp; Err.Description &amp; "!"</v>
      </c>
      <c r="Q1669" t="str">
        <f ca="1"/>
        <v xml:space="preserve">    Throw "#Case68 (line " &amp; CStr(Erl) + "): " &amp; Err.Description &amp; "!"</v>
      </c>
    </row>
    <row r="1670" spans="15:17" x14ac:dyDescent="0.45">
      <c r="O1670" t="str">
        <f ca="1"/>
        <v xml:space="preserve">                TestDescription = "test 2 footer rows"</v>
      </c>
      <c r="P1670" t="str">
        <f ca="1"/>
        <v>End Sub</v>
      </c>
      <c r="Q1670" t="str">
        <f ca="1"/>
        <v>End Sub</v>
      </c>
    </row>
    <row r="1671" spans="15:17" x14ac:dyDescent="0.45">
      <c r="O1671" t="str">
        <f ca="1"/>
        <v xml:space="preserve">                FileName = "test_2_footer_rows.csv"</v>
      </c>
      <c r="P1671">
        <f ca="1"/>
        <v>0</v>
      </c>
      <c r="Q1671" t="str">
        <f ca="1"/>
        <v/>
      </c>
    </row>
    <row r="1672" spans="15:17" x14ac:dyDescent="0.45">
      <c r="O1672" t="str">
        <f ca="1"/>
        <v xml:space="preserve">                Expected = Expected037()</v>
      </c>
      <c r="P1672" t="str">
        <f ca="1"/>
        <v>Sub Case69(i As Long, Folder As String, ByRef NumPassed As Long, ByRef NumFailed As Long, ByRef Failures() As String)</v>
      </c>
      <c r="Q1672" t="str">
        <f ca="1"/>
        <v>Sub Case69(i As Long, Folder As String, ByRef NumPassed As Long, ByRef NumFailed As Long, ByRef Failures() As String)</v>
      </c>
    </row>
    <row r="1673" spans="15:17" x14ac:dyDescent="0.45">
      <c r="O1673" t="str">
        <f ca="1"/>
        <v xml:space="preserve">                TestRes = TestCSVRead(i, TestDescription, Expected, Folder + FileName, Observed, WhatDiffers, _</v>
      </c>
      <c r="P1673" t="str">
        <f ca="1"/>
        <v xml:space="preserve">    Dim TestDescription As String, FileName As String, Expected, Observed, TestRes As Variant, WhatDiffers As String</v>
      </c>
      <c r="Q1673" t="str">
        <f ca="1"/>
        <v xml:space="preserve">    Dim TestDescription As String, FileName As String, Expected, Observed, TestRes As Variant, WhatDiffers As String</v>
      </c>
    </row>
    <row r="1674" spans="15:17" x14ac:dyDescent="0.45">
      <c r="O1674" t="str">
        <f ca="1"/>
        <v xml:space="preserve">                    ConvertTypes:=True, _</v>
      </c>
      <c r="P1674" t="str">
        <f ca="1"/>
        <v/>
      </c>
      <c r="Q1674" t="str">
        <f ca="1"/>
        <v/>
      </c>
    </row>
    <row r="1675" spans="15:17" x14ac:dyDescent="0.45">
      <c r="O1675" t="str">
        <f ca="1"/>
        <v xml:space="preserve">                    ShowMissingsAs:=Empty, _</v>
      </c>
      <c r="P1675" t="str">
        <f ca="1"/>
        <v xml:space="preserve">    On Error GoTo ErrHandler</v>
      </c>
      <c r="Q1675" t="str">
        <f ca="1"/>
        <v xml:space="preserve">    On Error GoTo ErrHandler</v>
      </c>
    </row>
    <row r="1676" spans="15:17" x14ac:dyDescent="0.45">
      <c r="O1676" t="str">
        <f ca="1"/>
        <v xml:space="preserve">                    IgnoreEmptyLines:=True)</v>
      </c>
      <c r="P1676" t="str">
        <f ca="1"/>
        <v xml:space="preserve">                TestDescription = "test converttypes arg"</v>
      </c>
      <c r="Q1676" t="str">
        <f ca="1"/>
        <v xml:space="preserve">                TestDescription = "test converttypes arg"</v>
      </c>
    </row>
    <row r="1677" spans="15:17" x14ac:dyDescent="0.45">
      <c r="O1677" t="str">
        <f ca="1"/>
        <v xml:space="preserve">    If TestRes Then</v>
      </c>
      <c r="P1677" t="str">
        <f ca="1"/>
        <v xml:space="preserve">                FileName = "test_converttypes_arg.csv"</v>
      </c>
      <c r="Q1677" t="str">
        <f ca="1"/>
        <v xml:space="preserve">                FileName = "test_converttypes_arg.csv"</v>
      </c>
    </row>
    <row r="1678" spans="15:17" x14ac:dyDescent="0.45">
      <c r="O1678" t="str">
        <f ca="1"/>
        <v xml:space="preserve">        NumPassed = NumPassed + 1</v>
      </c>
      <c r="P1678" t="str">
        <f ca="1"/>
        <v xml:space="preserve">                Expected = Expected069()</v>
      </c>
      <c r="Q1678" t="str">
        <f ca="1"/>
        <v xml:space="preserve">                Expected = Expected069()</v>
      </c>
    </row>
    <row r="1679" spans="15:17" x14ac:dyDescent="0.45">
      <c r="O1679" t="str">
        <f ca="1"/>
        <v xml:space="preserve">    Else</v>
      </c>
      <c r="P1679" t="str">
        <f ca="1"/>
        <v xml:space="preserve">                TestRes = TestCSVRead(i, TestDescription, Expected, Folder + FileName, Observed, WhatDiffers, ConvertTypes:="E", ShowMissingsAs:=Empty)</v>
      </c>
      <c r="Q1679" t="str">
        <f ca="1"/>
        <v xml:space="preserve">                TestRes = TestCSVRead(i, TestDescription, Expected, Folder + FileName, Observed, WhatDiffers, ConvertTypes:="E", ShowMissingsAs:=Empty)</v>
      </c>
    </row>
    <row r="1680" spans="15:17" x14ac:dyDescent="0.45">
      <c r="O1680" t="str">
        <f ca="1"/>
        <v xml:space="preserve">        NumFailed = NumFailed + 1</v>
      </c>
      <c r="P1680" t="str">
        <f ca="1"/>
        <v xml:space="preserve">    If TestRes Then</v>
      </c>
      <c r="Q1680" t="str">
        <f ca="1"/>
        <v xml:space="preserve">    If TestRes Then</v>
      </c>
    </row>
    <row r="1681" spans="15:17" x14ac:dyDescent="0.45">
      <c r="O1681" t="str">
        <f ca="1"/>
        <v xml:space="preserve">        ReDim Preserve Failures(LBound(Failures) To UBound(Failures) + 1)</v>
      </c>
      <c r="P1681" t="str">
        <f ca="1"/>
        <v xml:space="preserve">        NumPassed = NumPassed + 1</v>
      </c>
      <c r="Q1681" t="str">
        <f ca="1"/>
        <v xml:space="preserve">        NumPassed = NumPassed + 1</v>
      </c>
    </row>
    <row r="1682" spans="15:17" x14ac:dyDescent="0.45">
      <c r="O1682" t="str">
        <f ca="1"/>
        <v xml:space="preserve">        Failures(UBound(Failures)) = WhatDiffers</v>
      </c>
      <c r="P1682" t="str">
        <f ca="1"/>
        <v xml:space="preserve">    Else</v>
      </c>
      <c r="Q1682" t="str">
        <f ca="1"/>
        <v xml:space="preserve">    Else</v>
      </c>
    </row>
    <row r="1683" spans="15:17" x14ac:dyDescent="0.45">
      <c r="O1683" t="str">
        <f ca="1"/>
        <v xml:space="preserve">    End If</v>
      </c>
      <c r="P1683" t="str">
        <f ca="1"/>
        <v xml:space="preserve">        NumFailed = NumFailed + 1</v>
      </c>
      <c r="Q1683" t="str">
        <f ca="1"/>
        <v xml:space="preserve">        NumFailed = NumFailed + 1</v>
      </c>
    </row>
    <row r="1684" spans="15:17" x14ac:dyDescent="0.45">
      <c r="O1684" t="str">
        <f ca="1"/>
        <v/>
      </c>
      <c r="P1684" t="str">
        <f ca="1"/>
        <v xml:space="preserve">        ReDim Preserve Failures(LBound(Failures) To UBound(Failures) + 1)</v>
      </c>
      <c r="Q1684" t="str">
        <f ca="1"/>
        <v xml:space="preserve">        ReDim Preserve Failures(LBound(Failures) To UBound(Failures) + 1)</v>
      </c>
    </row>
    <row r="1685" spans="15:17" x14ac:dyDescent="0.45">
      <c r="O1685" t="str">
        <f ca="1"/>
        <v xml:space="preserve">    Exit Sub</v>
      </c>
      <c r="P1685" t="str">
        <f ca="1"/>
        <v xml:space="preserve">        Failures(UBound(Failures)) = WhatDiffers</v>
      </c>
      <c r="Q1685" t="str">
        <f ca="1"/>
        <v xml:space="preserve">        Failures(UBound(Failures)) = WhatDiffers</v>
      </c>
    </row>
    <row r="1686" spans="15:17" x14ac:dyDescent="0.45">
      <c r="O1686" t="str">
        <f ca="1"/>
        <v>ErrHandler:</v>
      </c>
      <c r="P1686" t="str">
        <f ca="1"/>
        <v xml:space="preserve">    End If</v>
      </c>
      <c r="Q1686" t="str">
        <f ca="1"/>
        <v xml:space="preserve">    End If</v>
      </c>
    </row>
    <row r="1687" spans="15:17" x14ac:dyDescent="0.45">
      <c r="O1687" t="str">
        <f ca="1"/>
        <v xml:space="preserve">    Throw "#Case37 (line " &amp; CStr(Erl) + "): " &amp; Err.Description &amp; "!"</v>
      </c>
      <c r="P1687" t="str">
        <f ca="1"/>
        <v/>
      </c>
      <c r="Q1687" t="str">
        <f ca="1"/>
        <v/>
      </c>
    </row>
    <row r="1688" spans="15:17" x14ac:dyDescent="0.45">
      <c r="O1688" t="str">
        <f ca="1"/>
        <v>End Sub</v>
      </c>
      <c r="P1688" t="str">
        <f ca="1"/>
        <v xml:space="preserve">    Exit Sub</v>
      </c>
      <c r="Q1688" t="str">
        <f ca="1"/>
        <v xml:space="preserve">    Exit Sub</v>
      </c>
    </row>
    <row r="1689" spans="15:17" x14ac:dyDescent="0.45">
      <c r="O1689">
        <f ca="1"/>
        <v>0</v>
      </c>
      <c r="P1689" t="str">
        <f ca="1"/>
        <v>ErrHandler:</v>
      </c>
      <c r="Q1689" t="str">
        <f ca="1"/>
        <v>ErrHandler:</v>
      </c>
    </row>
    <row r="1690" spans="15:17" x14ac:dyDescent="0.45">
      <c r="O1690">
        <f ca="1"/>
        <v>0</v>
      </c>
      <c r="P1690" t="str">
        <f ca="1"/>
        <v xml:space="preserve">    Throw "#Case69 (line " &amp; CStr(Erl) + "): " &amp; Err.Description &amp; "!"</v>
      </c>
      <c r="Q1690" t="str">
        <f ca="1"/>
        <v xml:space="preserve">    Throw "#Case69 (line " &amp; CStr(Erl) + "): " &amp; Err.Description &amp; "!"</v>
      </c>
    </row>
    <row r="1691" spans="15:17" x14ac:dyDescent="0.45">
      <c r="O1691">
        <f ca="1"/>
        <v>0</v>
      </c>
      <c r="P1691" t="str">
        <f ca="1"/>
        <v>End Sub</v>
      </c>
      <c r="Q1691" t="str">
        <f ca="1"/>
        <v>End Sub</v>
      </c>
    </row>
    <row r="1692" spans="15:17" x14ac:dyDescent="0.45">
      <c r="O1692">
        <f ca="1"/>
        <v>0</v>
      </c>
      <c r="P1692">
        <f ca="1"/>
        <v>0</v>
      </c>
      <c r="Q1692" t="str">
        <f ca="1"/>
        <v/>
      </c>
    </row>
    <row r="1693" spans="15:17" x14ac:dyDescent="0.45">
      <c r="O1693">
        <f ca="1"/>
        <v>0</v>
      </c>
      <c r="P1693" t="str">
        <f ca="1"/>
        <v>Sub Case70(i As Long, Folder As String, ByRef NumPassed As Long, ByRef NumFailed As Long, ByRef Failures() As String)</v>
      </c>
      <c r="Q1693" t="str">
        <f ca="1"/>
        <v>Sub Case70(i As Long, Folder As String, ByRef NumPassed As Long, ByRef NumFailed As Long, ByRef Failures() As String)</v>
      </c>
    </row>
    <row r="1694" spans="15:17" x14ac:dyDescent="0.45">
      <c r="O1694">
        <f ca="1"/>
        <v>0</v>
      </c>
      <c r="P1694" t="str">
        <f ca="1"/>
        <v xml:space="preserve">    Dim TestDescription As String, FileName As String, Expected, Observed, TestRes As Variant, WhatDiffers As String</v>
      </c>
      <c r="Q1694" t="str">
        <f ca="1"/>
        <v xml:space="preserve">    Dim TestDescription As String, FileName As String, Expected, Observed, TestRes As Variant, WhatDiffers As String</v>
      </c>
    </row>
    <row r="1695" spans="15:17" x14ac:dyDescent="0.45">
      <c r="O1695">
        <f ca="1"/>
        <v>0</v>
      </c>
      <c r="P1695" t="str">
        <f ca="1"/>
        <v/>
      </c>
      <c r="Q1695" t="str">
        <f ca="1"/>
        <v/>
      </c>
    </row>
    <row r="1696" spans="15:17" x14ac:dyDescent="0.45">
      <c r="O1696">
        <f ca="1"/>
        <v>0</v>
      </c>
      <c r="P1696" t="str">
        <f ca="1"/>
        <v xml:space="preserve">    On Error GoTo ErrHandler</v>
      </c>
      <c r="Q1696" t="str">
        <f ca="1"/>
        <v xml:space="preserve">    On Error GoTo ErrHandler</v>
      </c>
    </row>
    <row r="1697" spans="15:17" x14ac:dyDescent="0.45">
      <c r="O1697">
        <f ca="1"/>
        <v>0</v>
      </c>
      <c r="P1697" t="str">
        <f ca="1"/>
        <v xml:space="preserve">                TestDescription = "test converttypes arg"</v>
      </c>
      <c r="Q1697" t="str">
        <f ca="1"/>
        <v xml:space="preserve">                TestDescription = "test converttypes arg"</v>
      </c>
    </row>
    <row r="1698" spans="15:17" x14ac:dyDescent="0.45">
      <c r="O1698">
        <f ca="1"/>
        <v>0</v>
      </c>
      <c r="P1698" t="str">
        <f ca="1"/>
        <v xml:space="preserve">                FileName = "test_converttypes_arg.csv"</v>
      </c>
      <c r="Q1698" t="str">
        <f ca="1"/>
        <v xml:space="preserve">                FileName = "test_converttypes_arg.csv"</v>
      </c>
    </row>
    <row r="1699" spans="15:17" x14ac:dyDescent="0.45">
      <c r="O1699">
        <f ca="1"/>
        <v>0</v>
      </c>
      <c r="P1699" t="str">
        <f ca="1"/>
        <v xml:space="preserve">                Expected = Expected070()</v>
      </c>
      <c r="Q1699" t="str">
        <f ca="1"/>
        <v xml:space="preserve">                Expected = Expected070()</v>
      </c>
    </row>
    <row r="1700" spans="15:17" x14ac:dyDescent="0.45">
      <c r="O1700">
        <f ca="1"/>
        <v>0</v>
      </c>
      <c r="P1700" t="str">
        <f ca="1"/>
        <v xml:space="preserve">                TestRes = TestCSVRead(i, TestDescription, Expected, Folder + FileName, Observed, WhatDiffers, ConvertTypes:="NQ", ShowMissingsAs:=Empty)</v>
      </c>
      <c r="Q1700" t="str">
        <f ca="1"/>
        <v xml:space="preserve">                TestRes = TestCSVRead(i, TestDescription, Expected, Folder + FileName, Observed, WhatDiffers, ConvertTypes:="NQ", ShowMissingsAs:=Empty)</v>
      </c>
    </row>
    <row r="1701" spans="15:17" x14ac:dyDescent="0.45">
      <c r="O1701">
        <f ca="1"/>
        <v>0</v>
      </c>
      <c r="P1701" t="str">
        <f ca="1"/>
        <v xml:space="preserve">    If TestRes Then</v>
      </c>
      <c r="Q1701" t="str">
        <f ca="1"/>
        <v xml:space="preserve">    If TestRes Then</v>
      </c>
    </row>
    <row r="1702" spans="15:17" x14ac:dyDescent="0.45">
      <c r="O1702">
        <f ca="1"/>
        <v>0</v>
      </c>
      <c r="P1702" t="str">
        <f ca="1"/>
        <v xml:space="preserve">        NumPassed = NumPassed + 1</v>
      </c>
      <c r="Q1702" t="str">
        <f ca="1"/>
        <v xml:space="preserve">        NumPassed = NumPassed + 1</v>
      </c>
    </row>
    <row r="1703" spans="15:17" x14ac:dyDescent="0.45">
      <c r="O1703">
        <f ca="1"/>
        <v>0</v>
      </c>
      <c r="P1703" t="str">
        <f ca="1"/>
        <v xml:space="preserve">    Else</v>
      </c>
      <c r="Q1703" t="str">
        <f ca="1"/>
        <v xml:space="preserve">    Else</v>
      </c>
    </row>
    <row r="1704" spans="15:17" x14ac:dyDescent="0.45">
      <c r="O1704">
        <f ca="1"/>
        <v>0</v>
      </c>
      <c r="P1704" t="str">
        <f ca="1"/>
        <v xml:space="preserve">        NumFailed = NumFailed + 1</v>
      </c>
      <c r="Q1704" t="str">
        <f ca="1"/>
        <v xml:space="preserve">        NumFailed = NumFailed + 1</v>
      </c>
    </row>
    <row r="1705" spans="15:17" x14ac:dyDescent="0.45">
      <c r="O1705">
        <f ca="1"/>
        <v>0</v>
      </c>
      <c r="P1705" t="str">
        <f ca="1"/>
        <v xml:space="preserve">        ReDim Preserve Failures(LBound(Failures) To UBound(Failures) + 1)</v>
      </c>
      <c r="Q1705" t="str">
        <f ca="1"/>
        <v xml:space="preserve">        ReDim Preserve Failures(LBound(Failures) To UBound(Failures) + 1)</v>
      </c>
    </row>
    <row r="1706" spans="15:17" x14ac:dyDescent="0.45">
      <c r="O1706" t="str">
        <f ca="1"/>
        <v>Sub Case38(i As Long, Folder As String, ByRef NumPassed As Long, ByRef NumFailed As Long, ByRef Failures() As String)</v>
      </c>
      <c r="P1706" t="str">
        <f ca="1"/>
        <v xml:space="preserve">        Failures(UBound(Failures)) = WhatDiffers</v>
      </c>
      <c r="Q1706" t="str">
        <f ca="1"/>
        <v xml:space="preserve">        Failures(UBound(Failures)) = WhatDiffers</v>
      </c>
    </row>
    <row r="1707" spans="15:17" x14ac:dyDescent="0.45">
      <c r="O1707" t="str">
        <f ca="1"/>
        <v xml:space="preserve">    Dim TestDescription As String, FileName As String, Expected, Observed, TestRes As Variant, WhatDiffers As String</v>
      </c>
      <c r="P1707" t="str">
        <f ca="1"/>
        <v xml:space="preserve">    End If</v>
      </c>
      <c r="Q1707" t="str">
        <f ca="1"/>
        <v xml:space="preserve">    End If</v>
      </c>
    </row>
    <row r="1708" spans="15:17" x14ac:dyDescent="0.45">
      <c r="O1708" t="str">
        <f ca="1"/>
        <v/>
      </c>
      <c r="P1708" t="str">
        <f ca="1"/>
        <v/>
      </c>
      <c r="Q1708" t="str">
        <f ca="1"/>
        <v/>
      </c>
    </row>
    <row r="1709" spans="15:17" x14ac:dyDescent="0.45">
      <c r="O1709" t="str">
        <f ca="1"/>
        <v xml:space="preserve">    On Error GoTo ErrHandler</v>
      </c>
      <c r="P1709" t="str">
        <f ca="1"/>
        <v xml:space="preserve">    Exit Sub</v>
      </c>
      <c r="Q1709" t="str">
        <f ca="1"/>
        <v xml:space="preserve">    Exit Sub</v>
      </c>
    </row>
    <row r="1710" spans="15:17" x14ac:dyDescent="0.45">
      <c r="O1710" t="str">
        <f ca="1"/>
        <v xml:space="preserve">                TestDescription = "test utf8 with BOM"</v>
      </c>
      <c r="P1710" t="str">
        <f ca="1"/>
        <v>ErrHandler:</v>
      </c>
      <c r="Q1710" t="str">
        <f ca="1"/>
        <v>ErrHandler:</v>
      </c>
    </row>
    <row r="1711" spans="15:17" x14ac:dyDescent="0.45">
      <c r="O1711" t="str">
        <f ca="1"/>
        <v xml:space="preserve">                FileName = "test_utf8_with_BOM.csv"</v>
      </c>
      <c r="P1711" t="str">
        <f ca="1"/>
        <v xml:space="preserve">    Throw "#Case70 (line " &amp; CStr(Erl) + "): " &amp; Err.Description &amp; "!"</v>
      </c>
      <c r="Q1711" t="str">
        <f ca="1"/>
        <v xml:space="preserve">    Throw "#Case70 (line " &amp; CStr(Erl) + "): " &amp; Err.Description &amp; "!"</v>
      </c>
    </row>
    <row r="1712" spans="15:17" x14ac:dyDescent="0.45">
      <c r="O1712" t="str">
        <f ca="1"/>
        <v xml:space="preserve">                Expected = HStack(Array("col1", 1#, 4#, 7#), Array("col2", 2#, 5#, 8#), Array("col3", 3#, 6#, 9#))</v>
      </c>
      <c r="P1712" t="str">
        <f ca="1"/>
        <v>End Sub</v>
      </c>
      <c r="Q1712" t="str">
        <f ca="1"/>
        <v>End Sub</v>
      </c>
    </row>
    <row r="1713" spans="15:17" x14ac:dyDescent="0.45">
      <c r="O1713" t="str">
        <f ca="1"/>
        <v xml:space="preserve">                TestRes = TestCSVRead(i, TestDescription, Expected, Folder + FileName, Observed, WhatDiffers, ConvertTypes:=True, ShowMissingsAs:=Empty)</v>
      </c>
      <c r="P1713">
        <f ca="1"/>
        <v>0</v>
      </c>
      <c r="Q1713" t="str">
        <f ca="1"/>
        <v/>
      </c>
    </row>
    <row r="1714" spans="15:17" x14ac:dyDescent="0.45">
      <c r="O1714" t="str">
        <f ca="1"/>
        <v xml:space="preserve">    If TestRes Then</v>
      </c>
      <c r="P1714" t="str">
        <f ca="1"/>
        <v>Sub Case71(i As Long, Folder As String, ByRef NumPassed As Long, ByRef NumFailed As Long, ByRef Failures() As String)</v>
      </c>
      <c r="Q1714" t="str">
        <f ca="1"/>
        <v>Sub Case71(i As Long, Folder As String, ByRef NumPassed As Long, ByRef NumFailed As Long, ByRef Failures() As String)</v>
      </c>
    </row>
    <row r="1715" spans="15:17" x14ac:dyDescent="0.45">
      <c r="O1715" t="str">
        <f ca="1"/>
        <v xml:space="preserve">        NumPassed = NumPassed + 1</v>
      </c>
      <c r="P1715" t="str">
        <f ca="1"/>
        <v xml:space="preserve">    Dim TestDescription As String, FileName As String, Expected, Observed, TestRes As Variant, WhatDiffers As String</v>
      </c>
      <c r="Q1715" t="str">
        <f ca="1"/>
        <v xml:space="preserve">    Dim TestDescription As String, FileName As String, Expected, Observed, TestRes As Variant, WhatDiffers As String</v>
      </c>
    </row>
    <row r="1716" spans="15:17" x14ac:dyDescent="0.45">
      <c r="O1716" t="str">
        <f ca="1"/>
        <v xml:space="preserve">    Else</v>
      </c>
      <c r="P1716" t="str">
        <f ca="1"/>
        <v/>
      </c>
      <c r="Q1716" t="str">
        <f ca="1"/>
        <v/>
      </c>
    </row>
    <row r="1717" spans="15:17" x14ac:dyDescent="0.45">
      <c r="O1717" t="str">
        <f ca="1"/>
        <v xml:space="preserve">        NumFailed = NumFailed + 1</v>
      </c>
      <c r="P1717" t="str">
        <f ca="1"/>
        <v xml:space="preserve">    On Error GoTo ErrHandler</v>
      </c>
      <c r="Q1717" t="str">
        <f ca="1"/>
        <v xml:space="preserve">    On Error GoTo ErrHandler</v>
      </c>
    </row>
    <row r="1718" spans="15:17" x14ac:dyDescent="0.45">
      <c r="O1718" t="str">
        <f ca="1"/>
        <v xml:space="preserve">        ReDim Preserve Failures(LBound(Failures) To UBound(Failures) + 1)</v>
      </c>
      <c r="P1718" t="str">
        <f ca="1"/>
        <v xml:space="preserve">                TestDescription = "test converttypes arg"</v>
      </c>
      <c r="Q1718" t="str">
        <f ca="1"/>
        <v xml:space="preserve">                TestDescription = "test converttypes arg"</v>
      </c>
    </row>
    <row r="1719" spans="15:17" x14ac:dyDescent="0.45">
      <c r="O1719" t="str">
        <f ca="1"/>
        <v xml:space="preserve">        Failures(UBound(Failures)) = WhatDiffers</v>
      </c>
      <c r="P1719" t="str">
        <f ca="1"/>
        <v xml:space="preserve">                FileName = "test_converttypes_arg.csv"</v>
      </c>
      <c r="Q1719" t="str">
        <f ca="1"/>
        <v xml:space="preserve">                FileName = "test_converttypes_arg.csv"</v>
      </c>
    </row>
    <row r="1720" spans="15:17" x14ac:dyDescent="0.45">
      <c r="O1720" t="str">
        <f ca="1"/>
        <v xml:space="preserve">    End If</v>
      </c>
      <c r="P1720" t="str">
        <f ca="1"/>
        <v xml:space="preserve">                Expected = Expected071()</v>
      </c>
      <c r="Q1720" t="str">
        <f ca="1"/>
        <v xml:space="preserve">                Expected = Expected071()</v>
      </c>
    </row>
    <row r="1721" spans="15:17" x14ac:dyDescent="0.45">
      <c r="O1721" t="str">
        <f ca="1"/>
        <v/>
      </c>
      <c r="P1721" t="str">
        <f ca="1"/>
        <v xml:space="preserve">                TestRes = TestCSVRead(i, TestDescription, Expected, Folder + FileName, Observed, WhatDiffers, _</v>
      </c>
      <c r="Q1721" t="str">
        <f ca="1"/>
        <v xml:space="preserve">                TestRes = TestCSVRead(i, TestDescription, Expected, Folder + FileName, Observed, WhatDiffers, _</v>
      </c>
    </row>
    <row r="1722" spans="15:17" x14ac:dyDescent="0.45">
      <c r="O1722" t="str">
        <f ca="1"/>
        <v xml:space="preserve">    Exit Sub</v>
      </c>
      <c r="P1722" t="str">
        <f ca="1"/>
        <v xml:space="preserve">                    ConvertTypes:="DQ", _</v>
      </c>
      <c r="Q1722" t="str">
        <f ca="1"/>
        <v xml:space="preserve">                    ConvertTypes:="DQ", _</v>
      </c>
    </row>
    <row r="1723" spans="15:17" x14ac:dyDescent="0.45">
      <c r="O1723" t="str">
        <f ca="1"/>
        <v>ErrHandler:</v>
      </c>
      <c r="P1723" t="str">
        <f ca="1"/>
        <v xml:space="preserve">                    DateFormat:="Y-M-D", _</v>
      </c>
      <c r="Q1723" t="str">
        <f ca="1"/>
        <v xml:space="preserve">                    DateFormat:="Y-M-D", _</v>
      </c>
    </row>
    <row r="1724" spans="15:17" x14ac:dyDescent="0.45">
      <c r="O1724" t="str">
        <f ca="1"/>
        <v xml:space="preserve">    Throw "#Case38 (line " &amp; CStr(Erl) + "): " &amp; Err.Description &amp; "!"</v>
      </c>
      <c r="P1724" t="str">
        <f ca="1"/>
        <v xml:space="preserve">                    ShowMissingsAs:=Empty)</v>
      </c>
      <c r="Q1724" t="str">
        <f ca="1"/>
        <v xml:space="preserve">                    ShowMissingsAs:=Empty)</v>
      </c>
    </row>
    <row r="1725" spans="15:17" x14ac:dyDescent="0.45">
      <c r="O1725" t="str">
        <f ca="1"/>
        <v>End Sub</v>
      </c>
      <c r="P1725" t="str">
        <f ca="1"/>
        <v xml:space="preserve">    If TestRes Then</v>
      </c>
      <c r="Q1725" t="str">
        <f ca="1"/>
        <v xml:space="preserve">    If TestRes Then</v>
      </c>
    </row>
    <row r="1726" spans="15:17" x14ac:dyDescent="0.45">
      <c r="O1726">
        <f ca="1"/>
        <v>0</v>
      </c>
      <c r="P1726" t="str">
        <f ca="1"/>
        <v xml:space="preserve">        NumPassed = NumPassed + 1</v>
      </c>
      <c r="Q1726" t="str">
        <f ca="1"/>
        <v xml:space="preserve">        NumPassed = NumPassed + 1</v>
      </c>
    </row>
    <row r="1727" spans="15:17" x14ac:dyDescent="0.45">
      <c r="O1727">
        <f ca="1"/>
        <v>0</v>
      </c>
      <c r="P1727" t="str">
        <f ca="1"/>
        <v xml:space="preserve">    Else</v>
      </c>
      <c r="Q1727" t="str">
        <f ca="1"/>
        <v xml:space="preserve">    Else</v>
      </c>
    </row>
    <row r="1728" spans="15:17" x14ac:dyDescent="0.45">
      <c r="O1728">
        <f ca="1"/>
        <v>0</v>
      </c>
      <c r="P1728" t="str">
        <f ca="1"/>
        <v xml:space="preserve">        NumFailed = NumFailed + 1</v>
      </c>
      <c r="Q1728" t="str">
        <f ca="1"/>
        <v xml:space="preserve">        NumFailed = NumFailed + 1</v>
      </c>
    </row>
    <row r="1729" spans="15:17" x14ac:dyDescent="0.45">
      <c r="O1729">
        <f ca="1"/>
        <v>0</v>
      </c>
      <c r="P1729" t="str">
        <f ca="1"/>
        <v xml:space="preserve">        ReDim Preserve Failures(LBound(Failures) To UBound(Failures) + 1)</v>
      </c>
      <c r="Q1729" t="str">
        <f ca="1"/>
        <v xml:space="preserve">        ReDim Preserve Failures(LBound(Failures) To UBound(Failures) + 1)</v>
      </c>
    </row>
    <row r="1730" spans="15:17" x14ac:dyDescent="0.45">
      <c r="O1730">
        <f ca="1"/>
        <v>0</v>
      </c>
      <c r="P1730" t="str">
        <f ca="1"/>
        <v xml:space="preserve">        Failures(UBound(Failures)) = WhatDiffers</v>
      </c>
      <c r="Q1730" t="str">
        <f ca="1"/>
        <v xml:space="preserve">        Failures(UBound(Failures)) = WhatDiffers</v>
      </c>
    </row>
    <row r="1731" spans="15:17" x14ac:dyDescent="0.45">
      <c r="O1731">
        <f ca="1"/>
        <v>0</v>
      </c>
      <c r="P1731" t="str">
        <f ca="1"/>
        <v xml:space="preserve">    End If</v>
      </c>
      <c r="Q1731" t="str">
        <f ca="1"/>
        <v xml:space="preserve">    End If</v>
      </c>
    </row>
    <row r="1732" spans="15:17" x14ac:dyDescent="0.45">
      <c r="O1732">
        <f ca="1"/>
        <v>0</v>
      </c>
      <c r="P1732" t="str">
        <f ca="1"/>
        <v/>
      </c>
      <c r="Q1732" t="str">
        <f ca="1"/>
        <v/>
      </c>
    </row>
    <row r="1733" spans="15:17" x14ac:dyDescent="0.45">
      <c r="O1733">
        <f ca="1"/>
        <v>0</v>
      </c>
      <c r="P1733" t="str">
        <f ca="1"/>
        <v xml:space="preserve">    Exit Sub</v>
      </c>
      <c r="Q1733" t="str">
        <f ca="1"/>
        <v xml:space="preserve">    Exit Sub</v>
      </c>
    </row>
    <row r="1734" spans="15:17" x14ac:dyDescent="0.45">
      <c r="O1734">
        <f ca="1"/>
        <v>0</v>
      </c>
      <c r="P1734" t="str">
        <f ca="1"/>
        <v>ErrHandler:</v>
      </c>
      <c r="Q1734" t="str">
        <f ca="1"/>
        <v>ErrHandler:</v>
      </c>
    </row>
    <row r="1735" spans="15:17" x14ac:dyDescent="0.45">
      <c r="O1735">
        <f ca="1"/>
        <v>0</v>
      </c>
      <c r="P1735" t="str">
        <f ca="1"/>
        <v xml:space="preserve">    Throw "#Case71 (line " &amp; CStr(Erl) + "): " &amp; Err.Description &amp; "!"</v>
      </c>
      <c r="Q1735" t="str">
        <f ca="1"/>
        <v xml:space="preserve">    Throw "#Case71 (line " &amp; CStr(Erl) + "): " &amp; Err.Description &amp; "!"</v>
      </c>
    </row>
    <row r="1736" spans="15:17" x14ac:dyDescent="0.45">
      <c r="O1736">
        <f ca="1"/>
        <v>0</v>
      </c>
      <c r="P1736" t="str">
        <f ca="1"/>
        <v>End Sub</v>
      </c>
      <c r="Q1736" t="str">
        <f ca="1"/>
        <v>End Sub</v>
      </c>
    </row>
    <row r="1737" spans="15:17" x14ac:dyDescent="0.45">
      <c r="O1737">
        <f ca="1"/>
        <v>0</v>
      </c>
      <c r="P1737">
        <f ca="1"/>
        <v>0</v>
      </c>
      <c r="Q1737" t="str">
        <f ca="1"/>
        <v/>
      </c>
    </row>
    <row r="1738" spans="15:17" x14ac:dyDescent="0.45">
      <c r="O1738">
        <f ca="1"/>
        <v>0</v>
      </c>
      <c r="P1738" t="str">
        <f ca="1"/>
        <v>Sub Case72(i As Long, Folder As String, ByRef NumPassed As Long, ByRef NumFailed As Long, ByRef Failures() As String)</v>
      </c>
      <c r="Q1738" t="str">
        <f ca="1"/>
        <v>Sub Case72(i As Long, Folder As String, ByRef NumPassed As Long, ByRef NumFailed As Long, ByRef Failures() As String)</v>
      </c>
    </row>
    <row r="1739" spans="15:17" x14ac:dyDescent="0.45">
      <c r="O1739">
        <f ca="1"/>
        <v>0</v>
      </c>
      <c r="P1739" t="str">
        <f ca="1"/>
        <v xml:space="preserve">    Dim TestDescription As String, FileName As String, Expected, Observed, TestRes As Variant, WhatDiffers As String</v>
      </c>
      <c r="Q1739" t="str">
        <f ca="1"/>
        <v xml:space="preserve">    Dim TestDescription As String, FileName As String, Expected, Observed, TestRes As Variant, WhatDiffers As String</v>
      </c>
    </row>
    <row r="1740" spans="15:17" x14ac:dyDescent="0.45">
      <c r="O1740">
        <f ca="1"/>
        <v>0</v>
      </c>
      <c r="P1740" t="str">
        <f ca="1"/>
        <v/>
      </c>
      <c r="Q1740" t="str">
        <f ca="1"/>
        <v/>
      </c>
    </row>
    <row r="1741" spans="15:17" x14ac:dyDescent="0.45">
      <c r="O1741">
        <f ca="1"/>
        <v>0</v>
      </c>
      <c r="P1741" t="str">
        <f ca="1"/>
        <v xml:space="preserve">    On Error GoTo ErrHandler</v>
      </c>
      <c r="Q1741" t="str">
        <f ca="1"/>
        <v xml:space="preserve">    On Error GoTo ErrHandler</v>
      </c>
    </row>
    <row r="1742" spans="15:17" x14ac:dyDescent="0.45">
      <c r="O1742">
        <f ca="1"/>
        <v>0</v>
      </c>
      <c r="P1742" t="str">
        <f ca="1"/>
        <v xml:space="preserve">                TestDescription = "test converttypes arg"</v>
      </c>
      <c r="Q1742" t="str">
        <f ca="1"/>
        <v xml:space="preserve">                TestDescription = "test converttypes arg"</v>
      </c>
    </row>
    <row r="1743" spans="15:17" x14ac:dyDescent="0.45">
      <c r="O1743">
        <f ca="1"/>
        <v>0</v>
      </c>
      <c r="P1743" t="str">
        <f ca="1"/>
        <v xml:space="preserve">                FileName = "test_converttypes_arg.csv"</v>
      </c>
      <c r="Q1743" t="str">
        <f ca="1"/>
        <v xml:space="preserve">                FileName = "test_converttypes_arg.csv"</v>
      </c>
    </row>
    <row r="1744" spans="15:17" x14ac:dyDescent="0.45">
      <c r="O1744">
        <f ca="1"/>
        <v>0</v>
      </c>
      <c r="P1744" t="str">
        <f ca="1"/>
        <v xml:space="preserve">                Expected = Expected072()</v>
      </c>
      <c r="Q1744" t="str">
        <f ca="1"/>
        <v xml:space="preserve">                Expected = Expected072()</v>
      </c>
    </row>
    <row r="1745" spans="15:17" x14ac:dyDescent="0.45">
      <c r="O1745">
        <f ca="1"/>
        <v>0</v>
      </c>
      <c r="P1745" t="str">
        <f ca="1"/>
        <v xml:space="preserve">                TestRes = TestCSVRead(i, TestDescription, Expected, Folder + FileName, Observed, WhatDiffers, ConvertTypes:="BQ", ShowMissingsAs:=Empty)</v>
      </c>
      <c r="Q1745" t="str">
        <f ca="1"/>
        <v xml:space="preserve">                TestRes = TestCSVRead(i, TestDescription, Expected, Folder + FileName, Observed, WhatDiffers, ConvertTypes:="BQ", ShowMissingsAs:=Empty)</v>
      </c>
    </row>
    <row r="1746" spans="15:17" x14ac:dyDescent="0.45">
      <c r="O1746">
        <f ca="1"/>
        <v>0</v>
      </c>
      <c r="P1746" t="str">
        <f ca="1"/>
        <v xml:space="preserve">    If TestRes Then</v>
      </c>
      <c r="Q1746" t="str">
        <f ca="1"/>
        <v xml:space="preserve">    If TestRes Then</v>
      </c>
    </row>
    <row r="1747" spans="15:17" x14ac:dyDescent="0.45">
      <c r="O1747" t="str">
        <f ca="1"/>
        <v>Sub Case39(i As Long, Folder As String, ByRef NumPassed As Long, ByRef NumFailed As Long, ByRef Failures() As String)</v>
      </c>
      <c r="P1747" t="str">
        <f ca="1"/>
        <v xml:space="preserve">        NumPassed = NumPassed + 1</v>
      </c>
      <c r="Q1747" t="str">
        <f ca="1"/>
        <v xml:space="preserve">        NumPassed = NumPassed + 1</v>
      </c>
    </row>
    <row r="1748" spans="15:17" x14ac:dyDescent="0.45">
      <c r="O1748" t="str">
        <f ca="1"/>
        <v xml:space="preserve">    Dim TestDescription As String, FileName As String, Expected, Observed, TestRes As Variant, WhatDiffers As String</v>
      </c>
      <c r="P1748" t="str">
        <f ca="1"/>
        <v xml:space="preserve">    Else</v>
      </c>
      <c r="Q1748" t="str">
        <f ca="1"/>
        <v xml:space="preserve">    Else</v>
      </c>
    </row>
    <row r="1749" spans="15:17" x14ac:dyDescent="0.45">
      <c r="O1749" t="str">
        <f ca="1"/>
        <v/>
      </c>
      <c r="P1749" t="str">
        <f ca="1"/>
        <v xml:space="preserve">        NumFailed = NumFailed + 1</v>
      </c>
      <c r="Q1749" t="str">
        <f ca="1"/>
        <v xml:space="preserve">        NumFailed = NumFailed + 1</v>
      </c>
    </row>
    <row r="1750" spans="15:17" x14ac:dyDescent="0.45">
      <c r="O1750" t="str">
        <f ca="1"/>
        <v xml:space="preserve">    On Error GoTo ErrHandler</v>
      </c>
      <c r="P1750" t="str">
        <f ca="1"/>
        <v xml:space="preserve">        ReDim Preserve Failures(LBound(Failures) To UBound(Failures) + 1)</v>
      </c>
      <c r="Q1750" t="str">
        <f ca="1"/>
        <v xml:space="preserve">        ReDim Preserve Failures(LBound(Failures) To UBound(Failures) + 1)</v>
      </c>
    </row>
    <row r="1751" spans="15:17" x14ac:dyDescent="0.45">
      <c r="O1751" t="str">
        <f ca="1"/>
        <v xml:space="preserve">                'We don't distinguish between different types of number, so this test a bit moot</v>
      </c>
      <c r="P1751" t="str">
        <f ca="1"/>
        <v xml:space="preserve">        Failures(UBound(Failures)) = WhatDiffers</v>
      </c>
      <c r="Q1751" t="str">
        <f ca="1"/>
        <v xml:space="preserve">        Failures(UBound(Failures)) = WhatDiffers</v>
      </c>
    </row>
    <row r="1752" spans="15:17" x14ac:dyDescent="0.45">
      <c r="O1752" t="str">
        <f ca="1"/>
        <v xml:space="preserve">                TestDescription = "types override"</v>
      </c>
      <c r="P1752" t="str">
        <f ca="1"/>
        <v xml:space="preserve">    End If</v>
      </c>
      <c r="Q1752" t="str">
        <f ca="1"/>
        <v xml:space="preserve">    End If</v>
      </c>
    </row>
    <row r="1753" spans="15:17" x14ac:dyDescent="0.45">
      <c r="O1753" t="str">
        <f ca="1"/>
        <v xml:space="preserve">                FileName = "types_override.csv"</v>
      </c>
      <c r="P1753" t="str">
        <f ca="1"/>
        <v/>
      </c>
      <c r="Q1753" t="str">
        <f ca="1"/>
        <v/>
      </c>
    </row>
    <row r="1754" spans="15:17" x14ac:dyDescent="0.45">
      <c r="O1754" t="str">
        <f ca="1"/>
        <v xml:space="preserve">                Expected = Expected039()</v>
      </c>
      <c r="P1754" t="str">
        <f ca="1"/>
        <v xml:space="preserve">    Exit Sub</v>
      </c>
      <c r="Q1754" t="str">
        <f ca="1"/>
        <v xml:space="preserve">    Exit Sub</v>
      </c>
    </row>
    <row r="1755" spans="15:17" x14ac:dyDescent="0.45">
      <c r="O1755" t="str">
        <f ca="1"/>
        <v xml:space="preserve">                TestRes = TestCSVRead(i, TestDescription, Expected, Folder + FileName, Observed, WhatDiffers, ConvertTypes:=True, ShowMissingsAs:=Empty)</v>
      </c>
      <c r="P1755" t="str">
        <f ca="1"/>
        <v>ErrHandler:</v>
      </c>
      <c r="Q1755" t="str">
        <f ca="1"/>
        <v>ErrHandler:</v>
      </c>
    </row>
    <row r="1756" spans="15:17" x14ac:dyDescent="0.45">
      <c r="O1756" t="str">
        <f ca="1"/>
        <v xml:space="preserve">    If TestRes Then</v>
      </c>
      <c r="P1756" t="str">
        <f ca="1"/>
        <v xml:space="preserve">    Throw "#Case72 (line " &amp; CStr(Erl) + "): " &amp; Err.Description &amp; "!"</v>
      </c>
      <c r="Q1756" t="str">
        <f ca="1"/>
        <v xml:space="preserve">    Throw "#Case72 (line " &amp; CStr(Erl) + "): " &amp; Err.Description &amp; "!"</v>
      </c>
    </row>
    <row r="1757" spans="15:17" x14ac:dyDescent="0.45">
      <c r="O1757" t="str">
        <f ca="1"/>
        <v xml:space="preserve">        NumPassed = NumPassed + 1</v>
      </c>
      <c r="P1757" t="str">
        <f ca="1"/>
        <v>End Sub</v>
      </c>
      <c r="Q1757" t="str">
        <f ca="1"/>
        <v>End Sub</v>
      </c>
    </row>
    <row r="1758" spans="15:17" x14ac:dyDescent="0.45">
      <c r="O1758" t="str">
        <f ca="1"/>
        <v xml:space="preserve">    Else</v>
      </c>
      <c r="P1758">
        <f ca="1"/>
        <v>0</v>
      </c>
      <c r="Q1758" t="str">
        <f ca="1"/>
        <v/>
      </c>
    </row>
    <row r="1759" spans="15:17" x14ac:dyDescent="0.45">
      <c r="O1759" t="str">
        <f ca="1"/>
        <v xml:space="preserve">        NumFailed = NumFailed + 1</v>
      </c>
      <c r="P1759" t="str">
        <f ca="1"/>
        <v>Sub Case73(i As Long, Folder As String, ByRef NumPassed As Long, ByRef NumFailed As Long, ByRef Failures() As String)</v>
      </c>
      <c r="Q1759" t="str">
        <f ca="1"/>
        <v>Sub Case73(i As Long, Folder As String, ByRef NumPassed As Long, ByRef NumFailed As Long, ByRef Failures() As String)</v>
      </c>
    </row>
    <row r="1760" spans="15:17" x14ac:dyDescent="0.45">
      <c r="O1760" t="str">
        <f ca="1"/>
        <v xml:space="preserve">        ReDim Preserve Failures(LBound(Failures) To UBound(Failures) + 1)</v>
      </c>
      <c r="P1760" t="str">
        <f ca="1"/>
        <v xml:space="preserve">    Dim TestDescription As String, FileName As String, Expected, Observed, TestRes As Variant, WhatDiffers As String</v>
      </c>
      <c r="Q1760" t="str">
        <f ca="1"/>
        <v xml:space="preserve">    Dim TestDescription As String, FileName As String, Expected, Observed, TestRes As Variant, WhatDiffers As String</v>
      </c>
    </row>
    <row r="1761" spans="15:17" x14ac:dyDescent="0.45">
      <c r="O1761" t="str">
        <f ca="1"/>
        <v xml:space="preserve">        Failures(UBound(Failures)) = WhatDiffers</v>
      </c>
      <c r="P1761" t="str">
        <f ca="1"/>
        <v/>
      </c>
      <c r="Q1761" t="str">
        <f ca="1"/>
        <v/>
      </c>
    </row>
    <row r="1762" spans="15:17" x14ac:dyDescent="0.45">
      <c r="O1762" t="str">
        <f ca="1"/>
        <v xml:space="preserve">    End If</v>
      </c>
      <c r="P1762" t="str">
        <f ca="1"/>
        <v xml:space="preserve">    On Error GoTo ErrHandler</v>
      </c>
      <c r="Q1762" t="str">
        <f ca="1"/>
        <v xml:space="preserve">    On Error GoTo ErrHandler</v>
      </c>
    </row>
    <row r="1763" spans="15:17" x14ac:dyDescent="0.45">
      <c r="O1763" t="str">
        <f ca="1"/>
        <v/>
      </c>
      <c r="P1763" t="str">
        <f ca="1"/>
        <v xml:space="preserve">                TestDescription = "test converttypes arg"</v>
      </c>
      <c r="Q1763" t="str">
        <f ca="1"/>
        <v xml:space="preserve">                TestDescription = "test converttypes arg"</v>
      </c>
    </row>
    <row r="1764" spans="15:17" x14ac:dyDescent="0.45">
      <c r="O1764" t="str">
        <f ca="1"/>
        <v xml:space="preserve">    Exit Sub</v>
      </c>
      <c r="P1764" t="str">
        <f ca="1"/>
        <v xml:space="preserve">                FileName = "test_converttypes_arg.csv"</v>
      </c>
      <c r="Q1764" t="str">
        <f ca="1"/>
        <v xml:space="preserve">                FileName = "test_converttypes_arg.csv"</v>
      </c>
    </row>
    <row r="1765" spans="15:17" x14ac:dyDescent="0.45">
      <c r="O1765" t="str">
        <f ca="1"/>
        <v>ErrHandler:</v>
      </c>
      <c r="P1765" t="str">
        <f ca="1"/>
        <v xml:space="preserve">                Expected = Expected073()</v>
      </c>
      <c r="Q1765" t="str">
        <f ca="1"/>
        <v xml:space="preserve">                Expected = Expected073()</v>
      </c>
    </row>
    <row r="1766" spans="15:17" x14ac:dyDescent="0.45">
      <c r="O1766" t="str">
        <f ca="1"/>
        <v xml:space="preserve">    Throw "#Case39 (line " &amp; CStr(Erl) + "): " &amp; Err.Description &amp; "!"</v>
      </c>
      <c r="P1766" t="str">
        <f ca="1"/>
        <v xml:space="preserve">                TestRes = TestCSVRead(i, TestDescription, Expected, Folder + FileName, Observed, WhatDiffers, ConvertTypes:="EQ", ShowMissingsAs:=Empty)</v>
      </c>
      <c r="Q1766" t="str">
        <f ca="1"/>
        <v xml:space="preserve">                TestRes = TestCSVRead(i, TestDescription, Expected, Folder + FileName, Observed, WhatDiffers, ConvertTypes:="EQ", ShowMissingsAs:=Empty)</v>
      </c>
    </row>
    <row r="1767" spans="15:17" x14ac:dyDescent="0.45">
      <c r="O1767" t="str">
        <f ca="1"/>
        <v>End Sub</v>
      </c>
      <c r="P1767" t="str">
        <f ca="1"/>
        <v xml:space="preserve">    If TestRes Then</v>
      </c>
      <c r="Q1767" t="str">
        <f ca="1"/>
        <v xml:space="preserve">    If TestRes Then</v>
      </c>
    </row>
    <row r="1768" spans="15:17" x14ac:dyDescent="0.45">
      <c r="O1768">
        <f ca="1"/>
        <v>0</v>
      </c>
      <c r="P1768" t="str">
        <f ca="1"/>
        <v xml:space="preserve">        NumPassed = NumPassed + 1</v>
      </c>
      <c r="Q1768" t="str">
        <f ca="1"/>
        <v xml:space="preserve">        NumPassed = NumPassed + 1</v>
      </c>
    </row>
    <row r="1769" spans="15:17" x14ac:dyDescent="0.45">
      <c r="O1769">
        <f ca="1"/>
        <v>0</v>
      </c>
      <c r="P1769" t="str">
        <f ca="1"/>
        <v xml:space="preserve">    Else</v>
      </c>
      <c r="Q1769" t="str">
        <f ca="1"/>
        <v xml:space="preserve">    Else</v>
      </c>
    </row>
    <row r="1770" spans="15:17" x14ac:dyDescent="0.45">
      <c r="O1770">
        <f ca="1"/>
        <v>0</v>
      </c>
      <c r="P1770" t="str">
        <f ca="1"/>
        <v xml:space="preserve">        NumFailed = NumFailed + 1</v>
      </c>
      <c r="Q1770" t="str">
        <f ca="1"/>
        <v xml:space="preserve">        NumFailed = NumFailed + 1</v>
      </c>
    </row>
    <row r="1771" spans="15:17" x14ac:dyDescent="0.45">
      <c r="O1771">
        <f ca="1"/>
        <v>0</v>
      </c>
      <c r="P1771" t="str">
        <f ca="1"/>
        <v xml:space="preserve">        ReDim Preserve Failures(LBound(Failures) To UBound(Failures) + 1)</v>
      </c>
      <c r="Q1771" t="str">
        <f ca="1"/>
        <v xml:space="preserve">        ReDim Preserve Failures(LBound(Failures) To UBound(Failures) + 1)</v>
      </c>
    </row>
    <row r="1772" spans="15:17" x14ac:dyDescent="0.45">
      <c r="O1772">
        <f ca="1"/>
        <v>0</v>
      </c>
      <c r="P1772" t="str">
        <f ca="1"/>
        <v xml:space="preserve">        Failures(UBound(Failures)) = WhatDiffers</v>
      </c>
      <c r="Q1772" t="str">
        <f ca="1"/>
        <v xml:space="preserve">        Failures(UBound(Failures)) = WhatDiffers</v>
      </c>
    </row>
    <row r="1773" spans="15:17" x14ac:dyDescent="0.45">
      <c r="O1773">
        <f ca="1"/>
        <v>0</v>
      </c>
      <c r="P1773" t="str">
        <f ca="1"/>
        <v xml:space="preserve">    End If</v>
      </c>
      <c r="Q1773" t="str">
        <f ca="1"/>
        <v xml:space="preserve">    End If</v>
      </c>
    </row>
    <row r="1774" spans="15:17" x14ac:dyDescent="0.45">
      <c r="O1774">
        <f ca="1"/>
        <v>0</v>
      </c>
      <c r="P1774" t="str">
        <f ca="1"/>
        <v/>
      </c>
      <c r="Q1774" t="str">
        <f ca="1"/>
        <v/>
      </c>
    </row>
    <row r="1775" spans="15:17" x14ac:dyDescent="0.45">
      <c r="O1775">
        <f ca="1"/>
        <v>0</v>
      </c>
      <c r="P1775" t="str">
        <f ca="1"/>
        <v xml:space="preserve">    Exit Sub</v>
      </c>
      <c r="Q1775" t="str">
        <f ca="1"/>
        <v xml:space="preserve">    Exit Sub</v>
      </c>
    </row>
    <row r="1776" spans="15:17" x14ac:dyDescent="0.45">
      <c r="O1776">
        <f ca="1"/>
        <v>0</v>
      </c>
      <c r="P1776" t="str">
        <f ca="1"/>
        <v>ErrHandler:</v>
      </c>
      <c r="Q1776" t="str">
        <f ca="1"/>
        <v>ErrHandler:</v>
      </c>
    </row>
    <row r="1777" spans="15:17" x14ac:dyDescent="0.45">
      <c r="O1777">
        <f ca="1"/>
        <v>0</v>
      </c>
      <c r="P1777" t="str">
        <f ca="1"/>
        <v xml:space="preserve">    Throw "#Case73 (line " &amp; CStr(Erl) + "): " &amp; Err.Description &amp; "!"</v>
      </c>
      <c r="Q1777" t="str">
        <f ca="1"/>
        <v xml:space="preserve">    Throw "#Case73 (line " &amp; CStr(Erl) + "): " &amp; Err.Description &amp; "!"</v>
      </c>
    </row>
    <row r="1778" spans="15:17" x14ac:dyDescent="0.45">
      <c r="O1778">
        <f ca="1"/>
        <v>0</v>
      </c>
      <c r="P1778" t="str">
        <f ca="1"/>
        <v>End Sub</v>
      </c>
      <c r="Q1778" t="str">
        <f ca="1"/>
        <v>End Sub</v>
      </c>
    </row>
    <row r="1779" spans="15:17" x14ac:dyDescent="0.45">
      <c r="O1779">
        <f ca="1"/>
        <v>0</v>
      </c>
      <c r="P1779">
        <f ca="1"/>
        <v>0</v>
      </c>
      <c r="Q1779" t="str">
        <f ca="1"/>
        <v/>
      </c>
    </row>
    <row r="1780" spans="15:17" x14ac:dyDescent="0.45">
      <c r="O1780">
        <f ca="1"/>
        <v>0</v>
      </c>
      <c r="P1780" t="str">
        <f ca="1"/>
        <v>Sub Case74(i As Long, Folder As String, ByRef NumPassed As Long, ByRef NumFailed As Long, ByRef Failures() As String)</v>
      </c>
      <c r="Q1780" t="str">
        <f ca="1"/>
        <v>Sub Case74(i As Long, Folder As String, ByRef NumPassed As Long, ByRef NumFailed As Long, ByRef Failures() As String)</v>
      </c>
    </row>
    <row r="1781" spans="15:17" x14ac:dyDescent="0.45">
      <c r="O1781">
        <f ca="1"/>
        <v>0</v>
      </c>
      <c r="P1781" t="str">
        <f ca="1"/>
        <v xml:space="preserve">    Dim TestDescription As String, FileName As String, Expected, Observed, TestRes As Variant, WhatDiffers As String</v>
      </c>
      <c r="Q1781" t="str">
        <f ca="1"/>
        <v xml:space="preserve">    Dim TestDescription As String, FileName As String, Expected, Observed, TestRes As Variant, WhatDiffers As String</v>
      </c>
    </row>
    <row r="1782" spans="15:17" x14ac:dyDescent="0.45">
      <c r="O1782">
        <f ca="1"/>
        <v>0</v>
      </c>
      <c r="P1782" t="str">
        <f ca="1"/>
        <v/>
      </c>
      <c r="Q1782" t="str">
        <f ca="1"/>
        <v/>
      </c>
    </row>
    <row r="1783" spans="15:17" x14ac:dyDescent="0.45">
      <c r="O1783">
        <f ca="1"/>
        <v>0</v>
      </c>
      <c r="P1783" t="str">
        <f ca="1"/>
        <v xml:space="preserve">    On Error GoTo ErrHandler</v>
      </c>
      <c r="Q1783" t="str">
        <f ca="1"/>
        <v xml:space="preserve">    On Error GoTo ErrHandler</v>
      </c>
    </row>
    <row r="1784" spans="15:17" x14ac:dyDescent="0.45">
      <c r="O1784">
        <f ca="1"/>
        <v>0</v>
      </c>
      <c r="P1784" t="str">
        <f ca="1"/>
        <v xml:space="preserve">                TestDescription = "test converttypes arg"</v>
      </c>
      <c r="Q1784" t="str">
        <f ca="1"/>
        <v xml:space="preserve">                TestDescription = "test converttypes arg"</v>
      </c>
    </row>
    <row r="1785" spans="15:17" x14ac:dyDescent="0.45">
      <c r="O1785">
        <f ca="1"/>
        <v>0</v>
      </c>
      <c r="P1785" t="str">
        <f ca="1"/>
        <v xml:space="preserve">                FileName = "test_converttypes_arg.csv"</v>
      </c>
      <c r="Q1785" t="str">
        <f ca="1"/>
        <v xml:space="preserve">                FileName = "test_converttypes_arg.csv"</v>
      </c>
    </row>
    <row r="1786" spans="15:17" x14ac:dyDescent="0.45">
      <c r="O1786">
        <f ca="1"/>
        <v>0</v>
      </c>
      <c r="P1786" t="str">
        <f ca="1"/>
        <v xml:space="preserve">                Expected = Expected074()</v>
      </c>
      <c r="Q1786" t="str">
        <f ca="1"/>
        <v xml:space="preserve">                Expected = Expected074()</v>
      </c>
    </row>
    <row r="1787" spans="15:17" x14ac:dyDescent="0.45">
      <c r="O1787">
        <f ca="1"/>
        <v>0</v>
      </c>
      <c r="P1787" t="str">
        <f ca="1"/>
        <v xml:space="preserve">                TestRes = TestCSVRead(i, TestDescription, Expected, Folder + FileName, Observed, WhatDiffers, ConvertTypes:="NDBE", DateFormat:="Y-M-D", ShowMissingsAs:=Empty)</v>
      </c>
      <c r="Q1787" t="str">
        <f ca="1"/>
        <v xml:space="preserve">                TestRes = TestCSVRead(i, TestDescription, Expected, Folder + FileName, Observed, WhatDiffers, ConvertTypes:="NDBE", DateFormat:="Y-M-D", ShowMissingsAs:=Empty)</v>
      </c>
    </row>
    <row r="1788" spans="15:17" x14ac:dyDescent="0.45">
      <c r="O1788" t="str">
        <f ca="1"/>
        <v>Sub Case40(i As Long, Folder As String, ByRef NumPassed As Long, ByRef NumFailed As Long, ByRef Failures() As String)</v>
      </c>
      <c r="P1788" t="str">
        <f ca="1"/>
        <v xml:space="preserve">    If TestRes Then</v>
      </c>
      <c r="Q1788" t="str">
        <f ca="1"/>
        <v xml:space="preserve">    If TestRes Then</v>
      </c>
    </row>
    <row r="1789" spans="15:17" x14ac:dyDescent="0.45">
      <c r="O1789" t="str">
        <f ca="1"/>
        <v xml:space="preserve">    Dim TestDescription As String, FileName As String, Expected, Observed, TestRes As Variant, WhatDiffers As String</v>
      </c>
      <c r="P1789" t="str">
        <f ca="1"/>
        <v xml:space="preserve">        NumPassed = NumPassed + 1</v>
      </c>
      <c r="Q1789" t="str">
        <f ca="1"/>
        <v xml:space="preserve">        NumPassed = NumPassed + 1</v>
      </c>
    </row>
    <row r="1790" spans="15:17" x14ac:dyDescent="0.45">
      <c r="O1790" t="str">
        <f ca="1"/>
        <v/>
      </c>
      <c r="P1790" t="str">
        <f ca="1"/>
        <v xml:space="preserve">    Else</v>
      </c>
      <c r="Q1790" t="str">
        <f ca="1"/>
        <v xml:space="preserve">    Else</v>
      </c>
    </row>
    <row r="1791" spans="15:17" x14ac:dyDescent="0.45">
      <c r="O1791" t="str">
        <f ca="1"/>
        <v xml:space="preserve">    On Error GoTo ErrHandler</v>
      </c>
      <c r="P1791" t="str">
        <f ca="1"/>
        <v xml:space="preserve">        NumFailed = NumFailed + 1</v>
      </c>
      <c r="Q1791" t="str">
        <f ca="1"/>
        <v xml:space="preserve">        NumFailed = NumFailed + 1</v>
      </c>
    </row>
    <row r="1792" spans="15:17" x14ac:dyDescent="0.45">
      <c r="O1792" t="str">
        <f ca="1"/>
        <v xml:space="preserve">                TestDescription = "issue 198 part2"</v>
      </c>
      <c r="P1792" t="str">
        <f ca="1"/>
        <v xml:space="preserve">        ReDim Preserve Failures(LBound(Failures) To UBound(Failures) + 1)</v>
      </c>
      <c r="Q1792" t="str">
        <f ca="1"/>
        <v xml:space="preserve">        ReDim Preserve Failures(LBound(Failures) To UBound(Failures) + 1)</v>
      </c>
    </row>
    <row r="1793" spans="15:17" x14ac:dyDescent="0.45">
      <c r="O1793" t="str">
        <f ca="1"/>
        <v xml:space="preserve">                FileName = "issue_198_part2.csv"</v>
      </c>
      <c r="P1793" t="str">
        <f ca="1"/>
        <v xml:space="preserve">        Failures(UBound(Failures)) = WhatDiffers</v>
      </c>
      <c r="Q1793" t="str">
        <f ca="1"/>
        <v xml:space="preserve">        Failures(UBound(Failures)) = WhatDiffers</v>
      </c>
    </row>
    <row r="1794" spans="15:17" x14ac:dyDescent="0.45">
      <c r="O1794" t="str">
        <f ca="1"/>
        <v xml:space="preserve">                Expected = Expected040()</v>
      </c>
      <c r="P1794" t="str">
        <f ca="1"/>
        <v xml:space="preserve">    End If</v>
      </c>
      <c r="Q1794" t="str">
        <f ca="1"/>
        <v xml:space="preserve">    End If</v>
      </c>
    </row>
    <row r="1795" spans="15:17" x14ac:dyDescent="0.45">
      <c r="O1795" t="str">
        <f ca="1"/>
        <v xml:space="preserve">                TestRes = TestCSVRead(i, TestDescription, Expected, Folder + FileName, Observed, WhatDiffers, _</v>
      </c>
      <c r="P1795" t="str">
        <f ca="1"/>
        <v/>
      </c>
      <c r="Q1795" t="str">
        <f ca="1"/>
        <v/>
      </c>
    </row>
    <row r="1796" spans="15:17" x14ac:dyDescent="0.45">
      <c r="O1796" t="str">
        <f ca="1"/>
        <v xml:space="preserve">                    ConvertTypes:=True, _</v>
      </c>
      <c r="P1796" t="str">
        <f ca="1"/>
        <v xml:space="preserve">    Exit Sub</v>
      </c>
      <c r="Q1796" t="str">
        <f ca="1"/>
        <v xml:space="preserve">    Exit Sub</v>
      </c>
    </row>
    <row r="1797" spans="15:17" x14ac:dyDescent="0.45">
      <c r="O1797" t="str">
        <f ca="1"/>
        <v xml:space="preserve">                    MissingStrings:="++", _</v>
      </c>
      <c r="P1797" t="str">
        <f ca="1"/>
        <v>ErrHandler:</v>
      </c>
      <c r="Q1797" t="str">
        <f ca="1"/>
        <v>ErrHandler:</v>
      </c>
    </row>
    <row r="1798" spans="15:17" x14ac:dyDescent="0.45">
      <c r="O1798" t="str">
        <f ca="1"/>
        <v xml:space="preserve">                    ShowMissingsAs:=Empty, _</v>
      </c>
      <c r="P1798" t="str">
        <f ca="1"/>
        <v xml:space="preserve">    Throw "#Case74 (line " &amp; CStr(Erl) + "): " &amp; Err.Description &amp; "!"</v>
      </c>
      <c r="Q1798" t="str">
        <f ca="1"/>
        <v xml:space="preserve">    Throw "#Case74 (line " &amp; CStr(Erl) + "): " &amp; Err.Description &amp; "!"</v>
      </c>
    </row>
    <row r="1799" spans="15:17" x14ac:dyDescent="0.45">
      <c r="O1799" t="str">
        <f ca="1"/>
        <v xml:space="preserve">                    DecimalSeparator:=",")</v>
      </c>
      <c r="P1799" t="str">
        <f ca="1"/>
        <v>End Sub</v>
      </c>
      <c r="Q1799" t="str">
        <f ca="1"/>
        <v>End Sub</v>
      </c>
    </row>
    <row r="1800" spans="15:17" x14ac:dyDescent="0.45">
      <c r="O1800" t="str">
        <f ca="1"/>
        <v xml:space="preserve">    If TestRes Then</v>
      </c>
      <c r="P1800">
        <f ca="1"/>
        <v>0</v>
      </c>
      <c r="Q1800" t="str">
        <f ca="1"/>
        <v/>
      </c>
    </row>
    <row r="1801" spans="15:17" x14ac:dyDescent="0.45">
      <c r="O1801" t="str">
        <f ca="1"/>
        <v xml:space="preserve">        NumPassed = NumPassed + 1</v>
      </c>
      <c r="P1801" t="str">
        <f ca="1"/>
        <v>Sub Case75(i As Long, Folder As String, ByRef NumPassed As Long, ByRef NumFailed As Long, ByRef Failures() As String)</v>
      </c>
      <c r="Q1801" t="str">
        <f ca="1"/>
        <v>Sub Case75(i As Long, Folder As String, ByRef NumPassed As Long, ByRef NumFailed As Long, ByRef Failures() As String)</v>
      </c>
    </row>
    <row r="1802" spans="15:17" x14ac:dyDescent="0.45">
      <c r="O1802" t="str">
        <f ca="1"/>
        <v xml:space="preserve">    Else</v>
      </c>
      <c r="P1802" t="str">
        <f ca="1"/>
        <v xml:space="preserve">    Dim TestDescription As String, FileName As String, Expected, Observed, TestRes As Variant, WhatDiffers As String</v>
      </c>
      <c r="Q1802" t="str">
        <f ca="1"/>
        <v xml:space="preserve">    Dim TestDescription As String, FileName As String, Expected, Observed, TestRes As Variant, WhatDiffers As String</v>
      </c>
    </row>
    <row r="1803" spans="15:17" x14ac:dyDescent="0.45">
      <c r="O1803" t="str">
        <f ca="1"/>
        <v xml:space="preserve">        NumFailed = NumFailed + 1</v>
      </c>
      <c r="P1803" t="str">
        <f ca="1"/>
        <v/>
      </c>
      <c r="Q1803" t="str">
        <f ca="1"/>
        <v/>
      </c>
    </row>
    <row r="1804" spans="15:17" x14ac:dyDescent="0.45">
      <c r="O1804" t="str">
        <f ca="1"/>
        <v xml:space="preserve">        ReDim Preserve Failures(LBound(Failures) To UBound(Failures) + 1)</v>
      </c>
      <c r="P1804" t="str">
        <f ca="1"/>
        <v xml:space="preserve">    On Error GoTo ErrHandler</v>
      </c>
      <c r="Q1804" t="str">
        <f ca="1"/>
        <v xml:space="preserve">    On Error GoTo ErrHandler</v>
      </c>
    </row>
    <row r="1805" spans="15:17" x14ac:dyDescent="0.45">
      <c r="O1805" t="str">
        <f ca="1"/>
        <v xml:space="preserve">        Failures(UBound(Failures)) = WhatDiffers</v>
      </c>
      <c r="P1805" t="str">
        <f ca="1"/>
        <v xml:space="preserve">                TestDescription = "test converttypes arg"</v>
      </c>
      <c r="Q1805" t="str">
        <f ca="1"/>
        <v xml:space="preserve">                TestDescription = "test converttypes arg"</v>
      </c>
    </row>
    <row r="1806" spans="15:17" x14ac:dyDescent="0.45">
      <c r="O1806" t="str">
        <f ca="1"/>
        <v xml:space="preserve">    End If</v>
      </c>
      <c r="P1806" t="str">
        <f ca="1"/>
        <v xml:space="preserve">                FileName = "test_converttypes_arg.csv"</v>
      </c>
      <c r="Q1806" t="str">
        <f ca="1"/>
        <v xml:space="preserve">                FileName = "test_converttypes_arg.csv"</v>
      </c>
    </row>
    <row r="1807" spans="15:17" x14ac:dyDescent="0.45">
      <c r="O1807" t="str">
        <f ca="1"/>
        <v/>
      </c>
      <c r="P1807" t="str">
        <f ca="1"/>
        <v xml:space="preserve">                Expected = Expected075()</v>
      </c>
      <c r="Q1807" t="str">
        <f ca="1"/>
        <v xml:space="preserve">                Expected = Expected075()</v>
      </c>
    </row>
    <row r="1808" spans="15:17" x14ac:dyDescent="0.45">
      <c r="O1808" t="str">
        <f ca="1"/>
        <v xml:space="preserve">    Exit Sub</v>
      </c>
      <c r="P1808" t="str">
        <f ca="1"/>
        <v xml:space="preserve">                TestRes = TestCSVRead(i, TestDescription, Expected, Folder + FileName, Observed, WhatDiffers, _</v>
      </c>
      <c r="Q1808" t="str">
        <f ca="1"/>
        <v xml:space="preserve">                TestRes = TestCSVRead(i, TestDescription, Expected, Folder + FileName, Observed, WhatDiffers, _</v>
      </c>
    </row>
    <row r="1809" spans="15:17" x14ac:dyDescent="0.45">
      <c r="O1809" t="str">
        <f ca="1"/>
        <v>ErrHandler:</v>
      </c>
      <c r="P1809" t="str">
        <f ca="1"/>
        <v xml:space="preserve">                    ConvertTypes:="NDBEQ", _</v>
      </c>
      <c r="Q1809" t="str">
        <f ca="1"/>
        <v xml:space="preserve">                    ConvertTypes:="NDBEQ", _</v>
      </c>
    </row>
    <row r="1810" spans="15:17" x14ac:dyDescent="0.45">
      <c r="O1810" t="str">
        <f ca="1"/>
        <v xml:space="preserve">    Throw "#Case40 (line " &amp; CStr(Erl) + "): " &amp; Err.Description &amp; "!"</v>
      </c>
      <c r="P1810" t="str">
        <f ca="1"/>
        <v xml:space="preserve">                    DateFormat:="Y-M-D", _</v>
      </c>
      <c r="Q1810" t="str">
        <f ca="1"/>
        <v xml:space="preserve">                    DateFormat:="Y-M-D", _</v>
      </c>
    </row>
    <row r="1811" spans="15:17" x14ac:dyDescent="0.45">
      <c r="O1811" t="str">
        <f ca="1"/>
        <v>End Sub</v>
      </c>
      <c r="P1811" t="str">
        <f ca="1"/>
        <v xml:space="preserve">                    ShowMissingsAs:=Empty)</v>
      </c>
      <c r="Q1811" t="str">
        <f ca="1"/>
        <v xml:space="preserve">                    ShowMissingsAs:=Empty)</v>
      </c>
    </row>
    <row r="1812" spans="15:17" x14ac:dyDescent="0.45">
      <c r="O1812">
        <f ca="1"/>
        <v>0</v>
      </c>
      <c r="P1812" t="str">
        <f ca="1"/>
        <v xml:space="preserve">    If TestRes Then</v>
      </c>
      <c r="Q1812" t="str">
        <f ca="1"/>
        <v xml:space="preserve">    If TestRes Then</v>
      </c>
    </row>
    <row r="1813" spans="15:17" x14ac:dyDescent="0.45">
      <c r="O1813">
        <f ca="1"/>
        <v>0</v>
      </c>
      <c r="P1813" t="str">
        <f ca="1"/>
        <v xml:space="preserve">        NumPassed = NumPassed + 1</v>
      </c>
      <c r="Q1813" t="str">
        <f ca="1"/>
        <v xml:space="preserve">        NumPassed = NumPassed + 1</v>
      </c>
    </row>
    <row r="1814" spans="15:17" x14ac:dyDescent="0.45">
      <c r="O1814">
        <f ca="1"/>
        <v>0</v>
      </c>
      <c r="P1814" t="str">
        <f ca="1"/>
        <v xml:space="preserve">    Else</v>
      </c>
      <c r="Q1814" t="str">
        <f ca="1"/>
        <v xml:space="preserve">    Else</v>
      </c>
    </row>
    <row r="1815" spans="15:17" x14ac:dyDescent="0.45">
      <c r="O1815">
        <f ca="1"/>
        <v>0</v>
      </c>
      <c r="P1815" t="str">
        <f ca="1"/>
        <v xml:space="preserve">        NumFailed = NumFailed + 1</v>
      </c>
      <c r="Q1815" t="str">
        <f ca="1"/>
        <v xml:space="preserve">        NumFailed = NumFailed + 1</v>
      </c>
    </row>
    <row r="1816" spans="15:17" x14ac:dyDescent="0.45">
      <c r="O1816">
        <f ca="1"/>
        <v>0</v>
      </c>
      <c r="P1816" t="str">
        <f ca="1"/>
        <v xml:space="preserve">        ReDim Preserve Failures(LBound(Failures) To UBound(Failures) + 1)</v>
      </c>
      <c r="Q1816" t="str">
        <f ca="1"/>
        <v xml:space="preserve">        ReDim Preserve Failures(LBound(Failures) To UBound(Failures) + 1)</v>
      </c>
    </row>
    <row r="1817" spans="15:17" x14ac:dyDescent="0.45">
      <c r="O1817">
        <f ca="1"/>
        <v>0</v>
      </c>
      <c r="P1817" t="str">
        <f ca="1"/>
        <v xml:space="preserve">        Failures(UBound(Failures)) = WhatDiffers</v>
      </c>
      <c r="Q1817" t="str">
        <f ca="1"/>
        <v xml:space="preserve">        Failures(UBound(Failures)) = WhatDiffers</v>
      </c>
    </row>
    <row r="1818" spans="15:17" x14ac:dyDescent="0.45">
      <c r="O1818">
        <f ca="1"/>
        <v>0</v>
      </c>
      <c r="P1818" t="str">
        <f ca="1"/>
        <v xml:space="preserve">    End If</v>
      </c>
      <c r="Q1818" t="str">
        <f ca="1"/>
        <v xml:space="preserve">    End If</v>
      </c>
    </row>
    <row r="1819" spans="15:17" x14ac:dyDescent="0.45">
      <c r="O1819">
        <f ca="1"/>
        <v>0</v>
      </c>
      <c r="P1819" t="str">
        <f ca="1"/>
        <v/>
      </c>
      <c r="Q1819" t="str">
        <f ca="1"/>
        <v/>
      </c>
    </row>
    <row r="1820" spans="15:17" x14ac:dyDescent="0.45">
      <c r="O1820">
        <f ca="1"/>
        <v>0</v>
      </c>
      <c r="P1820" t="str">
        <f ca="1"/>
        <v xml:space="preserve">    Exit Sub</v>
      </c>
      <c r="Q1820" t="str">
        <f ca="1"/>
        <v xml:space="preserve">    Exit Sub</v>
      </c>
    </row>
    <row r="1821" spans="15:17" x14ac:dyDescent="0.45">
      <c r="O1821">
        <f ca="1"/>
        <v>0</v>
      </c>
      <c r="P1821" t="str">
        <f ca="1"/>
        <v>ErrHandler:</v>
      </c>
      <c r="Q1821" t="str">
        <f ca="1"/>
        <v>ErrHandler:</v>
      </c>
    </row>
    <row r="1822" spans="15:17" x14ac:dyDescent="0.45">
      <c r="O1822">
        <f ca="1"/>
        <v>0</v>
      </c>
      <c r="P1822" t="str">
        <f ca="1"/>
        <v xml:space="preserve">    Throw "#Case75 (line " &amp; CStr(Erl) + "): " &amp; Err.Description &amp; "!"</v>
      </c>
      <c r="Q1822" t="str">
        <f ca="1"/>
        <v xml:space="preserve">    Throw "#Case75 (line " &amp; CStr(Erl) + "): " &amp; Err.Description &amp; "!"</v>
      </c>
    </row>
    <row r="1823" spans="15:17" x14ac:dyDescent="0.45">
      <c r="O1823">
        <f ca="1"/>
        <v>0</v>
      </c>
      <c r="P1823" t="str">
        <f ca="1"/>
        <v>End Sub</v>
      </c>
      <c r="Q1823" t="str">
        <f ca="1"/>
        <v>End Sub</v>
      </c>
    </row>
    <row r="1824" spans="15:17" x14ac:dyDescent="0.45">
      <c r="O1824">
        <f ca="1"/>
        <v>0</v>
      </c>
      <c r="P1824">
        <f ca="1"/>
        <v>0</v>
      </c>
      <c r="Q1824" t="str">
        <f ca="1"/>
        <v/>
      </c>
    </row>
    <row r="1825" spans="15:17" x14ac:dyDescent="0.45">
      <c r="O1825">
        <f ca="1"/>
        <v>0</v>
      </c>
      <c r="P1825" t="str">
        <f ca="1"/>
        <v>Sub Case76(i As Long, Folder As String, ByRef NumPassed As Long, ByRef NumFailed As Long, ByRef Failures() As String)</v>
      </c>
      <c r="Q1825" t="str">
        <f ca="1"/>
        <v>Sub Case76(i As Long, Folder As String, ByRef NumPassed As Long, ByRef NumFailed As Long, ByRef Failures() As String)</v>
      </c>
    </row>
    <row r="1826" spans="15:17" x14ac:dyDescent="0.45">
      <c r="O1826">
        <f ca="1"/>
        <v>0</v>
      </c>
      <c r="P1826" t="str">
        <f ca="1"/>
        <v xml:space="preserve">    Dim TestDescription As String, FileName As String, Expected, Observed, TestRes As Variant, WhatDiffers As String</v>
      </c>
      <c r="Q1826" t="str">
        <f ca="1"/>
        <v xml:space="preserve">    Dim TestDescription As String, FileName As String, Expected, Observed, TestRes As Variant, WhatDiffers As String</v>
      </c>
    </row>
    <row r="1827" spans="15:17" x14ac:dyDescent="0.45">
      <c r="O1827">
        <f ca="1"/>
        <v>0</v>
      </c>
      <c r="P1827" t="str">
        <f ca="1"/>
        <v/>
      </c>
      <c r="Q1827" t="str">
        <f ca="1"/>
        <v/>
      </c>
    </row>
    <row r="1828" spans="15:17" x14ac:dyDescent="0.45">
      <c r="O1828">
        <f ca="1"/>
        <v>0</v>
      </c>
      <c r="P1828" t="str">
        <f ca="1"/>
        <v xml:space="preserve">    On Error GoTo ErrHandler</v>
      </c>
      <c r="Q1828" t="str">
        <f ca="1"/>
        <v xml:space="preserve">    On Error GoTo ErrHandler</v>
      </c>
    </row>
    <row r="1829" spans="15:17" x14ac:dyDescent="0.45">
      <c r="O1829" t="str">
        <f ca="1"/>
        <v>Sub Case41(i As Long, Folder As String, ByRef NumPassed As Long, ByRef NumFailed As Long, ByRef Failures() As String)</v>
      </c>
      <c r="P1829" t="str">
        <f ca="1"/>
        <v xml:space="preserve">                TestDescription = "latest (1)"</v>
      </c>
      <c r="Q1829" t="str">
        <f ca="1"/>
        <v xml:space="preserve">                TestDescription = "latest (1)"</v>
      </c>
    </row>
    <row r="1830" spans="15:17" x14ac:dyDescent="0.45">
      <c r="O1830" t="str">
        <f ca="1"/>
        <v xml:space="preserve">    Dim TestDescription As String, FileName As String, Expected, Observed, TestRes As Variant, WhatDiffers As String</v>
      </c>
      <c r="P1830" t="str">
        <f ca="1"/>
        <v xml:space="preserve">                FileName = "latest (1).csv"</v>
      </c>
      <c r="Q1830" t="str">
        <f ca="1"/>
        <v xml:space="preserve">                FileName = "latest (1).csv"</v>
      </c>
    </row>
    <row r="1831" spans="15:17" x14ac:dyDescent="0.45">
      <c r="O1831" t="str">
        <f ca="1"/>
        <v/>
      </c>
      <c r="P1831" t="str">
        <f ca="1"/>
        <v xml:space="preserve">                Expected = Empty</v>
      </c>
      <c r="Q1831" t="str">
        <f ca="1"/>
        <v xml:space="preserve">                Expected = Empty</v>
      </c>
    </row>
    <row r="1832" spans="15:17" x14ac:dyDescent="0.45">
      <c r="O1832" t="str">
        <f ca="1"/>
        <v xml:space="preserve">    On Error GoTo ErrHandler</v>
      </c>
      <c r="P1832" t="str">
        <f ca="1"/>
        <v xml:space="preserve">                TestRes = TestCSVRead(i, TestDescription, Expected, Folder + FileName, Observed, WhatDiffers, _</v>
      </c>
      <c r="Q1832" t="str">
        <f ca="1"/>
        <v xml:space="preserve">                TestRes = TestCSVRead(i, TestDescription, Expected, Folder + FileName, Observed, WhatDiffers, _</v>
      </c>
    </row>
    <row r="1833" spans="15:17" x14ac:dyDescent="0.45">
      <c r="O1833" t="str">
        <f ca="1"/>
        <v xml:space="preserve">                'Not sure how julia handles this, could not find in https://github.com/JuliaData/CSV.jl/blob/main/test/testfiles.jl</v>
      </c>
      <c r="P1833" t="str">
        <f ca="1"/>
        <v xml:space="preserve">                    ConvertTypes:="ND", _</v>
      </c>
      <c r="Q1833" t="str">
        <f ca="1"/>
        <v xml:space="preserve">                    ConvertTypes:="ND", _</v>
      </c>
    </row>
    <row r="1834" spans="15:17" x14ac:dyDescent="0.45">
      <c r="O1834" t="str">
        <f ca="1"/>
        <v xml:space="preserve">                TestDescription = "test mixed date formats"</v>
      </c>
      <c r="P1834" t="str">
        <f ca="1"/>
        <v xml:space="preserve">                    DateFormat:="ISO", _</v>
      </c>
      <c r="Q1834" t="str">
        <f ca="1"/>
        <v xml:space="preserve">                    DateFormat:="ISO", _</v>
      </c>
    </row>
    <row r="1835" spans="15:17" x14ac:dyDescent="0.45">
      <c r="O1835" t="str">
        <f ca="1"/>
        <v xml:space="preserve">                FileName = "test_mixed_date_formats.csv"</v>
      </c>
      <c r="P1835" t="str">
        <f ca="1"/>
        <v xml:space="preserve">                    MissingStrings:="\N", _</v>
      </c>
      <c r="Q1835" t="str">
        <f ca="1"/>
        <v xml:space="preserve">                    MissingStrings:="\N", _</v>
      </c>
    </row>
    <row r="1836" spans="15:17" x14ac:dyDescent="0.45">
      <c r="O1836" t="str">
        <f ca="1"/>
        <v xml:space="preserve">                Expected = HStack(Array("col1", "01/01/2015", "01/02/2015", "01/03/2015", CDate("2015-Jan-02"), CDate("2015-Jan-03")))</v>
      </c>
      <c r="P1836" t="str">
        <f ca="1"/>
        <v xml:space="preserve">                    ShowMissingsAs:=Empty, _</v>
      </c>
      <c r="Q1836" t="str">
        <f ca="1"/>
        <v xml:space="preserve">                    ShowMissingsAs:=Empty, _</v>
      </c>
    </row>
    <row r="1837" spans="15:17" x14ac:dyDescent="0.45">
      <c r="O1837" t="str">
        <f ca="1"/>
        <v xml:space="preserve">                TestRes = TestCSVRead(i, TestDescription, Expected, Folder + FileName, Observed, WhatDiffers, ConvertTypes:=True, DateFormat:="Y-M-D", _</v>
      </c>
      <c r="P1837" t="str">
        <f ca="1"/>
        <v xml:space="preserve">                    NumRowsExpected:=1000, _</v>
      </c>
      <c r="Q1837" t="str">
        <f ca="1"/>
        <v xml:space="preserve">                    NumRowsExpected:=1000, _</v>
      </c>
    </row>
    <row r="1838" spans="15:17" x14ac:dyDescent="0.45">
      <c r="O1838" t="str">
        <f ca="1"/>
        <v xml:space="preserve">                    ShowMissingsAs:=Empty)</v>
      </c>
      <c r="P1838" t="str">
        <f ca="1"/>
        <v xml:space="preserve">                    NumColsExpected:=25)</v>
      </c>
      <c r="Q1838" t="str">
        <f ca="1"/>
        <v xml:space="preserve">                    NumColsExpected:=25)</v>
      </c>
    </row>
    <row r="1839" spans="15:17" x14ac:dyDescent="0.45">
      <c r="O1839" t="str">
        <f ca="1"/>
        <v xml:space="preserve">    If TestRes Then</v>
      </c>
      <c r="P1839" t="str">
        <f ca="1"/>
        <v xml:space="preserve">                If TestRes Then</v>
      </c>
      <c r="Q1839" t="str">
        <f ca="1"/>
        <v xml:space="preserve">                If TestRes Then</v>
      </c>
    </row>
    <row r="1840" spans="15:17" x14ac:dyDescent="0.45">
      <c r="O1840" t="str">
        <f ca="1"/>
        <v xml:space="preserve">        NumPassed = NumPassed + 1</v>
      </c>
      <c r="P1840" t="str">
        <f ca="1"/>
        <v xml:space="preserve">                    'Same test as here:</v>
      </c>
      <c r="Q1840" t="str">
        <f ca="1"/>
        <v xml:space="preserve">                    'Same test as here:</v>
      </c>
    </row>
    <row r="1841" spans="15:17" x14ac:dyDescent="0.45">
      <c r="O1841" t="str">
        <f ca="1"/>
        <v xml:space="preserve">    Else</v>
      </c>
      <c r="P1841" t="str">
        <f ca="1"/>
        <v xml:space="preserve">                    'https://github.com/JuliaData/CSV.jl/blob/953636a363525e3027d690b8a30448d115249bf9/test/testfiles.jl#L317</v>
      </c>
      <c r="Q1841" t="str">
        <f ca="1"/>
        <v xml:space="preserve">                    'https://github.com/JuliaData/CSV.jl/blob/953636a363525e3027d690b8a30448d115249bf9/test/testfiles.jl#L317</v>
      </c>
    </row>
    <row r="1842" spans="15:17" x14ac:dyDescent="0.45">
      <c r="O1842" t="str">
        <f ca="1"/>
        <v xml:space="preserve">        NumFailed = NumFailed + 1</v>
      </c>
      <c r="P1842" t="str">
        <f ca="1"/>
        <v xml:space="preserve">                    TestRes = IsEmpty(Observed(sNRows(Observed) - 2, 17))</v>
      </c>
      <c r="Q1842" t="str">
        <f ca="1"/>
        <v xml:space="preserve">                    TestRes = IsEmpty(Observed(sNRows(Observed) - 2, 17))</v>
      </c>
    </row>
    <row r="1843" spans="15:17" x14ac:dyDescent="0.45">
      <c r="O1843" t="str">
        <f ca="1"/>
        <v xml:space="preserve">        ReDim Preserve Failures(LBound(Failures) To UBound(Failures) + 1)</v>
      </c>
      <c r="P1843" t="str">
        <f ca="1"/>
        <v xml:space="preserve">                    If Not TestRes Then WhatDiffers = "Case 76 latest (1) FAILED, Test was that element in 17th col, last but 2 row should be empty"</v>
      </c>
      <c r="Q1843" t="str">
        <f ca="1"/>
        <v xml:space="preserve">                    If Not TestRes Then WhatDiffers = "Case 76 latest (1) FAILED, Test was that element in 17th col, last but 2 row should be empty"</v>
      </c>
    </row>
    <row r="1844" spans="15:17" x14ac:dyDescent="0.45">
      <c r="O1844" t="str">
        <f ca="1"/>
        <v xml:space="preserve">        Failures(UBound(Failures)) = WhatDiffers</v>
      </c>
      <c r="P1844" t="str">
        <f ca="1"/>
        <v xml:space="preserve">                End If</v>
      </c>
      <c r="Q1844" t="str">
        <f ca="1"/>
        <v xml:space="preserve">                End If</v>
      </c>
    </row>
    <row r="1845" spans="15:17" x14ac:dyDescent="0.45">
      <c r="O1845" t="str">
        <f ca="1"/>
        <v xml:space="preserve">    End If</v>
      </c>
      <c r="P1845" t="str">
        <f ca="1"/>
        <v xml:space="preserve">    If TestRes Then</v>
      </c>
      <c r="Q1845" t="str">
        <f ca="1"/>
        <v xml:space="preserve">    If TestRes Then</v>
      </c>
    </row>
    <row r="1846" spans="15:17" x14ac:dyDescent="0.45">
      <c r="O1846" t="str">
        <f ca="1"/>
        <v/>
      </c>
      <c r="P1846" t="str">
        <f ca="1"/>
        <v xml:space="preserve">        NumPassed = NumPassed + 1</v>
      </c>
      <c r="Q1846" t="str">
        <f ca="1"/>
        <v xml:space="preserve">        NumPassed = NumPassed + 1</v>
      </c>
    </row>
    <row r="1847" spans="15:17" x14ac:dyDescent="0.45">
      <c r="O1847" t="str">
        <f ca="1"/>
        <v xml:space="preserve">    Exit Sub</v>
      </c>
      <c r="P1847" t="str">
        <f ca="1"/>
        <v xml:space="preserve">    Else</v>
      </c>
      <c r="Q1847" t="str">
        <f ca="1"/>
        <v xml:space="preserve">    Else</v>
      </c>
    </row>
    <row r="1848" spans="15:17" x14ac:dyDescent="0.45">
      <c r="O1848" t="str">
        <f ca="1"/>
        <v>ErrHandler:</v>
      </c>
      <c r="P1848" t="str">
        <f ca="1"/>
        <v xml:space="preserve">        NumFailed = NumFailed + 1</v>
      </c>
      <c r="Q1848" t="str">
        <f ca="1"/>
        <v xml:space="preserve">        NumFailed = NumFailed + 1</v>
      </c>
    </row>
    <row r="1849" spans="15:17" x14ac:dyDescent="0.45">
      <c r="O1849" t="str">
        <f ca="1"/>
        <v xml:space="preserve">    Throw "#Case41 (line " &amp; CStr(Erl) + "): " &amp; Err.Description &amp; "!"</v>
      </c>
      <c r="P1849" t="str">
        <f ca="1"/>
        <v xml:space="preserve">        ReDim Preserve Failures(LBound(Failures) To UBound(Failures) + 1)</v>
      </c>
      <c r="Q1849" t="str">
        <f ca="1"/>
        <v xml:space="preserve">        ReDim Preserve Failures(LBound(Failures) To UBound(Failures) + 1)</v>
      </c>
    </row>
    <row r="1850" spans="15:17" x14ac:dyDescent="0.45">
      <c r="O1850" t="str">
        <f ca="1"/>
        <v>End Sub</v>
      </c>
      <c r="P1850" t="str">
        <f ca="1"/>
        <v xml:space="preserve">        Failures(UBound(Failures)) = WhatDiffers</v>
      </c>
      <c r="Q1850" t="str">
        <f ca="1"/>
        <v xml:space="preserve">        Failures(UBound(Failures)) = WhatDiffers</v>
      </c>
    </row>
    <row r="1851" spans="15:17" x14ac:dyDescent="0.45">
      <c r="O1851">
        <f ca="1"/>
        <v>0</v>
      </c>
      <c r="P1851" t="str">
        <f ca="1"/>
        <v xml:space="preserve">    End If</v>
      </c>
      <c r="Q1851" t="str">
        <f ca="1"/>
        <v xml:space="preserve">    End If</v>
      </c>
    </row>
    <row r="1852" spans="15:17" x14ac:dyDescent="0.45">
      <c r="O1852">
        <f ca="1"/>
        <v>0</v>
      </c>
      <c r="P1852" t="str">
        <f ca="1"/>
        <v/>
      </c>
      <c r="Q1852" t="str">
        <f ca="1"/>
        <v/>
      </c>
    </row>
    <row r="1853" spans="15:17" x14ac:dyDescent="0.45">
      <c r="O1853">
        <f ca="1"/>
        <v>0</v>
      </c>
      <c r="P1853" t="str">
        <f ca="1"/>
        <v xml:space="preserve">    Exit Sub</v>
      </c>
      <c r="Q1853" t="str">
        <f ca="1"/>
        <v xml:space="preserve">    Exit Sub</v>
      </c>
    </row>
    <row r="1854" spans="15:17" x14ac:dyDescent="0.45">
      <c r="O1854">
        <f ca="1"/>
        <v>0</v>
      </c>
      <c r="P1854" t="str">
        <f ca="1"/>
        <v>ErrHandler:</v>
      </c>
      <c r="Q1854" t="str">
        <f ca="1"/>
        <v>ErrHandler:</v>
      </c>
    </row>
    <row r="1855" spans="15:17" x14ac:dyDescent="0.45">
      <c r="O1855">
        <f ca="1"/>
        <v>0</v>
      </c>
      <c r="P1855" t="str">
        <f ca="1"/>
        <v xml:space="preserve">    Throw "#Case76 (line " &amp; CStr(Erl) + "): " &amp; Err.Description &amp; "!"</v>
      </c>
      <c r="Q1855" t="str">
        <f ca="1"/>
        <v xml:space="preserve">    Throw "#Case76 (line " &amp; CStr(Erl) + "): " &amp; Err.Description &amp; "!"</v>
      </c>
    </row>
    <row r="1856" spans="15:17" x14ac:dyDescent="0.45">
      <c r="O1856">
        <f ca="1"/>
        <v>0</v>
      </c>
      <c r="P1856" t="str">
        <f ca="1"/>
        <v>End Sub</v>
      </c>
      <c r="Q1856" t="str">
        <f ca="1"/>
        <v>End Sub</v>
      </c>
    </row>
    <row r="1857" spans="15:17" x14ac:dyDescent="0.45">
      <c r="O1857">
        <f ca="1"/>
        <v>0</v>
      </c>
      <c r="P1857">
        <f ca="1"/>
        <v>0</v>
      </c>
      <c r="Q1857" t="str">
        <f ca="1"/>
        <v/>
      </c>
    </row>
    <row r="1858" spans="15:17" x14ac:dyDescent="0.45">
      <c r="O1858">
        <f ca="1"/>
        <v>0</v>
      </c>
      <c r="P1858" t="str">
        <f ca="1"/>
        <v>Sub Case77(i As Long, Folder As String, ByRef NumPassed As Long, ByRef NumFailed As Long, ByRef Failures() As String)</v>
      </c>
      <c r="Q1858" t="str">
        <f ca="1"/>
        <v>Sub Case77(i As Long, Folder As String, ByRef NumPassed As Long, ByRef NumFailed As Long, ByRef Failures() As String)</v>
      </c>
    </row>
    <row r="1859" spans="15:17" x14ac:dyDescent="0.45">
      <c r="O1859">
        <f ca="1"/>
        <v>0</v>
      </c>
      <c r="P1859" t="str">
        <f ca="1"/>
        <v xml:space="preserve">    Dim TestDescription As String, FileName As String, Expected, Observed, TestRes As Variant, WhatDiffers As String</v>
      </c>
      <c r="Q1859" t="str">
        <f ca="1"/>
        <v xml:space="preserve">    Dim TestDescription As String, FileName As String, Expected, Observed, TestRes As Variant, WhatDiffers As String</v>
      </c>
    </row>
    <row r="1860" spans="15:17" x14ac:dyDescent="0.45">
      <c r="O1860">
        <f ca="1"/>
        <v>0</v>
      </c>
      <c r="P1860" t="str">
        <f ca="1"/>
        <v/>
      </c>
      <c r="Q1860" t="str">
        <f ca="1"/>
        <v/>
      </c>
    </row>
    <row r="1861" spans="15:17" x14ac:dyDescent="0.45">
      <c r="O1861">
        <f ca="1"/>
        <v>0</v>
      </c>
      <c r="P1861" t="str">
        <f ca="1"/>
        <v xml:space="preserve">    On Error GoTo ErrHandler</v>
      </c>
      <c r="Q1861" t="str">
        <f ca="1"/>
        <v xml:space="preserve">    On Error GoTo ErrHandler</v>
      </c>
    </row>
    <row r="1862" spans="15:17" x14ac:dyDescent="0.45">
      <c r="O1862">
        <f ca="1"/>
        <v>0</v>
      </c>
      <c r="P1862" t="str">
        <f ca="1"/>
        <v xml:space="preserve">                TestDescription = "int64 overflow"</v>
      </c>
      <c r="Q1862" t="str">
        <f ca="1"/>
        <v xml:space="preserve">                TestDescription = "int64 overflow"</v>
      </c>
    </row>
    <row r="1863" spans="15:17" x14ac:dyDescent="0.45">
      <c r="O1863">
        <f ca="1"/>
        <v>0</v>
      </c>
      <c r="P1863" t="str">
        <f ca="1"/>
        <v xml:space="preserve">                FileName = "int64_overflow.csv"</v>
      </c>
      <c r="Q1863" t="str">
        <f ca="1"/>
        <v xml:space="preserve">                FileName = "int64_overflow.csv"</v>
      </c>
    </row>
    <row r="1864" spans="15:17" x14ac:dyDescent="0.45">
      <c r="O1864">
        <f ca="1"/>
        <v>0</v>
      </c>
      <c r="P1864" t="str">
        <f ca="1"/>
        <v xml:space="preserve">                Expected = HStack(Array("col1", 1#, 2#, 3#, 9.22337203685478E+18))</v>
      </c>
      <c r="Q1864" t="str">
        <f ca="1"/>
        <v xml:space="preserve">                Expected = HStack(Array("col1", 1#, 2#, 3#, 9.22337203685478E+18))</v>
      </c>
    </row>
    <row r="1865" spans="15:17" x14ac:dyDescent="0.45">
      <c r="O1865">
        <f ca="1"/>
        <v>0</v>
      </c>
      <c r="P1865" t="str">
        <f ca="1"/>
        <v xml:space="preserve">                TestRes = TestCSVRead(i, TestDescription, Expected, Folder + FileName, Observed, WhatDiffers, _</v>
      </c>
      <c r="Q1865" t="str">
        <f ca="1"/>
        <v xml:space="preserve">                TestRes = TestCSVRead(i, TestDescription, Expected, Folder + FileName, Observed, WhatDiffers, _</v>
      </c>
    </row>
    <row r="1866" spans="15:17" x14ac:dyDescent="0.45">
      <c r="O1866">
        <f ca="1"/>
        <v>0</v>
      </c>
      <c r="P1866" t="str">
        <f ca="1"/>
        <v xml:space="preserve">                    ConvertTypes:=True, _</v>
      </c>
      <c r="Q1866" t="str">
        <f ca="1"/>
        <v xml:space="preserve">                    ConvertTypes:=True, _</v>
      </c>
    </row>
    <row r="1867" spans="15:17" x14ac:dyDescent="0.45">
      <c r="O1867">
        <f ca="1"/>
        <v>0</v>
      </c>
      <c r="P1867" t="str">
        <f ca="1"/>
        <v xml:space="preserve">                    ShowMissingsAs:=Empty, _</v>
      </c>
      <c r="Q1867" t="str">
        <f ca="1"/>
        <v xml:space="preserve">                    ShowMissingsAs:=Empty, _</v>
      </c>
    </row>
    <row r="1868" spans="15:17" x14ac:dyDescent="0.45">
      <c r="O1868">
        <f ca="1"/>
        <v>0</v>
      </c>
      <c r="P1868" t="str">
        <f ca="1"/>
        <v xml:space="preserve">                    RelTol:=0.000000000000001)</v>
      </c>
      <c r="Q1868" t="str">
        <f ca="1"/>
        <v xml:space="preserve">                    RelTol:=0.000000000000001)</v>
      </c>
    </row>
    <row r="1869" spans="15:17" x14ac:dyDescent="0.45">
      <c r="O1869">
        <f ca="1"/>
        <v>0</v>
      </c>
      <c r="P1869" t="str">
        <f ca="1"/>
        <v xml:space="preserve">    If TestRes Then</v>
      </c>
      <c r="Q1869" t="str">
        <f ca="1"/>
        <v xml:space="preserve">    If TestRes Then</v>
      </c>
    </row>
    <row r="1870" spans="15:17" x14ac:dyDescent="0.45">
      <c r="O1870" t="str">
        <f ca="1"/>
        <v>Sub Case42(i As Long, Folder As String, ByRef NumPassed As Long, ByRef NumFailed As Long, ByRef Failures() As String)</v>
      </c>
      <c r="P1870" t="str">
        <f ca="1"/>
        <v xml:space="preserve">        NumPassed = NumPassed + 1</v>
      </c>
      <c r="Q1870" t="str">
        <f ca="1"/>
        <v xml:space="preserve">        NumPassed = NumPassed + 1</v>
      </c>
    </row>
    <row r="1871" spans="15:17" x14ac:dyDescent="0.45">
      <c r="O1871" t="str">
        <f ca="1"/>
        <v xml:space="preserve">    Dim TestDescription As String, FileName As String, Expected, Observed, TestRes As Variant, WhatDiffers As String</v>
      </c>
      <c r="P1871" t="str">
        <f ca="1"/>
        <v xml:space="preserve">    Else</v>
      </c>
      <c r="Q1871" t="str">
        <f ca="1"/>
        <v xml:space="preserve">    Else</v>
      </c>
    </row>
    <row r="1872" spans="15:17" x14ac:dyDescent="0.45">
      <c r="O1872" t="str">
        <f ca="1"/>
        <v/>
      </c>
      <c r="P1872" t="str">
        <f ca="1"/>
        <v xml:space="preserve">        NumFailed = NumFailed + 1</v>
      </c>
      <c r="Q1872" t="str">
        <f ca="1"/>
        <v xml:space="preserve">        NumFailed = NumFailed + 1</v>
      </c>
    </row>
    <row r="1873" spans="15:17" x14ac:dyDescent="0.45">
      <c r="O1873" t="str">
        <f ca="1"/>
        <v xml:space="preserve">    On Error GoTo ErrHandler</v>
      </c>
      <c r="P1873" t="str">
        <f ca="1"/>
        <v xml:space="preserve">        ReDim Preserve Failures(LBound(Failures) To UBound(Failures) + 1)</v>
      </c>
      <c r="Q1873" t="str">
        <f ca="1"/>
        <v xml:space="preserve">        ReDim Preserve Failures(LBound(Failures) To UBound(Failures) + 1)</v>
      </c>
    </row>
    <row r="1874" spans="15:17" x14ac:dyDescent="0.45">
      <c r="O1874" t="str">
        <f ca="1"/>
        <v xml:space="preserve">                TestDescription = "test multiple missing"</v>
      </c>
      <c r="P1874" t="str">
        <f ca="1"/>
        <v xml:space="preserve">        Failures(UBound(Failures)) = WhatDiffers</v>
      </c>
      <c r="Q1874" t="str">
        <f ca="1"/>
        <v xml:space="preserve">        Failures(UBound(Failures)) = WhatDiffers</v>
      </c>
    </row>
    <row r="1875" spans="15:17" x14ac:dyDescent="0.45">
      <c r="O1875" t="str">
        <f ca="1"/>
        <v xml:space="preserve">                FileName = "test_multiple_missing.csv"</v>
      </c>
      <c r="P1875" t="str">
        <f ca="1"/>
        <v xml:space="preserve">    End If</v>
      </c>
      <c r="Q1875" t="str">
        <f ca="1"/>
        <v xml:space="preserve">    End If</v>
      </c>
    </row>
    <row r="1876" spans="15:17" x14ac:dyDescent="0.45">
      <c r="O1876" t="str">
        <f ca="1"/>
        <v xml:space="preserve">                Expected = Expected042()</v>
      </c>
      <c r="P1876" t="str">
        <f ca="1"/>
        <v/>
      </c>
      <c r="Q1876" t="str">
        <f ca="1"/>
        <v/>
      </c>
    </row>
    <row r="1877" spans="15:17" x14ac:dyDescent="0.45">
      <c r="O1877" t="str">
        <f ca="1"/>
        <v xml:space="preserve">                TestRes = TestCSVRead(i, TestDescription, Expected, Folder + FileName, Observed, WhatDiffers, _</v>
      </c>
      <c r="P1877" t="str">
        <f ca="1"/>
        <v xml:space="preserve">    Exit Sub</v>
      </c>
      <c r="Q1877" t="str">
        <f ca="1"/>
        <v xml:space="preserve">    Exit Sub</v>
      </c>
    </row>
    <row r="1878" spans="15:17" x14ac:dyDescent="0.45">
      <c r="O1878" t="str">
        <f ca="1"/>
        <v xml:space="preserve">                    ConvertTypes:=True, _</v>
      </c>
      <c r="P1878" t="str">
        <f ca="1"/>
        <v>ErrHandler:</v>
      </c>
      <c r="Q1878" t="str">
        <f ca="1"/>
        <v>ErrHandler:</v>
      </c>
    </row>
    <row r="1879" spans="15:17" x14ac:dyDescent="0.45">
      <c r="O1879" t="str">
        <f ca="1"/>
        <v xml:space="preserve">                    MissingStrings:=HStack("NULL", "NA", "\N"), _</v>
      </c>
      <c r="P1879" t="str">
        <f ca="1"/>
        <v xml:space="preserve">    Throw "#Case77 (line " &amp; CStr(Erl) + "): " &amp; Err.Description &amp; "!"</v>
      </c>
      <c r="Q1879" t="str">
        <f ca="1"/>
        <v xml:space="preserve">    Throw "#Case77 (line " &amp; CStr(Erl) + "): " &amp; Err.Description &amp; "!"</v>
      </c>
    </row>
    <row r="1880" spans="15:17" x14ac:dyDescent="0.45">
      <c r="O1880" t="str">
        <f ca="1"/>
        <v xml:space="preserve">                    ShowMissingsAs:=Empty)</v>
      </c>
      <c r="P1880" t="str">
        <f ca="1"/>
        <v>End Sub</v>
      </c>
      <c r="Q1880" t="str">
        <f ca="1"/>
        <v>End Sub</v>
      </c>
    </row>
    <row r="1881" spans="15:17" x14ac:dyDescent="0.45">
      <c r="O1881" t="str">
        <f ca="1"/>
        <v xml:space="preserve">    If TestRes Then</v>
      </c>
      <c r="P1881">
        <f ca="1"/>
        <v>0</v>
      </c>
      <c r="Q1881" t="str">
        <f ca="1"/>
        <v/>
      </c>
    </row>
    <row r="1882" spans="15:17" x14ac:dyDescent="0.45">
      <c r="O1882" t="str">
        <f ca="1"/>
        <v xml:space="preserve">        NumPassed = NumPassed + 1</v>
      </c>
      <c r="P1882" t="str">
        <f ca="1"/>
        <v>Sub Case78(i As Long, Folder As String, ByRef NumPassed As Long, ByRef NumFailed As Long, ByRef Failures() As String)</v>
      </c>
      <c r="Q1882" t="str">
        <f ca="1"/>
        <v>Sub Case78(i As Long, Folder As String, ByRef NumPassed As Long, ByRef NumFailed As Long, ByRef Failures() As String)</v>
      </c>
    </row>
    <row r="1883" spans="15:17" x14ac:dyDescent="0.45">
      <c r="O1883" t="str">
        <f ca="1"/>
        <v xml:space="preserve">    Else</v>
      </c>
      <c r="P1883" t="str">
        <f ca="1"/>
        <v xml:space="preserve">    Dim TestDescription As String, FileName As String, Expected, Observed, TestRes As Variant, WhatDiffers As String</v>
      </c>
      <c r="Q1883" t="str">
        <f ca="1"/>
        <v xml:space="preserve">    Dim TestDescription As String, FileName As String, Expected, Observed, TestRes As Variant, WhatDiffers As String</v>
      </c>
    </row>
    <row r="1884" spans="15:17" x14ac:dyDescent="0.45">
      <c r="O1884" t="str">
        <f ca="1"/>
        <v xml:space="preserve">        NumFailed = NumFailed + 1</v>
      </c>
      <c r="P1884" t="str">
        <f ca="1"/>
        <v/>
      </c>
      <c r="Q1884" t="str">
        <f ca="1"/>
        <v/>
      </c>
    </row>
    <row r="1885" spans="15:17" x14ac:dyDescent="0.45">
      <c r="O1885" t="str">
        <f ca="1"/>
        <v xml:space="preserve">        ReDim Preserve Failures(LBound(Failures) To UBound(Failures) + 1)</v>
      </c>
      <c r="P1885" t="str">
        <f ca="1"/>
        <v xml:space="preserve">    On Error GoTo ErrHandler</v>
      </c>
      <c r="Q1885" t="str">
        <f ca="1"/>
        <v xml:space="preserve">    On Error GoTo ErrHandler</v>
      </c>
    </row>
    <row r="1886" spans="15:17" x14ac:dyDescent="0.45">
      <c r="O1886" t="str">
        <f ca="1"/>
        <v xml:space="preserve">        Failures(UBound(Failures)) = WhatDiffers</v>
      </c>
      <c r="P1886" t="str">
        <f ca="1"/>
        <v xml:space="preserve">                TestDescription = "FL insurance sample"</v>
      </c>
      <c r="Q1886" t="str">
        <f ca="1"/>
        <v xml:space="preserve">                TestDescription = "FL insurance sample"</v>
      </c>
    </row>
    <row r="1887" spans="15:17" x14ac:dyDescent="0.45">
      <c r="O1887" t="str">
        <f ca="1"/>
        <v xml:space="preserve">    End If</v>
      </c>
      <c r="P1887" t="str">
        <f ca="1"/>
        <v xml:space="preserve">                FileName = "FL_insurance_sample.csv"</v>
      </c>
      <c r="Q1887" t="str">
        <f ca="1"/>
        <v xml:space="preserve">                FileName = "FL_insurance_sample.csv"</v>
      </c>
    </row>
    <row r="1888" spans="15:17" x14ac:dyDescent="0.45">
      <c r="O1888" t="str">
        <f ca="1"/>
        <v/>
      </c>
      <c r="P1888" t="str">
        <f ca="1"/>
        <v xml:space="preserve">                Expected = Expected078()</v>
      </c>
      <c r="Q1888" t="str">
        <f ca="1"/>
        <v xml:space="preserve">                Expected = Expected078()</v>
      </c>
    </row>
    <row r="1889" spans="15:17" x14ac:dyDescent="0.45">
      <c r="O1889" t="str">
        <f ca="1"/>
        <v xml:space="preserve">    Exit Sub</v>
      </c>
      <c r="P1889" t="str">
        <f ca="1"/>
        <v xml:space="preserve">                TestRes = TestCSVRead(i, TestDescription, Expected, Folder + FileName, Observed, WhatDiffers, _</v>
      </c>
      <c r="Q1889" t="str">
        <f ca="1"/>
        <v xml:space="preserve">                TestRes = TestCSVRead(i, TestDescription, Expected, Folder + FileName, Observed, WhatDiffers, _</v>
      </c>
    </row>
    <row r="1890" spans="15:17" x14ac:dyDescent="0.45">
      <c r="O1890" t="str">
        <f ca="1"/>
        <v>ErrHandler:</v>
      </c>
      <c r="P1890" t="str">
        <f ca="1"/>
        <v xml:space="preserve">                    ConvertTypes:="N", _</v>
      </c>
      <c r="Q1890" t="str">
        <f ca="1"/>
        <v xml:space="preserve">                    ConvertTypes:="N", _</v>
      </c>
    </row>
    <row r="1891" spans="15:17" x14ac:dyDescent="0.45">
      <c r="O1891" t="str">
        <f ca="1"/>
        <v xml:space="preserve">    Throw "#Case42 (line " &amp; CStr(Erl) + "): " &amp; Err.Description &amp; "!"</v>
      </c>
      <c r="P1891" t="str">
        <f ca="1"/>
        <v xml:space="preserve">                    NumRows:=2, _</v>
      </c>
      <c r="Q1891" t="str">
        <f ca="1"/>
        <v xml:space="preserve">                    NumRows:=2, _</v>
      </c>
    </row>
    <row r="1892" spans="15:17" x14ac:dyDescent="0.45">
      <c r="O1892" t="str">
        <f ca="1"/>
        <v>End Sub</v>
      </c>
      <c r="P1892" t="str">
        <f ca="1"/>
        <v xml:space="preserve">                    ShowMissingsAs:=Empty)</v>
      </c>
      <c r="Q1892" t="str">
        <f ca="1"/>
        <v xml:space="preserve">                    ShowMissingsAs:=Empty)</v>
      </c>
    </row>
    <row r="1893" spans="15:17" x14ac:dyDescent="0.45">
      <c r="O1893">
        <f ca="1"/>
        <v>0</v>
      </c>
      <c r="P1893" t="str">
        <f ca="1"/>
        <v xml:space="preserve">    If TestRes Then</v>
      </c>
      <c r="Q1893" t="str">
        <f ca="1"/>
        <v xml:space="preserve">    If TestRes Then</v>
      </c>
    </row>
    <row r="1894" spans="15:17" x14ac:dyDescent="0.45">
      <c r="O1894">
        <f ca="1"/>
        <v>0</v>
      </c>
      <c r="P1894" t="str">
        <f ca="1"/>
        <v xml:space="preserve">        NumPassed = NumPassed + 1</v>
      </c>
      <c r="Q1894" t="str">
        <f ca="1"/>
        <v xml:space="preserve">        NumPassed = NumPassed + 1</v>
      </c>
    </row>
    <row r="1895" spans="15:17" x14ac:dyDescent="0.45">
      <c r="O1895">
        <f ca="1"/>
        <v>0</v>
      </c>
      <c r="P1895" t="str">
        <f ca="1"/>
        <v xml:space="preserve">    Else</v>
      </c>
      <c r="Q1895" t="str">
        <f ca="1"/>
        <v xml:space="preserve">    Else</v>
      </c>
    </row>
    <row r="1896" spans="15:17" x14ac:dyDescent="0.45">
      <c r="O1896">
        <f ca="1"/>
        <v>0</v>
      </c>
      <c r="P1896" t="str">
        <f ca="1"/>
        <v xml:space="preserve">        NumFailed = NumFailed + 1</v>
      </c>
      <c r="Q1896" t="str">
        <f ca="1"/>
        <v xml:space="preserve">        NumFailed = NumFailed + 1</v>
      </c>
    </row>
    <row r="1897" spans="15:17" x14ac:dyDescent="0.45">
      <c r="O1897">
        <f ca="1"/>
        <v>0</v>
      </c>
      <c r="P1897" t="str">
        <f ca="1"/>
        <v xml:space="preserve">        ReDim Preserve Failures(LBound(Failures) To UBound(Failures) + 1)</v>
      </c>
      <c r="Q1897" t="str">
        <f ca="1"/>
        <v xml:space="preserve">        ReDim Preserve Failures(LBound(Failures) To UBound(Failures) + 1)</v>
      </c>
    </row>
    <row r="1898" spans="15:17" x14ac:dyDescent="0.45">
      <c r="O1898">
        <f ca="1"/>
        <v>0</v>
      </c>
      <c r="P1898" t="str">
        <f ca="1"/>
        <v xml:space="preserve">        Failures(UBound(Failures)) = WhatDiffers</v>
      </c>
      <c r="Q1898" t="str">
        <f ca="1"/>
        <v xml:space="preserve">        Failures(UBound(Failures)) = WhatDiffers</v>
      </c>
    </row>
    <row r="1899" spans="15:17" x14ac:dyDescent="0.45">
      <c r="O1899">
        <f ca="1"/>
        <v>0</v>
      </c>
      <c r="P1899" t="str">
        <f ca="1"/>
        <v xml:space="preserve">    End If</v>
      </c>
      <c r="Q1899" t="str">
        <f ca="1"/>
        <v xml:space="preserve">    End If</v>
      </c>
    </row>
    <row r="1900" spans="15:17" x14ac:dyDescent="0.45">
      <c r="O1900">
        <f ca="1"/>
        <v>0</v>
      </c>
      <c r="P1900" t="str">
        <f ca="1"/>
        <v/>
      </c>
      <c r="Q1900" t="str">
        <f ca="1"/>
        <v/>
      </c>
    </row>
    <row r="1901" spans="15:17" x14ac:dyDescent="0.45">
      <c r="O1901">
        <f ca="1"/>
        <v>0</v>
      </c>
      <c r="P1901" t="str">
        <f ca="1"/>
        <v xml:space="preserve">    Exit Sub</v>
      </c>
      <c r="Q1901" t="str">
        <f ca="1"/>
        <v xml:space="preserve">    Exit Sub</v>
      </c>
    </row>
    <row r="1902" spans="15:17" x14ac:dyDescent="0.45">
      <c r="O1902">
        <f ca="1"/>
        <v>0</v>
      </c>
      <c r="P1902" t="str">
        <f ca="1"/>
        <v>ErrHandler:</v>
      </c>
      <c r="Q1902" t="str">
        <f ca="1"/>
        <v>ErrHandler:</v>
      </c>
    </row>
    <row r="1903" spans="15:17" x14ac:dyDescent="0.45">
      <c r="O1903">
        <f ca="1"/>
        <v>0</v>
      </c>
      <c r="P1903" t="str">
        <f ca="1"/>
        <v xml:space="preserve">    Throw "#Case78 (line " &amp; CStr(Erl) + "): " &amp; Err.Description &amp; "!"</v>
      </c>
      <c r="Q1903" t="str">
        <f ca="1"/>
        <v xml:space="preserve">    Throw "#Case78 (line " &amp; CStr(Erl) + "): " &amp; Err.Description &amp; "!"</v>
      </c>
    </row>
    <row r="1904" spans="15:17" x14ac:dyDescent="0.45">
      <c r="O1904">
        <f ca="1"/>
        <v>0</v>
      </c>
      <c r="P1904" t="str">
        <f ca="1"/>
        <v>End Sub</v>
      </c>
      <c r="Q1904" t="str">
        <f ca="1"/>
        <v>End Sub</v>
      </c>
    </row>
    <row r="1905" spans="15:17" x14ac:dyDescent="0.45">
      <c r="O1905">
        <f ca="1"/>
        <v>0</v>
      </c>
      <c r="P1905">
        <f ca="1"/>
        <v>0</v>
      </c>
      <c r="Q1905" t="str">
        <f ca="1"/>
        <v/>
      </c>
    </row>
    <row r="1906" spans="15:17" x14ac:dyDescent="0.45">
      <c r="O1906">
        <f ca="1"/>
        <v>0</v>
      </c>
      <c r="P1906" t="str">
        <f ca="1"/>
        <v>Sub Case79(i As Long, Folder As String, ByRef NumPassed As Long, ByRef NumFailed As Long, ByRef Failures() As String)</v>
      </c>
      <c r="Q1906" t="str">
        <f ca="1"/>
        <v>Sub Case79(i As Long, Folder As String, ByRef NumPassed As Long, ByRef NumFailed As Long, ByRef Failures() As String)</v>
      </c>
    </row>
    <row r="1907" spans="15:17" x14ac:dyDescent="0.45">
      <c r="O1907">
        <f ca="1"/>
        <v>0</v>
      </c>
      <c r="P1907" t="str">
        <f ca="1"/>
        <v xml:space="preserve">    Dim TestDescription As String, FileName As String, Expected, Observed, TestRes As Variant, WhatDiffers As String</v>
      </c>
      <c r="Q1907" t="str">
        <f ca="1"/>
        <v xml:space="preserve">    Dim TestDescription As String, FileName As String, Expected, Observed, TestRes As Variant, WhatDiffers As String</v>
      </c>
    </row>
    <row r="1908" spans="15:17" x14ac:dyDescent="0.45">
      <c r="O1908">
        <f ca="1"/>
        <v>0</v>
      </c>
      <c r="P1908" t="str">
        <f ca="1"/>
        <v/>
      </c>
      <c r="Q1908" t="str">
        <f ca="1"/>
        <v/>
      </c>
    </row>
    <row r="1909" spans="15:17" x14ac:dyDescent="0.45">
      <c r="O1909">
        <f ca="1"/>
        <v>0</v>
      </c>
      <c r="P1909" t="str">
        <f ca="1"/>
        <v xml:space="preserve">    On Error GoTo ErrHandler</v>
      </c>
      <c r="Q1909" t="str">
        <f ca="1"/>
        <v xml:space="preserve">    On Error GoTo ErrHandler</v>
      </c>
    </row>
    <row r="1910" spans="15:17" x14ac:dyDescent="0.45">
      <c r="O1910">
        <f ca="1"/>
        <v>0</v>
      </c>
      <c r="P1910" t="str">
        <f ca="1"/>
        <v xml:space="preserve">                If IncludeLargeFiles Then</v>
      </c>
      <c r="Q1910" t="str">
        <f ca="1"/>
        <v xml:space="preserve">                If IncludeLargeFiles Then</v>
      </c>
    </row>
    <row r="1911" spans="15:17" x14ac:dyDescent="0.45">
      <c r="O1911" t="str">
        <f ca="1"/>
        <v>Sub Case43(i As Long, Folder As String, ByRef NumPassed As Long, ByRef NumFailed As Long, ByRef Failures() As String)</v>
      </c>
      <c r="P1911" t="str">
        <f ca="1"/>
        <v xml:space="preserve">                    TestDescription = "FL insurance sample"</v>
      </c>
      <c r="Q1911" t="str">
        <f ca="1"/>
        <v xml:space="preserve">                    TestDescription = "FL insurance sample"</v>
      </c>
    </row>
    <row r="1912" spans="15:17" x14ac:dyDescent="0.45">
      <c r="O1912" t="str">
        <f ca="1"/>
        <v xml:space="preserve">    Dim TestDescription As String, FileName As String, Expected, Observed, TestRes As Variant, WhatDiffers As String</v>
      </c>
      <c r="P1912" t="str">
        <f ca="1"/>
        <v xml:space="preserve">                    FileName = "FL_insurance_sample.csv"</v>
      </c>
      <c r="Q1912" t="str">
        <f ca="1"/>
        <v xml:space="preserve">                    FileName = "FL_insurance_sample.csv"</v>
      </c>
    </row>
    <row r="1913" spans="15:17" x14ac:dyDescent="0.45">
      <c r="O1913" t="str">
        <f ca="1"/>
        <v/>
      </c>
      <c r="P1913" t="str">
        <f ca="1"/>
        <v xml:space="preserve">                    Expected = Empty</v>
      </c>
      <c r="Q1913" t="str">
        <f ca="1"/>
        <v xml:space="preserve">                    Expected = Empty</v>
      </c>
    </row>
    <row r="1914" spans="15:17" x14ac:dyDescent="0.45">
      <c r="O1914" t="str">
        <f ca="1"/>
        <v xml:space="preserve">    On Error GoTo ErrHandler</v>
      </c>
      <c r="P1914" t="str">
        <f ca="1"/>
        <v xml:space="preserve">                    TestRes = TestCSVRead(i, TestDescription, Expected, Folder + FileName, Observed, WhatDiffers, _</v>
      </c>
      <c r="Q1914" t="str">
        <f ca="1"/>
        <v xml:space="preserve">                    TestRes = TestCSVRead(i, TestDescription, Expected, Folder + FileName, Observed, WhatDiffers, _</v>
      </c>
    </row>
    <row r="1915" spans="15:17" x14ac:dyDescent="0.45">
      <c r="O1915" t="str">
        <f ca="1"/>
        <v xml:space="preserve">                TestDescription = "test string delimiters"</v>
      </c>
      <c r="P1915" t="str">
        <f ca="1"/>
        <v xml:space="preserve">                        ConvertTypes:="N", _</v>
      </c>
      <c r="Q1915" t="str">
        <f ca="1"/>
        <v xml:space="preserve">                        ConvertTypes:="N", _</v>
      </c>
    </row>
    <row r="1916" spans="15:17" x14ac:dyDescent="0.45">
      <c r="O1916" t="str">
        <f ca="1"/>
        <v xml:space="preserve">                FileName = "test_string_delimiters.csv"</v>
      </c>
      <c r="P1916" t="str">
        <f ca="1"/>
        <v xml:space="preserve">                        ShowMissingsAs:=Empty, _</v>
      </c>
      <c r="Q1916" t="str">
        <f ca="1"/>
        <v xml:space="preserve">                        ShowMissingsAs:=Empty, _</v>
      </c>
    </row>
    <row r="1917" spans="15:17" x14ac:dyDescent="0.45">
      <c r="O1917" t="str">
        <f ca="1"/>
        <v xml:space="preserve">                Expected = Expected043()</v>
      </c>
      <c r="P1917" t="str">
        <f ca="1"/>
        <v xml:space="preserve">                        NumRowsExpected:=36635, _</v>
      </c>
      <c r="Q1917" t="str">
        <f ca="1"/>
        <v xml:space="preserve">                        NumRowsExpected:=36635, _</v>
      </c>
    </row>
    <row r="1918" spans="15:17" x14ac:dyDescent="0.45">
      <c r="O1918" t="str">
        <f ca="1"/>
        <v xml:space="preserve">                TestRes = TestCSVRead(i, TestDescription, Expected, Folder + FileName, Observed, WhatDiffers, ConvertTypes:=True, Delimiter:="::", ShowMissingsAs:=Empty)</v>
      </c>
      <c r="P1918" t="str">
        <f ca="1"/>
        <v xml:space="preserve">                        NumColsExpected:=18)</v>
      </c>
      <c r="Q1918" t="str">
        <f ca="1"/>
        <v xml:space="preserve">                        NumColsExpected:=18)</v>
      </c>
    </row>
    <row r="1919" spans="15:17" x14ac:dyDescent="0.45">
      <c r="O1919" t="str">
        <f ca="1"/>
        <v xml:space="preserve">    If TestRes Then</v>
      </c>
      <c r="P1919" t="str">
        <f ca="1"/>
        <v xml:space="preserve">                Else</v>
      </c>
      <c r="Q1919" t="str">
        <f ca="1"/>
        <v xml:space="preserve">                Else</v>
      </c>
    </row>
    <row r="1920" spans="15:17" x14ac:dyDescent="0.45">
      <c r="O1920" t="str">
        <f ca="1"/>
        <v xml:space="preserve">        NumPassed = NumPassed + 1</v>
      </c>
      <c r="P1920" t="str">
        <f ca="1"/>
        <v xml:space="preserve">                    NumSkipped = NumSkipped + 1</v>
      </c>
      <c r="Q1920" t="str">
        <f ca="1"/>
        <v xml:space="preserve">                    NumSkipped = NumSkipped + 1</v>
      </c>
    </row>
    <row r="1921" spans="15:17" x14ac:dyDescent="0.45">
      <c r="O1921" t="str">
        <f ca="1"/>
        <v xml:space="preserve">    Else</v>
      </c>
      <c r="P1921" t="str">
        <f ca="1"/>
        <v xml:space="preserve">                End If</v>
      </c>
      <c r="Q1921" t="str">
        <f ca="1"/>
        <v xml:space="preserve">                End If</v>
      </c>
    </row>
    <row r="1922" spans="15:17" x14ac:dyDescent="0.45">
      <c r="O1922" t="str">
        <f ca="1"/>
        <v xml:space="preserve">        NumFailed = NumFailed + 1</v>
      </c>
      <c r="P1922" t="str">
        <f ca="1"/>
        <v xml:space="preserve">    If TestRes Then</v>
      </c>
      <c r="Q1922" t="str">
        <f ca="1"/>
        <v xml:space="preserve">    If TestRes Then</v>
      </c>
    </row>
    <row r="1923" spans="15:17" x14ac:dyDescent="0.45">
      <c r="O1923" t="str">
        <f ca="1"/>
        <v xml:space="preserve">        ReDim Preserve Failures(LBound(Failures) To UBound(Failures) + 1)</v>
      </c>
      <c r="P1923" t="str">
        <f ca="1"/>
        <v xml:space="preserve">        NumPassed = NumPassed + 1</v>
      </c>
      <c r="Q1923" t="str">
        <f ca="1"/>
        <v xml:space="preserve">        NumPassed = NumPassed + 1</v>
      </c>
    </row>
    <row r="1924" spans="15:17" x14ac:dyDescent="0.45">
      <c r="O1924" t="str">
        <f ca="1"/>
        <v xml:space="preserve">        Failures(UBound(Failures)) = WhatDiffers</v>
      </c>
      <c r="P1924" t="str">
        <f ca="1"/>
        <v xml:space="preserve">    Else</v>
      </c>
      <c r="Q1924" t="str">
        <f ca="1"/>
        <v xml:space="preserve">    Else</v>
      </c>
    </row>
    <row r="1925" spans="15:17" x14ac:dyDescent="0.45">
      <c r="O1925" t="str">
        <f ca="1"/>
        <v xml:space="preserve">    End If</v>
      </c>
      <c r="P1925" t="str">
        <f ca="1"/>
        <v xml:space="preserve">        NumFailed = NumFailed + 1</v>
      </c>
      <c r="Q1925" t="str">
        <f ca="1"/>
        <v xml:space="preserve">        NumFailed = NumFailed + 1</v>
      </c>
    </row>
    <row r="1926" spans="15:17" x14ac:dyDescent="0.45">
      <c r="O1926" t="str">
        <f ca="1"/>
        <v/>
      </c>
      <c r="P1926" t="str">
        <f ca="1"/>
        <v xml:space="preserve">        ReDim Preserve Failures(LBound(Failures) To UBound(Failures) + 1)</v>
      </c>
      <c r="Q1926" t="str">
        <f ca="1"/>
        <v xml:space="preserve">        ReDim Preserve Failures(LBound(Failures) To UBound(Failures) + 1)</v>
      </c>
    </row>
    <row r="1927" spans="15:17" x14ac:dyDescent="0.45">
      <c r="O1927" t="str">
        <f ca="1"/>
        <v xml:space="preserve">    Exit Sub</v>
      </c>
      <c r="P1927" t="str">
        <f ca="1"/>
        <v xml:space="preserve">        Failures(UBound(Failures)) = WhatDiffers</v>
      </c>
      <c r="Q1927" t="str">
        <f ca="1"/>
        <v xml:space="preserve">        Failures(UBound(Failures)) = WhatDiffers</v>
      </c>
    </row>
    <row r="1928" spans="15:17" x14ac:dyDescent="0.45">
      <c r="O1928" t="str">
        <f ca="1"/>
        <v>ErrHandler:</v>
      </c>
      <c r="P1928" t="str">
        <f ca="1"/>
        <v xml:space="preserve">    End If</v>
      </c>
      <c r="Q1928" t="str">
        <f ca="1"/>
        <v xml:space="preserve">    End If</v>
      </c>
    </row>
    <row r="1929" spans="15:17" x14ac:dyDescent="0.45">
      <c r="O1929" t="str">
        <f ca="1"/>
        <v xml:space="preserve">    Throw "#Case43 (line " &amp; CStr(Erl) + "): " &amp; Err.Description &amp; "!"</v>
      </c>
      <c r="P1929" t="str">
        <f ca="1"/>
        <v/>
      </c>
      <c r="Q1929" t="str">
        <f ca="1"/>
        <v/>
      </c>
    </row>
    <row r="1930" spans="15:17" x14ac:dyDescent="0.45">
      <c r="O1930" t="str">
        <f ca="1"/>
        <v>End Sub</v>
      </c>
      <c r="P1930" t="str">
        <f ca="1"/>
        <v xml:space="preserve">    Exit Sub</v>
      </c>
      <c r="Q1930" t="str">
        <f ca="1"/>
        <v xml:space="preserve">    Exit Sub</v>
      </c>
    </row>
    <row r="1931" spans="15:17" x14ac:dyDescent="0.45">
      <c r="O1931">
        <f ca="1"/>
        <v>0</v>
      </c>
      <c r="P1931" t="str">
        <f ca="1"/>
        <v>ErrHandler:</v>
      </c>
      <c r="Q1931" t="str">
        <f ca="1"/>
        <v>ErrHandler:</v>
      </c>
    </row>
    <row r="1932" spans="15:17" x14ac:dyDescent="0.45">
      <c r="O1932">
        <f ca="1"/>
        <v>0</v>
      </c>
      <c r="P1932" t="str">
        <f ca="1"/>
        <v xml:space="preserve">    Throw "#Case79 (line " &amp; CStr(Erl) + "): " &amp; Err.Description &amp; "!"</v>
      </c>
      <c r="Q1932" t="str">
        <f ca="1"/>
        <v xml:space="preserve">    Throw "#Case79 (line " &amp; CStr(Erl) + "): " &amp; Err.Description &amp; "!"</v>
      </c>
    </row>
    <row r="1933" spans="15:17" x14ac:dyDescent="0.45">
      <c r="O1933">
        <f ca="1"/>
        <v>0</v>
      </c>
      <c r="P1933" t="str">
        <f ca="1"/>
        <v>End Sub</v>
      </c>
      <c r="Q1933" t="str">
        <f ca="1"/>
        <v>End Sub</v>
      </c>
    </row>
    <row r="1934" spans="15:17" x14ac:dyDescent="0.45">
      <c r="O1934">
        <f ca="1"/>
        <v>0</v>
      </c>
      <c r="P1934">
        <f ca="1"/>
        <v>0</v>
      </c>
      <c r="Q1934" t="str">
        <f ca="1"/>
        <v/>
      </c>
    </row>
    <row r="1935" spans="15:17" x14ac:dyDescent="0.45">
      <c r="O1935">
        <f ca="1"/>
        <v>0</v>
      </c>
      <c r="P1935" t="str">
        <f ca="1"/>
        <v>Sub Case80(i As Long, Folder As String, ByRef NumPassed As Long, ByRef NumFailed As Long, ByRef Failures() As String)</v>
      </c>
      <c r="Q1935" t="str">
        <f ca="1"/>
        <v>Sub Case80(i As Long, Folder As String, ByRef NumPassed As Long, ByRef NumFailed As Long, ByRef Failures() As String)</v>
      </c>
    </row>
    <row r="1936" spans="15:17" x14ac:dyDescent="0.45">
      <c r="O1936">
        <f ca="1"/>
        <v>0</v>
      </c>
      <c r="P1936" t="str">
        <f ca="1"/>
        <v xml:space="preserve">    Dim TestDescription As String, FileName As String, Expected, Observed, TestRes As Variant, WhatDiffers As String</v>
      </c>
      <c r="Q1936" t="str">
        <f ca="1"/>
        <v xml:space="preserve">    Dim TestDescription As String, FileName As String, Expected, Observed, TestRes As Variant, WhatDiffers As String</v>
      </c>
    </row>
    <row r="1937" spans="15:17" x14ac:dyDescent="0.45">
      <c r="O1937">
        <f ca="1"/>
        <v>0</v>
      </c>
      <c r="P1937" t="str">
        <f ca="1"/>
        <v/>
      </c>
      <c r="Q1937" t="str">
        <f ca="1"/>
        <v/>
      </c>
    </row>
    <row r="1938" spans="15:17" x14ac:dyDescent="0.45">
      <c r="O1938">
        <f ca="1"/>
        <v>0</v>
      </c>
      <c r="P1938" t="str">
        <f ca="1"/>
        <v xml:space="preserve">    On Error GoTo ErrHandler</v>
      </c>
      <c r="Q1938" t="str">
        <f ca="1"/>
        <v xml:space="preserve">    On Error GoTo ErrHandler</v>
      </c>
    </row>
    <row r="1939" spans="15:17" x14ac:dyDescent="0.45">
      <c r="O1939">
        <f ca="1"/>
        <v>0</v>
      </c>
      <c r="P1939" t="str">
        <f ca="1"/>
        <v xml:space="preserve">                TestDescription = "test float in int column"</v>
      </c>
      <c r="Q1939" t="str">
        <f ca="1"/>
        <v xml:space="preserve">                TestDescription = "test float in int column"</v>
      </c>
    </row>
    <row r="1940" spans="15:17" x14ac:dyDescent="0.45">
      <c r="O1940">
        <f ca="1"/>
        <v>0</v>
      </c>
      <c r="P1940" t="str">
        <f ca="1"/>
        <v xml:space="preserve">                FileName = "test_float_in_int_column.csv"</v>
      </c>
      <c r="Q1940" t="str">
        <f ca="1"/>
        <v xml:space="preserve">                FileName = "test_float_in_int_column.csv"</v>
      </c>
    </row>
    <row r="1941" spans="15:17" x14ac:dyDescent="0.45">
      <c r="O1941">
        <f ca="1"/>
        <v>0</v>
      </c>
      <c r="P1941" t="str">
        <f ca="1"/>
        <v xml:space="preserve">                Expected = HStack(Array("col1", 1#, 4#, 7#), Array("col2", 2#, 5.4, 8#), Array("col3", 3#, 6#, 9#))</v>
      </c>
      <c r="Q1941" t="str">
        <f ca="1"/>
        <v xml:space="preserve">                Expected = HStack(Array("col1", 1#, 4#, 7#), Array("col2", 2#, 5.4, 8#), Array("col3", 3#, 6#, 9#))</v>
      </c>
    </row>
    <row r="1942" spans="15:17" x14ac:dyDescent="0.45">
      <c r="O1942">
        <f ca="1"/>
        <v>0</v>
      </c>
      <c r="P1942" t="str">
        <f ca="1"/>
        <v xml:space="preserve">                TestRes = TestCSVRead(i, TestDescription, Expected, Folder + FileName, Observed, WhatDiffers, _</v>
      </c>
      <c r="Q1942" t="str">
        <f ca="1"/>
        <v xml:space="preserve">                TestRes = TestCSVRead(i, TestDescription, Expected, Folder + FileName, Observed, WhatDiffers, _</v>
      </c>
    </row>
    <row r="1943" spans="15:17" x14ac:dyDescent="0.45">
      <c r="O1943">
        <f ca="1"/>
        <v>0</v>
      </c>
      <c r="P1943" t="str">
        <f ca="1"/>
        <v xml:space="preserve">                    ConvertTypes:=True, _</v>
      </c>
      <c r="Q1943" t="str">
        <f ca="1"/>
        <v xml:space="preserve">                    ConvertTypes:=True, _</v>
      </c>
    </row>
    <row r="1944" spans="15:17" x14ac:dyDescent="0.45">
      <c r="O1944">
        <f ca="1"/>
        <v>0</v>
      </c>
      <c r="P1944" t="str">
        <f ca="1"/>
        <v xml:space="preserve">                    ShowMissingsAs:=Empty)</v>
      </c>
      <c r="Q1944" t="str">
        <f ca="1"/>
        <v xml:space="preserve">                    ShowMissingsAs:=Empty)</v>
      </c>
    </row>
    <row r="1945" spans="15:17" x14ac:dyDescent="0.45">
      <c r="O1945">
        <f ca="1"/>
        <v>0</v>
      </c>
      <c r="P1945" t="str">
        <f ca="1"/>
        <v xml:space="preserve">    If TestRes Then</v>
      </c>
      <c r="Q1945" t="str">
        <f ca="1"/>
        <v xml:space="preserve">    If TestRes Then</v>
      </c>
    </row>
    <row r="1946" spans="15:17" x14ac:dyDescent="0.45">
      <c r="O1946">
        <f ca="1"/>
        <v>0</v>
      </c>
      <c r="P1946" t="str">
        <f ca="1"/>
        <v xml:space="preserve">        NumPassed = NumPassed + 1</v>
      </c>
      <c r="Q1946" t="str">
        <f ca="1"/>
        <v xml:space="preserve">        NumPassed = NumPassed + 1</v>
      </c>
    </row>
    <row r="1947" spans="15:17" x14ac:dyDescent="0.45">
      <c r="O1947">
        <f ca="1"/>
        <v>0</v>
      </c>
      <c r="P1947" t="str">
        <f ca="1"/>
        <v xml:space="preserve">    Else</v>
      </c>
      <c r="Q1947" t="str">
        <f ca="1"/>
        <v xml:space="preserve">    Else</v>
      </c>
    </row>
    <row r="1948" spans="15:17" x14ac:dyDescent="0.45">
      <c r="O1948">
        <f ca="1"/>
        <v>0</v>
      </c>
      <c r="P1948" t="str">
        <f ca="1"/>
        <v xml:space="preserve">        NumFailed = NumFailed + 1</v>
      </c>
      <c r="Q1948" t="str">
        <f ca="1"/>
        <v xml:space="preserve">        NumFailed = NumFailed + 1</v>
      </c>
    </row>
    <row r="1949" spans="15:17" x14ac:dyDescent="0.45">
      <c r="O1949">
        <f ca="1"/>
        <v>0</v>
      </c>
      <c r="P1949" t="str">
        <f ca="1"/>
        <v xml:space="preserve">        ReDim Preserve Failures(LBound(Failures) To UBound(Failures) + 1)</v>
      </c>
      <c r="Q1949" t="str">
        <f ca="1"/>
        <v xml:space="preserve">        ReDim Preserve Failures(LBound(Failures) To UBound(Failures) + 1)</v>
      </c>
    </row>
    <row r="1950" spans="15:17" x14ac:dyDescent="0.45">
      <c r="O1950">
        <f ca="1"/>
        <v>0</v>
      </c>
      <c r="P1950" t="str">
        <f ca="1"/>
        <v xml:space="preserve">        Failures(UBound(Failures)) = WhatDiffers</v>
      </c>
      <c r="Q1950" t="str">
        <f ca="1"/>
        <v xml:space="preserve">        Failures(UBound(Failures)) = WhatDiffers</v>
      </c>
    </row>
    <row r="1951" spans="15:17" x14ac:dyDescent="0.45">
      <c r="O1951">
        <f ca="1"/>
        <v>0</v>
      </c>
      <c r="P1951" t="str">
        <f ca="1"/>
        <v xml:space="preserve">    End If</v>
      </c>
      <c r="Q1951" t="str">
        <f ca="1"/>
        <v xml:space="preserve">    End If</v>
      </c>
    </row>
    <row r="1952" spans="15:17" x14ac:dyDescent="0.45">
      <c r="O1952" t="str">
        <f ca="1"/>
        <v>Sub Case44(i As Long, Folder As String, ByRef NumPassed As Long, ByRef NumFailed As Long, ByRef Failures() As String)</v>
      </c>
      <c r="P1952" t="str">
        <f ca="1"/>
        <v/>
      </c>
      <c r="Q1952" t="str">
        <f ca="1"/>
        <v/>
      </c>
    </row>
    <row r="1953" spans="15:17" x14ac:dyDescent="0.45">
      <c r="O1953" t="str">
        <f ca="1"/>
        <v xml:space="preserve">    Dim TestDescription As String, FileName As String, Expected, Observed, TestRes As Variant, WhatDiffers As String</v>
      </c>
      <c r="P1953" t="str">
        <f ca="1"/>
        <v xml:space="preserve">    Exit Sub</v>
      </c>
      <c r="Q1953" t="str">
        <f ca="1"/>
        <v xml:space="preserve">    Exit Sub</v>
      </c>
    </row>
    <row r="1954" spans="15:17" x14ac:dyDescent="0.45">
      <c r="O1954" t="str">
        <f ca="1"/>
        <v/>
      </c>
      <c r="P1954" t="str">
        <f ca="1"/>
        <v>ErrHandler:</v>
      </c>
      <c r="Q1954" t="str">
        <f ca="1"/>
        <v>ErrHandler:</v>
      </c>
    </row>
    <row r="1955" spans="15:17" x14ac:dyDescent="0.45">
      <c r="O1955" t="str">
        <f ca="1"/>
        <v xml:space="preserve">    On Error GoTo ErrHandler</v>
      </c>
      <c r="P1955" t="str">
        <f ca="1"/>
        <v xml:space="preserve">    Throw "#Case80 (line " &amp; CStr(Erl) + "): " &amp; Err.Description &amp; "!"</v>
      </c>
      <c r="Q1955" t="str">
        <f ca="1"/>
        <v xml:space="preserve">    Throw "#Case80 (line " &amp; CStr(Erl) + "): " &amp; Err.Description &amp; "!"</v>
      </c>
    </row>
    <row r="1956" spans="15:17" x14ac:dyDescent="0.45">
      <c r="O1956" t="str">
        <f ca="1"/>
        <v xml:space="preserve">                TestDescription = "bools"</v>
      </c>
      <c r="P1956" t="str">
        <f ca="1"/>
        <v>End Sub</v>
      </c>
      <c r="Q1956" t="str">
        <f ca="1"/>
        <v>End Sub</v>
      </c>
    </row>
    <row r="1957" spans="15:17" x14ac:dyDescent="0.45">
      <c r="O1957" t="str">
        <f ca="1"/>
        <v xml:space="preserve">                FileName = "bools.csv"</v>
      </c>
      <c r="P1957">
        <f ca="1"/>
        <v>0</v>
      </c>
      <c r="Q1957" t="str">
        <f ca="1"/>
        <v/>
      </c>
    </row>
    <row r="1958" spans="15:17" x14ac:dyDescent="0.45">
      <c r="O1958" t="str">
        <f ca="1"/>
        <v xml:space="preserve">                Expected = Expected044()</v>
      </c>
      <c r="P1958" t="str">
        <f ca="1"/>
        <v>Sub Case81(i As Long, Folder As String, ByRef NumPassed As Long, ByRef NumFailed As Long, ByRef Failures() As String)</v>
      </c>
      <c r="Q1958" t="str">
        <f ca="1"/>
        <v>Sub Case81(i As Long, Folder As String, ByRef NumPassed As Long, ByRef NumFailed As Long, ByRef Failures() As String)</v>
      </c>
    </row>
    <row r="1959" spans="15:17" x14ac:dyDescent="0.45">
      <c r="O1959" t="str">
        <f ca="1"/>
        <v xml:space="preserve">                TestRes = TestCSVRead(i, TestDescription, Expected, Folder + FileName, Observed, WhatDiffers, ConvertTypes:=True, ShowMissingsAs:=Empty)</v>
      </c>
      <c r="P1959" t="str">
        <f ca="1"/>
        <v xml:space="preserve">    Dim TestDescription As String, FileName As String, Expected, Observed, TestRes As Variant, WhatDiffers As String</v>
      </c>
      <c r="Q1959" t="str">
        <f ca="1"/>
        <v xml:space="preserve">    Dim TestDescription As String, FileName As String, Expected, Observed, TestRes As Variant, WhatDiffers As String</v>
      </c>
    </row>
    <row r="1960" spans="15:17" x14ac:dyDescent="0.45">
      <c r="O1960" t="str">
        <f ca="1"/>
        <v xml:space="preserve">    If TestRes Then</v>
      </c>
      <c r="P1960" t="str">
        <f ca="1"/>
        <v/>
      </c>
      <c r="Q1960" t="str">
        <f ca="1"/>
        <v/>
      </c>
    </row>
    <row r="1961" spans="15:17" x14ac:dyDescent="0.45">
      <c r="O1961" t="str">
        <f ca="1"/>
        <v xml:space="preserve">        NumPassed = NumPassed + 1</v>
      </c>
      <c r="P1961" t="str">
        <f ca="1"/>
        <v xml:space="preserve">    On Error GoTo ErrHandler</v>
      </c>
      <c r="Q1961" t="str">
        <f ca="1"/>
        <v xml:space="preserve">    On Error GoTo ErrHandler</v>
      </c>
    </row>
    <row r="1962" spans="15:17" x14ac:dyDescent="0.45">
      <c r="O1962" t="str">
        <f ca="1"/>
        <v xml:space="preserve">    Else</v>
      </c>
      <c r="P1962" t="str">
        <f ca="1"/>
        <v xml:space="preserve">                TestDescription = "test skip args"</v>
      </c>
      <c r="Q1962" t="str">
        <f ca="1"/>
        <v xml:space="preserve">                TestDescription = "test skip args"</v>
      </c>
    </row>
    <row r="1963" spans="15:17" x14ac:dyDescent="0.45">
      <c r="O1963" t="str">
        <f ca="1"/>
        <v xml:space="preserve">        NumFailed = NumFailed + 1</v>
      </c>
      <c r="P1963" t="str">
        <f ca="1"/>
        <v xml:space="preserve">                FileName = "test_skip_args.csv"</v>
      </c>
      <c r="Q1963" t="str">
        <f ca="1"/>
        <v xml:space="preserve">                FileName = "test_skip_args.csv"</v>
      </c>
    </row>
    <row r="1964" spans="15:17" x14ac:dyDescent="0.45">
      <c r="O1964" t="str">
        <f ca="1"/>
        <v xml:space="preserve">        ReDim Preserve Failures(LBound(Failures) To UBound(Failures) + 1)</v>
      </c>
      <c r="P1964" t="str">
        <f ca="1"/>
        <v xml:space="preserve">                Expected = HStack(Array("3,3", "4,3", "5,3", "6,3", "7,3", "8,3", "9,3", "10,3", Empty, Empty))</v>
      </c>
      <c r="Q1964" t="str">
        <f ca="1"/>
        <v xml:space="preserve">                Expected = HStack(Array("3,3", "4,3", "5,3", "6,3", "7,3", "8,3", "9,3", "10,3", Empty, Empty))</v>
      </c>
    </row>
    <row r="1965" spans="15:17" x14ac:dyDescent="0.45">
      <c r="O1965" t="str">
        <f ca="1"/>
        <v xml:space="preserve">        Failures(UBound(Failures)) = WhatDiffers</v>
      </c>
      <c r="P1965" t="str">
        <f ca="1"/>
        <v xml:space="preserve">                TestRes = TestCSVRead(i, TestDescription, Expected, Folder + FileName, Observed, WhatDiffers, SkipToRow:=3, SkipToCol:=3, NumRows:=10, NumCols:=1, ShowMissingsAs:=Empty)</v>
      </c>
      <c r="Q1965" t="str">
        <f ca="1"/>
        <v xml:space="preserve">                TestRes = TestCSVRead(i, TestDescription, Expected, Folder + FileName, Observed, WhatDiffers, SkipToRow:=3, SkipToCol:=3, NumRows:=10, NumCols:=1, ShowMissingsAs:=Empty)</v>
      </c>
    </row>
    <row r="1966" spans="15:17" x14ac:dyDescent="0.45">
      <c r="O1966" t="str">
        <f ca="1"/>
        <v xml:space="preserve">    End If</v>
      </c>
      <c r="P1966" t="str">
        <f ca="1"/>
        <v xml:space="preserve">    If TestRes Then</v>
      </c>
      <c r="Q1966" t="str">
        <f ca="1"/>
        <v xml:space="preserve">    If TestRes Then</v>
      </c>
    </row>
    <row r="1967" spans="15:17" x14ac:dyDescent="0.45">
      <c r="O1967" t="str">
        <f ca="1"/>
        <v/>
      </c>
      <c r="P1967" t="str">
        <f ca="1"/>
        <v xml:space="preserve">        NumPassed = NumPassed + 1</v>
      </c>
      <c r="Q1967" t="str">
        <f ca="1"/>
        <v xml:space="preserve">        NumPassed = NumPassed + 1</v>
      </c>
    </row>
    <row r="1968" spans="15:17" x14ac:dyDescent="0.45">
      <c r="O1968" t="str">
        <f ca="1"/>
        <v xml:space="preserve">    Exit Sub</v>
      </c>
      <c r="P1968" t="str">
        <f ca="1"/>
        <v xml:space="preserve">    Else</v>
      </c>
      <c r="Q1968" t="str">
        <f ca="1"/>
        <v xml:space="preserve">    Else</v>
      </c>
    </row>
    <row r="1969" spans="15:17" x14ac:dyDescent="0.45">
      <c r="O1969" t="str">
        <f ca="1"/>
        <v>ErrHandler:</v>
      </c>
      <c r="P1969" t="str">
        <f ca="1"/>
        <v xml:space="preserve">        NumFailed = NumFailed + 1</v>
      </c>
      <c r="Q1969" t="str">
        <f ca="1"/>
        <v xml:space="preserve">        NumFailed = NumFailed + 1</v>
      </c>
    </row>
    <row r="1970" spans="15:17" x14ac:dyDescent="0.45">
      <c r="O1970" t="str">
        <f ca="1"/>
        <v xml:space="preserve">    Throw "#Case44 (line " &amp; CStr(Erl) + "): " &amp; Err.Description &amp; "!"</v>
      </c>
      <c r="P1970" t="str">
        <f ca="1"/>
        <v xml:space="preserve">        ReDim Preserve Failures(LBound(Failures) To UBound(Failures) + 1)</v>
      </c>
      <c r="Q1970" t="str">
        <f ca="1"/>
        <v xml:space="preserve">        ReDim Preserve Failures(LBound(Failures) To UBound(Failures) + 1)</v>
      </c>
    </row>
    <row r="1971" spans="15:17" x14ac:dyDescent="0.45">
      <c r="O1971" t="str">
        <f ca="1"/>
        <v>End Sub</v>
      </c>
      <c r="P1971" t="str">
        <f ca="1"/>
        <v xml:space="preserve">        Failures(UBound(Failures)) = WhatDiffers</v>
      </c>
      <c r="Q1971" t="str">
        <f ca="1"/>
        <v xml:space="preserve">        Failures(UBound(Failures)) = WhatDiffers</v>
      </c>
    </row>
    <row r="1972" spans="15:17" x14ac:dyDescent="0.45">
      <c r="O1972">
        <f ca="1"/>
        <v>0</v>
      </c>
      <c r="P1972" t="str">
        <f ca="1"/>
        <v xml:space="preserve">    End If</v>
      </c>
      <c r="Q1972" t="str">
        <f ca="1"/>
        <v xml:space="preserve">    End If</v>
      </c>
    </row>
    <row r="1973" spans="15:17" x14ac:dyDescent="0.45">
      <c r="O1973">
        <f ca="1"/>
        <v>0</v>
      </c>
      <c r="P1973" t="str">
        <f ca="1"/>
        <v/>
      </c>
      <c r="Q1973" t="str">
        <f ca="1"/>
        <v/>
      </c>
    </row>
    <row r="1974" spans="15:17" x14ac:dyDescent="0.45">
      <c r="O1974">
        <f ca="1"/>
        <v>0</v>
      </c>
      <c r="P1974" t="str">
        <f ca="1"/>
        <v xml:space="preserve">    Exit Sub</v>
      </c>
      <c r="Q1974" t="str">
        <f ca="1"/>
        <v xml:space="preserve">    Exit Sub</v>
      </c>
    </row>
    <row r="1975" spans="15:17" x14ac:dyDescent="0.45">
      <c r="O1975">
        <f ca="1"/>
        <v>0</v>
      </c>
      <c r="P1975" t="str">
        <f ca="1"/>
        <v>ErrHandler:</v>
      </c>
      <c r="Q1975" t="str">
        <f ca="1"/>
        <v>ErrHandler:</v>
      </c>
    </row>
    <row r="1976" spans="15:17" x14ac:dyDescent="0.45">
      <c r="O1976">
        <f ca="1"/>
        <v>0</v>
      </c>
      <c r="P1976" t="str">
        <f ca="1"/>
        <v xml:space="preserve">    Throw "#Case81 (line " &amp; CStr(Erl) + "): " &amp; Err.Description &amp; "!"</v>
      </c>
      <c r="Q1976" t="str">
        <f ca="1"/>
        <v xml:space="preserve">    Throw "#Case81 (line " &amp; CStr(Erl) + "): " &amp; Err.Description &amp; "!"</v>
      </c>
    </row>
    <row r="1977" spans="15:17" x14ac:dyDescent="0.45">
      <c r="O1977">
        <f ca="1"/>
        <v>0</v>
      </c>
      <c r="P1977" t="str">
        <f ca="1"/>
        <v>End Sub</v>
      </c>
      <c r="Q1977" t="str">
        <f ca="1"/>
        <v>End Sub</v>
      </c>
    </row>
    <row r="1978" spans="15:17" x14ac:dyDescent="0.45">
      <c r="O1978">
        <f ca="1"/>
        <v>0</v>
      </c>
      <c r="P1978">
        <f ca="1"/>
        <v>0</v>
      </c>
      <c r="Q1978" t="str">
        <f ca="1"/>
        <v/>
      </c>
    </row>
    <row r="1979" spans="15:17" x14ac:dyDescent="0.45">
      <c r="O1979">
        <f ca="1"/>
        <v>0</v>
      </c>
      <c r="P1979" t="str">
        <f ca="1"/>
        <v>Sub Case82(i As Long, Folder As String, ByRef NumPassed As Long, ByRef NumFailed As Long, ByRef Failures() As String)</v>
      </c>
      <c r="Q1979" t="str">
        <f ca="1"/>
        <v>Sub Case82(i As Long, Folder As String, ByRef NumPassed As Long, ByRef NumFailed As Long, ByRef Failures() As String)</v>
      </c>
    </row>
    <row r="1980" spans="15:17" x14ac:dyDescent="0.45">
      <c r="O1980">
        <f ca="1"/>
        <v>0</v>
      </c>
      <c r="P1980" t="str">
        <f ca="1"/>
        <v xml:space="preserve">    Dim TestDescription As String, FileName As String, Expected, Observed, TestRes As Variant, WhatDiffers As String</v>
      </c>
      <c r="Q1980" t="str">
        <f ca="1"/>
        <v xml:space="preserve">    Dim TestDescription As String, FileName As String, Expected, Observed, TestRes As Variant, WhatDiffers As String</v>
      </c>
    </row>
    <row r="1981" spans="15:17" x14ac:dyDescent="0.45">
      <c r="O1981">
        <f ca="1"/>
        <v>0</v>
      </c>
      <c r="P1981" t="str">
        <f ca="1"/>
        <v/>
      </c>
      <c r="Q1981" t="str">
        <f ca="1"/>
        <v/>
      </c>
    </row>
    <row r="1982" spans="15:17" x14ac:dyDescent="0.45">
      <c r="O1982">
        <f ca="1"/>
        <v>0</v>
      </c>
      <c r="P1982" t="str">
        <f ca="1"/>
        <v xml:space="preserve">    On Error GoTo ErrHandler</v>
      </c>
      <c r="Q1982" t="str">
        <f ca="1"/>
        <v xml:space="preserve">    On Error GoTo ErrHandler</v>
      </c>
    </row>
    <row r="1983" spans="15:17" x14ac:dyDescent="0.45">
      <c r="O1983">
        <f ca="1"/>
        <v>0</v>
      </c>
      <c r="P1983" t="str">
        <f ca="1"/>
        <v xml:space="preserve">                TestDescription = "test skip args"</v>
      </c>
      <c r="Q1983" t="str">
        <f ca="1"/>
        <v xml:space="preserve">                TestDescription = "test skip args"</v>
      </c>
    </row>
    <row r="1984" spans="15:17" x14ac:dyDescent="0.45">
      <c r="O1984">
        <f ca="1"/>
        <v>0</v>
      </c>
      <c r="P1984" t="str">
        <f ca="1"/>
        <v xml:space="preserve">                FileName = "test_skip_args.csv"</v>
      </c>
      <c r="Q1984" t="str">
        <f ca="1"/>
        <v xml:space="preserve">                FileName = "test_skip_args.csv"</v>
      </c>
    </row>
    <row r="1985" spans="15:17" x14ac:dyDescent="0.45">
      <c r="O1985">
        <f ca="1"/>
        <v>0</v>
      </c>
      <c r="P1985" t="str">
        <f ca="1"/>
        <v xml:space="preserve">                Expected = HStack("6,5", "6,6", "6,7", "6,8", "6,9", "6,10", Empty, Empty)</v>
      </c>
      <c r="Q1985" t="str">
        <f ca="1"/>
        <v xml:space="preserve">                Expected = HStack("6,5", "6,6", "6,7", "6,8", "6,9", "6,10", Empty, Empty)</v>
      </c>
    </row>
    <row r="1986" spans="15:17" x14ac:dyDescent="0.45">
      <c r="O1986">
        <f ca="1"/>
        <v>0</v>
      </c>
      <c r="P1986" t="str">
        <f ca="1"/>
        <v xml:space="preserve">                TestRes = TestCSVRead(i, TestDescription, Expected, Folder + FileName, Observed, WhatDiffers, SkipToRow:=6, SkipToCol:=5, NumRows:=1, NumCols:=8, ShowMissingsAs:=Empty)</v>
      </c>
      <c r="Q1986" t="str">
        <f ca="1"/>
        <v xml:space="preserve">                TestRes = TestCSVRead(i, TestDescription, Expected, Folder + FileName, Observed, WhatDiffers, SkipToRow:=6, SkipToCol:=5, NumRows:=1, NumCols:=8, ShowMissingsAs:=Empty)</v>
      </c>
    </row>
    <row r="1987" spans="15:17" x14ac:dyDescent="0.45">
      <c r="O1987">
        <f ca="1"/>
        <v>0</v>
      </c>
      <c r="P1987" t="str">
        <f ca="1"/>
        <v xml:space="preserve">    If TestRes Then</v>
      </c>
      <c r="Q1987" t="str">
        <f ca="1"/>
        <v xml:space="preserve">    If TestRes Then</v>
      </c>
    </row>
    <row r="1988" spans="15:17" x14ac:dyDescent="0.45">
      <c r="O1988">
        <f ca="1"/>
        <v>0</v>
      </c>
      <c r="P1988" t="str">
        <f ca="1"/>
        <v xml:space="preserve">        NumPassed = NumPassed + 1</v>
      </c>
      <c r="Q1988" t="str">
        <f ca="1"/>
        <v xml:space="preserve">        NumPassed = NumPassed + 1</v>
      </c>
    </row>
    <row r="1989" spans="15:17" x14ac:dyDescent="0.45">
      <c r="O1989">
        <f ca="1"/>
        <v>0</v>
      </c>
      <c r="P1989" t="str">
        <f ca="1"/>
        <v xml:space="preserve">    Else</v>
      </c>
      <c r="Q1989" t="str">
        <f ca="1"/>
        <v xml:space="preserve">    Else</v>
      </c>
    </row>
    <row r="1990" spans="15:17" x14ac:dyDescent="0.45">
      <c r="O1990">
        <f ca="1"/>
        <v>0</v>
      </c>
      <c r="P1990" t="str">
        <f ca="1"/>
        <v xml:space="preserve">        NumFailed = NumFailed + 1</v>
      </c>
      <c r="Q1990" t="str">
        <f ca="1"/>
        <v xml:space="preserve">        NumFailed = NumFailed + 1</v>
      </c>
    </row>
    <row r="1991" spans="15:17" x14ac:dyDescent="0.45">
      <c r="O1991">
        <f ca="1"/>
        <v>0</v>
      </c>
      <c r="P1991" t="str">
        <f ca="1"/>
        <v xml:space="preserve">        ReDim Preserve Failures(LBound(Failures) To UBound(Failures) + 1)</v>
      </c>
      <c r="Q1991" t="str">
        <f ca="1"/>
        <v xml:space="preserve">        ReDim Preserve Failures(LBound(Failures) To UBound(Failures) + 1)</v>
      </c>
    </row>
    <row r="1992" spans="15:17" x14ac:dyDescent="0.45">
      <c r="O1992">
        <f ca="1"/>
        <v>0</v>
      </c>
      <c r="P1992" t="str">
        <f ca="1"/>
        <v xml:space="preserve">        Failures(UBound(Failures)) = WhatDiffers</v>
      </c>
      <c r="Q1992" t="str">
        <f ca="1"/>
        <v xml:space="preserve">        Failures(UBound(Failures)) = WhatDiffers</v>
      </c>
    </row>
    <row r="1993" spans="15:17" x14ac:dyDescent="0.45">
      <c r="O1993" t="str">
        <f ca="1"/>
        <v>Sub Case45(i As Long, Folder As String, ByRef NumPassed As Long, ByRef NumFailed As Long, ByRef Failures() As String)</v>
      </c>
      <c r="P1993" t="str">
        <f ca="1"/>
        <v xml:space="preserve">    End If</v>
      </c>
      <c r="Q1993" t="str">
        <f ca="1"/>
        <v xml:space="preserve">    End If</v>
      </c>
    </row>
    <row r="1994" spans="15:17" x14ac:dyDescent="0.45">
      <c r="O1994" t="str">
        <f ca="1"/>
        <v xml:space="preserve">    Dim TestDescription As String, FileName As String, Expected, Observed, TestRes As Variant, WhatDiffers As String</v>
      </c>
      <c r="P1994" t="str">
        <f ca="1"/>
        <v/>
      </c>
      <c r="Q1994" t="str">
        <f ca="1"/>
        <v/>
      </c>
    </row>
    <row r="1995" spans="15:17" x14ac:dyDescent="0.45">
      <c r="O1995" t="str">
        <f ca="1"/>
        <v/>
      </c>
      <c r="P1995" t="str">
        <f ca="1"/>
        <v xml:space="preserve">    Exit Sub</v>
      </c>
      <c r="Q1995" t="str">
        <f ca="1"/>
        <v xml:space="preserve">    Exit Sub</v>
      </c>
    </row>
    <row r="1996" spans="15:17" x14ac:dyDescent="0.45">
      <c r="O1996" t="str">
        <f ca="1"/>
        <v xml:space="preserve">    On Error GoTo ErrHandler</v>
      </c>
      <c r="P1996" t="str">
        <f ca="1"/>
        <v>ErrHandler:</v>
      </c>
      <c r="Q1996" t="str">
        <f ca="1"/>
        <v>ErrHandler:</v>
      </c>
    </row>
    <row r="1997" spans="15:17" x14ac:dyDescent="0.45">
      <c r="O1997" t="str">
        <f ca="1"/>
        <v xml:space="preserve">                TestDescription = "boolext"</v>
      </c>
      <c r="P1997" t="str">
        <f ca="1"/>
        <v xml:space="preserve">    Throw "#Case82 (line " &amp; CStr(Erl) + "): " &amp; Err.Description &amp; "!"</v>
      </c>
      <c r="Q1997" t="str">
        <f ca="1"/>
        <v xml:space="preserve">    Throw "#Case82 (line " &amp; CStr(Erl) + "): " &amp; Err.Description &amp; "!"</v>
      </c>
    </row>
    <row r="1998" spans="15:17" x14ac:dyDescent="0.45">
      <c r="O1998" t="str">
        <f ca="1"/>
        <v xml:space="preserve">                FileName = "boolext.csv"</v>
      </c>
      <c r="P1998" t="str">
        <f ca="1"/>
        <v>End Sub</v>
      </c>
      <c r="Q1998" t="str">
        <f ca="1"/>
        <v>End Sub</v>
      </c>
    </row>
    <row r="1999" spans="15:17" x14ac:dyDescent="0.45">
      <c r="O1999" t="str">
        <f ca="1"/>
        <v xml:space="preserve">                Expected = Expected045()</v>
      </c>
      <c r="P1999">
        <f ca="1"/>
        <v>0</v>
      </c>
      <c r="Q1999" t="str">
        <f ca="1"/>
        <v/>
      </c>
    </row>
    <row r="2000" spans="15:17" x14ac:dyDescent="0.45">
      <c r="O2000" t="str">
        <f ca="1"/>
        <v xml:space="preserve">                TestRes = TestCSVRead(i, TestDescription, Expected, Folder + FileName, Observed, WhatDiffers, ConvertTypes:=True, ShowMissingsAs:=Empty)</v>
      </c>
      <c r="P2000" t="str">
        <f ca="1"/>
        <v>Sub Case83(i As Long, Folder As String, ByRef NumPassed As Long, ByRef NumFailed As Long, ByRef Failures() As String)</v>
      </c>
      <c r="Q2000" t="str">
        <f ca="1"/>
        <v>Sub Case83(i As Long, Folder As String, ByRef NumPassed As Long, ByRef NumFailed As Long, ByRef Failures() As String)</v>
      </c>
    </row>
    <row r="2001" spans="15:17" x14ac:dyDescent="0.45">
      <c r="O2001" t="str">
        <f ca="1"/>
        <v xml:space="preserve">    If TestRes Then</v>
      </c>
      <c r="P2001" t="str">
        <f ca="1"/>
        <v xml:space="preserve">    Dim TestDescription As String, FileName As String, Expected, Observed, TestRes As Variant, WhatDiffers As String</v>
      </c>
      <c r="Q2001" t="str">
        <f ca="1"/>
        <v xml:space="preserve">    Dim TestDescription As String, FileName As String, Expected, Observed, TestRes As Variant, WhatDiffers As String</v>
      </c>
    </row>
    <row r="2002" spans="15:17" x14ac:dyDescent="0.45">
      <c r="O2002" t="str">
        <f ca="1"/>
        <v xml:space="preserve">        NumPassed = NumPassed + 1</v>
      </c>
      <c r="P2002" t="str">
        <f ca="1"/>
        <v/>
      </c>
      <c r="Q2002" t="str">
        <f ca="1"/>
        <v/>
      </c>
    </row>
    <row r="2003" spans="15:17" x14ac:dyDescent="0.45">
      <c r="O2003" t="str">
        <f ca="1"/>
        <v xml:space="preserve">    Else</v>
      </c>
      <c r="P2003" t="str">
        <f ca="1"/>
        <v xml:space="preserve">    On Error GoTo ErrHandler</v>
      </c>
      <c r="Q2003" t="str">
        <f ca="1"/>
        <v xml:space="preserve">    On Error GoTo ErrHandler</v>
      </c>
    </row>
    <row r="2004" spans="15:17" x14ac:dyDescent="0.45">
      <c r="O2004" t="str">
        <f ca="1"/>
        <v xml:space="preserve">        NumFailed = NumFailed + 1</v>
      </c>
      <c r="P2004" t="str">
        <f ca="1"/>
        <v xml:space="preserve">                TestDescription = "test skip args"</v>
      </c>
      <c r="Q2004" t="str">
        <f ca="1"/>
        <v xml:space="preserve">                TestDescription = "test skip args"</v>
      </c>
    </row>
    <row r="2005" spans="15:17" x14ac:dyDescent="0.45">
      <c r="O2005" t="str">
        <f ca="1"/>
        <v xml:space="preserve">        ReDim Preserve Failures(LBound(Failures) To UBound(Failures) + 1)</v>
      </c>
      <c r="P2005" t="str">
        <f ca="1"/>
        <v xml:space="preserve">                FileName = "test_skip_args.csv"</v>
      </c>
      <c r="Q2005" t="str">
        <f ca="1"/>
        <v xml:space="preserve">                FileName = "test_skip_args.csv"</v>
      </c>
    </row>
    <row r="2006" spans="15:17" x14ac:dyDescent="0.45">
      <c r="O2006" t="str">
        <f ca="1"/>
        <v xml:space="preserve">        Failures(UBound(Failures)) = WhatDiffers</v>
      </c>
      <c r="P2006" t="str">
        <f ca="1"/>
        <v xml:space="preserve">                Expected = Expected083()</v>
      </c>
      <c r="Q2006" t="str">
        <f ca="1"/>
        <v xml:space="preserve">                Expected = Expected083()</v>
      </c>
    </row>
    <row r="2007" spans="15:17" x14ac:dyDescent="0.45">
      <c r="O2007" t="str">
        <f ca="1"/>
        <v xml:space="preserve">    End If</v>
      </c>
      <c r="P2007" t="str">
        <f ca="1"/>
        <v xml:space="preserve">                TestRes = TestCSVRead(i, TestDescription, Expected, Folder + FileName, Observed, WhatDiffers, SkipToRow:=8, SkipToCol:=8, NumRows:=4, NumCols:=4, ShowMissingsAs:=Empty)</v>
      </c>
      <c r="Q2007" t="str">
        <f ca="1"/>
        <v xml:space="preserve">                TestRes = TestCSVRead(i, TestDescription, Expected, Folder + FileName, Observed, WhatDiffers, SkipToRow:=8, SkipToCol:=8, NumRows:=4, NumCols:=4, ShowMissingsAs:=Empty)</v>
      </c>
    </row>
    <row r="2008" spans="15:17" x14ac:dyDescent="0.45">
      <c r="O2008" t="str">
        <f ca="1"/>
        <v/>
      </c>
      <c r="P2008" t="str">
        <f ca="1"/>
        <v xml:space="preserve">    If TestRes Then</v>
      </c>
      <c r="Q2008" t="str">
        <f ca="1"/>
        <v xml:space="preserve">    If TestRes Then</v>
      </c>
    </row>
    <row r="2009" spans="15:17" x14ac:dyDescent="0.45">
      <c r="O2009" t="str">
        <f ca="1"/>
        <v xml:space="preserve">    Exit Sub</v>
      </c>
      <c r="P2009" t="str">
        <f ca="1"/>
        <v xml:space="preserve">        NumPassed = NumPassed + 1</v>
      </c>
      <c r="Q2009" t="str">
        <f ca="1"/>
        <v xml:space="preserve">        NumPassed = NumPassed + 1</v>
      </c>
    </row>
    <row r="2010" spans="15:17" x14ac:dyDescent="0.45">
      <c r="O2010" t="str">
        <f ca="1"/>
        <v>ErrHandler:</v>
      </c>
      <c r="P2010" t="str">
        <f ca="1"/>
        <v xml:space="preserve">    Else</v>
      </c>
      <c r="Q2010" t="str">
        <f ca="1"/>
        <v xml:space="preserve">    Else</v>
      </c>
    </row>
    <row r="2011" spans="15:17" x14ac:dyDescent="0.45">
      <c r="O2011" t="str">
        <f ca="1"/>
        <v xml:space="preserve">    Throw "#Case45 (line " &amp; CStr(Erl) + "): " &amp; Err.Description &amp; "!"</v>
      </c>
      <c r="P2011" t="str">
        <f ca="1"/>
        <v xml:space="preserve">        NumFailed = NumFailed + 1</v>
      </c>
      <c r="Q2011" t="str">
        <f ca="1"/>
        <v xml:space="preserve">        NumFailed = NumFailed + 1</v>
      </c>
    </row>
    <row r="2012" spans="15:17" x14ac:dyDescent="0.45">
      <c r="O2012" t="str">
        <f ca="1"/>
        <v>End Sub</v>
      </c>
      <c r="P2012" t="str">
        <f ca="1"/>
        <v xml:space="preserve">        ReDim Preserve Failures(LBound(Failures) To UBound(Failures) + 1)</v>
      </c>
      <c r="Q2012" t="str">
        <f ca="1"/>
        <v xml:space="preserve">        ReDim Preserve Failures(LBound(Failures) To UBound(Failures) + 1)</v>
      </c>
    </row>
    <row r="2013" spans="15:17" x14ac:dyDescent="0.45">
      <c r="O2013">
        <f ca="1"/>
        <v>0</v>
      </c>
      <c r="P2013" t="str">
        <f ca="1"/>
        <v xml:space="preserve">        Failures(UBound(Failures)) = WhatDiffers</v>
      </c>
      <c r="Q2013" t="str">
        <f ca="1"/>
        <v xml:space="preserve">        Failures(UBound(Failures)) = WhatDiffers</v>
      </c>
    </row>
    <row r="2014" spans="15:17" x14ac:dyDescent="0.45">
      <c r="O2014">
        <f ca="1"/>
        <v>0</v>
      </c>
      <c r="P2014" t="str">
        <f ca="1"/>
        <v xml:space="preserve">    End If</v>
      </c>
      <c r="Q2014" t="str">
        <f ca="1"/>
        <v xml:space="preserve">    End If</v>
      </c>
    </row>
    <row r="2015" spans="15:17" x14ac:dyDescent="0.45">
      <c r="O2015">
        <f ca="1"/>
        <v>0</v>
      </c>
      <c r="P2015" t="str">
        <f ca="1"/>
        <v/>
      </c>
      <c r="Q2015" t="str">
        <f ca="1"/>
        <v/>
      </c>
    </row>
    <row r="2016" spans="15:17" x14ac:dyDescent="0.45">
      <c r="O2016">
        <f ca="1"/>
        <v>0</v>
      </c>
      <c r="P2016" t="str">
        <f ca="1"/>
        <v xml:space="preserve">    Exit Sub</v>
      </c>
      <c r="Q2016" t="str">
        <f ca="1"/>
        <v xml:space="preserve">    Exit Sub</v>
      </c>
    </row>
    <row r="2017" spans="15:17" x14ac:dyDescent="0.45">
      <c r="O2017">
        <f ca="1"/>
        <v>0</v>
      </c>
      <c r="P2017" t="str">
        <f ca="1"/>
        <v>ErrHandler:</v>
      </c>
      <c r="Q2017" t="str">
        <f ca="1"/>
        <v>ErrHandler:</v>
      </c>
    </row>
    <row r="2018" spans="15:17" x14ac:dyDescent="0.45">
      <c r="O2018">
        <f ca="1"/>
        <v>0</v>
      </c>
      <c r="P2018" t="str">
        <f ca="1"/>
        <v xml:space="preserve">    Throw "#Case83 (line " &amp; CStr(Erl) + "): " &amp; Err.Description &amp; "!"</v>
      </c>
      <c r="Q2018" t="str">
        <f ca="1"/>
        <v xml:space="preserve">    Throw "#Case83 (line " &amp; CStr(Erl) + "): " &amp; Err.Description &amp; "!"</v>
      </c>
    </row>
    <row r="2019" spans="15:17" x14ac:dyDescent="0.45">
      <c r="O2019">
        <f ca="1"/>
        <v>0</v>
      </c>
      <c r="P2019" t="str">
        <f ca="1"/>
        <v>End Sub</v>
      </c>
      <c r="Q2019" t="str">
        <f ca="1"/>
        <v>End Sub</v>
      </c>
    </row>
    <row r="2020" spans="15:17" x14ac:dyDescent="0.45">
      <c r="O2020">
        <f ca="1"/>
        <v>0</v>
      </c>
      <c r="P2020">
        <f ca="1"/>
        <v>0</v>
      </c>
      <c r="Q2020" t="str">
        <f ca="1"/>
        <v/>
      </c>
    </row>
    <row r="2021" spans="15:17" x14ac:dyDescent="0.45">
      <c r="O2021">
        <f ca="1"/>
        <v>0</v>
      </c>
      <c r="P2021" t="str">
        <f ca="1"/>
        <v>Sub Case84(i As Long, Folder As String, ByRef NumPassed As Long, ByRef NumFailed As Long, ByRef Failures() As String)</v>
      </c>
      <c r="Q2021" t="str">
        <f ca="1"/>
        <v>Sub Case84(i As Long, Folder As String, ByRef NumPassed As Long, ByRef NumFailed As Long, ByRef Failures() As String)</v>
      </c>
    </row>
    <row r="2022" spans="15:17" x14ac:dyDescent="0.45">
      <c r="O2022">
        <f ca="1"/>
        <v>0</v>
      </c>
      <c r="P2022" t="str">
        <f ca="1"/>
        <v xml:space="preserve">    Dim TestDescription As String, FileName As String, Expected, Observed, TestRes As Variant, WhatDiffers As String</v>
      </c>
      <c r="Q2022" t="str">
        <f ca="1"/>
        <v xml:space="preserve">    Dim TestDescription As String, FileName As String, Expected, Observed, TestRes As Variant, WhatDiffers As String</v>
      </c>
    </row>
    <row r="2023" spans="15:17" x14ac:dyDescent="0.45">
      <c r="O2023">
        <f ca="1"/>
        <v>0</v>
      </c>
      <c r="P2023" t="str">
        <f ca="1"/>
        <v/>
      </c>
      <c r="Q2023" t="str">
        <f ca="1"/>
        <v/>
      </c>
    </row>
    <row r="2024" spans="15:17" x14ac:dyDescent="0.45">
      <c r="O2024">
        <f ca="1"/>
        <v>0</v>
      </c>
      <c r="P2024" t="str">
        <f ca="1"/>
        <v xml:space="preserve">    On Error GoTo ErrHandler</v>
      </c>
      <c r="Q2024" t="str">
        <f ca="1"/>
        <v xml:space="preserve">    On Error GoTo ErrHandler</v>
      </c>
    </row>
    <row r="2025" spans="15:17" x14ac:dyDescent="0.45">
      <c r="O2025">
        <f ca="1"/>
        <v>0</v>
      </c>
      <c r="P2025" t="str">
        <f ca="1"/>
        <v xml:space="preserve">                TestDescription = "test skip args with comments"</v>
      </c>
      <c r="Q2025" t="str">
        <f ca="1"/>
        <v xml:space="preserve">                TestDescription = "test skip args with comments"</v>
      </c>
    </row>
    <row r="2026" spans="15:17" x14ac:dyDescent="0.45">
      <c r="O2026">
        <f ca="1"/>
        <v>0</v>
      </c>
      <c r="P2026" t="str">
        <f ca="1"/>
        <v xml:space="preserve">                FileName = "test_skip_args_with_comments.csv"</v>
      </c>
      <c r="Q2026" t="str">
        <f ca="1"/>
        <v xml:space="preserve">                FileName = "test_skip_args_with_comments.csv"</v>
      </c>
    </row>
    <row r="2027" spans="15:17" x14ac:dyDescent="0.45">
      <c r="O2027">
        <f ca="1"/>
        <v>0</v>
      </c>
      <c r="P2027" t="str">
        <f ca="1"/>
        <v xml:space="preserve">                Expected = HStack(Array("3,3", "4,3", "5,3", "6,3", "7,3", "8,3", "9,3", "10,3", Empty, Empty))</v>
      </c>
      <c r="Q2027" t="str">
        <f ca="1"/>
        <v xml:space="preserve">                Expected = HStack(Array("3,3", "4,3", "5,3", "6,3", "7,3", "8,3", "9,3", "10,3", Empty, Empty))</v>
      </c>
    </row>
    <row r="2028" spans="15:17" x14ac:dyDescent="0.45">
      <c r="O2028">
        <f ca="1"/>
        <v>0</v>
      </c>
      <c r="P2028" t="str">
        <f ca="1"/>
        <v xml:space="preserve">                TestRes = TestCSVRead(i, TestDescription, Expected, Folder + FileName, Observed, WhatDiffers, Comment:="#", SkipToRow:=3, SkipToCol:=3, NumRows:=10, NumCols:=1, ShowMissingsAs:=Empty)</v>
      </c>
      <c r="Q2028" t="str">
        <f ca="1"/>
        <v xml:space="preserve">                TestRes = TestCSVRead(i, TestDescription, Expected, Folder + FileName, Observed, WhatDiffers, Comment:="#", SkipToRow:=3, SkipToCol:=3, NumRows:=10, NumCols:=1, ShowMissingsAs:=Empty)</v>
      </c>
    </row>
    <row r="2029" spans="15:17" x14ac:dyDescent="0.45">
      <c r="O2029">
        <f ca="1"/>
        <v>0</v>
      </c>
      <c r="P2029" t="str">
        <f ca="1"/>
        <v xml:space="preserve">    If TestRes Then</v>
      </c>
      <c r="Q2029" t="str">
        <f ca="1"/>
        <v xml:space="preserve">    If TestRes Then</v>
      </c>
    </row>
    <row r="2030" spans="15:17" x14ac:dyDescent="0.45">
      <c r="O2030">
        <f ca="1"/>
        <v>0</v>
      </c>
      <c r="P2030" t="str">
        <f ca="1"/>
        <v xml:space="preserve">        NumPassed = NumPassed + 1</v>
      </c>
      <c r="Q2030" t="str">
        <f ca="1"/>
        <v xml:space="preserve">        NumPassed = NumPassed + 1</v>
      </c>
    </row>
    <row r="2031" spans="15:17" x14ac:dyDescent="0.45">
      <c r="O2031">
        <f ca="1"/>
        <v>0</v>
      </c>
      <c r="P2031" t="str">
        <f ca="1"/>
        <v xml:space="preserve">    Else</v>
      </c>
      <c r="Q2031" t="str">
        <f ca="1"/>
        <v xml:space="preserve">    Else</v>
      </c>
    </row>
    <row r="2032" spans="15:17" x14ac:dyDescent="0.45">
      <c r="O2032">
        <f ca="1"/>
        <v>0</v>
      </c>
      <c r="P2032" t="str">
        <f ca="1"/>
        <v xml:space="preserve">        NumFailed = NumFailed + 1</v>
      </c>
      <c r="Q2032" t="str">
        <f ca="1"/>
        <v xml:space="preserve">        NumFailed = NumFailed + 1</v>
      </c>
    </row>
    <row r="2033" spans="15:17" x14ac:dyDescent="0.45">
      <c r="O2033">
        <f ca="1"/>
        <v>0</v>
      </c>
      <c r="P2033" t="str">
        <f ca="1"/>
        <v xml:space="preserve">        ReDim Preserve Failures(LBound(Failures) To UBound(Failures) + 1)</v>
      </c>
      <c r="Q2033" t="str">
        <f ca="1"/>
        <v xml:space="preserve">        ReDim Preserve Failures(LBound(Failures) To UBound(Failures) + 1)</v>
      </c>
    </row>
    <row r="2034" spans="15:17" x14ac:dyDescent="0.45">
      <c r="O2034" t="str">
        <f ca="1"/>
        <v>Sub Case46(i As Long, Folder As String, ByRef NumPassed As Long, ByRef NumFailed As Long, ByRef Failures() As String)</v>
      </c>
      <c r="P2034" t="str">
        <f ca="1"/>
        <v xml:space="preserve">        Failures(UBound(Failures)) = WhatDiffers</v>
      </c>
      <c r="Q2034" t="str">
        <f ca="1"/>
        <v xml:space="preserve">        Failures(UBound(Failures)) = WhatDiffers</v>
      </c>
    </row>
    <row r="2035" spans="15:17" x14ac:dyDescent="0.45">
      <c r="O2035" t="str">
        <f ca="1"/>
        <v xml:space="preserve">    Dim TestDescription As String, FileName As String, Expected, Observed, TestRes As Variant, WhatDiffers As String</v>
      </c>
      <c r="P2035" t="str">
        <f ca="1"/>
        <v xml:space="preserve">    End If</v>
      </c>
      <c r="Q2035" t="str">
        <f ca="1"/>
        <v xml:space="preserve">    End If</v>
      </c>
    </row>
    <row r="2036" spans="15:17" x14ac:dyDescent="0.45">
      <c r="O2036" t="str">
        <f ca="1"/>
        <v/>
      </c>
      <c r="P2036" t="str">
        <f ca="1"/>
        <v/>
      </c>
      <c r="Q2036" t="str">
        <f ca="1"/>
        <v/>
      </c>
    </row>
    <row r="2037" spans="15:17" x14ac:dyDescent="0.45">
      <c r="O2037" t="str">
        <f ca="1"/>
        <v xml:space="preserve">    On Error GoTo ErrHandler</v>
      </c>
      <c r="P2037" t="str">
        <f ca="1"/>
        <v xml:space="preserve">    Exit Sub</v>
      </c>
      <c r="Q2037" t="str">
        <f ca="1"/>
        <v xml:space="preserve">    Exit Sub</v>
      </c>
    </row>
    <row r="2038" spans="15:17" x14ac:dyDescent="0.45">
      <c r="O2038" t="str">
        <f ca="1"/>
        <v xml:space="preserve">                TestDescription = "test comment first row"</v>
      </c>
      <c r="P2038" t="str">
        <f ca="1"/>
        <v>ErrHandler:</v>
      </c>
      <c r="Q2038" t="str">
        <f ca="1"/>
        <v>ErrHandler:</v>
      </c>
    </row>
    <row r="2039" spans="15:17" x14ac:dyDescent="0.45">
      <c r="O2039" t="str">
        <f ca="1"/>
        <v xml:space="preserve">                FileName = "test_comment_first_row.csv"</v>
      </c>
      <c r="P2039" t="str">
        <f ca="1"/>
        <v xml:space="preserve">    Throw "#Case84 (line " &amp; CStr(Erl) + "): " &amp; Err.Description &amp; "!"</v>
      </c>
      <c r="Q2039" t="str">
        <f ca="1"/>
        <v xml:space="preserve">    Throw "#Case84 (line " &amp; CStr(Erl) + "): " &amp; Err.Description &amp; "!"</v>
      </c>
    </row>
    <row r="2040" spans="15:17" x14ac:dyDescent="0.45">
      <c r="O2040" t="str">
        <f ca="1"/>
        <v xml:space="preserve">                Expected = HStack(Array("a", 1#, 7#), Array("b", 2#, 8#), Array("c", 3#, 9#))</v>
      </c>
      <c r="P2040" t="str">
        <f ca="1"/>
        <v>End Sub</v>
      </c>
      <c r="Q2040" t="str">
        <f ca="1"/>
        <v>End Sub</v>
      </c>
    </row>
    <row r="2041" spans="15:17" x14ac:dyDescent="0.45">
      <c r="O2041" t="str">
        <f ca="1"/>
        <v xml:space="preserve">                TestRes = TestCSVRead(i, TestDescription, Expected, Folder + FileName, Observed, WhatDiffers, ConvertTypes:=True, Comment:="#", ShowMissingsAs:=Empty)</v>
      </c>
      <c r="P2041">
        <f ca="1"/>
        <v>0</v>
      </c>
      <c r="Q2041" t="str">
        <f ca="1"/>
        <v/>
      </c>
    </row>
    <row r="2042" spans="15:17" x14ac:dyDescent="0.45">
      <c r="O2042" t="str">
        <f ca="1"/>
        <v xml:space="preserve">    If TestRes Then</v>
      </c>
      <c r="P2042" t="str">
        <f ca="1"/>
        <v>Sub Case85(i As Long, Folder As String, ByRef NumPassed As Long, ByRef NumFailed As Long, ByRef Failures() As String)</v>
      </c>
      <c r="Q2042" t="str">
        <f ca="1"/>
        <v>Sub Case85(i As Long, Folder As String, ByRef NumPassed As Long, ByRef NumFailed As Long, ByRef Failures() As String)</v>
      </c>
    </row>
    <row r="2043" spans="15:17" x14ac:dyDescent="0.45">
      <c r="O2043" t="str">
        <f ca="1"/>
        <v xml:space="preserve">        NumPassed = NumPassed + 1</v>
      </c>
      <c r="P2043" t="str">
        <f ca="1"/>
        <v xml:space="preserve">    Dim TestDescription As String, FileName As String, Expected, Observed, TestRes As Variant, WhatDiffers As String</v>
      </c>
      <c r="Q2043" t="str">
        <f ca="1"/>
        <v xml:space="preserve">    Dim TestDescription As String, FileName As String, Expected, Observed, TestRes As Variant, WhatDiffers As String</v>
      </c>
    </row>
    <row r="2044" spans="15:17" x14ac:dyDescent="0.45">
      <c r="O2044" t="str">
        <f ca="1"/>
        <v xml:space="preserve">    Else</v>
      </c>
      <c r="P2044" t="str">
        <f ca="1"/>
        <v/>
      </c>
      <c r="Q2044" t="str">
        <f ca="1"/>
        <v/>
      </c>
    </row>
    <row r="2045" spans="15:17" x14ac:dyDescent="0.45">
      <c r="O2045" t="str">
        <f ca="1"/>
        <v xml:space="preserve">        NumFailed = NumFailed + 1</v>
      </c>
      <c r="P2045" t="str">
        <f ca="1"/>
        <v xml:space="preserve">    On Error GoTo ErrHandler</v>
      </c>
      <c r="Q2045" t="str">
        <f ca="1"/>
        <v xml:space="preserve">    On Error GoTo ErrHandler</v>
      </c>
    </row>
    <row r="2046" spans="15:17" x14ac:dyDescent="0.45">
      <c r="O2046" t="str">
        <f ca="1"/>
        <v xml:space="preserve">        ReDim Preserve Failures(LBound(Failures) To UBound(Failures) + 1)</v>
      </c>
      <c r="P2046" t="str">
        <f ca="1"/>
        <v xml:space="preserve">                TestDescription = "test skip args with comments"</v>
      </c>
      <c r="Q2046" t="str">
        <f ca="1"/>
        <v xml:space="preserve">                TestDescription = "test skip args with comments"</v>
      </c>
    </row>
    <row r="2047" spans="15:17" x14ac:dyDescent="0.45">
      <c r="O2047" t="str">
        <f ca="1"/>
        <v xml:space="preserve">        Failures(UBound(Failures)) = WhatDiffers</v>
      </c>
      <c r="P2047" t="str">
        <f ca="1"/>
        <v xml:space="preserve">                FileName = "test_skip_args_with_comments.csv"</v>
      </c>
      <c r="Q2047" t="str">
        <f ca="1"/>
        <v xml:space="preserve">                FileName = "test_skip_args_with_comments.csv"</v>
      </c>
    </row>
    <row r="2048" spans="15:17" x14ac:dyDescent="0.45">
      <c r="O2048" t="str">
        <f ca="1"/>
        <v xml:space="preserve">    End If</v>
      </c>
      <c r="P2048" t="str">
        <f ca="1"/>
        <v xml:space="preserve">                Expected = HStack("6,5", "6,6", "6,7", "6,8", "6,9", "6,10", Empty, Empty)</v>
      </c>
      <c r="Q2048" t="str">
        <f ca="1"/>
        <v xml:space="preserve">                Expected = HStack("6,5", "6,6", "6,7", "6,8", "6,9", "6,10", Empty, Empty)</v>
      </c>
    </row>
    <row r="2049" spans="15:17" x14ac:dyDescent="0.45">
      <c r="O2049" t="str">
        <f ca="1"/>
        <v/>
      </c>
      <c r="P2049" t="str">
        <f ca="1"/>
        <v xml:space="preserve">                TestRes = TestCSVRead(i, TestDescription, Expected, Folder + FileName, Observed, WhatDiffers, Comment:="#", SkipToRow:=6, SkipToCol:=5, NumRows:=1, NumCols:=8, ShowMissingsAs:=Empty)</v>
      </c>
      <c r="Q2049" t="str">
        <f ca="1"/>
        <v xml:space="preserve">                TestRes = TestCSVRead(i, TestDescription, Expected, Folder + FileName, Observed, WhatDiffers, Comment:="#", SkipToRow:=6, SkipToCol:=5, NumRows:=1, NumCols:=8, ShowMissingsAs:=Empty)</v>
      </c>
    </row>
    <row r="2050" spans="15:17" x14ac:dyDescent="0.45">
      <c r="O2050" t="str">
        <f ca="1"/>
        <v xml:space="preserve">    Exit Sub</v>
      </c>
      <c r="P2050" t="str">
        <f ca="1"/>
        <v xml:space="preserve">    If TestRes Then</v>
      </c>
      <c r="Q2050" t="str">
        <f ca="1"/>
        <v xml:space="preserve">    If TestRes Then</v>
      </c>
    </row>
    <row r="2051" spans="15:17" x14ac:dyDescent="0.45">
      <c r="O2051" t="str">
        <f ca="1"/>
        <v>ErrHandler:</v>
      </c>
      <c r="P2051" t="str">
        <f ca="1"/>
        <v xml:space="preserve">        NumPassed = NumPassed + 1</v>
      </c>
      <c r="Q2051" t="str">
        <f ca="1"/>
        <v xml:space="preserve">        NumPassed = NumPassed + 1</v>
      </c>
    </row>
    <row r="2052" spans="15:17" x14ac:dyDescent="0.45">
      <c r="O2052" t="str">
        <f ca="1"/>
        <v xml:space="preserve">    Throw "#Case46 (line " &amp; CStr(Erl) + "): " &amp; Err.Description &amp; "!"</v>
      </c>
      <c r="P2052" t="str">
        <f ca="1"/>
        <v xml:space="preserve">    Else</v>
      </c>
      <c r="Q2052" t="str">
        <f ca="1"/>
        <v xml:space="preserve">    Else</v>
      </c>
    </row>
    <row r="2053" spans="15:17" x14ac:dyDescent="0.45">
      <c r="O2053" t="str">
        <f ca="1"/>
        <v>End Sub</v>
      </c>
      <c r="P2053" t="str">
        <f ca="1"/>
        <v xml:space="preserve">        NumFailed = NumFailed + 1</v>
      </c>
      <c r="Q2053" t="str">
        <f ca="1"/>
        <v xml:space="preserve">        NumFailed = NumFailed + 1</v>
      </c>
    </row>
    <row r="2054" spans="15:17" x14ac:dyDescent="0.45">
      <c r="O2054">
        <f ca="1"/>
        <v>0</v>
      </c>
      <c r="P2054" t="str">
        <f ca="1"/>
        <v xml:space="preserve">        ReDim Preserve Failures(LBound(Failures) To UBound(Failures) + 1)</v>
      </c>
      <c r="Q2054" t="str">
        <f ca="1"/>
        <v xml:space="preserve">        ReDim Preserve Failures(LBound(Failures) To UBound(Failures) + 1)</v>
      </c>
    </row>
    <row r="2055" spans="15:17" x14ac:dyDescent="0.45">
      <c r="O2055">
        <f ca="1"/>
        <v>0</v>
      </c>
      <c r="P2055" t="str">
        <f ca="1"/>
        <v xml:space="preserve">        Failures(UBound(Failures)) = WhatDiffers</v>
      </c>
      <c r="Q2055" t="str">
        <f ca="1"/>
        <v xml:space="preserve">        Failures(UBound(Failures)) = WhatDiffers</v>
      </c>
    </row>
    <row r="2056" spans="15:17" x14ac:dyDescent="0.45">
      <c r="O2056">
        <f ca="1"/>
        <v>0</v>
      </c>
      <c r="P2056" t="str">
        <f ca="1"/>
        <v xml:space="preserve">    End If</v>
      </c>
      <c r="Q2056" t="str">
        <f ca="1"/>
        <v xml:space="preserve">    End If</v>
      </c>
    </row>
    <row r="2057" spans="15:17" x14ac:dyDescent="0.45">
      <c r="O2057">
        <f ca="1"/>
        <v>0</v>
      </c>
      <c r="P2057" t="str">
        <f ca="1"/>
        <v/>
      </c>
      <c r="Q2057" t="str">
        <f ca="1"/>
        <v/>
      </c>
    </row>
    <row r="2058" spans="15:17" x14ac:dyDescent="0.45">
      <c r="O2058">
        <f ca="1"/>
        <v>0</v>
      </c>
      <c r="P2058" t="str">
        <f ca="1"/>
        <v xml:space="preserve">    Exit Sub</v>
      </c>
      <c r="Q2058" t="str">
        <f ca="1"/>
        <v xml:space="preserve">    Exit Sub</v>
      </c>
    </row>
    <row r="2059" spans="15:17" x14ac:dyDescent="0.45">
      <c r="O2059">
        <f ca="1"/>
        <v>0</v>
      </c>
      <c r="P2059" t="str">
        <f ca="1"/>
        <v>ErrHandler:</v>
      </c>
      <c r="Q2059" t="str">
        <f ca="1"/>
        <v>ErrHandler:</v>
      </c>
    </row>
    <row r="2060" spans="15:17" x14ac:dyDescent="0.45">
      <c r="O2060">
        <f ca="1"/>
        <v>0</v>
      </c>
      <c r="P2060" t="str">
        <f ca="1"/>
        <v xml:space="preserve">    Throw "#Case85 (line " &amp; CStr(Erl) + "): " &amp; Err.Description &amp; "!"</v>
      </c>
      <c r="Q2060" t="str">
        <f ca="1"/>
        <v xml:space="preserve">    Throw "#Case85 (line " &amp; CStr(Erl) + "): " &amp; Err.Description &amp; "!"</v>
      </c>
    </row>
    <row r="2061" spans="15:17" x14ac:dyDescent="0.45">
      <c r="O2061">
        <f ca="1"/>
        <v>0</v>
      </c>
      <c r="P2061" t="str">
        <f ca="1"/>
        <v>End Sub</v>
      </c>
      <c r="Q2061" t="str">
        <f ca="1"/>
        <v>End Sub</v>
      </c>
    </row>
    <row r="2062" spans="15:17" x14ac:dyDescent="0.45">
      <c r="O2062">
        <f ca="1"/>
        <v>0</v>
      </c>
      <c r="P2062">
        <f ca="1"/>
        <v>0</v>
      </c>
      <c r="Q2062" t="str">
        <f ca="1"/>
        <v/>
      </c>
    </row>
    <row r="2063" spans="15:17" x14ac:dyDescent="0.45">
      <c r="O2063">
        <f ca="1"/>
        <v>0</v>
      </c>
      <c r="P2063" t="str">
        <f ca="1"/>
        <v>Sub Case86(i As Long, Folder As String, ByRef NumPassed As Long, ByRef NumFailed As Long, ByRef Failures() As String)</v>
      </c>
      <c r="Q2063" t="str">
        <f ca="1"/>
        <v>Sub Case86(i As Long, Folder As String, ByRef NumPassed As Long, ByRef NumFailed As Long, ByRef Failures() As String)</v>
      </c>
    </row>
    <row r="2064" spans="15:17" x14ac:dyDescent="0.45">
      <c r="O2064">
        <f ca="1"/>
        <v>0</v>
      </c>
      <c r="P2064" t="str">
        <f ca="1"/>
        <v xml:space="preserve">    Dim TestDescription As String, FileName As String, Expected, Observed, TestRes As Variant, WhatDiffers As String</v>
      </c>
      <c r="Q2064" t="str">
        <f ca="1"/>
        <v xml:space="preserve">    Dim TestDescription As String, FileName As String, Expected, Observed, TestRes As Variant, WhatDiffers As String</v>
      </c>
    </row>
    <row r="2065" spans="15:17" x14ac:dyDescent="0.45">
      <c r="O2065">
        <f ca="1"/>
        <v>0</v>
      </c>
      <c r="P2065" t="str">
        <f ca="1"/>
        <v/>
      </c>
      <c r="Q2065" t="str">
        <f ca="1"/>
        <v/>
      </c>
    </row>
    <row r="2066" spans="15:17" x14ac:dyDescent="0.45">
      <c r="O2066">
        <f ca="1"/>
        <v>0</v>
      </c>
      <c r="P2066" t="str">
        <f ca="1"/>
        <v xml:space="preserve">    On Error GoTo ErrHandler</v>
      </c>
      <c r="Q2066" t="str">
        <f ca="1"/>
        <v xml:space="preserve">    On Error GoTo ErrHandler</v>
      </c>
    </row>
    <row r="2067" spans="15:17" x14ac:dyDescent="0.45">
      <c r="O2067">
        <f ca="1"/>
        <v>0</v>
      </c>
      <c r="P2067" t="str">
        <f ca="1"/>
        <v xml:space="preserve">                TestDescription = "test skip args with comments"</v>
      </c>
      <c r="Q2067" t="str">
        <f ca="1"/>
        <v xml:space="preserve">                TestDescription = "test skip args with comments"</v>
      </c>
    </row>
    <row r="2068" spans="15:17" x14ac:dyDescent="0.45">
      <c r="O2068">
        <f ca="1"/>
        <v>0</v>
      </c>
      <c r="P2068" t="str">
        <f ca="1"/>
        <v xml:space="preserve">                FileName = "test_skip_args_with_comments.csv"</v>
      </c>
      <c r="Q2068" t="str">
        <f ca="1"/>
        <v xml:space="preserve">                FileName = "test_skip_args_with_comments.csv"</v>
      </c>
    </row>
    <row r="2069" spans="15:17" x14ac:dyDescent="0.45">
      <c r="O2069">
        <f ca="1"/>
        <v>0</v>
      </c>
      <c r="P2069" t="str">
        <f ca="1"/>
        <v xml:space="preserve">                Expected = Expected086()</v>
      </c>
      <c r="Q2069" t="str">
        <f ca="1"/>
        <v xml:space="preserve">                Expected = Expected086()</v>
      </c>
    </row>
    <row r="2070" spans="15:17" x14ac:dyDescent="0.45">
      <c r="O2070">
        <f ca="1"/>
        <v>0</v>
      </c>
      <c r="P2070" t="str">
        <f ca="1"/>
        <v xml:space="preserve">                TestRes = TestCSVRead(i, TestDescription, Expected, Folder + FileName, Observed, WhatDiffers, Comment:="#", SkipToRow:=8, SkipToCol:=8, NumRows:=4, NumCols:=4, ShowMissingsAs:=Empty)</v>
      </c>
      <c r="Q2070" t="str">
        <f ca="1"/>
        <v xml:space="preserve">                TestRes = TestCSVRead(i, TestDescription, Expected, Folder + FileName, Observed, WhatDiffers, Comment:="#", SkipToRow:=8, SkipToCol:=8, NumRows:=4, NumCols:=4, ShowMissingsAs:=Empty)</v>
      </c>
    </row>
    <row r="2071" spans="15:17" x14ac:dyDescent="0.45">
      <c r="O2071">
        <f ca="1"/>
        <v>0</v>
      </c>
      <c r="P2071" t="str">
        <f ca="1"/>
        <v xml:space="preserve">    If TestRes Then</v>
      </c>
      <c r="Q2071" t="str">
        <f ca="1"/>
        <v xml:space="preserve">    If TestRes Then</v>
      </c>
    </row>
    <row r="2072" spans="15:17" x14ac:dyDescent="0.45">
      <c r="O2072">
        <f ca="1"/>
        <v>0</v>
      </c>
      <c r="P2072" t="str">
        <f ca="1"/>
        <v xml:space="preserve">        NumPassed = NumPassed + 1</v>
      </c>
      <c r="Q2072" t="str">
        <f ca="1"/>
        <v xml:space="preserve">        NumPassed = NumPassed + 1</v>
      </c>
    </row>
    <row r="2073" spans="15:17" x14ac:dyDescent="0.45">
      <c r="O2073">
        <f ca="1"/>
        <v>0</v>
      </c>
      <c r="P2073" t="str">
        <f ca="1"/>
        <v xml:space="preserve">    Else</v>
      </c>
      <c r="Q2073" t="str">
        <f ca="1"/>
        <v xml:space="preserve">    Else</v>
      </c>
    </row>
    <row r="2074" spans="15:17" x14ac:dyDescent="0.45">
      <c r="O2074">
        <f ca="1"/>
        <v>0</v>
      </c>
      <c r="P2074" t="str">
        <f ca="1"/>
        <v xml:space="preserve">        NumFailed = NumFailed + 1</v>
      </c>
      <c r="Q2074" t="str">
        <f ca="1"/>
        <v xml:space="preserve">        NumFailed = NumFailed + 1</v>
      </c>
    </row>
    <row r="2075" spans="15:17" x14ac:dyDescent="0.45">
      <c r="O2075" t="str">
        <f ca="1"/>
        <v>Sub Case47(i As Long, Folder As String, ByRef NumPassed As Long, ByRef NumFailed As Long, ByRef Failures() As String)</v>
      </c>
      <c r="P2075" t="str">
        <f ca="1"/>
        <v xml:space="preserve">        ReDim Preserve Failures(LBound(Failures) To UBound(Failures) + 1)</v>
      </c>
      <c r="Q2075" t="str">
        <f ca="1"/>
        <v xml:space="preserve">        ReDim Preserve Failures(LBound(Failures) To UBound(Failures) + 1)</v>
      </c>
    </row>
    <row r="2076" spans="15:17" x14ac:dyDescent="0.45">
      <c r="O2076" t="str">
        <f ca="1"/>
        <v xml:space="preserve">    Dim TestDescription As String, FileName As String, Expected, Observed, TestRes As Variant, WhatDiffers As String</v>
      </c>
      <c r="P2076" t="str">
        <f ca="1"/>
        <v xml:space="preserve">        Failures(UBound(Failures)) = WhatDiffers</v>
      </c>
      <c r="Q2076" t="str">
        <f ca="1"/>
        <v xml:space="preserve">        Failures(UBound(Failures)) = WhatDiffers</v>
      </c>
    </row>
    <row r="2077" spans="15:17" x14ac:dyDescent="0.45">
      <c r="O2077" t="str">
        <f ca="1"/>
        <v/>
      </c>
      <c r="P2077" t="str">
        <f ca="1"/>
        <v xml:space="preserve">    End If</v>
      </c>
      <c r="Q2077" t="str">
        <f ca="1"/>
        <v xml:space="preserve">    End If</v>
      </c>
    </row>
    <row r="2078" spans="15:17" x14ac:dyDescent="0.45">
      <c r="O2078" t="str">
        <f ca="1"/>
        <v xml:space="preserve">    On Error GoTo ErrHandler</v>
      </c>
      <c r="P2078" t="str">
        <f ca="1"/>
        <v/>
      </c>
      <c r="Q2078" t="str">
        <f ca="1"/>
        <v/>
      </c>
    </row>
    <row r="2079" spans="15:17" x14ac:dyDescent="0.45">
      <c r="O2079" t="str">
        <f ca="1"/>
        <v xml:space="preserve">                'NB this parses differently from how parsed by CSV.jl, we put col5, row one as number, they as string thanks to the presence of not-parsable-to-number in the cell below (the culprit is the comma in "2,773.9000")</v>
      </c>
      <c r="P2079" t="str">
        <f ca="1"/>
        <v xml:space="preserve">    Exit Sub</v>
      </c>
      <c r="Q2079" t="str">
        <f ca="1"/>
        <v xml:space="preserve">    Exit Sub</v>
      </c>
    </row>
    <row r="2080" spans="15:17" x14ac:dyDescent="0.45">
      <c r="O2080" t="str">
        <f ca="1"/>
        <v xml:space="preserve">                TestDescription = "issue 207"</v>
      </c>
      <c r="P2080" t="str">
        <f ca="1"/>
        <v>ErrHandler:</v>
      </c>
      <c r="Q2080" t="str">
        <f ca="1"/>
        <v>ErrHandler:</v>
      </c>
    </row>
    <row r="2081" spans="15:17" x14ac:dyDescent="0.45">
      <c r="O2081" t="str">
        <f ca="1"/>
        <v xml:space="preserve">                FileName = "issue_207.csv"</v>
      </c>
      <c r="P2081" t="str">
        <f ca="1"/>
        <v xml:space="preserve">    Throw "#Case86 (line " &amp; CStr(Erl) + "): " &amp; Err.Description &amp; "!"</v>
      </c>
      <c r="Q2081" t="str">
        <f ca="1"/>
        <v xml:space="preserve">    Throw "#Case86 (line " &amp; CStr(Erl) + "): " &amp; Err.Description &amp; "!"</v>
      </c>
    </row>
    <row r="2082" spans="15:17" x14ac:dyDescent="0.45">
      <c r="O2082" t="str">
        <f ca="1"/>
        <v xml:space="preserve">                Expected = Expected047()</v>
      </c>
      <c r="P2082" t="str">
        <f ca="1"/>
        <v>End Sub</v>
      </c>
      <c r="Q2082" t="str">
        <f ca="1"/>
        <v>End Sub</v>
      </c>
    </row>
    <row r="2083" spans="15:17" x14ac:dyDescent="0.45">
      <c r="O2083" t="str">
        <f ca="1"/>
        <v xml:space="preserve">                TestRes = TestCSVRead(i, TestDescription, Expected, Folder + FileName, Observed, WhatDiffers, ConvertTypes:=True, ShowMissingsAs:=Empty)</v>
      </c>
      <c r="P2083">
        <f ca="1"/>
        <v>0</v>
      </c>
      <c r="Q2083" t="str">
        <f ca="1"/>
        <v/>
      </c>
    </row>
    <row r="2084" spans="15:17" x14ac:dyDescent="0.45">
      <c r="O2084" t="str">
        <f ca="1"/>
        <v xml:space="preserve">    If TestRes Then</v>
      </c>
      <c r="P2084" t="str">
        <f ca="1"/>
        <v>Sub Case87(i As Long, Folder As String, ByRef NumPassed As Long, ByRef NumFailed As Long, ByRef Failures() As String)</v>
      </c>
      <c r="Q2084" t="str">
        <f ca="1"/>
        <v>Sub Case87(i As Long, Folder As String, ByRef NumPassed As Long, ByRef NumFailed As Long, ByRef Failures() As String)</v>
      </c>
    </row>
    <row r="2085" spans="15:17" x14ac:dyDescent="0.45">
      <c r="O2085" t="str">
        <f ca="1"/>
        <v xml:space="preserve">        NumPassed = NumPassed + 1</v>
      </c>
      <c r="P2085" t="str">
        <f ca="1"/>
        <v xml:space="preserve">    Dim TestDescription As String, FileName As String, Expected, Observed, TestRes As Variant, WhatDiffers As String</v>
      </c>
      <c r="Q2085" t="str">
        <f ca="1"/>
        <v xml:space="preserve">    Dim TestDescription As String, FileName As String, Expected, Observed, TestRes As Variant, WhatDiffers As String</v>
      </c>
    </row>
    <row r="2086" spans="15:17" x14ac:dyDescent="0.45">
      <c r="O2086" t="str">
        <f ca="1"/>
        <v xml:space="preserve">    Else</v>
      </c>
      <c r="P2086" t="str">
        <f ca="1"/>
        <v/>
      </c>
      <c r="Q2086" t="str">
        <f ca="1"/>
        <v/>
      </c>
    </row>
    <row r="2087" spans="15:17" x14ac:dyDescent="0.45">
      <c r="O2087" t="str">
        <f ca="1"/>
        <v xml:space="preserve">        NumFailed = NumFailed + 1</v>
      </c>
      <c r="P2087" t="str">
        <f ca="1"/>
        <v xml:space="preserve">    On Error GoTo ErrHandler</v>
      </c>
      <c r="Q2087" t="str">
        <f ca="1"/>
        <v xml:space="preserve">    On Error GoTo ErrHandler</v>
      </c>
    </row>
    <row r="2088" spans="15:17" x14ac:dyDescent="0.45">
      <c r="O2088" t="str">
        <f ca="1"/>
        <v xml:space="preserve">        ReDim Preserve Failures(LBound(Failures) To UBound(Failures) + 1)</v>
      </c>
      <c r="P2088" t="str">
        <f ca="1"/>
        <v xml:space="preserve">                TestDescription = "test triangular"</v>
      </c>
      <c r="Q2088" t="str">
        <f ca="1"/>
        <v xml:space="preserve">                TestDescription = "test triangular"</v>
      </c>
    </row>
    <row r="2089" spans="15:17" x14ac:dyDescent="0.45">
      <c r="O2089" t="str">
        <f ca="1"/>
        <v xml:space="preserve">        Failures(UBound(Failures)) = WhatDiffers</v>
      </c>
      <c r="P2089" t="str">
        <f ca="1"/>
        <v xml:space="preserve">                FileName = "test_triangular.csv"</v>
      </c>
      <c r="Q2089" t="str">
        <f ca="1"/>
        <v xml:space="preserve">                FileName = "test_triangular.csv"</v>
      </c>
    </row>
    <row r="2090" spans="15:17" x14ac:dyDescent="0.45">
      <c r="O2090" t="str">
        <f ca="1"/>
        <v xml:space="preserve">    End If</v>
      </c>
      <c r="P2090" t="str">
        <f ca="1"/>
        <v xml:space="preserve">                Expected = Expected087()</v>
      </c>
      <c r="Q2090" t="str">
        <f ca="1"/>
        <v xml:space="preserve">                Expected = Expected087()</v>
      </c>
    </row>
    <row r="2091" spans="15:17" x14ac:dyDescent="0.45">
      <c r="O2091" t="str">
        <f ca="1"/>
        <v/>
      </c>
      <c r="P2091" t="str">
        <f ca="1"/>
        <v xml:space="preserve">                TestRes = TestCSVRead(i, TestDescription, Expected, Folder + FileName, Observed, WhatDiffers, _</v>
      </c>
      <c r="Q2091" t="str">
        <f ca="1"/>
        <v xml:space="preserve">                TestRes = TestCSVRead(i, TestDescription, Expected, Folder + FileName, Observed, WhatDiffers, _</v>
      </c>
    </row>
    <row r="2092" spans="15:17" x14ac:dyDescent="0.45">
      <c r="O2092" t="str">
        <f ca="1"/>
        <v xml:space="preserve">    Exit Sub</v>
      </c>
      <c r="P2092" t="str">
        <f ca="1"/>
        <v xml:space="preserve">                    ConvertTypes:=True, _</v>
      </c>
      <c r="Q2092" t="str">
        <f ca="1"/>
        <v xml:space="preserve">                    ConvertTypes:=True, _</v>
      </c>
    </row>
    <row r="2093" spans="15:17" x14ac:dyDescent="0.45">
      <c r="O2093" t="str">
        <f ca="1"/>
        <v>ErrHandler:</v>
      </c>
      <c r="P2093" t="str">
        <f ca="1"/>
        <v xml:space="preserve">                    ShowMissingsAs:=Empty)</v>
      </c>
      <c r="Q2093" t="str">
        <f ca="1"/>
        <v xml:space="preserve">                    ShowMissingsAs:=Empty)</v>
      </c>
    </row>
    <row r="2094" spans="15:17" x14ac:dyDescent="0.45">
      <c r="O2094" t="str">
        <f ca="1"/>
        <v xml:space="preserve">    Throw "#Case47 (line " &amp; CStr(Erl) + "): " &amp; Err.Description &amp; "!"</v>
      </c>
      <c r="P2094" t="str">
        <f ca="1"/>
        <v xml:space="preserve">    If TestRes Then</v>
      </c>
      <c r="Q2094" t="str">
        <f ca="1"/>
        <v xml:space="preserve">    If TestRes Then</v>
      </c>
    </row>
    <row r="2095" spans="15:17" x14ac:dyDescent="0.45">
      <c r="O2095" t="str">
        <f ca="1"/>
        <v>End Sub</v>
      </c>
      <c r="P2095" t="str">
        <f ca="1"/>
        <v xml:space="preserve">        NumPassed = NumPassed + 1</v>
      </c>
      <c r="Q2095" t="str">
        <f ca="1"/>
        <v xml:space="preserve">        NumPassed = NumPassed + 1</v>
      </c>
    </row>
    <row r="2096" spans="15:17" x14ac:dyDescent="0.45">
      <c r="O2096">
        <f ca="1"/>
        <v>0</v>
      </c>
      <c r="P2096" t="str">
        <f ca="1"/>
        <v xml:space="preserve">    Else</v>
      </c>
      <c r="Q2096" t="str">
        <f ca="1"/>
        <v xml:space="preserve">    Else</v>
      </c>
    </row>
    <row r="2097" spans="15:17" x14ac:dyDescent="0.45">
      <c r="O2097">
        <f ca="1"/>
        <v>0</v>
      </c>
      <c r="P2097" t="str">
        <f ca="1"/>
        <v xml:space="preserve">        NumFailed = NumFailed + 1</v>
      </c>
      <c r="Q2097" t="str">
        <f ca="1"/>
        <v xml:space="preserve">        NumFailed = NumFailed + 1</v>
      </c>
    </row>
    <row r="2098" spans="15:17" x14ac:dyDescent="0.45">
      <c r="O2098">
        <f ca="1"/>
        <v>0</v>
      </c>
      <c r="P2098" t="str">
        <f ca="1"/>
        <v xml:space="preserve">        ReDim Preserve Failures(LBound(Failures) To UBound(Failures) + 1)</v>
      </c>
      <c r="Q2098" t="str">
        <f ca="1"/>
        <v xml:space="preserve">        ReDim Preserve Failures(LBound(Failures) To UBound(Failures) + 1)</v>
      </c>
    </row>
    <row r="2099" spans="15:17" x14ac:dyDescent="0.45">
      <c r="O2099">
        <f ca="1"/>
        <v>0</v>
      </c>
      <c r="P2099" t="str">
        <f ca="1"/>
        <v xml:space="preserve">        Failures(UBound(Failures)) = WhatDiffers</v>
      </c>
      <c r="Q2099" t="str">
        <f ca="1"/>
        <v xml:space="preserve">        Failures(UBound(Failures)) = WhatDiffers</v>
      </c>
    </row>
    <row r="2100" spans="15:17" x14ac:dyDescent="0.45">
      <c r="O2100">
        <f ca="1"/>
        <v>0</v>
      </c>
      <c r="P2100" t="str">
        <f ca="1"/>
        <v xml:space="preserve">    End If</v>
      </c>
      <c r="Q2100" t="str">
        <f ca="1"/>
        <v xml:space="preserve">    End If</v>
      </c>
    </row>
    <row r="2101" spans="15:17" x14ac:dyDescent="0.45">
      <c r="O2101">
        <f ca="1"/>
        <v>0</v>
      </c>
      <c r="P2101" t="str">
        <f ca="1"/>
        <v/>
      </c>
      <c r="Q2101" t="str">
        <f ca="1"/>
        <v/>
      </c>
    </row>
    <row r="2102" spans="15:17" x14ac:dyDescent="0.45">
      <c r="O2102">
        <f ca="1"/>
        <v>0</v>
      </c>
      <c r="P2102" t="str">
        <f ca="1"/>
        <v xml:space="preserve">    Exit Sub</v>
      </c>
      <c r="Q2102" t="str">
        <f ca="1"/>
        <v xml:space="preserve">    Exit Sub</v>
      </c>
    </row>
    <row r="2103" spans="15:17" x14ac:dyDescent="0.45">
      <c r="O2103">
        <f ca="1"/>
        <v>0</v>
      </c>
      <c r="P2103" t="str">
        <f ca="1"/>
        <v>ErrHandler:</v>
      </c>
      <c r="Q2103" t="str">
        <f ca="1"/>
        <v>ErrHandler:</v>
      </c>
    </row>
    <row r="2104" spans="15:17" x14ac:dyDescent="0.45">
      <c r="O2104">
        <f ca="1"/>
        <v>0</v>
      </c>
      <c r="P2104" t="str">
        <f ca="1"/>
        <v xml:space="preserve">    Throw "#Case87 (line " &amp; CStr(Erl) + "): " &amp; Err.Description &amp; "!"</v>
      </c>
      <c r="Q2104" t="str">
        <f ca="1"/>
        <v xml:space="preserve">    Throw "#Case87 (line " &amp; CStr(Erl) + "): " &amp; Err.Description &amp; "!"</v>
      </c>
    </row>
    <row r="2105" spans="15:17" x14ac:dyDescent="0.45">
      <c r="O2105">
        <f ca="1"/>
        <v>0</v>
      </c>
      <c r="P2105" t="str">
        <f ca="1"/>
        <v>End Sub</v>
      </c>
      <c r="Q2105" t="str">
        <f ca="1"/>
        <v>End Sub</v>
      </c>
    </row>
    <row r="2106" spans="15:17" x14ac:dyDescent="0.45">
      <c r="O2106">
        <f ca="1"/>
        <v>0</v>
      </c>
      <c r="P2106">
        <f ca="1"/>
        <v>0</v>
      </c>
      <c r="Q2106" t="str">
        <f ca="1"/>
        <v/>
      </c>
    </row>
    <row r="2107" spans="15:17" x14ac:dyDescent="0.45">
      <c r="O2107">
        <f ca="1"/>
        <v>0</v>
      </c>
      <c r="P2107" t="str">
        <f ca="1"/>
        <v>Sub Case88(i As Long, Folder As String, ByRef NumPassed As Long, ByRef NumFailed As Long, ByRef Failures() As String)</v>
      </c>
      <c r="Q2107" t="str">
        <f ca="1"/>
        <v>Sub Case88(i As Long, Folder As String, ByRef NumPassed As Long, ByRef NumFailed As Long, ByRef Failures() As String)</v>
      </c>
    </row>
    <row r="2108" spans="15:17" x14ac:dyDescent="0.45">
      <c r="O2108">
        <f ca="1"/>
        <v>0</v>
      </c>
      <c r="P2108" t="str">
        <f ca="1"/>
        <v xml:space="preserve">    Dim TestDescription As String, FileName As String, Expected, Observed, TestRes As Variant, WhatDiffers As String</v>
      </c>
      <c r="Q2108" t="str">
        <f ca="1"/>
        <v xml:space="preserve">    Dim TestDescription As String, FileName As String, Expected, Observed, TestRes As Variant, WhatDiffers As String</v>
      </c>
    </row>
    <row r="2109" spans="15:17" x14ac:dyDescent="0.45">
      <c r="O2109">
        <f ca="1"/>
        <v>0</v>
      </c>
      <c r="P2109" t="str">
        <f ca="1"/>
        <v/>
      </c>
      <c r="Q2109" t="str">
        <f ca="1"/>
        <v/>
      </c>
    </row>
    <row r="2110" spans="15:17" x14ac:dyDescent="0.45">
      <c r="O2110">
        <f ca="1"/>
        <v>0</v>
      </c>
      <c r="P2110" t="str">
        <f ca="1"/>
        <v xml:space="preserve">    On Error GoTo ErrHandler</v>
      </c>
      <c r="Q2110" t="str">
        <f ca="1"/>
        <v xml:space="preserve">    On Error GoTo ErrHandler</v>
      </c>
    </row>
    <row r="2111" spans="15:17" x14ac:dyDescent="0.45">
      <c r="O2111">
        <f ca="1"/>
        <v>0</v>
      </c>
      <c r="P2111" t="str">
        <f ca="1"/>
        <v xml:space="preserve">                TestDescription = "test strange delimiter"</v>
      </c>
      <c r="Q2111" t="str">
        <f ca="1"/>
        <v xml:space="preserve">                TestDescription = "test strange delimiter"</v>
      </c>
    </row>
    <row r="2112" spans="15:17" x14ac:dyDescent="0.45">
      <c r="O2112">
        <f ca="1"/>
        <v>0</v>
      </c>
      <c r="P2112" t="str">
        <f ca="1"/>
        <v xml:space="preserve">                FileName = "test_strange_delimiter.csv"</v>
      </c>
      <c r="Q2112" t="str">
        <f ca="1"/>
        <v xml:space="preserve">                FileName = "test_strange_delimiter.csv"</v>
      </c>
    </row>
    <row r="2113" spans="15:17" x14ac:dyDescent="0.45">
      <c r="O2113">
        <f ca="1"/>
        <v>0</v>
      </c>
      <c r="P2113" t="str">
        <f ca="1"/>
        <v xml:space="preserve">                Expected = Expected088()</v>
      </c>
      <c r="Q2113" t="str">
        <f ca="1"/>
        <v xml:space="preserve">                Expected = Expected088()</v>
      </c>
    </row>
    <row r="2114" spans="15:17" x14ac:dyDescent="0.45">
      <c r="O2114">
        <f ca="1"/>
        <v>0</v>
      </c>
      <c r="P2114" t="str">
        <f ca="1"/>
        <v xml:space="preserve">                TestRes = TestCSVRead(i, TestDescription, Expected, Folder + FileName, Observed, WhatDiffers, _</v>
      </c>
      <c r="Q2114" t="str">
        <f ca="1"/>
        <v xml:space="preserve">                TestRes = TestCSVRead(i, TestDescription, Expected, Folder + FileName, Observed, WhatDiffers, _</v>
      </c>
    </row>
    <row r="2115" spans="15:17" x14ac:dyDescent="0.45">
      <c r="O2115">
        <f ca="1"/>
        <v>0</v>
      </c>
      <c r="P2115" t="str">
        <f ca="1"/>
        <v xml:space="preserve">                    ConvertTypes:=True, _</v>
      </c>
      <c r="Q2115" t="str">
        <f ca="1"/>
        <v xml:space="preserve">                    ConvertTypes:=True, _</v>
      </c>
    </row>
    <row r="2116" spans="15:17" x14ac:dyDescent="0.45">
      <c r="O2116" t="str">
        <f ca="1"/>
        <v>Sub Case48(i As Long, Folder As String, ByRef NumPassed As Long, ByRef NumFailed As Long, ByRef Failures() As String)</v>
      </c>
      <c r="P2116" t="str">
        <f ca="1"/>
        <v xml:space="preserve">                    Delimiter:="{""}", _</v>
      </c>
      <c r="Q2116" t="str">
        <f ca="1"/>
        <v xml:space="preserve">                    Delimiter:="{""}", _</v>
      </c>
    </row>
    <row r="2117" spans="15:17" x14ac:dyDescent="0.45">
      <c r="O2117" t="str">
        <f ca="1"/>
        <v xml:space="preserve">    Dim TestDescription As String, FileName As String, Expected, Observed, TestRes As Variant, WhatDiffers As String</v>
      </c>
      <c r="P2117" t="str">
        <f ca="1"/>
        <v xml:space="preserve">                    ShowMissingsAs:=Empty)</v>
      </c>
      <c r="Q2117" t="str">
        <f ca="1"/>
        <v xml:space="preserve">                    ShowMissingsAs:=Empty)</v>
      </c>
    </row>
    <row r="2118" spans="15:17" x14ac:dyDescent="0.45">
      <c r="O2118" t="str">
        <f ca="1"/>
        <v/>
      </c>
      <c r="P2118" t="str">
        <f ca="1"/>
        <v xml:space="preserve">    If TestRes Then</v>
      </c>
      <c r="Q2118" t="str">
        <f ca="1"/>
        <v xml:space="preserve">    If TestRes Then</v>
      </c>
    </row>
    <row r="2119" spans="15:17" x14ac:dyDescent="0.45">
      <c r="O2119" t="str">
        <f ca="1"/>
        <v xml:space="preserve">    On Error GoTo ErrHandler</v>
      </c>
      <c r="P2119" t="str">
        <f ca="1"/>
        <v xml:space="preserve">        NumPassed = NumPassed + 1</v>
      </c>
      <c r="Q2119" t="str">
        <f ca="1"/>
        <v xml:space="preserve">        NumPassed = NumPassed + 1</v>
      </c>
    </row>
    <row r="2120" spans="15:17" x14ac:dyDescent="0.45">
      <c r="O2120" t="str">
        <f ca="1"/>
        <v xml:space="preserve">                TestDescription = "test comments multiple"</v>
      </c>
      <c r="P2120" t="str">
        <f ca="1"/>
        <v xml:space="preserve">    Else</v>
      </c>
      <c r="Q2120" t="str">
        <f ca="1"/>
        <v xml:space="preserve">    Else</v>
      </c>
    </row>
    <row r="2121" spans="15:17" x14ac:dyDescent="0.45">
      <c r="O2121" t="str">
        <f ca="1"/>
        <v xml:space="preserve">                FileName = "test_comments_multiple.csv"</v>
      </c>
      <c r="P2121" t="str">
        <f ca="1"/>
        <v xml:space="preserve">        NumFailed = NumFailed + 1</v>
      </c>
      <c r="Q2121" t="str">
        <f ca="1"/>
        <v xml:space="preserve">        NumFailed = NumFailed + 1</v>
      </c>
    </row>
    <row r="2122" spans="15:17" x14ac:dyDescent="0.45">
      <c r="O2122" t="str">
        <f ca="1"/>
        <v xml:space="preserve">                Expected = Expected048()</v>
      </c>
      <c r="P2122" t="str">
        <f ca="1"/>
        <v xml:space="preserve">        ReDim Preserve Failures(LBound(Failures) To UBound(Failures) + 1)</v>
      </c>
      <c r="Q2122" t="str">
        <f ca="1"/>
        <v xml:space="preserve">        ReDim Preserve Failures(LBound(Failures) To UBound(Failures) + 1)</v>
      </c>
    </row>
    <row r="2123" spans="15:17" x14ac:dyDescent="0.45">
      <c r="O2123" t="str">
        <f ca="1"/>
        <v xml:space="preserve">                TestRes = TestCSVRead(i, TestDescription, Expected, Folder + FileName, Observed, WhatDiffers, ConvertTypes:=True, Comment:="#", ShowMissingsAs:=Empty)</v>
      </c>
      <c r="P2123" t="str">
        <f ca="1"/>
        <v xml:space="preserve">        Failures(UBound(Failures)) = WhatDiffers</v>
      </c>
      <c r="Q2123" t="str">
        <f ca="1"/>
        <v xml:space="preserve">        Failures(UBound(Failures)) = WhatDiffers</v>
      </c>
    </row>
    <row r="2124" spans="15:17" x14ac:dyDescent="0.45">
      <c r="O2124" t="str">
        <f ca="1"/>
        <v xml:space="preserve">    If TestRes Then</v>
      </c>
      <c r="P2124" t="str">
        <f ca="1"/>
        <v xml:space="preserve">    End If</v>
      </c>
      <c r="Q2124" t="str">
        <f ca="1"/>
        <v xml:space="preserve">    End If</v>
      </c>
    </row>
    <row r="2125" spans="15:17" x14ac:dyDescent="0.45">
      <c r="O2125" t="str">
        <f ca="1"/>
        <v xml:space="preserve">        NumPassed = NumPassed + 1</v>
      </c>
      <c r="P2125" t="str">
        <f ca="1"/>
        <v/>
      </c>
      <c r="Q2125" t="str">
        <f ca="1"/>
        <v/>
      </c>
    </row>
    <row r="2126" spans="15:17" x14ac:dyDescent="0.45">
      <c r="O2126" t="str">
        <f ca="1"/>
        <v xml:space="preserve">    Else</v>
      </c>
      <c r="P2126" t="str">
        <f ca="1"/>
        <v xml:space="preserve">    Exit Sub</v>
      </c>
      <c r="Q2126" t="str">
        <f ca="1"/>
        <v xml:space="preserve">    Exit Sub</v>
      </c>
    </row>
    <row r="2127" spans="15:17" x14ac:dyDescent="0.45">
      <c r="O2127" t="str">
        <f ca="1"/>
        <v xml:space="preserve">        NumFailed = NumFailed + 1</v>
      </c>
      <c r="P2127" t="str">
        <f ca="1"/>
        <v>ErrHandler:</v>
      </c>
      <c r="Q2127" t="str">
        <f ca="1"/>
        <v>ErrHandler:</v>
      </c>
    </row>
    <row r="2128" spans="15:17" x14ac:dyDescent="0.45">
      <c r="O2128" t="str">
        <f ca="1"/>
        <v xml:space="preserve">        ReDim Preserve Failures(LBound(Failures) To UBound(Failures) + 1)</v>
      </c>
      <c r="P2128" t="str">
        <f ca="1"/>
        <v xml:space="preserve">    Throw "#Case88 (line " &amp; CStr(Erl) + "): " &amp; Err.Description &amp; "!"</v>
      </c>
      <c r="Q2128" t="str">
        <f ca="1"/>
        <v xml:space="preserve">    Throw "#Case88 (line " &amp; CStr(Erl) + "): " &amp; Err.Description &amp; "!"</v>
      </c>
    </row>
    <row r="2129" spans="15:17" x14ac:dyDescent="0.45">
      <c r="O2129" t="str">
        <f ca="1"/>
        <v xml:space="preserve">        Failures(UBound(Failures)) = WhatDiffers</v>
      </c>
      <c r="P2129" t="str">
        <f ca="1"/>
        <v>End Sub</v>
      </c>
      <c r="Q2129" t="str">
        <f ca="1"/>
        <v>End Sub</v>
      </c>
    </row>
    <row r="2130" spans="15:17" x14ac:dyDescent="0.45">
      <c r="O2130" t="str">
        <f ca="1"/>
        <v xml:space="preserve">    End If</v>
      </c>
      <c r="P2130">
        <f ca="1"/>
        <v>0</v>
      </c>
      <c r="Q2130" t="str">
        <f ca="1"/>
        <v/>
      </c>
    </row>
    <row r="2131" spans="15:17" x14ac:dyDescent="0.45">
      <c r="O2131" t="str">
        <f ca="1"/>
        <v/>
      </c>
      <c r="P2131" t="str">
        <f ca="1"/>
        <v>Sub Case89(i As Long, Folder As String, ByRef NumPassed As Long, ByRef NumFailed As Long, ByRef Failures() As String)</v>
      </c>
      <c r="Q2131" t="str">
        <f ca="1"/>
        <v>Sub Case89(i As Long, Folder As String, ByRef NumPassed As Long, ByRef NumFailed As Long, ByRef Failures() As String)</v>
      </c>
    </row>
    <row r="2132" spans="15:17" x14ac:dyDescent="0.45">
      <c r="O2132" t="str">
        <f ca="1"/>
        <v xml:space="preserve">    Exit Sub</v>
      </c>
      <c r="P2132" t="str">
        <f ca="1"/>
        <v xml:space="preserve">    Dim TestDescription As String, FileName As String, Expected, Observed, TestRes As Variant, WhatDiffers As String</v>
      </c>
      <c r="Q2132" t="str">
        <f ca="1"/>
        <v xml:space="preserve">    Dim TestDescription As String, FileName As String, Expected, Observed, TestRes As Variant, WhatDiffers As String</v>
      </c>
    </row>
    <row r="2133" spans="15:17" x14ac:dyDescent="0.45">
      <c r="O2133" t="str">
        <f ca="1"/>
        <v>ErrHandler:</v>
      </c>
      <c r="P2133" t="str">
        <f ca="1"/>
        <v/>
      </c>
      <c r="Q2133" t="str">
        <f ca="1"/>
        <v/>
      </c>
    </row>
    <row r="2134" spans="15:17" x14ac:dyDescent="0.45">
      <c r="O2134" t="str">
        <f ca="1"/>
        <v xml:space="preserve">    Throw "#Case48 (line " &amp; CStr(Erl) + "): " &amp; Err.Description &amp; "!"</v>
      </c>
      <c r="P2134" t="str">
        <f ca="1"/>
        <v xml:space="preserve">    On Error GoTo ErrHandler</v>
      </c>
      <c r="Q2134" t="str">
        <f ca="1"/>
        <v xml:space="preserve">    On Error GoTo ErrHandler</v>
      </c>
    </row>
    <row r="2135" spans="15:17" x14ac:dyDescent="0.45">
      <c r="O2135" t="str">
        <f ca="1"/>
        <v>End Sub</v>
      </c>
      <c r="P2135" t="str">
        <f ca="1"/>
        <v xml:space="preserve">                TestDescription = "test ignoring repeated multicharacter delimiter"</v>
      </c>
      <c r="Q2135" t="str">
        <f ca="1"/>
        <v xml:space="preserve">                TestDescription = "test ignoring repeated multicharacter delimiter"</v>
      </c>
    </row>
    <row r="2136" spans="15:17" x14ac:dyDescent="0.45">
      <c r="O2136">
        <f ca="1"/>
        <v>0</v>
      </c>
      <c r="P2136" t="str">
        <f ca="1"/>
        <v xml:space="preserve">                FileName = "test_ignoring_repeated_multicharacter_delimiter.csv"</v>
      </c>
      <c r="Q2136" t="str">
        <f ca="1"/>
        <v xml:space="preserve">                FileName = "test_ignoring_repeated_multicharacter_delimiter.csv"</v>
      </c>
    </row>
    <row r="2137" spans="15:17" x14ac:dyDescent="0.45">
      <c r="O2137">
        <f ca="1"/>
        <v>0</v>
      </c>
      <c r="P2137" t="str">
        <f ca="1"/>
        <v xml:space="preserve">                Expected = Expected089()</v>
      </c>
      <c r="Q2137" t="str">
        <f ca="1"/>
        <v xml:space="preserve">                Expected = Expected089()</v>
      </c>
    </row>
    <row r="2138" spans="15:17" x14ac:dyDescent="0.45">
      <c r="O2138">
        <f ca="1"/>
        <v>0</v>
      </c>
      <c r="P2138" t="str">
        <f ca="1"/>
        <v xml:space="preserve">                TestRes = TestCSVRead(i, TestDescription, Expected, Folder + FileName, Observed, WhatDiffers, _</v>
      </c>
      <c r="Q2138" t="str">
        <f ca="1"/>
        <v xml:space="preserve">                TestRes = TestCSVRead(i, TestDescription, Expected, Folder + FileName, Observed, WhatDiffers, _</v>
      </c>
    </row>
    <row r="2139" spans="15:17" x14ac:dyDescent="0.45">
      <c r="O2139">
        <f ca="1"/>
        <v>0</v>
      </c>
      <c r="P2139" t="str">
        <f ca="1"/>
        <v xml:space="preserve">                    ConvertTypes:=True, _</v>
      </c>
      <c r="Q2139" t="str">
        <f ca="1"/>
        <v xml:space="preserve">                    ConvertTypes:=True, _</v>
      </c>
    </row>
    <row r="2140" spans="15:17" x14ac:dyDescent="0.45">
      <c r="O2140">
        <f ca="1"/>
        <v>0</v>
      </c>
      <c r="P2140" t="str">
        <f ca="1"/>
        <v xml:space="preserve">                    Delimiter:="Delim", _</v>
      </c>
      <c r="Q2140" t="str">
        <f ca="1"/>
        <v xml:space="preserve">                    Delimiter:="Delim", _</v>
      </c>
    </row>
    <row r="2141" spans="15:17" x14ac:dyDescent="0.45">
      <c r="O2141">
        <f ca="1"/>
        <v>0</v>
      </c>
      <c r="P2141" t="str">
        <f ca="1"/>
        <v xml:space="preserve">                    IgnoreRepeated:=True, _</v>
      </c>
      <c r="Q2141" t="str">
        <f ca="1"/>
        <v xml:space="preserve">                    IgnoreRepeated:=True, _</v>
      </c>
    </row>
    <row r="2142" spans="15:17" x14ac:dyDescent="0.45">
      <c r="O2142">
        <f ca="1"/>
        <v>0</v>
      </c>
      <c r="P2142" t="str">
        <f ca="1"/>
        <v xml:space="preserve">                    ShowMissingsAs:=Empty)</v>
      </c>
      <c r="Q2142" t="str">
        <f ca="1"/>
        <v xml:space="preserve">                    ShowMissingsAs:=Empty)</v>
      </c>
    </row>
    <row r="2143" spans="15:17" x14ac:dyDescent="0.45">
      <c r="O2143">
        <f ca="1"/>
        <v>0</v>
      </c>
      <c r="P2143" t="str">
        <f ca="1"/>
        <v xml:space="preserve">    If TestRes Then</v>
      </c>
      <c r="Q2143" t="str">
        <f ca="1"/>
        <v xml:space="preserve">    If TestRes Then</v>
      </c>
    </row>
    <row r="2144" spans="15:17" x14ac:dyDescent="0.45">
      <c r="O2144">
        <f ca="1"/>
        <v>0</v>
      </c>
      <c r="P2144" t="str">
        <f ca="1"/>
        <v xml:space="preserve">        NumPassed = NumPassed + 1</v>
      </c>
      <c r="Q2144" t="str">
        <f ca="1"/>
        <v xml:space="preserve">        NumPassed = NumPassed + 1</v>
      </c>
    </row>
    <row r="2145" spans="15:17" x14ac:dyDescent="0.45">
      <c r="O2145">
        <f ca="1"/>
        <v>0</v>
      </c>
      <c r="P2145" t="str">
        <f ca="1"/>
        <v xml:space="preserve">    Else</v>
      </c>
      <c r="Q2145" t="str">
        <f ca="1"/>
        <v xml:space="preserve">    Else</v>
      </c>
    </row>
    <row r="2146" spans="15:17" x14ac:dyDescent="0.45">
      <c r="O2146">
        <f ca="1"/>
        <v>0</v>
      </c>
      <c r="P2146" t="str">
        <f ca="1"/>
        <v xml:space="preserve">        NumFailed = NumFailed + 1</v>
      </c>
      <c r="Q2146" t="str">
        <f ca="1"/>
        <v xml:space="preserve">        NumFailed = NumFailed + 1</v>
      </c>
    </row>
    <row r="2147" spans="15:17" x14ac:dyDescent="0.45">
      <c r="O2147">
        <f ca="1"/>
        <v>0</v>
      </c>
      <c r="P2147" t="str">
        <f ca="1"/>
        <v xml:space="preserve">        ReDim Preserve Failures(LBound(Failures) To UBound(Failures) + 1)</v>
      </c>
      <c r="Q2147" t="str">
        <f ca="1"/>
        <v xml:space="preserve">        ReDim Preserve Failures(LBound(Failures) To UBound(Failures) + 1)</v>
      </c>
    </row>
    <row r="2148" spans="15:17" x14ac:dyDescent="0.45">
      <c r="O2148">
        <f ca="1"/>
        <v>0</v>
      </c>
      <c r="P2148" t="str">
        <f ca="1"/>
        <v xml:space="preserve">        Failures(UBound(Failures)) = WhatDiffers</v>
      </c>
      <c r="Q2148" t="str">
        <f ca="1"/>
        <v xml:space="preserve">        Failures(UBound(Failures)) = WhatDiffers</v>
      </c>
    </row>
    <row r="2149" spans="15:17" x14ac:dyDescent="0.45">
      <c r="O2149">
        <f ca="1"/>
        <v>0</v>
      </c>
      <c r="P2149" t="str">
        <f ca="1"/>
        <v xml:space="preserve">    End If</v>
      </c>
      <c r="Q2149" t="str">
        <f ca="1"/>
        <v xml:space="preserve">    End If</v>
      </c>
    </row>
    <row r="2150" spans="15:17" x14ac:dyDescent="0.45">
      <c r="O2150">
        <f ca="1"/>
        <v>0</v>
      </c>
      <c r="P2150" t="str">
        <f ca="1"/>
        <v/>
      </c>
      <c r="Q2150" t="str">
        <f ca="1"/>
        <v/>
      </c>
    </row>
    <row r="2151" spans="15:17" x14ac:dyDescent="0.45">
      <c r="O2151">
        <f ca="1"/>
        <v>0</v>
      </c>
      <c r="P2151" t="str">
        <f ca="1"/>
        <v xml:space="preserve">    Exit Sub</v>
      </c>
      <c r="Q2151" t="str">
        <f ca="1"/>
        <v xml:space="preserve">    Exit Sub</v>
      </c>
    </row>
    <row r="2152" spans="15:17" x14ac:dyDescent="0.45">
      <c r="O2152">
        <f ca="1"/>
        <v>0</v>
      </c>
      <c r="P2152" t="str">
        <f ca="1"/>
        <v>ErrHandler:</v>
      </c>
      <c r="Q2152" t="str">
        <f ca="1"/>
        <v>ErrHandler:</v>
      </c>
    </row>
    <row r="2153" spans="15:17" x14ac:dyDescent="0.45">
      <c r="O2153">
        <f ca="1"/>
        <v>0</v>
      </c>
      <c r="P2153" t="str">
        <f ca="1"/>
        <v xml:space="preserve">    Throw "#Case89 (line " &amp; CStr(Erl) + "): " &amp; Err.Description &amp; "!"</v>
      </c>
      <c r="Q2153" t="str">
        <f ca="1"/>
        <v xml:space="preserve">    Throw "#Case89 (line " &amp; CStr(Erl) + "): " &amp; Err.Description &amp; "!"</v>
      </c>
    </row>
    <row r="2154" spans="15:17" x14ac:dyDescent="0.45">
      <c r="O2154">
        <f ca="1"/>
        <v>0</v>
      </c>
      <c r="P2154" t="str">
        <f ca="1"/>
        <v>End Sub</v>
      </c>
      <c r="Q2154" t="str">
        <f ca="1"/>
        <v>End Sub</v>
      </c>
    </row>
    <row r="2155" spans="15:17" x14ac:dyDescent="0.45">
      <c r="O2155">
        <f ca="1"/>
        <v>0</v>
      </c>
      <c r="P2155">
        <f ca="1"/>
        <v>0</v>
      </c>
      <c r="Q2155" t="str">
        <f ca="1"/>
        <v/>
      </c>
    </row>
    <row r="2156" spans="15:17" x14ac:dyDescent="0.45">
      <c r="O2156">
        <f ca="1"/>
        <v>0</v>
      </c>
      <c r="P2156" t="str">
        <f ca="1"/>
        <v>Sub Case90(i As Long, Folder As String, ByRef NumPassed As Long, ByRef NumFailed As Long, ByRef Failures() As String)</v>
      </c>
      <c r="Q2156" t="str">
        <f ca="1"/>
        <v>Sub Case90(i As Long, Folder As String, ByRef NumPassed As Long, ByRef NumFailed As Long, ByRef Failures() As String)</v>
      </c>
    </row>
    <row r="2157" spans="15:17" x14ac:dyDescent="0.45">
      <c r="O2157" t="str">
        <f ca="1"/>
        <v>Sub Case49(i As Long, Folder As String, ByRef NumPassed As Long, ByRef NumFailed As Long, ByRef Failures() As String)</v>
      </c>
      <c r="P2157" t="str">
        <f ca="1"/>
        <v xml:space="preserve">    Dim TestDescription As String, FileName As String, Expected, Observed, TestRes As Variant, WhatDiffers As String</v>
      </c>
      <c r="Q2157" t="str">
        <f ca="1"/>
        <v xml:space="preserve">    Dim TestDescription As String, FileName As String, Expected, Observed, TestRes As Variant, WhatDiffers As String</v>
      </c>
    </row>
    <row r="2158" spans="15:17" x14ac:dyDescent="0.45">
      <c r="O2158" t="str">
        <f ca="1"/>
        <v xml:space="preserve">    Dim TestDescription As String, FileName As String, Expected, Observed, TestRes As Variant, WhatDiffers As String</v>
      </c>
      <c r="P2158" t="str">
        <f ca="1"/>
        <v/>
      </c>
      <c r="Q2158" t="str">
        <f ca="1"/>
        <v/>
      </c>
    </row>
    <row r="2159" spans="15:17" x14ac:dyDescent="0.45">
      <c r="O2159" t="str">
        <f ca="1"/>
        <v/>
      </c>
      <c r="P2159" t="str">
        <f ca="1"/>
        <v xml:space="preserve">    On Error GoTo ErrHandler</v>
      </c>
      <c r="Q2159" t="str">
        <f ca="1"/>
        <v xml:space="preserve">    On Error GoTo ErrHandler</v>
      </c>
    </row>
    <row r="2160" spans="15:17" x14ac:dyDescent="0.45">
      <c r="O2160" t="str">
        <f ca="1"/>
        <v xml:space="preserve">    On Error GoTo ErrHandler</v>
      </c>
      <c r="P2160" t="str">
        <f ca="1"/>
        <v xml:space="preserve">                TestDescription = "test empty file"</v>
      </c>
      <c r="Q2160" t="str">
        <f ca="1"/>
        <v xml:space="preserve">                TestDescription = "test empty file"</v>
      </c>
    </row>
    <row r="2161" spans="15:17" x14ac:dyDescent="0.45">
      <c r="O2161" t="str">
        <f ca="1"/>
        <v xml:space="preserve">                'NotePad++ identifies the encoding of this file as UTF-16 Little Endian. There is no BOM, so we have to explicitly pass Encoding as "UTF-16"</v>
      </c>
      <c r="P2161" t="str">
        <f ca="1"/>
        <v xml:space="preserve">                FileName = "test_empty_file.csv"</v>
      </c>
      <c r="Q2161" t="str">
        <f ca="1"/>
        <v xml:space="preserve">                FileName = "test_empty_file.csv"</v>
      </c>
    </row>
    <row r="2162" spans="15:17" x14ac:dyDescent="0.45">
      <c r="O2162" t="str">
        <f ca="1"/>
        <v xml:space="preserve">                TestDescription = "test utf16"</v>
      </c>
      <c r="P2162" t="str">
        <f ca="1"/>
        <v xml:space="preserve">                Expected = "#CSVRead: #InferDelimiter: File is empty!!"</v>
      </c>
      <c r="Q2162" t="str">
        <f ca="1"/>
        <v xml:space="preserve">                Expected = "#CSVRead: #InferDelimiter: File is empty!!"</v>
      </c>
    </row>
    <row r="2163" spans="15:17" x14ac:dyDescent="0.45">
      <c r="O2163" t="str">
        <f ca="1"/>
        <v xml:space="preserve">                FileName = "test_utf16.csv"</v>
      </c>
      <c r="P2163" t="str">
        <f ca="1"/>
        <v xml:space="preserve">                TestRes = TestCSVRead(i, TestDescription, Expected, Folder + FileName, Observed, WhatDiffers, _</v>
      </c>
      <c r="Q2163" t="str">
        <f ca="1"/>
        <v xml:space="preserve">                TestRes = TestCSVRead(i, TestDescription, Expected, Folder + FileName, Observed, WhatDiffers, _</v>
      </c>
    </row>
    <row r="2164" spans="15:17" x14ac:dyDescent="0.45">
      <c r="O2164" t="str">
        <f ca="1"/>
        <v xml:space="preserve">                Expected = HStack(Array("col1", 1#, 4#, 7#), Array("col2", 2#, 5#, 8#), Array("col3", 3#, 6#, 9#))</v>
      </c>
      <c r="P2164" t="str">
        <f ca="1"/>
        <v xml:space="preserve">                    ShowMissingsAs:=Empty)</v>
      </c>
      <c r="Q2164" t="str">
        <f ca="1"/>
        <v xml:space="preserve">                    ShowMissingsAs:=Empty)</v>
      </c>
    </row>
    <row r="2165" spans="15:17" x14ac:dyDescent="0.45">
      <c r="O2165" t="str">
        <f ca="1"/>
        <v xml:space="preserve">                TestRes = TestCSVRead(i, TestDescription, Expected, Folder + FileName, Observed, WhatDiffers, ConvertTypes:=True, ShowMissingsAs:=Empty, Encoding:="UTF-16")</v>
      </c>
      <c r="P2165" t="str">
        <f ca="1"/>
        <v xml:space="preserve">    If TestRes Then</v>
      </c>
      <c r="Q2165" t="str">
        <f ca="1"/>
        <v xml:space="preserve">    If TestRes Then</v>
      </c>
    </row>
    <row r="2166" spans="15:17" x14ac:dyDescent="0.45">
      <c r="O2166" t="str">
        <f ca="1"/>
        <v xml:space="preserve">    If TestRes Then</v>
      </c>
      <c r="P2166" t="str">
        <f ca="1"/>
        <v xml:space="preserve">        NumPassed = NumPassed + 1</v>
      </c>
      <c r="Q2166" t="str">
        <f ca="1"/>
        <v xml:space="preserve">        NumPassed = NumPassed + 1</v>
      </c>
    </row>
    <row r="2167" spans="15:17" x14ac:dyDescent="0.45">
      <c r="O2167" t="str">
        <f ca="1"/>
        <v xml:space="preserve">        NumPassed = NumPassed + 1</v>
      </c>
      <c r="P2167" t="str">
        <f ca="1"/>
        <v xml:space="preserve">    Else</v>
      </c>
      <c r="Q2167" t="str">
        <f ca="1"/>
        <v xml:space="preserve">    Else</v>
      </c>
    </row>
    <row r="2168" spans="15:17" x14ac:dyDescent="0.45">
      <c r="O2168" t="str">
        <f ca="1"/>
        <v xml:space="preserve">    Else</v>
      </c>
      <c r="P2168" t="str">
        <f ca="1"/>
        <v xml:space="preserve">        NumFailed = NumFailed + 1</v>
      </c>
      <c r="Q2168" t="str">
        <f ca="1"/>
        <v xml:space="preserve">        NumFailed = NumFailed + 1</v>
      </c>
    </row>
    <row r="2169" spans="15:17" x14ac:dyDescent="0.45">
      <c r="O2169" t="str">
        <f ca="1"/>
        <v xml:space="preserve">        NumFailed = NumFailed + 1</v>
      </c>
      <c r="P2169" t="str">
        <f ca="1"/>
        <v xml:space="preserve">        ReDim Preserve Failures(LBound(Failures) To UBound(Failures) + 1)</v>
      </c>
      <c r="Q2169" t="str">
        <f ca="1"/>
        <v xml:space="preserve">        ReDim Preserve Failures(LBound(Failures) To UBound(Failures) + 1)</v>
      </c>
    </row>
    <row r="2170" spans="15:17" x14ac:dyDescent="0.45">
      <c r="O2170" t="str">
        <f ca="1"/>
        <v xml:space="preserve">        ReDim Preserve Failures(LBound(Failures) To UBound(Failures) + 1)</v>
      </c>
      <c r="P2170" t="str">
        <f ca="1"/>
        <v xml:space="preserve">        Failures(UBound(Failures)) = WhatDiffers</v>
      </c>
      <c r="Q2170" t="str">
        <f ca="1"/>
        <v xml:space="preserve">        Failures(UBound(Failures)) = WhatDiffers</v>
      </c>
    </row>
    <row r="2171" spans="15:17" x14ac:dyDescent="0.45">
      <c r="O2171" t="str">
        <f ca="1"/>
        <v xml:space="preserve">        Failures(UBound(Failures)) = WhatDiffers</v>
      </c>
      <c r="P2171" t="str">
        <f ca="1"/>
        <v xml:space="preserve">    End If</v>
      </c>
      <c r="Q2171" t="str">
        <f ca="1"/>
        <v xml:space="preserve">    End If</v>
      </c>
    </row>
    <row r="2172" spans="15:17" x14ac:dyDescent="0.45">
      <c r="O2172" t="str">
        <f ca="1"/>
        <v xml:space="preserve">    End If</v>
      </c>
      <c r="P2172" t="str">
        <f ca="1"/>
        <v/>
      </c>
      <c r="Q2172" t="str">
        <f ca="1"/>
        <v/>
      </c>
    </row>
    <row r="2173" spans="15:17" x14ac:dyDescent="0.45">
      <c r="O2173" t="str">
        <f ca="1"/>
        <v/>
      </c>
      <c r="P2173" t="str">
        <f ca="1"/>
        <v xml:space="preserve">    Exit Sub</v>
      </c>
      <c r="Q2173" t="str">
        <f ca="1"/>
        <v xml:space="preserve">    Exit Sub</v>
      </c>
    </row>
    <row r="2174" spans="15:17" x14ac:dyDescent="0.45">
      <c r="O2174" t="str">
        <f ca="1"/>
        <v xml:space="preserve">    Exit Sub</v>
      </c>
      <c r="P2174" t="str">
        <f ca="1"/>
        <v>ErrHandler:</v>
      </c>
      <c r="Q2174" t="str">
        <f ca="1"/>
        <v>ErrHandler:</v>
      </c>
    </row>
    <row r="2175" spans="15:17" x14ac:dyDescent="0.45">
      <c r="O2175" t="str">
        <f ca="1"/>
        <v>ErrHandler:</v>
      </c>
      <c r="P2175" t="str">
        <f ca="1"/>
        <v xml:space="preserve">    Throw "#Case90 (line " &amp; CStr(Erl) + "): " &amp; Err.Description &amp; "!"</v>
      </c>
      <c r="Q2175" t="str">
        <f ca="1"/>
        <v xml:space="preserve">    Throw "#Case90 (line " &amp; CStr(Erl) + "): " &amp; Err.Description &amp; "!"</v>
      </c>
    </row>
    <row r="2176" spans="15:17" x14ac:dyDescent="0.45">
      <c r="O2176" t="str">
        <f ca="1"/>
        <v xml:space="preserve">    Throw "#Case49 (line " &amp; CStr(Erl) + "): " &amp; Err.Description &amp; "!"</v>
      </c>
      <c r="P2176" t="str">
        <f ca="1"/>
        <v>End Sub</v>
      </c>
      <c r="Q2176" t="str">
        <f ca="1"/>
        <v>End Sub</v>
      </c>
    </row>
    <row r="2177" spans="15:17" x14ac:dyDescent="0.45">
      <c r="O2177" t="str">
        <f ca="1"/>
        <v>End Sub</v>
      </c>
      <c r="P2177">
        <f ca="1"/>
        <v>0</v>
      </c>
      <c r="Q2177" t="str">
        <f ca="1"/>
        <v/>
      </c>
    </row>
    <row r="2178" spans="15:17" x14ac:dyDescent="0.45">
      <c r="O2178">
        <f ca="1"/>
        <v>0</v>
      </c>
      <c r="P2178" t="str">
        <f ca="1"/>
        <v>Sub Case91(i As Long, Folder As String, ByRef NumPassed As Long, ByRef NumFailed As Long, ByRef Failures() As String)</v>
      </c>
      <c r="Q2178" t="str">
        <f ca="1"/>
        <v>Sub Case91(i As Long, Folder As String, ByRef NumPassed As Long, ByRef NumFailed As Long, ByRef Failures() As String)</v>
      </c>
    </row>
    <row r="2179" spans="15:17" x14ac:dyDescent="0.45">
      <c r="O2179">
        <f ca="1"/>
        <v>0</v>
      </c>
      <c r="P2179" t="str">
        <f ca="1"/>
        <v xml:space="preserve">    Dim TestDescription As String, FileName As String, Expected, Observed, TestRes As Variant, WhatDiffers As String</v>
      </c>
      <c r="Q2179" t="str">
        <f ca="1"/>
        <v xml:space="preserve">    Dim TestDescription As String, FileName As String, Expected, Observed, TestRes As Variant, WhatDiffers As String</v>
      </c>
    </row>
    <row r="2180" spans="15:17" x14ac:dyDescent="0.45">
      <c r="O2180">
        <f ca="1"/>
        <v>0</v>
      </c>
      <c r="P2180" t="str">
        <f ca="1"/>
        <v/>
      </c>
      <c r="Q2180" t="str">
        <f ca="1"/>
        <v/>
      </c>
    </row>
    <row r="2181" spans="15:17" x14ac:dyDescent="0.45">
      <c r="O2181">
        <f ca="1"/>
        <v>0</v>
      </c>
      <c r="P2181" t="str">
        <f ca="1"/>
        <v xml:space="preserve">    On Error GoTo ErrHandler</v>
      </c>
      <c r="Q2181" t="str">
        <f ca="1"/>
        <v xml:space="preserve">    On Error GoTo ErrHandler</v>
      </c>
    </row>
    <row r="2182" spans="15:17" x14ac:dyDescent="0.45">
      <c r="O2182">
        <f ca="1"/>
        <v>0</v>
      </c>
      <c r="P2182" t="str">
        <f ca="1"/>
        <v xml:space="preserve">                TestDescription = "table test.txt"</v>
      </c>
      <c r="Q2182" t="str">
        <f ca="1"/>
        <v xml:space="preserve">                TestDescription = "table test.txt"</v>
      </c>
    </row>
    <row r="2183" spans="15:17" x14ac:dyDescent="0.45">
      <c r="O2183">
        <f ca="1"/>
        <v>0</v>
      </c>
      <c r="P2183" t="str">
        <f ca="1"/>
        <v xml:space="preserve">                FileName = "table_test.txt"</v>
      </c>
      <c r="Q2183" t="str">
        <f ca="1"/>
        <v xml:space="preserve">                FileName = "table_test.txt"</v>
      </c>
    </row>
    <row r="2184" spans="15:17" x14ac:dyDescent="0.45">
      <c r="O2184">
        <f ca="1"/>
        <v>0</v>
      </c>
      <c r="P2184" t="str">
        <f ca="1"/>
        <v xml:space="preserve">                Expected = Expected091()</v>
      </c>
      <c r="Q2184" t="str">
        <f ca="1"/>
        <v xml:space="preserve">                Expected = Expected091()</v>
      </c>
    </row>
    <row r="2185" spans="15:17" x14ac:dyDescent="0.45">
      <c r="O2185">
        <f ca="1"/>
        <v>0</v>
      </c>
      <c r="P2185" t="str">
        <f ca="1"/>
        <v xml:space="preserve">                TestRes = TestCSVRead(i, TestDescription, Expected, Folder + FileName, Observed, WhatDiffers, _</v>
      </c>
      <c r="Q2185" t="str">
        <f ca="1"/>
        <v xml:space="preserve">                TestRes = TestCSVRead(i, TestDescription, Expected, Folder + FileName, Observed, WhatDiffers, _</v>
      </c>
    </row>
    <row r="2186" spans="15:17" x14ac:dyDescent="0.45">
      <c r="O2186">
        <f ca="1"/>
        <v>0</v>
      </c>
      <c r="P2186" t="str">
        <f ca="1"/>
        <v xml:space="preserve">                    ConvertTypes:=True, _</v>
      </c>
      <c r="Q2186" t="str">
        <f ca="1"/>
        <v xml:space="preserve">                    ConvertTypes:=True, _</v>
      </c>
    </row>
    <row r="2187" spans="15:17" x14ac:dyDescent="0.45">
      <c r="O2187">
        <f ca="1"/>
        <v>0</v>
      </c>
      <c r="P2187" t="str">
        <f ca="1"/>
        <v xml:space="preserve">                    NumRows:=1, _</v>
      </c>
      <c r="Q2187" t="str">
        <f ca="1"/>
        <v xml:space="preserve">                    NumRows:=1, _</v>
      </c>
    </row>
    <row r="2188" spans="15:17" x14ac:dyDescent="0.45">
      <c r="O2188">
        <f ca="1"/>
        <v>0</v>
      </c>
      <c r="P2188" t="str">
        <f ca="1"/>
        <v xml:space="preserve">                    ShowMissingsAs:=Empty)</v>
      </c>
      <c r="Q2188" t="str">
        <f ca="1"/>
        <v xml:space="preserve">                    ShowMissingsAs:=Empty)</v>
      </c>
    </row>
    <row r="2189" spans="15:17" x14ac:dyDescent="0.45">
      <c r="O2189">
        <f ca="1"/>
        <v>0</v>
      </c>
      <c r="P2189" t="str">
        <f ca="1"/>
        <v xml:space="preserve">    If TestRes Then</v>
      </c>
      <c r="Q2189" t="str">
        <f ca="1"/>
        <v xml:space="preserve">    If TestRes Then</v>
      </c>
    </row>
    <row r="2190" spans="15:17" x14ac:dyDescent="0.45">
      <c r="O2190">
        <f ca="1"/>
        <v>0</v>
      </c>
      <c r="P2190" t="str">
        <f ca="1"/>
        <v xml:space="preserve">        NumPassed = NumPassed + 1</v>
      </c>
      <c r="Q2190" t="str">
        <f ca="1"/>
        <v xml:space="preserve">        NumPassed = NumPassed + 1</v>
      </c>
    </row>
    <row r="2191" spans="15:17" x14ac:dyDescent="0.45">
      <c r="O2191">
        <f ca="1"/>
        <v>0</v>
      </c>
      <c r="P2191" t="str">
        <f ca="1"/>
        <v xml:space="preserve">    Else</v>
      </c>
      <c r="Q2191" t="str">
        <f ca="1"/>
        <v xml:space="preserve">    Else</v>
      </c>
    </row>
    <row r="2192" spans="15:17" x14ac:dyDescent="0.45">
      <c r="O2192">
        <f ca="1"/>
        <v>0</v>
      </c>
      <c r="P2192" t="str">
        <f ca="1"/>
        <v xml:space="preserve">        NumFailed = NumFailed + 1</v>
      </c>
      <c r="Q2192" t="str">
        <f ca="1"/>
        <v xml:space="preserve">        NumFailed = NumFailed + 1</v>
      </c>
    </row>
    <row r="2193" spans="15:17" x14ac:dyDescent="0.45">
      <c r="O2193">
        <f ca="1"/>
        <v>0</v>
      </c>
      <c r="P2193" t="str">
        <f ca="1"/>
        <v xml:space="preserve">        ReDim Preserve Failures(LBound(Failures) To UBound(Failures) + 1)</v>
      </c>
      <c r="Q2193" t="str">
        <f ca="1"/>
        <v xml:space="preserve">        ReDim Preserve Failures(LBound(Failures) To UBound(Failures) + 1)</v>
      </c>
    </row>
    <row r="2194" spans="15:17" x14ac:dyDescent="0.45">
      <c r="O2194">
        <f ca="1"/>
        <v>0</v>
      </c>
      <c r="P2194" t="str">
        <f ca="1"/>
        <v xml:space="preserve">        Failures(UBound(Failures)) = WhatDiffers</v>
      </c>
      <c r="Q2194" t="str">
        <f ca="1"/>
        <v xml:space="preserve">        Failures(UBound(Failures)) = WhatDiffers</v>
      </c>
    </row>
    <row r="2195" spans="15:17" x14ac:dyDescent="0.45">
      <c r="O2195">
        <f ca="1"/>
        <v>0</v>
      </c>
      <c r="P2195" t="str">
        <f ca="1"/>
        <v xml:space="preserve">    End If</v>
      </c>
      <c r="Q2195" t="str">
        <f ca="1"/>
        <v xml:space="preserve">    End If</v>
      </c>
    </row>
    <row r="2196" spans="15:17" x14ac:dyDescent="0.45">
      <c r="O2196">
        <f ca="1"/>
        <v>0</v>
      </c>
      <c r="P2196" t="str">
        <f ca="1"/>
        <v/>
      </c>
      <c r="Q2196" t="str">
        <f ca="1"/>
        <v/>
      </c>
    </row>
    <row r="2197" spans="15:17" x14ac:dyDescent="0.45">
      <c r="O2197">
        <f ca="1"/>
        <v>0</v>
      </c>
      <c r="P2197" t="str">
        <f ca="1"/>
        <v xml:space="preserve">    Exit Sub</v>
      </c>
      <c r="Q2197" t="str">
        <f ca="1"/>
        <v xml:space="preserve">    Exit Sub</v>
      </c>
    </row>
    <row r="2198" spans="15:17" x14ac:dyDescent="0.45">
      <c r="O2198" t="str">
        <f ca="1"/>
        <v>Sub Case50(i As Long, Folder As String, ByRef NumPassed As Long, ByRef NumFailed As Long, ByRef Failures() As String)</v>
      </c>
      <c r="P2198" t="str">
        <f ca="1"/>
        <v>ErrHandler:</v>
      </c>
      <c r="Q2198" t="str">
        <f ca="1"/>
        <v>ErrHandler:</v>
      </c>
    </row>
    <row r="2199" spans="15:17" x14ac:dyDescent="0.45">
      <c r="O2199" t="str">
        <f ca="1"/>
        <v xml:space="preserve">    Dim TestDescription As String, FileName As String, Expected, Observed, TestRes As Variant, WhatDiffers As String</v>
      </c>
      <c r="P2199" t="str">
        <f ca="1"/>
        <v xml:space="preserve">    Throw "#Case91 (line " &amp; CStr(Erl) + "): " &amp; Err.Description &amp; "!"</v>
      </c>
      <c r="Q2199" t="str">
        <f ca="1"/>
        <v xml:space="preserve">    Throw "#Case91 (line " &amp; CStr(Erl) + "): " &amp; Err.Description &amp; "!"</v>
      </c>
    </row>
    <row r="2200" spans="15:17" x14ac:dyDescent="0.45">
      <c r="O2200" t="str">
        <f ca="1"/>
        <v/>
      </c>
      <c r="P2200" t="str">
        <f ca="1"/>
        <v>End Sub</v>
      </c>
      <c r="Q2200" t="str">
        <f ca="1"/>
        <v>End Sub</v>
      </c>
    </row>
    <row r="2201" spans="15:17" x14ac:dyDescent="0.45">
      <c r="O2201" t="str">
        <f ca="1"/>
        <v xml:space="preserve">    On Error GoTo ErrHandler</v>
      </c>
      <c r="P2201">
        <f ca="1"/>
        <v>0</v>
      </c>
      <c r="Q2201" t="str">
        <f ca="1"/>
        <v/>
      </c>
    </row>
    <row r="2202" spans="15:17" x14ac:dyDescent="0.45">
      <c r="O2202" t="str">
        <f ca="1"/>
        <v xml:space="preserve">                'NotePad++ identifies the encoding of this file as UTF-16 Little Endian. There is no BOM, so we have to explicitly explicitly pass Encoding as "UTF-16"</v>
      </c>
      <c r="P2202" t="str">
        <f ca="1"/>
        <v>Sub Case92(i As Long, Folder As String, ByRef NumPassed As Long, ByRef NumFailed As Long, ByRef Failures() As String)</v>
      </c>
      <c r="Q2202" t="str">
        <f ca="1"/>
        <v>Sub Case92(i As Long, Folder As String, ByRef NumPassed As Long, ByRef NumFailed As Long, ByRef Failures() As String)</v>
      </c>
    </row>
    <row r="2203" spans="15:17" x14ac:dyDescent="0.45">
      <c r="O2203" t="str">
        <f ca="1"/>
        <v xml:space="preserve">                TestDescription = "test utf16 le"</v>
      </c>
      <c r="P2203" t="str">
        <f ca="1"/>
        <v xml:space="preserve">    Dim TestDescription As String, FileName As String, Expected, Observed, TestRes As Variant, WhatDiffers As String</v>
      </c>
      <c r="Q2203" t="str">
        <f ca="1"/>
        <v xml:space="preserve">    Dim TestDescription As String, FileName As String, Expected, Observed, TestRes As Variant, WhatDiffers As String</v>
      </c>
    </row>
    <row r="2204" spans="15:17" x14ac:dyDescent="0.45">
      <c r="O2204" t="str">
        <f ca="1"/>
        <v xml:space="preserve">                FileName = "test_utf16_le.csv"</v>
      </c>
      <c r="P2204" t="str">
        <f ca="1"/>
        <v/>
      </c>
      <c r="Q2204" t="str">
        <f ca="1"/>
        <v/>
      </c>
    </row>
    <row r="2205" spans="15:17" x14ac:dyDescent="0.45">
      <c r="O2205" t="str">
        <f ca="1"/>
        <v xml:space="preserve">                Expected = HStack(Array("col1", 1#, 4#, 7#), Array("col2", 2#, 5#, 8#), Array("col3", 3#, 6#, 9#))</v>
      </c>
      <c r="P2205" t="str">
        <f ca="1"/>
        <v xml:space="preserve">    On Error GoTo ErrHandler</v>
      </c>
      <c r="Q2205" t="str">
        <f ca="1"/>
        <v xml:space="preserve">    On Error GoTo ErrHandler</v>
      </c>
    </row>
    <row r="2206" spans="15:17" x14ac:dyDescent="0.45">
      <c r="O2206" t="str">
        <f ca="1"/>
        <v xml:space="preserve">                TestRes = TestCSVRead(i, TestDescription, Expected, Folder + FileName, Observed, WhatDiffers, ConvertTypes:=True, ShowMissingsAs:=Empty, Encoding:="UTF-16")</v>
      </c>
      <c r="P2206" t="str">
        <f ca="1"/>
        <v xml:space="preserve">                If IncludeLargeFiles Then</v>
      </c>
      <c r="Q2206" t="str">
        <f ca="1"/>
        <v xml:space="preserve">                If IncludeLargeFiles Then</v>
      </c>
    </row>
    <row r="2207" spans="15:17" x14ac:dyDescent="0.45">
      <c r="O2207" t="str">
        <f ca="1"/>
        <v xml:space="preserve">    If TestRes Then</v>
      </c>
      <c r="P2207" t="str">
        <f ca="1"/>
        <v xml:space="preserve">                    TestDescription = "pandas zeros"</v>
      </c>
      <c r="Q2207" t="str">
        <f ca="1"/>
        <v xml:space="preserve">                    TestDescription = "pandas zeros"</v>
      </c>
    </row>
    <row r="2208" spans="15:17" x14ac:dyDescent="0.45">
      <c r="O2208" t="str">
        <f ca="1"/>
        <v xml:space="preserve">        NumPassed = NumPassed + 1</v>
      </c>
      <c r="P2208" t="str">
        <f ca="1"/>
        <v xml:space="preserve">                    FileName = "pandas_zeros.csv"</v>
      </c>
      <c r="Q2208" t="str">
        <f ca="1"/>
        <v xml:space="preserve">                    FileName = "pandas_zeros.csv"</v>
      </c>
    </row>
    <row r="2209" spans="15:17" x14ac:dyDescent="0.45">
      <c r="O2209" t="str">
        <f ca="1"/>
        <v xml:space="preserve">    Else</v>
      </c>
      <c r="P2209" t="str">
        <f ca="1"/>
        <v xml:space="preserve">                    Expected = Empty</v>
      </c>
      <c r="Q2209" t="str">
        <f ca="1"/>
        <v xml:space="preserve">                    Expected = Empty</v>
      </c>
    </row>
    <row r="2210" spans="15:17" x14ac:dyDescent="0.45">
      <c r="O2210" t="str">
        <f ca="1"/>
        <v xml:space="preserve">        NumFailed = NumFailed + 1</v>
      </c>
      <c r="P2210" t="str">
        <f ca="1"/>
        <v xml:space="preserve">                    Observed = Empty</v>
      </c>
      <c r="Q2210" t="str">
        <f ca="1"/>
        <v xml:space="preserve">                    Observed = Empty</v>
      </c>
    </row>
    <row r="2211" spans="15:17" x14ac:dyDescent="0.45">
      <c r="O2211" t="str">
        <f ca="1"/>
        <v xml:space="preserve">        ReDim Preserve Failures(LBound(Failures) To UBound(Failures) + 1)</v>
      </c>
      <c r="P2211" t="str">
        <f ca="1"/>
        <v xml:space="preserve">                    TestRes = TestCSVRead(i, TestDescription, Expected, Folder + FileName, Observed, WhatDiffers, _</v>
      </c>
      <c r="Q2211" t="str">
        <f ca="1"/>
        <v xml:space="preserve">                    TestRes = TestCSVRead(i, TestDescription, Expected, Folder + FileName, Observed, WhatDiffers, _</v>
      </c>
    </row>
    <row r="2212" spans="15:17" x14ac:dyDescent="0.45">
      <c r="O2212" t="str">
        <f ca="1"/>
        <v xml:space="preserve">        Failures(UBound(Failures)) = WhatDiffers</v>
      </c>
      <c r="P2212" t="str">
        <f ca="1"/>
        <v xml:space="preserve">                        ConvertTypes:="N", _</v>
      </c>
      <c r="Q2212" t="str">
        <f ca="1"/>
        <v xml:space="preserve">                        ConvertTypes:="N", _</v>
      </c>
    </row>
    <row r="2213" spans="15:17" x14ac:dyDescent="0.45">
      <c r="O2213" t="str">
        <f ca="1"/>
        <v xml:space="preserve">    End If</v>
      </c>
      <c r="P2213" t="str">
        <f ca="1"/>
        <v xml:space="preserve">                        ShowMissingsAs:=Empty, _</v>
      </c>
      <c r="Q2213" t="str">
        <f ca="1"/>
        <v xml:space="preserve">                        ShowMissingsAs:=Empty, _</v>
      </c>
    </row>
    <row r="2214" spans="15:17" x14ac:dyDescent="0.45">
      <c r="O2214" t="str">
        <f ca="1"/>
        <v/>
      </c>
      <c r="P2214" t="str">
        <f ca="1"/>
        <v xml:space="preserve">                        NumRowsExpected:=100001, _</v>
      </c>
      <c r="Q2214" t="str">
        <f ca="1"/>
        <v xml:space="preserve">                        NumRowsExpected:=100001, _</v>
      </c>
    </row>
    <row r="2215" spans="15:17" x14ac:dyDescent="0.45">
      <c r="O2215" t="str">
        <f ca="1"/>
        <v xml:space="preserve">    Exit Sub</v>
      </c>
      <c r="P2215" t="str">
        <f ca="1"/>
        <v xml:space="preserve">                        NumColsExpected:=50)</v>
      </c>
      <c r="Q2215" t="str">
        <f ca="1"/>
        <v xml:space="preserve">                        NumColsExpected:=50)</v>
      </c>
    </row>
    <row r="2216" spans="15:17" x14ac:dyDescent="0.45">
      <c r="O2216" t="str">
        <f ca="1"/>
        <v>ErrHandler:</v>
      </c>
      <c r="P2216" t="str">
        <f ca="1"/>
        <v xml:space="preserve">                    If TestRes Then</v>
      </c>
      <c r="Q2216" t="str">
        <f ca="1"/>
        <v xml:space="preserve">                    If TestRes Then</v>
      </c>
    </row>
    <row r="2217" spans="15:17" x14ac:dyDescent="0.45">
      <c r="O2217" t="str">
        <f ca="1"/>
        <v xml:space="preserve">    Throw "#Case50 (line " &amp; CStr(Erl) + "): " &amp; Err.Description &amp; "!"</v>
      </c>
      <c r="P2217" t="str">
        <f ca="1"/>
        <v xml:space="preserve">                        Dim Total As Double</v>
      </c>
      <c r="Q2217" t="str">
        <f ca="1"/>
        <v xml:space="preserve">                        Dim Total As Double</v>
      </c>
    </row>
    <row r="2218" spans="15:17" x14ac:dyDescent="0.45">
      <c r="O2218" t="str">
        <f ca="1"/>
        <v>End Sub</v>
      </c>
      <c r="P2218" t="str">
        <f ca="1"/>
        <v xml:space="preserve">                        For k = 1 To 50</v>
      </c>
      <c r="Q2218" t="str">
        <f ca="1"/>
        <v xml:space="preserve">                        For k = 1 To 50</v>
      </c>
    </row>
    <row r="2219" spans="15:17" x14ac:dyDescent="0.45">
      <c r="O2219">
        <f ca="1"/>
        <v>0</v>
      </c>
      <c r="P2219" t="str">
        <f ca="1"/>
        <v xml:space="preserve">                            For m = 1 To 100001</v>
      </c>
      <c r="Q2219" t="str">
        <f ca="1"/>
        <v xml:space="preserve">                            For m = 1 To 100001</v>
      </c>
    </row>
    <row r="2220" spans="15:17" x14ac:dyDescent="0.45">
      <c r="O2220">
        <f ca="1"/>
        <v>0</v>
      </c>
      <c r="P2220" t="str">
        <f ca="1"/>
        <v xml:space="preserve">                                Total = Total + Observed(m, k)</v>
      </c>
      <c r="Q2220" t="str">
        <f ca="1"/>
        <v xml:space="preserve">                                Total = Total + Observed(m, k)</v>
      </c>
    </row>
    <row r="2221" spans="15:17" x14ac:dyDescent="0.45">
      <c r="O2221">
        <f ca="1"/>
        <v>0</v>
      </c>
      <c r="P2221" t="str">
        <f ca="1"/>
        <v xml:space="preserve">                            Next</v>
      </c>
      <c r="Q2221" t="str">
        <f ca="1"/>
        <v xml:space="preserve">                            Next</v>
      </c>
    </row>
    <row r="2222" spans="15:17" x14ac:dyDescent="0.45">
      <c r="O2222">
        <f ca="1"/>
        <v>0</v>
      </c>
      <c r="P2222" t="str">
        <f ca="1"/>
        <v xml:space="preserve">                        Next</v>
      </c>
      <c r="Q2222" t="str">
        <f ca="1"/>
        <v xml:space="preserve">                        Next</v>
      </c>
    </row>
    <row r="2223" spans="15:17" x14ac:dyDescent="0.45">
      <c r="O2223">
        <f ca="1"/>
        <v>0</v>
      </c>
      <c r="P2223" t="str">
        <f ca="1"/>
        <v xml:space="preserve">                        If Total &lt;&gt; 2499772 Then</v>
      </c>
      <c r="Q2223" t="str">
        <f ca="1"/>
        <v xml:space="preserve">                        If Total &lt;&gt; 2499772 Then</v>
      </c>
    </row>
    <row r="2224" spans="15:17" x14ac:dyDescent="0.45">
      <c r="O2224">
        <f ca="1"/>
        <v>0</v>
      </c>
      <c r="P2224" t="str">
        <f ca="1"/>
        <v xml:space="preserve">                            TestRes = False</v>
      </c>
      <c r="Q2224" t="str">
        <f ca="1"/>
        <v xml:space="preserve">                            TestRes = False</v>
      </c>
    </row>
    <row r="2225" spans="15:17" x14ac:dyDescent="0.45">
      <c r="O2225">
        <f ca="1"/>
        <v>0</v>
      </c>
      <c r="P2225" t="str">
        <f ca="1"/>
        <v xml:space="preserve">                            WhatDiffers = "Case 92 pandas zeros FAILED, Test was that sum of elements be 2,499,772, but instead its " + Format(Total, "###,###")</v>
      </c>
      <c r="Q2225" t="str">
        <f ca="1"/>
        <v xml:space="preserve">                            WhatDiffers = "Case 92 pandas zeros FAILED, Test was that sum of elements be 2,499,772, but instead its " + Format(Total, "###,###")</v>
      </c>
    </row>
    <row r="2226" spans="15:17" x14ac:dyDescent="0.45">
      <c r="O2226">
        <f ca="1"/>
        <v>0</v>
      </c>
      <c r="P2226" t="str">
        <f ca="1"/>
        <v xml:space="preserve">                        End If</v>
      </c>
      <c r="Q2226" t="str">
        <f ca="1"/>
        <v xml:space="preserve">                        End If</v>
      </c>
    </row>
    <row r="2227" spans="15:17" x14ac:dyDescent="0.45">
      <c r="O2227">
        <f ca="1"/>
        <v>0</v>
      </c>
      <c r="P2227" t="str">
        <f ca="1"/>
        <v xml:space="preserve">                    End If</v>
      </c>
      <c r="Q2227" t="str">
        <f ca="1"/>
        <v xml:space="preserve">                    End If</v>
      </c>
    </row>
    <row r="2228" spans="15:17" x14ac:dyDescent="0.45">
      <c r="O2228">
        <f ca="1"/>
        <v>0</v>
      </c>
      <c r="P2228" t="str">
        <f ca="1"/>
        <v xml:space="preserve">                Else</v>
      </c>
      <c r="Q2228" t="str">
        <f ca="1"/>
        <v xml:space="preserve">                Else</v>
      </c>
    </row>
    <row r="2229" spans="15:17" x14ac:dyDescent="0.45">
      <c r="O2229">
        <f ca="1"/>
        <v>0</v>
      </c>
      <c r="P2229" t="str">
        <f ca="1"/>
        <v xml:space="preserve">                    NumSkipped = NumSkipped + 1</v>
      </c>
      <c r="Q2229" t="str">
        <f ca="1"/>
        <v xml:space="preserve">                    NumSkipped = NumSkipped + 1</v>
      </c>
    </row>
    <row r="2230" spans="15:17" x14ac:dyDescent="0.45">
      <c r="O2230">
        <f ca="1"/>
        <v>0</v>
      </c>
      <c r="P2230" t="str">
        <f ca="1"/>
        <v xml:space="preserve">                End If</v>
      </c>
      <c r="Q2230" t="str">
        <f ca="1"/>
        <v xml:space="preserve">                End If</v>
      </c>
    </row>
    <row r="2231" spans="15:17" x14ac:dyDescent="0.45">
      <c r="O2231">
        <f ca="1"/>
        <v>0</v>
      </c>
      <c r="P2231" t="str">
        <f ca="1"/>
        <v xml:space="preserve">    If TestRes Then</v>
      </c>
      <c r="Q2231" t="str">
        <f ca="1"/>
        <v xml:space="preserve">    If TestRes Then</v>
      </c>
    </row>
    <row r="2232" spans="15:17" x14ac:dyDescent="0.45">
      <c r="O2232">
        <f ca="1"/>
        <v>0</v>
      </c>
      <c r="P2232" t="str">
        <f ca="1"/>
        <v xml:space="preserve">        NumPassed = NumPassed + 1</v>
      </c>
      <c r="Q2232" t="str">
        <f ca="1"/>
        <v xml:space="preserve">        NumPassed = NumPassed + 1</v>
      </c>
    </row>
    <row r="2233" spans="15:17" x14ac:dyDescent="0.45">
      <c r="O2233">
        <f ca="1"/>
        <v>0</v>
      </c>
      <c r="P2233" t="str">
        <f ca="1"/>
        <v xml:space="preserve">    Else</v>
      </c>
      <c r="Q2233" t="str">
        <f ca="1"/>
        <v xml:space="preserve">    Else</v>
      </c>
    </row>
    <row r="2234" spans="15:17" x14ac:dyDescent="0.45">
      <c r="O2234">
        <f ca="1"/>
        <v>0</v>
      </c>
      <c r="P2234" t="str">
        <f ca="1"/>
        <v xml:space="preserve">        NumFailed = NumFailed + 1</v>
      </c>
      <c r="Q2234" t="str">
        <f ca="1"/>
        <v xml:space="preserve">        NumFailed = NumFailed + 1</v>
      </c>
    </row>
    <row r="2235" spans="15:17" x14ac:dyDescent="0.45">
      <c r="O2235">
        <f ca="1"/>
        <v>0</v>
      </c>
      <c r="P2235" t="str">
        <f ca="1"/>
        <v xml:space="preserve">        ReDim Preserve Failures(LBound(Failures) To UBound(Failures) + 1)</v>
      </c>
      <c r="Q2235" t="str">
        <f ca="1"/>
        <v xml:space="preserve">        ReDim Preserve Failures(LBound(Failures) To UBound(Failures) + 1)</v>
      </c>
    </row>
    <row r="2236" spans="15:17" x14ac:dyDescent="0.45">
      <c r="O2236">
        <f ca="1"/>
        <v>0</v>
      </c>
      <c r="P2236" t="str">
        <f ca="1"/>
        <v xml:space="preserve">        Failures(UBound(Failures)) = WhatDiffers</v>
      </c>
      <c r="Q2236" t="str">
        <f ca="1"/>
        <v xml:space="preserve">        Failures(UBound(Failures)) = WhatDiffers</v>
      </c>
    </row>
    <row r="2237" spans="15:17" x14ac:dyDescent="0.45">
      <c r="O2237">
        <f ca="1"/>
        <v>0</v>
      </c>
      <c r="P2237" t="str">
        <f ca="1"/>
        <v xml:space="preserve">    End If</v>
      </c>
      <c r="Q2237" t="str">
        <f ca="1"/>
        <v xml:space="preserve">    End If</v>
      </c>
    </row>
    <row r="2238" spans="15:17" x14ac:dyDescent="0.45">
      <c r="O2238">
        <f ca="1"/>
        <v>0</v>
      </c>
      <c r="P2238" t="str">
        <f ca="1"/>
        <v/>
      </c>
      <c r="Q2238" t="str">
        <f ca="1"/>
        <v/>
      </c>
    </row>
    <row r="2239" spans="15:17" x14ac:dyDescent="0.45">
      <c r="O2239" t="str">
        <f ca="1"/>
        <v>Sub Case51(i As Long, Folder As String, ByRef NumPassed As Long, ByRef NumFailed As Long, ByRef Failures() As String)</v>
      </c>
      <c r="P2239" t="str">
        <f ca="1"/>
        <v xml:space="preserve">    Exit Sub</v>
      </c>
      <c r="Q2239" t="str">
        <f ca="1"/>
        <v xml:space="preserve">    Exit Sub</v>
      </c>
    </row>
    <row r="2240" spans="15:17" x14ac:dyDescent="0.45">
      <c r="O2240" t="str">
        <f ca="1"/>
        <v xml:space="preserve">    Dim TestDescription As String, FileName As String, Expected, Observed, TestRes As Variant, WhatDiffers As String</v>
      </c>
      <c r="P2240" t="str">
        <f ca="1"/>
        <v>ErrHandler:</v>
      </c>
      <c r="Q2240" t="str">
        <f ca="1"/>
        <v>ErrHandler:</v>
      </c>
    </row>
    <row r="2241" spans="15:17" x14ac:dyDescent="0.45">
      <c r="O2241" t="str">
        <f ca="1"/>
        <v/>
      </c>
      <c r="P2241" t="str">
        <f ca="1"/>
        <v xml:space="preserve">    Throw "#Case92 (line " &amp; CStr(Erl) + "): " &amp; Err.Description &amp; "!"</v>
      </c>
      <c r="Q2241" t="str">
        <f ca="1"/>
        <v xml:space="preserve">    Throw "#Case92 (line " &amp; CStr(Erl) + "): " &amp; Err.Description &amp; "!"</v>
      </c>
    </row>
    <row r="2242" spans="15:17" x14ac:dyDescent="0.45">
      <c r="O2242" t="str">
        <f ca="1"/>
        <v xml:space="preserve">    On Error GoTo ErrHandler</v>
      </c>
      <c r="P2242" t="str">
        <f ca="1"/>
        <v>End Sub</v>
      </c>
      <c r="Q2242" t="str">
        <f ca="1"/>
        <v>End Sub</v>
      </c>
    </row>
    <row r="2243" spans="15:17" x14ac:dyDescent="0.45">
      <c r="O2243" t="str">
        <f ca="1"/>
        <v xml:space="preserve">                TestDescription = "test types"</v>
      </c>
      <c r="P2243" t="str">
        <f ca="1"/>
        <v>Sub Case93(i As Long, Folder As String, ByRef NumPassed As Long, ByRef NumFailed As Long, ByRef Failures() As String)</v>
      </c>
      <c r="Q2243" t="str">
        <f ca="1"/>
        <v>Sub Case93(i As Long, Folder As String, ByRef NumPassed As Long, ByRef NumFailed As Long, ByRef Failures() As String)</v>
      </c>
    </row>
    <row r="2244" spans="15:17" x14ac:dyDescent="0.45">
      <c r="O2244" t="str">
        <f ca="1"/>
        <v xml:space="preserve">                FileName = "test_types.csv"</v>
      </c>
      <c r="P2244" t="str">
        <f ca="1"/>
        <v xml:space="preserve">    Dim TestDescription As String, FileName As String, Expected, Observed, TestRes As Variant, WhatDiffers As String</v>
      </c>
      <c r="Q2244" t="str">
        <f ca="1"/>
        <v xml:space="preserve">    Dim TestDescription As String, FileName As String, Expected, Observed, TestRes As Variant, WhatDiffers As String</v>
      </c>
    </row>
    <row r="2245" spans="15:17" x14ac:dyDescent="0.45">
      <c r="O2245" t="str">
        <f ca="1"/>
        <v xml:space="preserve">                Expected = Expected051()</v>
      </c>
      <c r="P2245" t="str">
        <f ca="1"/>
        <v/>
      </c>
      <c r="Q2245" t="str">
        <f ca="1"/>
        <v/>
      </c>
    </row>
    <row r="2246" spans="15:17" x14ac:dyDescent="0.45">
      <c r="O2246" t="str">
        <f ca="1"/>
        <v xml:space="preserve">                TestRes = TestCSVRead(i, TestDescription, Expected, Folder + FileName, Observed, WhatDiffers, _</v>
      </c>
      <c r="P2246" t="str">
        <f ca="1"/>
        <v xml:space="preserve">    On Error GoTo ErrHandler</v>
      </c>
      <c r="Q2246" t="str">
        <f ca="1"/>
        <v xml:space="preserve">    On Error GoTo ErrHandler</v>
      </c>
    </row>
    <row r="2247" spans="15:17" x14ac:dyDescent="0.45">
      <c r="O2247" t="str">
        <f ca="1"/>
        <v xml:space="preserve">                    ConvertTypes:=True, _</v>
      </c>
      <c r="P2247" t="str">
        <f ca="1"/>
        <v xml:space="preserve">                TestDescription = "heat flux.dat"</v>
      </c>
      <c r="Q2247" t="str">
        <f ca="1"/>
        <v xml:space="preserve">                TestDescription = "heat flux.dat"</v>
      </c>
    </row>
    <row r="2248" spans="15:17" x14ac:dyDescent="0.45">
      <c r="O2248" t="str">
        <f ca="1"/>
        <v xml:space="preserve">                    DateFormat:="ISO", _</v>
      </c>
      <c r="P2248" t="str">
        <f ca="1"/>
        <v xml:space="preserve">                FileName = "heat_flux.dat"</v>
      </c>
      <c r="Q2248" t="str">
        <f ca="1"/>
        <v xml:space="preserve">                FileName = "heat_flux.dat"</v>
      </c>
    </row>
    <row r="2249" spans="15:17" x14ac:dyDescent="0.45">
      <c r="O2249" t="str">
        <f ca="1"/>
        <v xml:space="preserve">                    ShowMissingsAs:=Empty)</v>
      </c>
      <c r="P2249" t="str">
        <f ca="1"/>
        <v xml:space="preserve">                Expected = Expected093()</v>
      </c>
      <c r="Q2249" t="str">
        <f ca="1"/>
        <v xml:space="preserve">                Expected = Expected093()</v>
      </c>
    </row>
    <row r="2250" spans="15:17" x14ac:dyDescent="0.45">
      <c r="O2250" t="str">
        <f ca="1"/>
        <v xml:space="preserve">    If TestRes Then</v>
      </c>
      <c r="P2250" t="str">
        <f ca="1"/>
        <v xml:space="preserve">                TestRes = TestCSVRead(i, TestDescription, Expected, Folder + FileName, Observed, WhatDiffers, _</v>
      </c>
      <c r="Q2250" t="str">
        <f ca="1"/>
        <v xml:space="preserve">                TestRes = TestCSVRead(i, TestDescription, Expected, Folder + FileName, Observed, WhatDiffers, _</v>
      </c>
    </row>
    <row r="2251" spans="15:17" x14ac:dyDescent="0.45">
      <c r="O2251" t="str">
        <f ca="1"/>
        <v xml:space="preserve">        NumPassed = NumPassed + 1</v>
      </c>
      <c r="P2251" t="str">
        <f ca="1"/>
        <v xml:space="preserve">                    ConvertTypes:=True, _</v>
      </c>
      <c r="Q2251" t="str">
        <f ca="1"/>
        <v xml:space="preserve">                    ConvertTypes:=True, _</v>
      </c>
    </row>
    <row r="2252" spans="15:17" x14ac:dyDescent="0.45">
      <c r="O2252" t="str">
        <f ca="1"/>
        <v xml:space="preserve">    Else</v>
      </c>
      <c r="P2252" t="str">
        <f ca="1"/>
        <v xml:space="preserve">                    Delimiter:=" ", _</v>
      </c>
      <c r="Q2252" t="str">
        <f ca="1"/>
        <v xml:space="preserve">                    Delimiter:=" ", _</v>
      </c>
    </row>
    <row r="2253" spans="15:17" x14ac:dyDescent="0.45">
      <c r="O2253" t="str">
        <f ca="1"/>
        <v xml:space="preserve">        NumFailed = NumFailed + 1</v>
      </c>
      <c r="P2253" t="str">
        <f ca="1"/>
        <v xml:space="preserve">                    IgnoreRepeated:=True, _</v>
      </c>
      <c r="Q2253" t="str">
        <f ca="1"/>
        <v xml:space="preserve">                    IgnoreRepeated:=True, _</v>
      </c>
    </row>
    <row r="2254" spans="15:17" x14ac:dyDescent="0.45">
      <c r="O2254" t="str">
        <f ca="1"/>
        <v xml:space="preserve">        ReDim Preserve Failures(LBound(Failures) To UBound(Failures) + 1)</v>
      </c>
      <c r="P2254" t="str">
        <f ca="1"/>
        <v xml:space="preserve">                    NumRows:=3, _</v>
      </c>
      <c r="Q2254" t="str">
        <f ca="1"/>
        <v xml:space="preserve">                    NumRows:=3, _</v>
      </c>
    </row>
    <row r="2255" spans="15:17" x14ac:dyDescent="0.45">
      <c r="O2255" t="str">
        <f ca="1"/>
        <v xml:space="preserve">        Failures(UBound(Failures)) = WhatDiffers</v>
      </c>
      <c r="P2255" t="str">
        <f ca="1"/>
        <v xml:space="preserve">                    ShowMissingsAs:=Empty)</v>
      </c>
      <c r="Q2255" t="str">
        <f ca="1"/>
        <v xml:space="preserve">                    ShowMissingsAs:=Empty)</v>
      </c>
    </row>
    <row r="2256" spans="15:17" x14ac:dyDescent="0.45">
      <c r="O2256" t="str">
        <f ca="1"/>
        <v xml:space="preserve">    End If</v>
      </c>
      <c r="P2256" t="str">
        <f ca="1"/>
        <v xml:space="preserve">    If TestRes Then</v>
      </c>
      <c r="Q2256" t="str">
        <f ca="1"/>
        <v xml:space="preserve">    If TestRes Then</v>
      </c>
    </row>
    <row r="2257" spans="15:17" x14ac:dyDescent="0.45">
      <c r="O2257" t="str">
        <f ca="1"/>
        <v/>
      </c>
      <c r="P2257" t="str">
        <f ca="1"/>
        <v xml:space="preserve">        NumPassed = NumPassed + 1</v>
      </c>
      <c r="Q2257" t="str">
        <f ca="1"/>
        <v xml:space="preserve">        NumPassed = NumPassed + 1</v>
      </c>
    </row>
    <row r="2258" spans="15:17" x14ac:dyDescent="0.45">
      <c r="O2258" t="str">
        <f ca="1"/>
        <v xml:space="preserve">    Exit Sub</v>
      </c>
      <c r="P2258" t="str">
        <f ca="1"/>
        <v xml:space="preserve">    Else</v>
      </c>
      <c r="Q2258" t="str">
        <f ca="1"/>
        <v xml:space="preserve">    Else</v>
      </c>
    </row>
    <row r="2259" spans="15:17" x14ac:dyDescent="0.45">
      <c r="O2259" t="str">
        <f ca="1"/>
        <v>ErrHandler:</v>
      </c>
      <c r="P2259" t="str">
        <f ca="1"/>
        <v xml:space="preserve">        NumFailed = NumFailed + 1</v>
      </c>
      <c r="Q2259" t="str">
        <f ca="1"/>
        <v xml:space="preserve">        NumFailed = NumFailed + 1</v>
      </c>
    </row>
    <row r="2260" spans="15:17" x14ac:dyDescent="0.45">
      <c r="O2260" t="str">
        <f ca="1"/>
        <v xml:space="preserve">    Throw "#Case51 (line " &amp; CStr(Erl) + "): " &amp; Err.Description &amp; "!"</v>
      </c>
      <c r="P2260" t="str">
        <f ca="1"/>
        <v xml:space="preserve">        ReDim Preserve Failures(LBound(Failures) To UBound(Failures) + 1)</v>
      </c>
      <c r="Q2260" t="str">
        <f ca="1"/>
        <v xml:space="preserve">        ReDim Preserve Failures(LBound(Failures) To UBound(Failures) + 1)</v>
      </c>
    </row>
    <row r="2261" spans="15:17" x14ac:dyDescent="0.45">
      <c r="O2261" t="str">
        <f ca="1"/>
        <v>End Sub</v>
      </c>
      <c r="P2261" t="str">
        <f ca="1"/>
        <v xml:space="preserve">        Failures(UBound(Failures)) = WhatDiffers</v>
      </c>
      <c r="Q2261" t="str">
        <f ca="1"/>
        <v xml:space="preserve">        Failures(UBound(Failures)) = WhatDiffers</v>
      </c>
    </row>
    <row r="2262" spans="15:17" x14ac:dyDescent="0.45">
      <c r="O2262">
        <f ca="1"/>
        <v>0</v>
      </c>
      <c r="P2262" t="str">
        <f ca="1"/>
        <v xml:space="preserve">    End If</v>
      </c>
      <c r="Q2262" t="str">
        <f ca="1"/>
        <v xml:space="preserve">    End If</v>
      </c>
    </row>
    <row r="2263" spans="15:17" x14ac:dyDescent="0.45">
      <c r="O2263">
        <f ca="1"/>
        <v>0</v>
      </c>
      <c r="P2263" t="str">
        <f ca="1"/>
        <v/>
      </c>
      <c r="Q2263" t="str">
        <f ca="1"/>
        <v/>
      </c>
    </row>
    <row r="2264" spans="15:17" x14ac:dyDescent="0.45">
      <c r="O2264">
        <f ca="1"/>
        <v>0</v>
      </c>
      <c r="P2264" t="str">
        <f ca="1"/>
        <v xml:space="preserve">    Exit Sub</v>
      </c>
      <c r="Q2264" t="str">
        <f ca="1"/>
        <v xml:space="preserve">    Exit Sub</v>
      </c>
    </row>
    <row r="2265" spans="15:17" x14ac:dyDescent="0.45">
      <c r="O2265">
        <f ca="1"/>
        <v>0</v>
      </c>
      <c r="P2265" t="str">
        <f ca="1"/>
        <v>ErrHandler:</v>
      </c>
      <c r="Q2265" t="str">
        <f ca="1"/>
        <v>ErrHandler:</v>
      </c>
    </row>
    <row r="2266" spans="15:17" x14ac:dyDescent="0.45">
      <c r="O2266">
        <f ca="1"/>
        <v>0</v>
      </c>
      <c r="P2266" t="str">
        <f ca="1"/>
        <v xml:space="preserve">    Throw "#Case93 (line " &amp; CStr(Erl) + "): " &amp; Err.Description &amp; "!"</v>
      </c>
      <c r="Q2266" t="str">
        <f ca="1"/>
        <v xml:space="preserve">    Throw "#Case93 (line " &amp; CStr(Erl) + "): " &amp; Err.Description &amp; "!"</v>
      </c>
    </row>
    <row r="2267" spans="15:17" x14ac:dyDescent="0.45">
      <c r="O2267">
        <f ca="1"/>
        <v>0</v>
      </c>
      <c r="P2267" t="str">
        <f ca="1"/>
        <v>End Sub</v>
      </c>
      <c r="Q2267" t="str">
        <f ca="1"/>
        <v>End Sub</v>
      </c>
    </row>
    <row r="2268" spans="15:17" x14ac:dyDescent="0.45">
      <c r="O2268">
        <f ca="1"/>
        <v>0</v>
      </c>
      <c r="P2268">
        <f ca="1"/>
        <v>0</v>
      </c>
      <c r="Q2268" t="str">
        <f ca="1"/>
        <v/>
      </c>
    </row>
    <row r="2269" spans="15:17" x14ac:dyDescent="0.45">
      <c r="O2269">
        <f ca="1"/>
        <v>0</v>
      </c>
      <c r="P2269" t="str">
        <f ca="1"/>
        <v>Sub Case94(i As Long, Folder As String, ByRef NumPassed As Long, ByRef NumFailed As Long, ByRef Failures() As String)</v>
      </c>
      <c r="Q2269" t="str">
        <f ca="1"/>
        <v>Sub Case94(i As Long, Folder As String, ByRef NumPassed As Long, ByRef NumFailed As Long, ByRef Failures() As String)</v>
      </c>
    </row>
    <row r="2270" spans="15:17" x14ac:dyDescent="0.45">
      <c r="O2270">
        <f ca="1"/>
        <v>0</v>
      </c>
      <c r="P2270" t="str">
        <f ca="1"/>
        <v xml:space="preserve">    Dim TestDescription As String, FileName As String, Expected, Observed, TestRes As Variant, WhatDiffers As String</v>
      </c>
      <c r="Q2270" t="str">
        <f ca="1"/>
        <v xml:space="preserve">    Dim TestDescription As String, FileName As String, Expected, Observed, TestRes As Variant, WhatDiffers As String</v>
      </c>
    </row>
    <row r="2271" spans="15:17" x14ac:dyDescent="0.45">
      <c r="O2271">
        <f ca="1"/>
        <v>0</v>
      </c>
      <c r="P2271" t="str">
        <f ca="1"/>
        <v/>
      </c>
      <c r="Q2271" t="str">
        <f ca="1"/>
        <v/>
      </c>
    </row>
    <row r="2272" spans="15:17" x14ac:dyDescent="0.45">
      <c r="O2272">
        <f ca="1"/>
        <v>0</v>
      </c>
      <c r="P2272" t="str">
        <f ca="1"/>
        <v xml:space="preserve">    On Error GoTo ErrHandler</v>
      </c>
      <c r="Q2272" t="str">
        <f ca="1"/>
        <v xml:space="preserve">    On Error GoTo ErrHandler</v>
      </c>
    </row>
    <row r="2273" spans="15:17" x14ac:dyDescent="0.45">
      <c r="O2273">
        <f ca="1"/>
        <v>0</v>
      </c>
      <c r="P2273" t="str">
        <f ca="1"/>
        <v xml:space="preserve">                'UTF-8 BOM, and streamed</v>
      </c>
      <c r="Q2273" t="str">
        <f ca="1"/>
        <v xml:space="preserve">                'UTF-8 BOM, and streamed</v>
      </c>
    </row>
    <row r="2274" spans="15:17" x14ac:dyDescent="0.45">
      <c r="O2274">
        <f ca="1"/>
        <v>0</v>
      </c>
      <c r="P2274" t="str">
        <f ca="1"/>
        <v xml:space="preserve">                TestDescription = "fecal samples"</v>
      </c>
      <c r="Q2274" t="str">
        <f ca="1"/>
        <v xml:space="preserve">                TestDescription = "fecal samples"</v>
      </c>
    </row>
    <row r="2275" spans="15:17" x14ac:dyDescent="0.45">
      <c r="O2275">
        <f ca="1"/>
        <v>0</v>
      </c>
      <c r="P2275" t="str">
        <f ca="1"/>
        <v xml:space="preserve">                FileName = "fecal_samples.csv"</v>
      </c>
      <c r="Q2275" t="str">
        <f ca="1"/>
        <v xml:space="preserve">                FileName = "fecal_samples.csv"</v>
      </c>
    </row>
    <row r="2276" spans="15:17" x14ac:dyDescent="0.45">
      <c r="O2276">
        <f ca="1"/>
        <v>0</v>
      </c>
      <c r="P2276" t="str">
        <f ca="1"/>
        <v xml:space="preserve">                Expected = Expected094()</v>
      </c>
      <c r="Q2276" t="str">
        <f ca="1"/>
        <v xml:space="preserve">                Expected = Expected094()</v>
      </c>
    </row>
    <row r="2277" spans="15:17" x14ac:dyDescent="0.45">
      <c r="O2277">
        <f ca="1"/>
        <v>0</v>
      </c>
      <c r="P2277" t="str">
        <f ca="1"/>
        <v xml:space="preserve">                TestRes = TestCSVRead(i, TestDescription, Expected, Folder + FileName, Observed, WhatDiffers, _</v>
      </c>
      <c r="Q2277" t="str">
        <f ca="1"/>
        <v xml:space="preserve">                TestRes = TestCSVRead(i, TestDescription, Expected, Folder + FileName, Observed, WhatDiffers, _</v>
      </c>
    </row>
    <row r="2278" spans="15:17" x14ac:dyDescent="0.45">
      <c r="O2278">
        <f ca="1"/>
        <v>0</v>
      </c>
      <c r="P2278" t="str">
        <f ca="1"/>
        <v xml:space="preserve">                    ConvertTypes:=True, _</v>
      </c>
      <c r="Q2278" t="str">
        <f ca="1"/>
        <v xml:space="preserve">                    ConvertTypes:=True, _</v>
      </c>
    </row>
    <row r="2279" spans="15:17" x14ac:dyDescent="0.45">
      <c r="O2279">
        <f ca="1"/>
        <v>0</v>
      </c>
      <c r="P2279" t="str">
        <f ca="1"/>
        <v xml:space="preserve">                    DateFormat:="Y-M-D", _</v>
      </c>
      <c r="Q2279" t="str">
        <f ca="1"/>
        <v xml:space="preserve">                    DateFormat:="Y-M-D", _</v>
      </c>
    </row>
    <row r="2280" spans="15:17" x14ac:dyDescent="0.45">
      <c r="O2280" t="str">
        <f ca="1"/>
        <v>Sub Case52(i As Long, Folder As String, ByRef NumPassed As Long, ByRef NumFailed As Long, ByRef Failures() As String)</v>
      </c>
      <c r="P2280" t="str">
        <f ca="1"/>
        <v xml:space="preserve">                    NumRows:=2, _</v>
      </c>
      <c r="Q2280" t="str">
        <f ca="1"/>
        <v xml:space="preserve">                    NumRows:=2, _</v>
      </c>
    </row>
    <row r="2281" spans="15:17" x14ac:dyDescent="0.45">
      <c r="O2281" t="str">
        <f ca="1"/>
        <v xml:space="preserve">    Dim TestDescription As String, FileName As String, Expected, Observed, TestRes As Variant, WhatDiffers As String</v>
      </c>
      <c r="P2281" t="str">
        <f ca="1"/>
        <v xml:space="preserve">                    ShowMissingsAs:=Empty)</v>
      </c>
      <c r="Q2281" t="str">
        <f ca="1"/>
        <v xml:space="preserve">                    ShowMissingsAs:=Empty)</v>
      </c>
    </row>
    <row r="2282" spans="15:17" x14ac:dyDescent="0.45">
      <c r="O2282" t="str">
        <f ca="1"/>
        <v/>
      </c>
      <c r="P2282" t="str">
        <f ca="1"/>
        <v xml:space="preserve">    If TestRes Then</v>
      </c>
      <c r="Q2282" t="str">
        <f ca="1"/>
        <v xml:space="preserve">    If TestRes Then</v>
      </c>
    </row>
    <row r="2283" spans="15:17" x14ac:dyDescent="0.45">
      <c r="O2283" t="str">
        <f ca="1"/>
        <v xml:space="preserve">    On Error GoTo ErrHandler</v>
      </c>
      <c r="P2283" t="str">
        <f ca="1"/>
        <v xml:space="preserve">        NumPassed = NumPassed + 1</v>
      </c>
      <c r="Q2283" t="str">
        <f ca="1"/>
        <v xml:space="preserve">        NumPassed = NumPassed + 1</v>
      </c>
    </row>
    <row r="2284" spans="15:17" x14ac:dyDescent="0.45">
      <c r="O2284" t="str">
        <f ca="1"/>
        <v xml:space="preserve">                TestDescription = "test 508"</v>
      </c>
      <c r="P2284" t="str">
        <f ca="1"/>
        <v xml:space="preserve">    Else</v>
      </c>
      <c r="Q2284" t="str">
        <f ca="1"/>
        <v xml:space="preserve">    Else</v>
      </c>
    </row>
    <row r="2285" spans="15:17" x14ac:dyDescent="0.45">
      <c r="O2285" t="str">
        <f ca="1"/>
        <v xml:space="preserve">                FileName = "test_508.csv"</v>
      </c>
      <c r="P2285" t="str">
        <f ca="1"/>
        <v xml:space="preserve">        NumFailed = NumFailed + 1</v>
      </c>
      <c r="Q2285" t="str">
        <f ca="1"/>
        <v xml:space="preserve">        NumFailed = NumFailed + 1</v>
      </c>
    </row>
    <row r="2286" spans="15:17" x14ac:dyDescent="0.45">
      <c r="O2286" t="str">
        <f ca="1"/>
        <v xml:space="preserve">                Expected = Expected052()</v>
      </c>
      <c r="P2286" t="str">
        <f ca="1"/>
        <v xml:space="preserve">        ReDim Preserve Failures(LBound(Failures) To UBound(Failures) + 1)</v>
      </c>
      <c r="Q2286" t="str">
        <f ca="1"/>
        <v xml:space="preserve">        ReDim Preserve Failures(LBound(Failures) To UBound(Failures) + 1)</v>
      </c>
    </row>
    <row r="2287" spans="15:17" x14ac:dyDescent="0.45">
      <c r="O2287" t="str">
        <f ca="1"/>
        <v xml:space="preserve">                TestRes = TestCSVRead(i, TestDescription, Expected, Folder + FileName, Observed, WhatDiffers, ConvertTypes:=True, Comment:="#", ShowMissingsAs:=Empty)</v>
      </c>
      <c r="P2287" t="str">
        <f ca="1"/>
        <v xml:space="preserve">        Failures(UBound(Failures)) = WhatDiffers</v>
      </c>
      <c r="Q2287" t="str">
        <f ca="1"/>
        <v xml:space="preserve">        Failures(UBound(Failures)) = WhatDiffers</v>
      </c>
    </row>
    <row r="2288" spans="15:17" x14ac:dyDescent="0.45">
      <c r="O2288" t="str">
        <f ca="1"/>
        <v xml:space="preserve">    If TestRes Then</v>
      </c>
      <c r="P2288" t="str">
        <f ca="1"/>
        <v xml:space="preserve">    End If</v>
      </c>
      <c r="Q2288" t="str">
        <f ca="1"/>
        <v xml:space="preserve">    End If</v>
      </c>
    </row>
    <row r="2289" spans="15:17" x14ac:dyDescent="0.45">
      <c r="O2289" t="str">
        <f ca="1"/>
        <v xml:space="preserve">        NumPassed = NumPassed + 1</v>
      </c>
      <c r="P2289" t="str">
        <f ca="1"/>
        <v/>
      </c>
      <c r="Q2289" t="str">
        <f ca="1"/>
        <v/>
      </c>
    </row>
    <row r="2290" spans="15:17" x14ac:dyDescent="0.45">
      <c r="O2290" t="str">
        <f ca="1"/>
        <v xml:space="preserve">    Else</v>
      </c>
      <c r="P2290" t="str">
        <f ca="1"/>
        <v xml:space="preserve">    Exit Sub</v>
      </c>
      <c r="Q2290" t="str">
        <f ca="1"/>
        <v xml:space="preserve">    Exit Sub</v>
      </c>
    </row>
    <row r="2291" spans="15:17" x14ac:dyDescent="0.45">
      <c r="O2291" t="str">
        <f ca="1"/>
        <v xml:space="preserve">        NumFailed = NumFailed + 1</v>
      </c>
      <c r="P2291" t="str">
        <f ca="1"/>
        <v>ErrHandler:</v>
      </c>
      <c r="Q2291" t="str">
        <f ca="1"/>
        <v>ErrHandler:</v>
      </c>
    </row>
    <row r="2292" spans="15:17" x14ac:dyDescent="0.45">
      <c r="O2292" t="str">
        <f ca="1"/>
        <v xml:space="preserve">        ReDim Preserve Failures(LBound(Failures) To UBound(Failures) + 1)</v>
      </c>
      <c r="P2292" t="str">
        <f ca="1"/>
        <v xml:space="preserve">    Throw "#Case94 (line " &amp; CStr(Erl) + "): " &amp; Err.Description &amp; "!"</v>
      </c>
      <c r="Q2292" t="str">
        <f ca="1"/>
        <v xml:space="preserve">    Throw "#Case94 (line " &amp; CStr(Erl) + "): " &amp; Err.Description &amp; "!"</v>
      </c>
    </row>
    <row r="2293" spans="15:17" x14ac:dyDescent="0.45">
      <c r="O2293" t="str">
        <f ca="1"/>
        <v xml:space="preserve">        Failures(UBound(Failures)) = WhatDiffers</v>
      </c>
      <c r="P2293" t="str">
        <f ca="1"/>
        <v>End Sub</v>
      </c>
      <c r="Q2293" t="str">
        <f ca="1"/>
        <v>End Sub</v>
      </c>
    </row>
    <row r="2294" spans="15:17" x14ac:dyDescent="0.45">
      <c r="O2294" t="str">
        <f ca="1"/>
        <v xml:space="preserve">    End If</v>
      </c>
      <c r="P2294">
        <f ca="1"/>
        <v>0</v>
      </c>
      <c r="Q2294" t="str">
        <f ca="1"/>
        <v/>
      </c>
    </row>
    <row r="2295" spans="15:17" x14ac:dyDescent="0.45">
      <c r="O2295" t="str">
        <f ca="1"/>
        <v/>
      </c>
      <c r="P2295" t="str">
        <f ca="1"/>
        <v>Sub Case95(i As Long, Folder As String, ByRef NumPassed As Long, ByRef NumFailed As Long, ByRef Failures() As String)</v>
      </c>
      <c r="Q2295" t="str">
        <f ca="1"/>
        <v>Sub Case95(i As Long, Folder As String, ByRef NumPassed As Long, ByRef NumFailed As Long, ByRef Failures() As String)</v>
      </c>
    </row>
    <row r="2296" spans="15:17" x14ac:dyDescent="0.45">
      <c r="O2296" t="str">
        <f ca="1"/>
        <v xml:space="preserve">    Exit Sub</v>
      </c>
      <c r="P2296" t="str">
        <f ca="1"/>
        <v xml:space="preserve">    Dim TestDescription As String, FileName As String, Expected, Observed, TestRes As Variant, WhatDiffers As String</v>
      </c>
      <c r="Q2296" t="str">
        <f ca="1"/>
        <v xml:space="preserve">    Dim TestDescription As String, FileName As String, Expected, Observed, TestRes As Variant, WhatDiffers As String</v>
      </c>
    </row>
    <row r="2297" spans="15:17" x14ac:dyDescent="0.45">
      <c r="O2297" t="str">
        <f ca="1"/>
        <v>ErrHandler:</v>
      </c>
      <c r="P2297" t="str">
        <f ca="1"/>
        <v/>
      </c>
      <c r="Q2297" t="str">
        <f ca="1"/>
        <v/>
      </c>
    </row>
    <row r="2298" spans="15:17" x14ac:dyDescent="0.45">
      <c r="O2298" t="str">
        <f ca="1"/>
        <v xml:space="preserve">    Throw "#Case52 (line " &amp; CStr(Erl) + "): " &amp; Err.Description &amp; "!"</v>
      </c>
      <c r="P2298" t="str">
        <f ca="1"/>
        <v xml:space="preserve">    On Error GoTo ErrHandler</v>
      </c>
      <c r="Q2298" t="str">
        <f ca="1"/>
        <v xml:space="preserve">    On Error GoTo ErrHandler</v>
      </c>
    </row>
    <row r="2299" spans="15:17" x14ac:dyDescent="0.45">
      <c r="O2299" t="str">
        <f ca="1"/>
        <v>End Sub</v>
      </c>
      <c r="P2299" t="str">
        <f ca="1"/>
        <v xml:space="preserve">                TestDescription = "test d-m-y with time"</v>
      </c>
      <c r="Q2299" t="str">
        <f ca="1"/>
        <v xml:space="preserve">                TestDescription = "test d-m-y with time"</v>
      </c>
    </row>
    <row r="2300" spans="15:17" x14ac:dyDescent="0.45">
      <c r="O2300">
        <f ca="1"/>
        <v>0</v>
      </c>
      <c r="P2300" t="str">
        <f ca="1"/>
        <v xml:space="preserve">                FileName = "test_d-m-y_with_time.csv"</v>
      </c>
      <c r="Q2300" t="str">
        <f ca="1"/>
        <v xml:space="preserve">                FileName = "test_d-m-y_with_time.csv"</v>
      </c>
    </row>
    <row r="2301" spans="15:17" x14ac:dyDescent="0.45">
      <c r="O2301">
        <f ca="1"/>
        <v>0</v>
      </c>
      <c r="P2301" t="str">
        <f ca="1"/>
        <v xml:space="preserve">                Expected = Expected095_96_97()</v>
      </c>
      <c r="Q2301" t="str">
        <f ca="1"/>
        <v xml:space="preserve">                Expected = Expected095_96_97()</v>
      </c>
    </row>
    <row r="2302" spans="15:17" x14ac:dyDescent="0.45">
      <c r="O2302">
        <f ca="1"/>
        <v>0</v>
      </c>
      <c r="P2302" t="str">
        <f ca="1"/>
        <v xml:space="preserve">                TestRes = TestCSVRead(i, TestDescription, Expected, Folder + FileName, Observed, WhatDiffers, _</v>
      </c>
      <c r="Q2302" t="str">
        <f ca="1"/>
        <v xml:space="preserve">                TestRes = TestCSVRead(i, TestDescription, Expected, Folder + FileName, Observed, WhatDiffers, _</v>
      </c>
    </row>
    <row r="2303" spans="15:17" x14ac:dyDescent="0.45">
      <c r="O2303">
        <f ca="1"/>
        <v>0</v>
      </c>
      <c r="P2303" t="str">
        <f ca="1"/>
        <v xml:space="preserve">                    ConvertTypes:="D", _</v>
      </c>
      <c r="Q2303" t="str">
        <f ca="1"/>
        <v xml:space="preserve">                    ConvertTypes:="D", _</v>
      </c>
    </row>
    <row r="2304" spans="15:17" x14ac:dyDescent="0.45">
      <c r="O2304">
        <f ca="1"/>
        <v>0</v>
      </c>
      <c r="P2304" t="str">
        <f ca="1"/>
        <v xml:space="preserve">                    Delimiter:=",", _</v>
      </c>
      <c r="Q2304" t="str">
        <f ca="1"/>
        <v xml:space="preserve">                    Delimiter:=",", _</v>
      </c>
    </row>
    <row r="2305" spans="15:17" x14ac:dyDescent="0.45">
      <c r="O2305">
        <f ca="1"/>
        <v>0</v>
      </c>
      <c r="P2305" t="str">
        <f ca="1"/>
        <v xml:space="preserve">                    DateFormat:="D-M-Y", _</v>
      </c>
      <c r="Q2305" t="str">
        <f ca="1"/>
        <v xml:space="preserve">                    DateFormat:="D-M-Y", _</v>
      </c>
    </row>
    <row r="2306" spans="15:17" x14ac:dyDescent="0.45">
      <c r="O2306">
        <f ca="1"/>
        <v>0</v>
      </c>
      <c r="P2306" t="str">
        <f ca="1"/>
        <v xml:space="preserve">                    ShowMissingsAs:=Empty)</v>
      </c>
      <c r="Q2306" t="str">
        <f ca="1"/>
        <v xml:space="preserve">                    ShowMissingsAs:=Empty)</v>
      </c>
    </row>
    <row r="2307" spans="15:17" x14ac:dyDescent="0.45">
      <c r="O2307">
        <f ca="1"/>
        <v>0</v>
      </c>
      <c r="P2307" t="str">
        <f ca="1"/>
        <v xml:space="preserve">    If TestRes Then</v>
      </c>
      <c r="Q2307" t="str">
        <f ca="1"/>
        <v xml:space="preserve">    If TestRes Then</v>
      </c>
    </row>
    <row r="2308" spans="15:17" x14ac:dyDescent="0.45">
      <c r="O2308">
        <f ca="1"/>
        <v>0</v>
      </c>
      <c r="P2308" t="str">
        <f ca="1"/>
        <v xml:space="preserve">        NumPassed = NumPassed + 1</v>
      </c>
      <c r="Q2308" t="str">
        <f ca="1"/>
        <v xml:space="preserve">        NumPassed = NumPassed + 1</v>
      </c>
    </row>
    <row r="2309" spans="15:17" x14ac:dyDescent="0.45">
      <c r="O2309">
        <f ca="1"/>
        <v>0</v>
      </c>
      <c r="P2309" t="str">
        <f ca="1"/>
        <v xml:space="preserve">    Else</v>
      </c>
      <c r="Q2309" t="str">
        <f ca="1"/>
        <v xml:space="preserve">    Else</v>
      </c>
    </row>
    <row r="2310" spans="15:17" x14ac:dyDescent="0.45">
      <c r="O2310">
        <f ca="1"/>
        <v>0</v>
      </c>
      <c r="P2310" t="str">
        <f ca="1"/>
        <v xml:space="preserve">        NumFailed = NumFailed + 1</v>
      </c>
      <c r="Q2310" t="str">
        <f ca="1"/>
        <v xml:space="preserve">        NumFailed = NumFailed + 1</v>
      </c>
    </row>
    <row r="2311" spans="15:17" x14ac:dyDescent="0.45">
      <c r="O2311">
        <f ca="1"/>
        <v>0</v>
      </c>
      <c r="P2311" t="str">
        <f ca="1"/>
        <v xml:space="preserve">        ReDim Preserve Failures(LBound(Failures) To UBound(Failures) + 1)</v>
      </c>
      <c r="Q2311" t="str">
        <f ca="1"/>
        <v xml:space="preserve">        ReDim Preserve Failures(LBound(Failures) To UBound(Failures) + 1)</v>
      </c>
    </row>
    <row r="2312" spans="15:17" x14ac:dyDescent="0.45">
      <c r="O2312">
        <f ca="1"/>
        <v>0</v>
      </c>
      <c r="P2312" t="str">
        <f ca="1"/>
        <v xml:space="preserve">        Failures(UBound(Failures)) = WhatDiffers</v>
      </c>
      <c r="Q2312" t="str">
        <f ca="1"/>
        <v xml:space="preserve">        Failures(UBound(Failures)) = WhatDiffers</v>
      </c>
    </row>
    <row r="2313" spans="15:17" x14ac:dyDescent="0.45">
      <c r="O2313">
        <f ca="1"/>
        <v>0</v>
      </c>
      <c r="P2313" t="str">
        <f ca="1"/>
        <v xml:space="preserve">    End If</v>
      </c>
      <c r="Q2313" t="str">
        <f ca="1"/>
        <v xml:space="preserve">    End If</v>
      </c>
    </row>
    <row r="2314" spans="15:17" x14ac:dyDescent="0.45">
      <c r="O2314">
        <f ca="1"/>
        <v>0</v>
      </c>
      <c r="P2314" t="str">
        <f ca="1"/>
        <v/>
      </c>
      <c r="Q2314" t="str">
        <f ca="1"/>
        <v/>
      </c>
    </row>
    <row r="2315" spans="15:17" x14ac:dyDescent="0.45">
      <c r="O2315">
        <f ca="1"/>
        <v>0</v>
      </c>
      <c r="P2315" t="str">
        <f ca="1"/>
        <v xml:space="preserve">    Exit Sub</v>
      </c>
      <c r="Q2315" t="str">
        <f ca="1"/>
        <v xml:space="preserve">    Exit Sub</v>
      </c>
    </row>
    <row r="2316" spans="15:17" x14ac:dyDescent="0.45">
      <c r="O2316">
        <f ca="1"/>
        <v>0</v>
      </c>
      <c r="P2316" t="str">
        <f ca="1"/>
        <v>ErrHandler:</v>
      </c>
      <c r="Q2316" t="str">
        <f ca="1"/>
        <v>ErrHandler:</v>
      </c>
    </row>
    <row r="2317" spans="15:17" x14ac:dyDescent="0.45">
      <c r="O2317">
        <f ca="1"/>
        <v>0</v>
      </c>
      <c r="P2317" t="str">
        <f ca="1"/>
        <v xml:space="preserve">    Throw "#Case95 (line " &amp; CStr(Erl) + "): " &amp; Err.Description &amp; "!"</v>
      </c>
      <c r="Q2317" t="str">
        <f ca="1"/>
        <v xml:space="preserve">    Throw "#Case95 (line " &amp; CStr(Erl) + "): " &amp; Err.Description &amp; "!"</v>
      </c>
    </row>
    <row r="2318" spans="15:17" x14ac:dyDescent="0.45">
      <c r="O2318">
        <f ca="1"/>
        <v>0</v>
      </c>
      <c r="P2318" t="str">
        <f ca="1"/>
        <v>End Sub</v>
      </c>
      <c r="Q2318" t="str">
        <f ca="1"/>
        <v>End Sub</v>
      </c>
    </row>
    <row r="2319" spans="15:17" x14ac:dyDescent="0.45">
      <c r="O2319">
        <f ca="1"/>
        <v>0</v>
      </c>
      <c r="P2319">
        <f ca="1"/>
        <v>0</v>
      </c>
      <c r="Q2319" t="str">
        <f ca="1"/>
        <v/>
      </c>
    </row>
    <row r="2320" spans="15:17" x14ac:dyDescent="0.45">
      <c r="O2320">
        <f ca="1"/>
        <v>0</v>
      </c>
      <c r="P2320" t="str">
        <f ca="1"/>
        <v>Sub Case96(i As Long, Folder As String, ByRef NumPassed As Long, ByRef NumFailed As Long, ByRef Failures() As String)</v>
      </c>
      <c r="Q2320" t="str">
        <f ca="1"/>
        <v>Sub Case96(i As Long, Folder As String, ByRef NumPassed As Long, ByRef NumFailed As Long, ByRef Failures() As String)</v>
      </c>
    </row>
    <row r="2321" spans="15:17" x14ac:dyDescent="0.45">
      <c r="O2321" t="str">
        <f ca="1"/>
        <v>Sub Case53(i As Long, Folder As String, ByRef NumPassed As Long, ByRef NumFailed As Long, ByRef Failures() As String)</v>
      </c>
      <c r="P2321" t="str">
        <f ca="1"/>
        <v xml:space="preserve">    Dim TestDescription As String, FileName As String, Expected, Observed, TestRes As Variant, WhatDiffers As String</v>
      </c>
      <c r="Q2321" t="str">
        <f ca="1"/>
        <v xml:space="preserve">    Dim TestDescription As String, FileName As String, Expected, Observed, TestRes As Variant, WhatDiffers As String</v>
      </c>
    </row>
    <row r="2322" spans="15:17" x14ac:dyDescent="0.45">
      <c r="O2322" t="str">
        <f ca="1"/>
        <v xml:space="preserve">    Dim TestDescription As String, FileName As String, Expected, Observed, TestRes As Variant, WhatDiffers As String</v>
      </c>
      <c r="P2322" t="str">
        <f ca="1"/>
        <v/>
      </c>
      <c r="Q2322" t="str">
        <f ca="1"/>
        <v/>
      </c>
    </row>
    <row r="2323" spans="15:17" x14ac:dyDescent="0.45">
      <c r="O2323" t="str">
        <f ca="1"/>
        <v/>
      </c>
      <c r="P2323" t="str">
        <f ca="1"/>
        <v xml:space="preserve">    On Error GoTo ErrHandler</v>
      </c>
      <c r="Q2323" t="str">
        <f ca="1"/>
        <v xml:space="preserve">    On Error GoTo ErrHandler</v>
      </c>
    </row>
    <row r="2324" spans="15:17" x14ac:dyDescent="0.45">
      <c r="O2324" t="str">
        <f ca="1"/>
        <v xml:space="preserve">    On Error GoTo ErrHandler</v>
      </c>
      <c r="P2324" t="str">
        <f ca="1"/>
        <v xml:space="preserve">                TestDescription = "test m-d-y with time"</v>
      </c>
      <c r="Q2324" t="str">
        <f ca="1"/>
        <v xml:space="preserve">                TestDescription = "test m-d-y with time"</v>
      </c>
    </row>
    <row r="2325" spans="15:17" x14ac:dyDescent="0.45">
      <c r="O2325" t="str">
        <f ca="1"/>
        <v xml:space="preserve">                TestDescription = "issue 198"</v>
      </c>
      <c r="P2325" t="str">
        <f ca="1"/>
        <v xml:space="preserve">                FileName = "test_m-d-y_with_time.csv"</v>
      </c>
      <c r="Q2325" t="str">
        <f ca="1"/>
        <v xml:space="preserve">                FileName = "test_m-d-y_with_time.csv"</v>
      </c>
    </row>
    <row r="2326" spans="15:17" x14ac:dyDescent="0.45">
      <c r="O2326" t="str">
        <f ca="1"/>
        <v xml:space="preserve">                FileName = "issue_198.csv"</v>
      </c>
      <c r="P2326" t="str">
        <f ca="1"/>
        <v xml:space="preserve">                Expected = Expected095_96_97()</v>
      </c>
      <c r="Q2326" t="str">
        <f ca="1"/>
        <v xml:space="preserve">                Expected = Expected095_96_97()</v>
      </c>
    </row>
    <row r="2327" spans="15:17" x14ac:dyDescent="0.45">
      <c r="O2327" t="str">
        <f ca="1"/>
        <v xml:space="preserve">                Expected = Expected053()</v>
      </c>
      <c r="P2327" t="str">
        <f ca="1"/>
        <v xml:space="preserve">                TestRes = TestCSVRead(i, TestDescription, Expected, Folder + FileName, Observed, WhatDiffers, _</v>
      </c>
      <c r="Q2327" t="str">
        <f ca="1"/>
        <v xml:space="preserve">                TestRes = TestCSVRead(i, TestDescription, Expected, Folder + FileName, Observed, WhatDiffers, _</v>
      </c>
    </row>
    <row r="2328" spans="15:17" x14ac:dyDescent="0.45">
      <c r="O2328" t="str">
        <f ca="1"/>
        <v xml:space="preserve">                TestRes = TestCSVRead(i, TestDescription, Expected, Folder + FileName, Observed, WhatDiffers, _</v>
      </c>
      <c r="P2328" t="str">
        <f ca="1"/>
        <v xml:space="preserve">                    ConvertTypes:="D", _</v>
      </c>
      <c r="Q2328" t="str">
        <f ca="1"/>
        <v xml:space="preserve">                    ConvertTypes:="D", _</v>
      </c>
    </row>
    <row r="2329" spans="15:17" x14ac:dyDescent="0.45">
      <c r="O2329" t="str">
        <f ca="1"/>
        <v xml:space="preserve">                    ConvertTypes:=True, _</v>
      </c>
      <c r="P2329" t="str">
        <f ca="1"/>
        <v xml:space="preserve">                    Delimiter:=",", _</v>
      </c>
      <c r="Q2329" t="str">
        <f ca="1"/>
        <v xml:space="preserve">                    Delimiter:=",", _</v>
      </c>
    </row>
    <row r="2330" spans="15:17" x14ac:dyDescent="0.45">
      <c r="O2330" t="str">
        <f ca="1"/>
        <v xml:space="preserve">                    DateFormat:="D/M/Y", _</v>
      </c>
      <c r="P2330" t="str">
        <f ca="1"/>
        <v xml:space="preserve">                    DateFormat:="M-D-Y", _</v>
      </c>
      <c r="Q2330" t="str">
        <f ca="1"/>
        <v xml:space="preserve">                    DateFormat:="M-D-Y", _</v>
      </c>
    </row>
    <row r="2331" spans="15:17" x14ac:dyDescent="0.45">
      <c r="O2331" t="str">
        <f ca="1"/>
        <v xml:space="preserve">                    MissingStrings:="-", _</v>
      </c>
      <c r="P2331" t="str">
        <f ca="1"/>
        <v xml:space="preserve">                    ShowMissingsAs:=Empty)</v>
      </c>
      <c r="Q2331" t="str">
        <f ca="1"/>
        <v xml:space="preserve">                    ShowMissingsAs:=Empty)</v>
      </c>
    </row>
    <row r="2332" spans="15:17" x14ac:dyDescent="0.45">
      <c r="O2332" t="str">
        <f ca="1"/>
        <v xml:space="preserve">                    ShowMissingsAs:=Empty, _</v>
      </c>
      <c r="P2332" t="str">
        <f ca="1"/>
        <v xml:space="preserve">    If TestRes Then</v>
      </c>
      <c r="Q2332" t="str">
        <f ca="1"/>
        <v xml:space="preserve">    If TestRes Then</v>
      </c>
    </row>
    <row r="2333" spans="15:17" x14ac:dyDescent="0.45">
      <c r="O2333" t="str">
        <f ca="1"/>
        <v xml:space="preserve">                    DecimalSeparator:=",")</v>
      </c>
      <c r="P2333" t="str">
        <f ca="1"/>
        <v xml:space="preserve">        NumPassed = NumPassed + 1</v>
      </c>
      <c r="Q2333" t="str">
        <f ca="1"/>
        <v xml:space="preserve">        NumPassed = NumPassed + 1</v>
      </c>
    </row>
    <row r="2334" spans="15:17" x14ac:dyDescent="0.45">
      <c r="O2334" t="str">
        <f ca="1"/>
        <v xml:space="preserve">    If TestRes Then</v>
      </c>
      <c r="P2334" t="str">
        <f ca="1"/>
        <v xml:space="preserve">    Else</v>
      </c>
      <c r="Q2334" t="str">
        <f ca="1"/>
        <v xml:space="preserve">    Else</v>
      </c>
    </row>
    <row r="2335" spans="15:17" x14ac:dyDescent="0.45">
      <c r="O2335" t="str">
        <f ca="1"/>
        <v xml:space="preserve">        NumPassed = NumPassed + 1</v>
      </c>
      <c r="P2335" t="str">
        <f ca="1"/>
        <v xml:space="preserve">        NumFailed = NumFailed + 1</v>
      </c>
      <c r="Q2335" t="str">
        <f ca="1"/>
        <v xml:space="preserve">        NumFailed = NumFailed + 1</v>
      </c>
    </row>
    <row r="2336" spans="15:17" x14ac:dyDescent="0.45">
      <c r="O2336" t="str">
        <f ca="1"/>
        <v xml:space="preserve">    Else</v>
      </c>
      <c r="P2336" t="str">
        <f ca="1"/>
        <v xml:space="preserve">        ReDim Preserve Failures(LBound(Failures) To UBound(Failures) + 1)</v>
      </c>
      <c r="Q2336" t="str">
        <f ca="1"/>
        <v xml:space="preserve">        ReDim Preserve Failures(LBound(Failures) To UBound(Failures) + 1)</v>
      </c>
    </row>
    <row r="2337" spans="15:17" x14ac:dyDescent="0.45">
      <c r="O2337" t="str">
        <f ca="1"/>
        <v xml:space="preserve">        NumFailed = NumFailed + 1</v>
      </c>
      <c r="P2337" t="str">
        <f ca="1"/>
        <v xml:space="preserve">        Failures(UBound(Failures)) = WhatDiffers</v>
      </c>
      <c r="Q2337" t="str">
        <f ca="1"/>
        <v xml:space="preserve">        Failures(UBound(Failures)) = WhatDiffers</v>
      </c>
    </row>
    <row r="2338" spans="15:17" x14ac:dyDescent="0.45">
      <c r="O2338" t="str">
        <f ca="1"/>
        <v xml:space="preserve">        ReDim Preserve Failures(LBound(Failures) To UBound(Failures) + 1)</v>
      </c>
      <c r="P2338" t="str">
        <f ca="1"/>
        <v xml:space="preserve">    End If</v>
      </c>
      <c r="Q2338" t="str">
        <f ca="1"/>
        <v xml:space="preserve">    End If</v>
      </c>
    </row>
    <row r="2339" spans="15:17" x14ac:dyDescent="0.45">
      <c r="O2339" t="str">
        <f ca="1"/>
        <v xml:space="preserve">        Failures(UBound(Failures)) = WhatDiffers</v>
      </c>
      <c r="P2339" t="str">
        <f ca="1"/>
        <v/>
      </c>
      <c r="Q2339" t="str">
        <f ca="1"/>
        <v/>
      </c>
    </row>
    <row r="2340" spans="15:17" x14ac:dyDescent="0.45">
      <c r="O2340" t="str">
        <f ca="1"/>
        <v xml:space="preserve">    End If</v>
      </c>
      <c r="P2340" t="str">
        <f ca="1"/>
        <v xml:space="preserve">    Exit Sub</v>
      </c>
      <c r="Q2340" t="str">
        <f ca="1"/>
        <v xml:space="preserve">    Exit Sub</v>
      </c>
    </row>
    <row r="2341" spans="15:17" x14ac:dyDescent="0.45">
      <c r="O2341" t="str">
        <f ca="1"/>
        <v/>
      </c>
      <c r="P2341" t="str">
        <f ca="1"/>
        <v>ErrHandler:</v>
      </c>
      <c r="Q2341" t="str">
        <f ca="1"/>
        <v>ErrHandler:</v>
      </c>
    </row>
    <row r="2342" spans="15:17" x14ac:dyDescent="0.45">
      <c r="O2342" t="str">
        <f ca="1"/>
        <v xml:space="preserve">    Exit Sub</v>
      </c>
      <c r="P2342" t="str">
        <f ca="1"/>
        <v xml:space="preserve">    Throw "#Case96 (line " &amp; CStr(Erl) + "): " &amp; Err.Description &amp; "!"</v>
      </c>
      <c r="Q2342" t="str">
        <f ca="1"/>
        <v xml:space="preserve">    Throw "#Case96 (line " &amp; CStr(Erl) + "): " &amp; Err.Description &amp; "!"</v>
      </c>
    </row>
    <row r="2343" spans="15:17" x14ac:dyDescent="0.45">
      <c r="O2343" t="str">
        <f ca="1"/>
        <v>ErrHandler:</v>
      </c>
      <c r="P2343" t="str">
        <f ca="1"/>
        <v>End Sub</v>
      </c>
      <c r="Q2343" t="str">
        <f ca="1"/>
        <v>End Sub</v>
      </c>
    </row>
    <row r="2344" spans="15:17" x14ac:dyDescent="0.45">
      <c r="O2344" t="str">
        <f ca="1"/>
        <v xml:space="preserve">    Throw "#Case53 (line " &amp; CStr(Erl) + "): " &amp; Err.Description &amp; "!"</v>
      </c>
      <c r="P2344">
        <f ca="1"/>
        <v>0</v>
      </c>
      <c r="Q2344" t="str">
        <f ca="1"/>
        <v/>
      </c>
    </row>
    <row r="2345" spans="15:17" x14ac:dyDescent="0.45">
      <c r="O2345" t="str">
        <f ca="1"/>
        <v>End Sub</v>
      </c>
      <c r="P2345" t="str">
        <f ca="1"/>
        <v>Sub Case97(i As Long, Folder As String, ByRef NumPassed As Long, ByRef NumFailed As Long, ByRef Failures() As String)</v>
      </c>
      <c r="Q2345" t="str">
        <f ca="1"/>
        <v>Sub Case97(i As Long, Folder As String, ByRef NumPassed As Long, ByRef NumFailed As Long, ByRef Failures() As String)</v>
      </c>
    </row>
    <row r="2346" spans="15:17" x14ac:dyDescent="0.45">
      <c r="O2346">
        <f ca="1"/>
        <v>0</v>
      </c>
      <c r="P2346" t="str">
        <f ca="1"/>
        <v xml:space="preserve">    Dim TestDescription As String, FileName As String, Expected, Observed, TestRes As Variant, WhatDiffers As String</v>
      </c>
      <c r="Q2346" t="str">
        <f ca="1"/>
        <v xml:space="preserve">    Dim TestDescription As String, FileName As String, Expected, Observed, TestRes As Variant, WhatDiffers As String</v>
      </c>
    </row>
    <row r="2347" spans="15:17" x14ac:dyDescent="0.45">
      <c r="O2347">
        <f ca="1"/>
        <v>0</v>
      </c>
      <c r="P2347" t="str">
        <f ca="1"/>
        <v/>
      </c>
      <c r="Q2347" t="str">
        <f ca="1"/>
        <v/>
      </c>
    </row>
    <row r="2348" spans="15:17" x14ac:dyDescent="0.45">
      <c r="O2348">
        <f ca="1"/>
        <v>0</v>
      </c>
      <c r="P2348" t="str">
        <f ca="1"/>
        <v xml:space="preserve">    On Error GoTo ErrHandler</v>
      </c>
      <c r="Q2348" t="str">
        <f ca="1"/>
        <v xml:space="preserve">    On Error GoTo ErrHandler</v>
      </c>
    </row>
    <row r="2349" spans="15:17" x14ac:dyDescent="0.45">
      <c r="O2349">
        <f ca="1"/>
        <v>0</v>
      </c>
      <c r="P2349" t="str">
        <f ca="1"/>
        <v xml:space="preserve">                TestDescription = "test y-m-d with time"</v>
      </c>
      <c r="Q2349" t="str">
        <f ca="1"/>
        <v xml:space="preserve">                TestDescription = "test y-m-d with time"</v>
      </c>
    </row>
    <row r="2350" spans="15:17" x14ac:dyDescent="0.45">
      <c r="O2350">
        <f ca="1"/>
        <v>0</v>
      </c>
      <c r="P2350" t="str">
        <f ca="1"/>
        <v xml:space="preserve">                FileName = "test_y-m-d_with_time.csv"</v>
      </c>
      <c r="Q2350" t="str">
        <f ca="1"/>
        <v xml:space="preserve">                FileName = "test_y-m-d_with_time.csv"</v>
      </c>
    </row>
    <row r="2351" spans="15:17" x14ac:dyDescent="0.45">
      <c r="O2351">
        <f ca="1"/>
        <v>0</v>
      </c>
      <c r="P2351" t="str">
        <f ca="1"/>
        <v xml:space="preserve">                Expected = Expected095_96_97()</v>
      </c>
      <c r="Q2351" t="str">
        <f ca="1"/>
        <v xml:space="preserve">                Expected = Expected095_96_97()</v>
      </c>
    </row>
    <row r="2352" spans="15:17" x14ac:dyDescent="0.45">
      <c r="O2352">
        <f ca="1"/>
        <v>0</v>
      </c>
      <c r="P2352" t="str">
        <f ca="1"/>
        <v xml:space="preserve">                TestRes = TestCSVRead(i, TestDescription, Expected, Folder + FileName, Observed, WhatDiffers, _</v>
      </c>
      <c r="Q2352" t="str">
        <f ca="1"/>
        <v xml:space="preserve">                TestRes = TestCSVRead(i, TestDescription, Expected, Folder + FileName, Observed, WhatDiffers, _</v>
      </c>
    </row>
    <row r="2353" spans="15:17" x14ac:dyDescent="0.45">
      <c r="O2353">
        <f ca="1"/>
        <v>0</v>
      </c>
      <c r="P2353" t="str">
        <f ca="1"/>
        <v xml:space="preserve">                    ConvertTypes:="D", _</v>
      </c>
      <c r="Q2353" t="str">
        <f ca="1"/>
        <v xml:space="preserve">                    ConvertTypes:="D", _</v>
      </c>
    </row>
    <row r="2354" spans="15:17" x14ac:dyDescent="0.45">
      <c r="O2354">
        <f ca="1"/>
        <v>0</v>
      </c>
      <c r="P2354" t="str">
        <f ca="1"/>
        <v xml:space="preserve">                    Delimiter:=",", _</v>
      </c>
      <c r="Q2354" t="str">
        <f ca="1"/>
        <v xml:space="preserve">                    Delimiter:=",", _</v>
      </c>
    </row>
    <row r="2355" spans="15:17" x14ac:dyDescent="0.45">
      <c r="O2355">
        <f ca="1"/>
        <v>0</v>
      </c>
      <c r="P2355" t="str">
        <f ca="1"/>
        <v xml:space="preserve">                    DateFormat:="Y-M-D", _</v>
      </c>
      <c r="Q2355" t="str">
        <f ca="1"/>
        <v xml:space="preserve">                    DateFormat:="Y-M-D", _</v>
      </c>
    </row>
    <row r="2356" spans="15:17" x14ac:dyDescent="0.45">
      <c r="O2356">
        <f ca="1"/>
        <v>0</v>
      </c>
      <c r="P2356" t="str">
        <f ca="1"/>
        <v xml:space="preserve">                    ShowMissingsAs:=Empty)</v>
      </c>
      <c r="Q2356" t="str">
        <f ca="1"/>
        <v xml:space="preserve">                    ShowMissingsAs:=Empty)</v>
      </c>
    </row>
    <row r="2357" spans="15:17" x14ac:dyDescent="0.45">
      <c r="O2357">
        <f ca="1"/>
        <v>0</v>
      </c>
      <c r="P2357" t="str">
        <f ca="1"/>
        <v xml:space="preserve">    If TestRes Then</v>
      </c>
      <c r="Q2357" t="str">
        <f ca="1"/>
        <v xml:space="preserve">    If TestRes Then</v>
      </c>
    </row>
    <row r="2358" spans="15:17" x14ac:dyDescent="0.45">
      <c r="O2358">
        <f ca="1"/>
        <v>0</v>
      </c>
      <c r="P2358" t="str">
        <f ca="1"/>
        <v xml:space="preserve">        NumPassed = NumPassed + 1</v>
      </c>
      <c r="Q2358" t="str">
        <f ca="1"/>
        <v xml:space="preserve">        NumPassed = NumPassed + 1</v>
      </c>
    </row>
    <row r="2359" spans="15:17" x14ac:dyDescent="0.45">
      <c r="O2359">
        <f ca="1"/>
        <v>0</v>
      </c>
      <c r="P2359" t="str">
        <f ca="1"/>
        <v xml:space="preserve">    Else</v>
      </c>
      <c r="Q2359" t="str">
        <f ca="1"/>
        <v xml:space="preserve">    Else</v>
      </c>
    </row>
    <row r="2360" spans="15:17" x14ac:dyDescent="0.45">
      <c r="O2360">
        <f ca="1"/>
        <v>0</v>
      </c>
      <c r="P2360" t="str">
        <f ca="1"/>
        <v xml:space="preserve">        NumFailed = NumFailed + 1</v>
      </c>
      <c r="Q2360" t="str">
        <f ca="1"/>
        <v xml:space="preserve">        NumFailed = NumFailed + 1</v>
      </c>
    </row>
    <row r="2361" spans="15:17" x14ac:dyDescent="0.45">
      <c r="O2361">
        <f ca="1"/>
        <v>0</v>
      </c>
      <c r="P2361" t="str">
        <f ca="1"/>
        <v xml:space="preserve">        ReDim Preserve Failures(LBound(Failures) To UBound(Failures) + 1)</v>
      </c>
      <c r="Q2361" t="str">
        <f ca="1"/>
        <v xml:space="preserve">        ReDim Preserve Failures(LBound(Failures) To UBound(Failures) + 1)</v>
      </c>
    </row>
    <row r="2362" spans="15:17" x14ac:dyDescent="0.45">
      <c r="O2362" t="str">
        <f ca="1"/>
        <v>Sub Case54(i As Long, Folder As String, ByRef NumPassed As Long, ByRef NumFailed As Long, ByRef Failures() As String)</v>
      </c>
      <c r="P2362" t="str">
        <f ca="1"/>
        <v xml:space="preserve">        Failures(UBound(Failures)) = WhatDiffers</v>
      </c>
      <c r="Q2362" t="str">
        <f ca="1"/>
        <v xml:space="preserve">        Failures(UBound(Failures)) = WhatDiffers</v>
      </c>
    </row>
    <row r="2363" spans="15:17" x14ac:dyDescent="0.45">
      <c r="O2363" t="str">
        <f ca="1"/>
        <v xml:space="preserve">    Dim TestDescription As String, FileName As String, Expected, Observed, TestRes As Variant, WhatDiffers As String</v>
      </c>
      <c r="P2363" t="str">
        <f ca="1"/>
        <v xml:space="preserve">    End If</v>
      </c>
      <c r="Q2363" t="str">
        <f ca="1"/>
        <v xml:space="preserve">    End If</v>
      </c>
    </row>
    <row r="2364" spans="15:17" x14ac:dyDescent="0.45">
      <c r="O2364" t="str">
        <f ca="1"/>
        <v/>
      </c>
      <c r="P2364" t="str">
        <f ca="1"/>
        <v/>
      </c>
      <c r="Q2364" t="str">
        <f ca="1"/>
        <v/>
      </c>
    </row>
    <row r="2365" spans="15:17" x14ac:dyDescent="0.45">
      <c r="O2365" t="str">
        <f ca="1"/>
        <v xml:space="preserve">    On Error GoTo ErrHandler</v>
      </c>
      <c r="P2365" t="str">
        <f ca="1"/>
        <v xml:space="preserve">    Exit Sub</v>
      </c>
      <c r="Q2365" t="str">
        <f ca="1"/>
        <v xml:space="preserve">    Exit Sub</v>
      </c>
    </row>
    <row r="2366" spans="15:17" x14ac:dyDescent="0.45">
      <c r="O2366" t="str">
        <f ca="1"/>
        <v xml:space="preserve">                TestDescription = "error comment.txt"</v>
      </c>
      <c r="P2366" t="str">
        <f ca="1"/>
        <v>ErrHandler:</v>
      </c>
      <c r="Q2366" t="str">
        <f ca="1"/>
        <v>ErrHandler:</v>
      </c>
    </row>
    <row r="2367" spans="15:17" x14ac:dyDescent="0.45">
      <c r="O2367" t="str">
        <f ca="1"/>
        <v xml:space="preserve">                FileName = "error_comment.txt"</v>
      </c>
      <c r="P2367" t="str">
        <f ca="1"/>
        <v xml:space="preserve">    Throw "#Case97 (line " &amp; CStr(Erl) + "): " &amp; Err.Description &amp; "!"</v>
      </c>
      <c r="Q2367" t="str">
        <f ca="1"/>
        <v xml:space="preserve">    Throw "#Case97 (line " &amp; CStr(Erl) + "): " &amp; Err.Description &amp; "!"</v>
      </c>
    </row>
    <row r="2368" spans="15:17" x14ac:dyDescent="0.45">
      <c r="O2368" t="str">
        <f ca="1"/>
        <v xml:space="preserve">                Expected = Expected054()</v>
      </c>
      <c r="P2368" t="str">
        <f ca="1"/>
        <v>End Sub</v>
      </c>
      <c r="Q2368" t="str">
        <f ca="1"/>
        <v>End Sub</v>
      </c>
    </row>
    <row r="2369" spans="15:17" x14ac:dyDescent="0.45">
      <c r="O2369" t="str">
        <f ca="1"/>
        <v xml:space="preserve">                TestRes = TestCSVRead(i, TestDescription, Expected, Folder + FileName, Observed, WhatDiffers, ConvertTypes:="N", Comment:="#", ShowMissingsAs:=Empty)</v>
      </c>
      <c r="P2369">
        <f ca="1"/>
        <v>0</v>
      </c>
      <c r="Q2369" t="str">
        <f ca="1"/>
        <v/>
      </c>
    </row>
    <row r="2370" spans="15:17" x14ac:dyDescent="0.45">
      <c r="O2370" t="str">
        <f ca="1"/>
        <v xml:space="preserve">    If TestRes Then</v>
      </c>
      <c r="P2370" t="str">
        <f ca="1"/>
        <v>Sub Case98(i As Long, Folder As String, ByRef NumPassed As Long, ByRef NumFailed As Long, ByRef Failures() As String)</v>
      </c>
      <c r="Q2370" t="str">
        <f ca="1"/>
        <v>Sub Case98(i As Long, Folder As String, ByRef NumPassed As Long, ByRef NumFailed As Long, ByRef Failures() As String)</v>
      </c>
    </row>
    <row r="2371" spans="15:17" x14ac:dyDescent="0.45">
      <c r="O2371" t="str">
        <f ca="1"/>
        <v xml:space="preserve">        NumPassed = NumPassed + 1</v>
      </c>
      <c r="P2371" t="str">
        <f ca="1"/>
        <v xml:space="preserve">    Dim TestDescription As String, FileName As String, Expected, Observed, TestRes As Variant, WhatDiffers As String</v>
      </c>
      <c r="Q2371" t="str">
        <f ca="1"/>
        <v xml:space="preserve">    Dim TestDescription As String, FileName As String, Expected, Observed, TestRes As Variant, WhatDiffers As String</v>
      </c>
    </row>
    <row r="2372" spans="15:17" x14ac:dyDescent="0.45">
      <c r="O2372" t="str">
        <f ca="1"/>
        <v xml:space="preserve">    Else</v>
      </c>
      <c r="P2372" t="str">
        <f ca="1"/>
        <v/>
      </c>
      <c r="Q2372" t="str">
        <f ca="1"/>
        <v/>
      </c>
    </row>
    <row r="2373" spans="15:17" x14ac:dyDescent="0.45">
      <c r="O2373" t="str">
        <f ca="1"/>
        <v xml:space="preserve">        NumFailed = NumFailed + 1</v>
      </c>
      <c r="P2373" t="str">
        <f ca="1"/>
        <v xml:space="preserve">    On Error GoTo ErrHandler</v>
      </c>
      <c r="Q2373" t="str">
        <f ca="1"/>
        <v xml:space="preserve">    On Error GoTo ErrHandler</v>
      </c>
    </row>
    <row r="2374" spans="15:17" x14ac:dyDescent="0.45">
      <c r="O2374" t="str">
        <f ca="1"/>
        <v xml:space="preserve">        ReDim Preserve Failures(LBound(Failures) To UBound(Failures) + 1)</v>
      </c>
      <c r="P2374" t="str">
        <f ca="1"/>
        <v xml:space="preserve">                TestDescription = "attenu"</v>
      </c>
      <c r="Q2374" t="str">
        <f ca="1"/>
        <v xml:space="preserve">                TestDescription = "attenu"</v>
      </c>
    </row>
    <row r="2375" spans="15:17" x14ac:dyDescent="0.45">
      <c r="O2375" t="str">
        <f ca="1"/>
        <v xml:space="preserve">        Failures(UBound(Failures)) = WhatDiffers</v>
      </c>
      <c r="P2375" t="str">
        <f ca="1"/>
        <v xml:space="preserve">                FileName = "attenu.csv"</v>
      </c>
      <c r="Q2375" t="str">
        <f ca="1"/>
        <v xml:space="preserve">                FileName = "attenu.csv"</v>
      </c>
    </row>
    <row r="2376" spans="15:17" x14ac:dyDescent="0.45">
      <c r="O2376" t="str">
        <f ca="1"/>
        <v xml:space="preserve">    End If</v>
      </c>
      <c r="P2376" t="str">
        <f ca="1"/>
        <v xml:space="preserve">                Expected = Expected098()</v>
      </c>
      <c r="Q2376" t="str">
        <f ca="1"/>
        <v xml:space="preserve">                Expected = Expected098()</v>
      </c>
    </row>
    <row r="2377" spans="15:17" x14ac:dyDescent="0.45">
      <c r="O2377" t="str">
        <f ca="1"/>
        <v/>
      </c>
      <c r="P2377" t="str">
        <f ca="1"/>
        <v xml:space="preserve">                TestRes = TestCSVRead(i, TestDescription, Expected, Folder + FileName, Observed, WhatDiffers, _</v>
      </c>
      <c r="Q2377" t="str">
        <f ca="1"/>
        <v xml:space="preserve">                TestRes = TestCSVRead(i, TestDescription, Expected, Folder + FileName, Observed, WhatDiffers, _</v>
      </c>
    </row>
    <row r="2378" spans="15:17" x14ac:dyDescent="0.45">
      <c r="O2378" t="str">
        <f ca="1"/>
        <v xml:space="preserve">    Exit Sub</v>
      </c>
      <c r="P2378" t="str">
        <f ca="1"/>
        <v xml:space="preserve">                    ConvertTypes:="N", _</v>
      </c>
      <c r="Q2378" t="str">
        <f ca="1"/>
        <v xml:space="preserve">                    ConvertTypes:="N", _</v>
      </c>
    </row>
    <row r="2379" spans="15:17" x14ac:dyDescent="0.45">
      <c r="O2379" t="str">
        <f ca="1"/>
        <v>ErrHandler:</v>
      </c>
      <c r="P2379" t="str">
        <f ca="1"/>
        <v xml:space="preserve">                    NumRows:=10, _</v>
      </c>
      <c r="Q2379" t="str">
        <f ca="1"/>
        <v xml:space="preserve">                    NumRows:=10, _</v>
      </c>
    </row>
    <row r="2380" spans="15:17" x14ac:dyDescent="0.45">
      <c r="O2380" t="str">
        <f ca="1"/>
        <v xml:space="preserve">    Throw "#Case54 (line " &amp; CStr(Erl) + "): " &amp; Err.Description &amp; "!"</v>
      </c>
      <c r="P2380" t="str">
        <f ca="1"/>
        <v xml:space="preserve">                    ShowMissingsAs:=Empty)</v>
      </c>
      <c r="Q2380" t="str">
        <f ca="1"/>
        <v xml:space="preserve">                    ShowMissingsAs:=Empty)</v>
      </c>
    </row>
    <row r="2381" spans="15:17" x14ac:dyDescent="0.45">
      <c r="O2381" t="str">
        <f ca="1"/>
        <v>End Sub</v>
      </c>
      <c r="P2381" t="str">
        <f ca="1"/>
        <v xml:space="preserve">    If TestRes Then</v>
      </c>
      <c r="Q2381" t="str">
        <f ca="1"/>
        <v xml:space="preserve">    If TestRes Then</v>
      </c>
    </row>
    <row r="2382" spans="15:17" x14ac:dyDescent="0.45">
      <c r="O2382">
        <f ca="1"/>
        <v>0</v>
      </c>
      <c r="P2382" t="str">
        <f ca="1"/>
        <v xml:space="preserve">        NumPassed = NumPassed + 1</v>
      </c>
      <c r="Q2382" t="str">
        <f ca="1"/>
        <v xml:space="preserve">        NumPassed = NumPassed + 1</v>
      </c>
    </row>
    <row r="2383" spans="15:17" x14ac:dyDescent="0.45">
      <c r="O2383">
        <f ca="1"/>
        <v>0</v>
      </c>
      <c r="P2383" t="str">
        <f ca="1"/>
        <v xml:space="preserve">    Else</v>
      </c>
      <c r="Q2383" t="str">
        <f ca="1"/>
        <v xml:space="preserve">    Else</v>
      </c>
    </row>
    <row r="2384" spans="15:17" x14ac:dyDescent="0.45">
      <c r="O2384">
        <f ca="1"/>
        <v>0</v>
      </c>
      <c r="P2384" t="str">
        <f ca="1"/>
        <v xml:space="preserve">        NumFailed = NumFailed + 1</v>
      </c>
      <c r="Q2384" t="str">
        <f ca="1"/>
        <v xml:space="preserve">        NumFailed = NumFailed + 1</v>
      </c>
    </row>
    <row r="2385" spans="15:17" x14ac:dyDescent="0.45">
      <c r="O2385">
        <f ca="1"/>
        <v>0</v>
      </c>
      <c r="P2385" t="str">
        <f ca="1"/>
        <v xml:space="preserve">        ReDim Preserve Failures(LBound(Failures) To UBound(Failures) + 1)</v>
      </c>
      <c r="Q2385" t="str">
        <f ca="1"/>
        <v xml:space="preserve">        ReDim Preserve Failures(LBound(Failures) To UBound(Failures) + 1)</v>
      </c>
    </row>
    <row r="2386" spans="15:17" x14ac:dyDescent="0.45">
      <c r="O2386">
        <f ca="1"/>
        <v>0</v>
      </c>
      <c r="P2386" t="str">
        <f ca="1"/>
        <v xml:space="preserve">        Failures(UBound(Failures)) = WhatDiffers</v>
      </c>
      <c r="Q2386" t="str">
        <f ca="1"/>
        <v xml:space="preserve">        Failures(UBound(Failures)) = WhatDiffers</v>
      </c>
    </row>
    <row r="2387" spans="15:17" x14ac:dyDescent="0.45">
      <c r="O2387">
        <f ca="1"/>
        <v>0</v>
      </c>
      <c r="P2387" t="str">
        <f ca="1"/>
        <v xml:space="preserve">    End If</v>
      </c>
      <c r="Q2387" t="str">
        <f ca="1"/>
        <v xml:space="preserve">    End If</v>
      </c>
    </row>
    <row r="2388" spans="15:17" x14ac:dyDescent="0.45">
      <c r="O2388">
        <f ca="1"/>
        <v>0</v>
      </c>
      <c r="P2388" t="str">
        <f ca="1"/>
        <v/>
      </c>
      <c r="Q2388" t="str">
        <f ca="1"/>
        <v/>
      </c>
    </row>
    <row r="2389" spans="15:17" x14ac:dyDescent="0.45">
      <c r="O2389">
        <f ca="1"/>
        <v>0</v>
      </c>
      <c r="P2389" t="str">
        <f ca="1"/>
        <v xml:space="preserve">    Exit Sub</v>
      </c>
      <c r="Q2389" t="str">
        <f ca="1"/>
        <v xml:space="preserve">    Exit Sub</v>
      </c>
    </row>
    <row r="2390" spans="15:17" x14ac:dyDescent="0.45">
      <c r="O2390">
        <f ca="1"/>
        <v>0</v>
      </c>
      <c r="P2390" t="str">
        <f ca="1"/>
        <v>ErrHandler:</v>
      </c>
      <c r="Q2390" t="str">
        <f ca="1"/>
        <v>ErrHandler:</v>
      </c>
    </row>
    <row r="2391" spans="15:17" x14ac:dyDescent="0.45">
      <c r="O2391">
        <f ca="1"/>
        <v>0</v>
      </c>
      <c r="P2391" t="str">
        <f ca="1"/>
        <v xml:space="preserve">    Throw "#Case98 (line " &amp; CStr(Erl) + "): " &amp; Err.Description &amp; "!"</v>
      </c>
      <c r="Q2391" t="str">
        <f ca="1"/>
        <v xml:space="preserve">    Throw "#Case98 (line " &amp; CStr(Erl) + "): " &amp; Err.Description &amp; "!"</v>
      </c>
    </row>
    <row r="2392" spans="15:17" x14ac:dyDescent="0.45">
      <c r="O2392">
        <f ca="1"/>
        <v>0</v>
      </c>
      <c r="P2392" t="str">
        <f ca="1"/>
        <v>End Sub</v>
      </c>
      <c r="Q2392" t="str">
        <f ca="1"/>
        <v>End Sub</v>
      </c>
    </row>
    <row r="2393" spans="15:17" x14ac:dyDescent="0.45">
      <c r="O2393">
        <f ca="1"/>
        <v>0</v>
      </c>
      <c r="P2393">
        <f ca="1"/>
        <v>0</v>
      </c>
      <c r="Q2393" t="str">
        <f ca="1"/>
        <v/>
      </c>
    </row>
    <row r="2394" spans="15:17" x14ac:dyDescent="0.45">
      <c r="O2394">
        <f ca="1"/>
        <v>0</v>
      </c>
      <c r="P2394" t="str">
        <f ca="1"/>
        <v>Sub Case99(i As Long, Folder As String, ByRef NumPassed As Long, ByRef NumFailed As Long, ByRef Failures() As String)</v>
      </c>
      <c r="Q2394" t="str">
        <f ca="1"/>
        <v>Sub Case99(i As Long, Folder As String, ByRef NumPassed As Long, ByRef NumFailed As Long, ByRef Failures() As String)</v>
      </c>
    </row>
    <row r="2395" spans="15:17" x14ac:dyDescent="0.45">
      <c r="O2395">
        <f ca="1"/>
        <v>0</v>
      </c>
      <c r="P2395" t="str">
        <f ca="1"/>
        <v xml:space="preserve">    Dim TestDescription As String, FileName As String, Expected, Observed, TestRes As Variant, WhatDiffers As String</v>
      </c>
      <c r="Q2395" t="str">
        <f ca="1"/>
        <v xml:space="preserve">    Dim TestDescription As String, FileName As String, Expected, Observed, TestRes As Variant, WhatDiffers As String</v>
      </c>
    </row>
    <row r="2396" spans="15:17" x14ac:dyDescent="0.45">
      <c r="O2396">
        <f ca="1"/>
        <v>0</v>
      </c>
      <c r="P2396" t="str">
        <f ca="1"/>
        <v/>
      </c>
      <c r="Q2396" t="str">
        <f ca="1"/>
        <v/>
      </c>
    </row>
    <row r="2397" spans="15:17" x14ac:dyDescent="0.45">
      <c r="O2397">
        <f ca="1"/>
        <v>0</v>
      </c>
      <c r="P2397" t="str">
        <f ca="1"/>
        <v xml:space="preserve">    On Error GoTo ErrHandler</v>
      </c>
      <c r="Q2397" t="str">
        <f ca="1"/>
        <v xml:space="preserve">    On Error GoTo ErrHandler</v>
      </c>
    </row>
    <row r="2398" spans="15:17" x14ac:dyDescent="0.45">
      <c r="O2398">
        <f ca="1"/>
        <v>0</v>
      </c>
      <c r="P2398" t="str">
        <f ca="1"/>
        <v xml:space="preserve">                'We test that the first column converts (via CSVRead) to the same date as the third column (via CDate) _</v>
      </c>
      <c r="Q2398" t="str">
        <f ca="1"/>
        <v xml:space="preserve">                'We test that the first column converts (via CSVRead) to the same date as the third column (via CDate) _</v>
      </c>
    </row>
    <row r="2399" spans="15:17" x14ac:dyDescent="0.45">
      <c r="O2399">
        <f ca="1"/>
        <v>0</v>
      </c>
      <c r="P2399" t="str">
        <f ca="1"/>
        <v xml:space="preserve">                 to within a very small (10 microsecond) tolerance to cope with floating point inaccuracies</v>
      </c>
      <c r="Q2399" t="str">
        <f ca="1"/>
        <v xml:space="preserve">                 to within a very small (10 microsecond) tolerance to cope with floating point inaccuracies</v>
      </c>
    </row>
    <row r="2400" spans="15:17" x14ac:dyDescent="0.45">
      <c r="O2400">
        <f ca="1"/>
        <v>0</v>
      </c>
      <c r="P2400" t="str">
        <f ca="1"/>
        <v xml:space="preserve">                TestDescription = "test good ISO8601 with DateFormat = ISO"</v>
      </c>
      <c r="Q2400" t="str">
        <f ca="1"/>
        <v xml:space="preserve">                TestDescription = "test good ISO8601 with DateFormat = ISO"</v>
      </c>
    </row>
    <row r="2401" spans="15:17" x14ac:dyDescent="0.45">
      <c r="O2401">
        <f ca="1"/>
        <v>0</v>
      </c>
      <c r="P2401" t="str">
        <f ca="1"/>
        <v xml:space="preserve">                FileName = "test_good_ISO8601.csv"</v>
      </c>
      <c r="Q2401" t="str">
        <f ca="1"/>
        <v xml:space="preserve">                FileName = "test_good_ISO8601.csv"</v>
      </c>
    </row>
    <row r="2402" spans="15:17" x14ac:dyDescent="0.45">
      <c r="O2402">
        <f ca="1"/>
        <v>0</v>
      </c>
      <c r="P2402" t="str">
        <f ca="1"/>
        <v xml:space="preserve">                Expected = CSVRead(Folder + FileName, ConvertTypes:="N", SkipToRow:=2, NumCols:=1, SkipToCol:=3)</v>
      </c>
      <c r="Q2402" t="str">
        <f ca="1"/>
        <v xml:space="preserve">                Expected = CSVRead(Folder + FileName, ConvertTypes:="N", SkipToRow:=2, NumCols:=1, SkipToCol:=3)</v>
      </c>
    </row>
    <row r="2403" spans="15:17" x14ac:dyDescent="0.45">
      <c r="O2403" t="str">
        <f ca="1"/>
        <v>Sub Case55(i As Long, Folder As String, ByRef NumPassed As Long, ByRef NumFailed As Long, ByRef Failures() As String)</v>
      </c>
      <c r="P2403" t="str">
        <f ca="1"/>
        <v xml:space="preserve">                For k = 1 To sNRows(Expected)</v>
      </c>
      <c r="Q2403" t="str">
        <f ca="1"/>
        <v xml:space="preserve">                For k = 1 To sNRows(Expected)</v>
      </c>
    </row>
    <row r="2404" spans="15:17" x14ac:dyDescent="0.45">
      <c r="O2404" t="str">
        <f ca="1"/>
        <v xml:space="preserve">    Dim TestDescription As String, FileName As String, Expected, Observed, TestRes As Variant, WhatDiffers As String</v>
      </c>
      <c r="P2404" t="str">
        <f ca="1"/>
        <v xml:space="preserve">                    If VarType(Expected(k, 1)) = vbDouble Then</v>
      </c>
      <c r="Q2404" t="str">
        <f ca="1"/>
        <v xml:space="preserve">                    If VarType(Expected(k, 1)) = vbDouble Then</v>
      </c>
    </row>
    <row r="2405" spans="15:17" x14ac:dyDescent="0.45">
      <c r="O2405" t="str">
        <f ca="1"/>
        <v/>
      </c>
      <c r="P2405" t="str">
        <f ca="1"/>
        <v xml:space="preserve">                        Expected(k, 1) = CDate(Expected(k, 1))</v>
      </c>
      <c r="Q2405" t="str">
        <f ca="1"/>
        <v xml:space="preserve">                        Expected(k, 1) = CDate(Expected(k, 1))</v>
      </c>
    </row>
    <row r="2406" spans="15:17" x14ac:dyDescent="0.45">
      <c r="O2406" t="str">
        <f ca="1"/>
        <v xml:space="preserve">    On Error GoTo ErrHandler</v>
      </c>
      <c r="P2406" t="str">
        <f ca="1"/>
        <v xml:space="preserve">                    End If</v>
      </c>
      <c r="Q2406" t="str">
        <f ca="1"/>
        <v xml:space="preserve">                    End If</v>
      </c>
    </row>
    <row r="2407" spans="15:17" x14ac:dyDescent="0.45">
      <c r="O2407" t="str">
        <f ca="1"/>
        <v xml:space="preserve">                TestDescription = "bug555.txt"</v>
      </c>
      <c r="P2407" t="str">
        <f ca="1"/>
        <v xml:space="preserve">                Next k</v>
      </c>
      <c r="Q2407" t="str">
        <f ca="1"/>
        <v xml:space="preserve">                Next k</v>
      </c>
    </row>
    <row r="2408" spans="15:17" x14ac:dyDescent="0.45">
      <c r="O2408" t="str">
        <f ca="1"/>
        <v xml:space="preserve">                FileName = "bug555.txt"</v>
      </c>
      <c r="P2408" t="str">
        <f ca="1"/>
        <v xml:space="preserve">                TestRes = TestCSVRead(i, TestDescription, Expected, Folder + FileName, Observed, WhatDiffers, _</v>
      </c>
      <c r="Q2408" t="str">
        <f ca="1"/>
        <v xml:space="preserve">                TestRes = TestCSVRead(i, TestDescription, Expected, Folder + FileName, Observed, WhatDiffers, _</v>
      </c>
    </row>
    <row r="2409" spans="15:17" x14ac:dyDescent="0.45">
      <c r="O2409" t="str">
        <f ca="1"/>
        <v xml:space="preserve">                Expected = Expected055()</v>
      </c>
      <c r="P2409" t="str">
        <f ca="1"/>
        <v xml:space="preserve">                    ConvertTypes:=True, _</v>
      </c>
      <c r="Q2409" t="str">
        <f ca="1"/>
        <v xml:space="preserve">                    ConvertTypes:=True, _</v>
      </c>
    </row>
    <row r="2410" spans="15:17" x14ac:dyDescent="0.45">
      <c r="O2410" t="str">
        <f ca="1"/>
        <v xml:space="preserve">                TestRes = TestCSVRead(i, TestDescription, Expected, Folder + FileName, Observed, WhatDiffers, ConvertTypes:=True, Delimiter:=" ", IgnoreRepeated:=True, ShowMissingsAs:=Empty)</v>
      </c>
      <c r="P2410" t="str">
        <f ca="1"/>
        <v xml:space="preserve">                    Delimiter:=",", _</v>
      </c>
      <c r="Q2410" t="str">
        <f ca="1"/>
        <v xml:space="preserve">                    Delimiter:=",", _</v>
      </c>
    </row>
    <row r="2411" spans="15:17" x14ac:dyDescent="0.45">
      <c r="O2411" t="str">
        <f ca="1"/>
        <v xml:space="preserve">    If TestRes Then</v>
      </c>
      <c r="P2411" t="str">
        <f ca="1"/>
        <v xml:space="preserve">                    DateFormat:="ISO", _</v>
      </c>
      <c r="Q2411" t="str">
        <f ca="1"/>
        <v xml:space="preserve">                    DateFormat:="ISO", _</v>
      </c>
    </row>
    <row r="2412" spans="15:17" x14ac:dyDescent="0.45">
      <c r="O2412" t="str">
        <f ca="1"/>
        <v xml:space="preserve">        NumPassed = NumPassed + 1</v>
      </c>
      <c r="P2412" t="str">
        <f ca="1"/>
        <v xml:space="preserve">                    SkipToRow:=2, _</v>
      </c>
      <c r="Q2412" t="str">
        <f ca="1"/>
        <v xml:space="preserve">                    SkipToRow:=2, _</v>
      </c>
    </row>
    <row r="2413" spans="15:17" x14ac:dyDescent="0.45">
      <c r="O2413" t="str">
        <f ca="1"/>
        <v xml:space="preserve">    Else</v>
      </c>
      <c r="P2413" t="str">
        <f ca="1"/>
        <v xml:space="preserve">                    NumCols:=1, _</v>
      </c>
      <c r="Q2413" t="str">
        <f ca="1"/>
        <v xml:space="preserve">                    NumCols:=1, _</v>
      </c>
    </row>
    <row r="2414" spans="15:17" x14ac:dyDescent="0.45">
      <c r="O2414" t="str">
        <f ca="1"/>
        <v xml:space="preserve">        NumFailed = NumFailed + 1</v>
      </c>
      <c r="P2414" t="str">
        <f ca="1"/>
        <v xml:space="preserve">                    ShowMissingsAs:=Empty, _</v>
      </c>
      <c r="Q2414" t="str">
        <f ca="1"/>
        <v xml:space="preserve">                    ShowMissingsAs:=Empty, _</v>
      </c>
    </row>
    <row r="2415" spans="15:17" x14ac:dyDescent="0.45">
      <c r="O2415" t="str">
        <f ca="1"/>
        <v xml:space="preserve">        ReDim Preserve Failures(LBound(Failures) To UBound(Failures) + 1)</v>
      </c>
      <c r="P2415" t="str">
        <f ca="1"/>
        <v xml:space="preserve">                    AbsTol:=0.01 / 24 / 60 / 60 / 1000) '10 microsecond tolerance</v>
      </c>
      <c r="Q2415" t="str">
        <f ca="1"/>
        <v xml:space="preserve">                    AbsTol:=0.01 / 24 / 60 / 60 / 1000) '10 microsecond tolerance</v>
      </c>
    </row>
    <row r="2416" spans="15:17" x14ac:dyDescent="0.45">
      <c r="O2416" t="str">
        <f ca="1"/>
        <v xml:space="preserve">        Failures(UBound(Failures)) = WhatDiffers</v>
      </c>
      <c r="P2416" t="str">
        <f ca="1"/>
        <v xml:space="preserve">    If TestRes Then</v>
      </c>
      <c r="Q2416" t="str">
        <f ca="1"/>
        <v xml:space="preserve">    If TestRes Then</v>
      </c>
    </row>
    <row r="2417" spans="15:17" x14ac:dyDescent="0.45">
      <c r="O2417" t="str">
        <f ca="1"/>
        <v xml:space="preserve">    End If</v>
      </c>
      <c r="P2417" t="str">
        <f ca="1"/>
        <v xml:space="preserve">        NumPassed = NumPassed + 1</v>
      </c>
      <c r="Q2417" t="str">
        <f ca="1"/>
        <v xml:space="preserve">        NumPassed = NumPassed + 1</v>
      </c>
    </row>
    <row r="2418" spans="15:17" x14ac:dyDescent="0.45">
      <c r="O2418" t="str">
        <f ca="1"/>
        <v/>
      </c>
      <c r="P2418" t="str">
        <f ca="1"/>
        <v xml:space="preserve">    Else</v>
      </c>
      <c r="Q2418" t="str">
        <f ca="1"/>
        <v xml:space="preserve">    Else</v>
      </c>
    </row>
    <row r="2419" spans="15:17" x14ac:dyDescent="0.45">
      <c r="O2419" t="str">
        <f ca="1"/>
        <v xml:space="preserve">    Exit Sub</v>
      </c>
      <c r="P2419" t="str">
        <f ca="1"/>
        <v xml:space="preserve">        NumFailed = NumFailed + 1</v>
      </c>
      <c r="Q2419" t="str">
        <f ca="1"/>
        <v xml:space="preserve">        NumFailed = NumFailed + 1</v>
      </c>
    </row>
    <row r="2420" spans="15:17" x14ac:dyDescent="0.45">
      <c r="O2420" t="str">
        <f ca="1"/>
        <v>ErrHandler:</v>
      </c>
      <c r="P2420" t="str">
        <f ca="1"/>
        <v xml:space="preserve">        ReDim Preserve Failures(LBound(Failures) To UBound(Failures) + 1)</v>
      </c>
      <c r="Q2420" t="str">
        <f ca="1"/>
        <v xml:space="preserve">        ReDim Preserve Failures(LBound(Failures) To UBound(Failures) + 1)</v>
      </c>
    </row>
    <row r="2421" spans="15:17" x14ac:dyDescent="0.45">
      <c r="O2421" t="str">
        <f ca="1"/>
        <v xml:space="preserve">    Throw "#Case55 (line " &amp; CStr(Erl) + "): " &amp; Err.Description &amp; "!"</v>
      </c>
      <c r="P2421" t="str">
        <f ca="1"/>
        <v xml:space="preserve">        Failures(UBound(Failures)) = WhatDiffers</v>
      </c>
      <c r="Q2421" t="str">
        <f ca="1"/>
        <v xml:space="preserve">        Failures(UBound(Failures)) = WhatDiffers</v>
      </c>
    </row>
    <row r="2422" spans="15:17" x14ac:dyDescent="0.45">
      <c r="O2422" t="str">
        <f ca="1"/>
        <v>End Sub</v>
      </c>
      <c r="P2422" t="str">
        <f ca="1"/>
        <v xml:space="preserve">    End If</v>
      </c>
      <c r="Q2422" t="str">
        <f ca="1"/>
        <v xml:space="preserve">    End If</v>
      </c>
    </row>
    <row r="2423" spans="15:17" x14ac:dyDescent="0.45">
      <c r="O2423">
        <f ca="1"/>
        <v>0</v>
      </c>
      <c r="P2423" t="str">
        <f ca="1"/>
        <v/>
      </c>
      <c r="Q2423" t="str">
        <f ca="1"/>
        <v/>
      </c>
    </row>
    <row r="2424" spans="15:17" x14ac:dyDescent="0.45">
      <c r="O2424">
        <f ca="1"/>
        <v>0</v>
      </c>
      <c r="P2424" t="str">
        <f ca="1"/>
        <v xml:space="preserve">    Exit Sub</v>
      </c>
      <c r="Q2424" t="str">
        <f ca="1"/>
        <v xml:space="preserve">    Exit Sub</v>
      </c>
    </row>
    <row r="2425" spans="15:17" x14ac:dyDescent="0.45">
      <c r="O2425">
        <f ca="1"/>
        <v>0</v>
      </c>
      <c r="P2425" t="str">
        <f ca="1"/>
        <v>ErrHandler:</v>
      </c>
      <c r="Q2425" t="str">
        <f ca="1"/>
        <v>ErrHandler:</v>
      </c>
    </row>
    <row r="2426" spans="15:17" x14ac:dyDescent="0.45">
      <c r="O2426">
        <f ca="1"/>
        <v>0</v>
      </c>
      <c r="P2426" t="str">
        <f ca="1"/>
        <v xml:space="preserve">    Throw "#Case99 (line " &amp; CStr(Erl) + "): " &amp; Err.Description &amp; "!"</v>
      </c>
      <c r="Q2426" t="str">
        <f ca="1"/>
        <v xml:space="preserve">    Throw "#Case99 (line " &amp; CStr(Erl) + "): " &amp; Err.Description &amp; "!"</v>
      </c>
    </row>
    <row r="2427" spans="15:17" x14ac:dyDescent="0.45">
      <c r="O2427">
        <f ca="1"/>
        <v>0</v>
      </c>
      <c r="P2427" t="str">
        <f ca="1"/>
        <v>End Sub</v>
      </c>
      <c r="Q2427" t="str">
        <f ca="1"/>
        <v>End Sub</v>
      </c>
    </row>
    <row r="2428" spans="15:17" x14ac:dyDescent="0.45">
      <c r="O2428">
        <f ca="1"/>
        <v>0</v>
      </c>
      <c r="P2428">
        <f ca="1"/>
        <v>0</v>
      </c>
      <c r="Q2428" t="str">
        <f ca="1"/>
        <v/>
      </c>
    </row>
    <row r="2429" spans="15:17" x14ac:dyDescent="0.45">
      <c r="O2429">
        <f ca="1"/>
        <v>0</v>
      </c>
      <c r="P2429" t="str">
        <f ca="1"/>
        <v>Sub Case100(i As Long, Folder As String, ByRef NumPassed As Long, ByRef NumFailed As Long, ByRef Failures() As String)</v>
      </c>
      <c r="Q2429" t="str">
        <f ca="1"/>
        <v>Sub Case100(i As Long, Folder As String, ByRef NumPassed As Long, ByRef NumFailed As Long, ByRef Failures() As String)</v>
      </c>
    </row>
    <row r="2430" spans="15:17" x14ac:dyDescent="0.45">
      <c r="O2430">
        <f ca="1"/>
        <v>0</v>
      </c>
      <c r="P2430" t="str">
        <f ca="1"/>
        <v xml:space="preserve">    Dim TestDescription As String, FileName As String, Expected, Observed, TestRes As Variant, WhatDiffers As String</v>
      </c>
      <c r="Q2430" t="str">
        <f ca="1"/>
        <v xml:space="preserve">    Dim TestDescription As String, FileName As String, Expected, Observed, TestRes As Variant, WhatDiffers As String</v>
      </c>
    </row>
    <row r="2431" spans="15:17" x14ac:dyDescent="0.45">
      <c r="O2431">
        <f ca="1"/>
        <v>0</v>
      </c>
      <c r="P2431" t="str">
        <f ca="1"/>
        <v/>
      </c>
      <c r="Q2431" t="str">
        <f ca="1"/>
        <v/>
      </c>
    </row>
    <row r="2432" spans="15:17" x14ac:dyDescent="0.45">
      <c r="O2432">
        <f ca="1"/>
        <v>0</v>
      </c>
      <c r="P2432" t="str">
        <f ca="1"/>
        <v xml:space="preserve">    On Error GoTo ErrHandler</v>
      </c>
      <c r="Q2432" t="str">
        <f ca="1"/>
        <v xml:space="preserve">    On Error GoTo ErrHandler</v>
      </c>
    </row>
    <row r="2433" spans="15:17" x14ac:dyDescent="0.45">
      <c r="O2433">
        <f ca="1"/>
        <v>0</v>
      </c>
      <c r="P2433" t="str">
        <f ca="1"/>
        <v xml:space="preserve">                'We test that the first column converts (via CSVRead) to the same date as the fourth column (via CDate) _</v>
      </c>
      <c r="Q2433" t="str">
        <f ca="1"/>
        <v xml:space="preserve">                'We test that the first column converts (via CSVRead) to the same date as the fourth column (via CDate) _</v>
      </c>
    </row>
    <row r="2434" spans="15:17" x14ac:dyDescent="0.45">
      <c r="O2434">
        <f ca="1"/>
        <v>0</v>
      </c>
      <c r="P2434" t="str">
        <f ca="1"/>
        <v xml:space="preserve">                 to within a very small (10 microsecond) tolerance to cope with floating point inaccuracies</v>
      </c>
      <c r="Q2434" t="str">
        <f ca="1"/>
        <v xml:space="preserve">                 to within a very small (10 microsecond) tolerance to cope with floating point inaccuracies</v>
      </c>
    </row>
    <row r="2435" spans="15:17" x14ac:dyDescent="0.45">
      <c r="O2435">
        <f ca="1"/>
        <v>0</v>
      </c>
      <c r="P2435" t="str">
        <f ca="1"/>
        <v xml:space="preserve">                TestDescription = "test good ISO8601 with DateFormat = ISOZ"</v>
      </c>
      <c r="Q2435" t="str">
        <f ca="1"/>
        <v xml:space="preserve">                TestDescription = "test good ISO8601 with DateFormat = ISOZ"</v>
      </c>
    </row>
    <row r="2436" spans="15:17" x14ac:dyDescent="0.45">
      <c r="O2436">
        <f ca="1"/>
        <v>0</v>
      </c>
      <c r="P2436" t="str">
        <f ca="1"/>
        <v xml:space="preserve">                FileName = "test_good_ISO8601.csv"</v>
      </c>
      <c r="Q2436" t="str">
        <f ca="1"/>
        <v xml:space="preserve">                FileName = "test_good_ISO8601.csv"</v>
      </c>
    </row>
    <row r="2437" spans="15:17" x14ac:dyDescent="0.45">
      <c r="O2437">
        <f ca="1"/>
        <v>0</v>
      </c>
      <c r="P2437" t="str">
        <f ca="1"/>
        <v xml:space="preserve">                Expected = CSVRead(Folder + FileName, ConvertTypes:="N", SkipToRow:=2, NumCols:=1, SkipToCol:=4)</v>
      </c>
      <c r="Q2437" t="str">
        <f ca="1"/>
        <v xml:space="preserve">                Expected = CSVRead(Folder + FileName, ConvertTypes:="N", SkipToRow:=2, NumCols:=1, SkipToCol:=4)</v>
      </c>
    </row>
    <row r="2438" spans="15:17" x14ac:dyDescent="0.45">
      <c r="O2438">
        <f ca="1"/>
        <v>0</v>
      </c>
      <c r="P2438" t="str">
        <f ca="1"/>
        <v xml:space="preserve">                For k = 1 To sNRows(Expected)</v>
      </c>
      <c r="Q2438" t="str">
        <f ca="1"/>
        <v xml:space="preserve">                For k = 1 To sNRows(Expected)</v>
      </c>
    </row>
    <row r="2439" spans="15:17" x14ac:dyDescent="0.45">
      <c r="O2439">
        <f ca="1"/>
        <v>0</v>
      </c>
      <c r="P2439" t="str">
        <f ca="1"/>
        <v xml:space="preserve">                    If VarType(Expected(k, 1)) = vbDouble Then</v>
      </c>
      <c r="Q2439" t="str">
        <f ca="1"/>
        <v xml:space="preserve">                    If VarType(Expected(k, 1)) = vbDouble Then</v>
      </c>
    </row>
    <row r="2440" spans="15:17" x14ac:dyDescent="0.45">
      <c r="O2440">
        <f ca="1"/>
        <v>0</v>
      </c>
      <c r="P2440" t="str">
        <f ca="1"/>
        <v xml:space="preserve">                        Expected(k, 1) = CDate(Expected(k, 1))</v>
      </c>
      <c r="Q2440" t="str">
        <f ca="1"/>
        <v xml:space="preserve">                        Expected(k, 1) = CDate(Expected(k, 1))</v>
      </c>
    </row>
    <row r="2441" spans="15:17" x14ac:dyDescent="0.45">
      <c r="O2441">
        <f ca="1"/>
        <v>0</v>
      </c>
      <c r="P2441" t="str">
        <f ca="1"/>
        <v xml:space="preserve">                    End If</v>
      </c>
      <c r="Q2441" t="str">
        <f ca="1"/>
        <v xml:space="preserve">                    End If</v>
      </c>
    </row>
    <row r="2442" spans="15:17" x14ac:dyDescent="0.45">
      <c r="O2442">
        <f ca="1"/>
        <v>0</v>
      </c>
      <c r="P2442" t="str">
        <f ca="1"/>
        <v xml:space="preserve">                Next k</v>
      </c>
      <c r="Q2442" t="str">
        <f ca="1"/>
        <v xml:space="preserve">                Next k</v>
      </c>
    </row>
    <row r="2443" spans="15:17" x14ac:dyDescent="0.45">
      <c r="O2443">
        <f ca="1"/>
        <v>0</v>
      </c>
      <c r="P2443" t="str">
        <f ca="1"/>
        <v xml:space="preserve">                TestRes = TestCSVRead(i, TestDescription, Expected, Folder + FileName, Observed, WhatDiffers, _</v>
      </c>
      <c r="Q2443" t="str">
        <f ca="1"/>
        <v xml:space="preserve">                TestRes = TestCSVRead(i, TestDescription, Expected, Folder + FileName, Observed, WhatDiffers, _</v>
      </c>
    </row>
    <row r="2444" spans="15:17" x14ac:dyDescent="0.45">
      <c r="O2444" t="str">
        <f ca="1"/>
        <v>Sub Case56(i As Long, Folder As String, ByRef NumPassed As Long, ByRef NumFailed As Long, ByRef Failures() As String)</v>
      </c>
      <c r="P2444" t="str">
        <f ca="1"/>
        <v xml:space="preserve">                    ConvertTypes:=True, _</v>
      </c>
      <c r="Q2444" t="str">
        <f ca="1"/>
        <v xml:space="preserve">                    ConvertTypes:=True, _</v>
      </c>
    </row>
    <row r="2445" spans="15:17" x14ac:dyDescent="0.45">
      <c r="O2445" t="str">
        <f ca="1"/>
        <v xml:space="preserve">    Dim TestDescription As String, FileName As String, Expected, Observed, TestRes As Variant, WhatDiffers As String</v>
      </c>
      <c r="P2445" t="str">
        <f ca="1"/>
        <v xml:space="preserve">                    Delimiter:=",", _</v>
      </c>
      <c r="Q2445" t="str">
        <f ca="1"/>
        <v xml:space="preserve">                    Delimiter:=",", _</v>
      </c>
    </row>
    <row r="2446" spans="15:17" x14ac:dyDescent="0.45">
      <c r="O2446" t="str">
        <f ca="1"/>
        <v/>
      </c>
      <c r="P2446" t="str">
        <f ca="1"/>
        <v xml:space="preserve">                    DateFormat:="ISOZ", _</v>
      </c>
      <c r="Q2446" t="str">
        <f ca="1"/>
        <v xml:space="preserve">                    DateFormat:="ISOZ", _</v>
      </c>
    </row>
    <row r="2447" spans="15:17" x14ac:dyDescent="0.45">
      <c r="O2447" t="str">
        <f ca="1"/>
        <v xml:space="preserve">    On Error GoTo ErrHandler</v>
      </c>
      <c r="P2447" t="str">
        <f ca="1"/>
        <v xml:space="preserve">                    SkipToRow:=2, _</v>
      </c>
      <c r="Q2447" t="str">
        <f ca="1"/>
        <v xml:space="preserve">                    SkipToRow:=2, _</v>
      </c>
    </row>
    <row r="2448" spans="15:17" x14ac:dyDescent="0.45">
      <c r="O2448" t="str">
        <f ca="1"/>
        <v xml:space="preserve">                TestDescription = "precompile small"</v>
      </c>
      <c r="P2448" t="str">
        <f ca="1"/>
        <v xml:space="preserve">                    NumCols:=1, _</v>
      </c>
      <c r="Q2448" t="str">
        <f ca="1"/>
        <v xml:space="preserve">                    NumCols:=1, _</v>
      </c>
    </row>
    <row r="2449" spans="15:17" x14ac:dyDescent="0.45">
      <c r="O2449" t="str">
        <f ca="1"/>
        <v xml:space="preserve">                FileName = "precompile_small.csv"</v>
      </c>
      <c r="P2449" t="str">
        <f ca="1"/>
        <v xml:space="preserve">                    ShowMissingsAs:=Empty, _</v>
      </c>
      <c r="Q2449" t="str">
        <f ca="1"/>
        <v xml:space="preserve">                    ShowMissingsAs:=Empty, _</v>
      </c>
    </row>
    <row r="2450" spans="15:17" x14ac:dyDescent="0.45">
      <c r="O2450" t="str">
        <f ca="1"/>
        <v xml:space="preserve">                Expected = Expected056()</v>
      </c>
      <c r="P2450" t="str">
        <f ca="1"/>
        <v xml:space="preserve">                    AbsTol:=0.01 / 24 / 60 / 60 / 1000) '10 microsecond tolerance</v>
      </c>
      <c r="Q2450" t="str">
        <f ca="1"/>
        <v xml:space="preserve">                    AbsTol:=0.01 / 24 / 60 / 60 / 1000) '10 microsecond tolerance</v>
      </c>
    </row>
    <row r="2451" spans="15:17" x14ac:dyDescent="0.45">
      <c r="O2451" t="str">
        <f ca="1"/>
        <v xml:space="preserve">                TestRes = TestCSVRead(i, TestDescription, Expected, Folder + FileName, Observed, WhatDiffers, _</v>
      </c>
      <c r="P2451" t="str">
        <f ca="1"/>
        <v xml:space="preserve">    If TestRes Then</v>
      </c>
      <c r="Q2451" t="str">
        <f ca="1"/>
        <v xml:space="preserve">    If TestRes Then</v>
      </c>
    </row>
    <row r="2452" spans="15:17" x14ac:dyDescent="0.45">
      <c r="O2452" t="str">
        <f ca="1"/>
        <v xml:space="preserve">                    ConvertTypes:=True, _</v>
      </c>
      <c r="P2452" t="str">
        <f ca="1"/>
        <v xml:space="preserve">        NumPassed = NumPassed + 1</v>
      </c>
      <c r="Q2452" t="str">
        <f ca="1"/>
        <v xml:space="preserve">        NumPassed = NumPassed + 1</v>
      </c>
    </row>
    <row r="2453" spans="15:17" x14ac:dyDescent="0.45">
      <c r="O2453" t="str">
        <f ca="1"/>
        <v xml:space="preserve">                    DateFormat:="ISO", _</v>
      </c>
      <c r="P2453" t="str">
        <f ca="1"/>
        <v xml:space="preserve">    Else</v>
      </c>
      <c r="Q2453" t="str">
        <f ca="1"/>
        <v xml:space="preserve">    Else</v>
      </c>
    </row>
    <row r="2454" spans="15:17" x14ac:dyDescent="0.45">
      <c r="O2454" t="str">
        <f ca="1"/>
        <v xml:space="preserve">                    ShowMissingsAs:=Empty)</v>
      </c>
      <c r="P2454" t="str">
        <f ca="1"/>
        <v xml:space="preserve">        NumFailed = NumFailed + 1</v>
      </c>
      <c r="Q2454" t="str">
        <f ca="1"/>
        <v xml:space="preserve">        NumFailed = NumFailed + 1</v>
      </c>
    </row>
    <row r="2455" spans="15:17" x14ac:dyDescent="0.45">
      <c r="O2455" t="str">
        <f ca="1"/>
        <v xml:space="preserve">    If TestRes Then</v>
      </c>
      <c r="P2455" t="str">
        <f ca="1"/>
        <v xml:space="preserve">        ReDim Preserve Failures(LBound(Failures) To UBound(Failures) + 1)</v>
      </c>
      <c r="Q2455" t="str">
        <f ca="1"/>
        <v xml:space="preserve">        ReDim Preserve Failures(LBound(Failures) To UBound(Failures) + 1)</v>
      </c>
    </row>
    <row r="2456" spans="15:17" x14ac:dyDescent="0.45">
      <c r="O2456" t="str">
        <f ca="1"/>
        <v xml:space="preserve">        NumPassed = NumPassed + 1</v>
      </c>
      <c r="P2456" t="str">
        <f ca="1"/>
        <v xml:space="preserve">        Failures(UBound(Failures)) = WhatDiffers</v>
      </c>
      <c r="Q2456" t="str">
        <f ca="1"/>
        <v xml:space="preserve">        Failures(UBound(Failures)) = WhatDiffers</v>
      </c>
    </row>
    <row r="2457" spans="15:17" x14ac:dyDescent="0.45">
      <c r="O2457" t="str">
        <f ca="1"/>
        <v xml:space="preserve">    Else</v>
      </c>
      <c r="P2457" t="str">
        <f ca="1"/>
        <v xml:space="preserve">    End If</v>
      </c>
      <c r="Q2457" t="str">
        <f ca="1"/>
        <v xml:space="preserve">    End If</v>
      </c>
    </row>
    <row r="2458" spans="15:17" x14ac:dyDescent="0.45">
      <c r="O2458" t="str">
        <f ca="1"/>
        <v xml:space="preserve">        NumFailed = NumFailed + 1</v>
      </c>
      <c r="P2458" t="str">
        <f ca="1"/>
        <v/>
      </c>
      <c r="Q2458" t="str">
        <f ca="1"/>
        <v/>
      </c>
    </row>
    <row r="2459" spans="15:17" x14ac:dyDescent="0.45">
      <c r="O2459" t="str">
        <f ca="1"/>
        <v xml:space="preserve">        ReDim Preserve Failures(LBound(Failures) To UBound(Failures) + 1)</v>
      </c>
      <c r="P2459" t="str">
        <f ca="1"/>
        <v xml:space="preserve">    Exit Sub</v>
      </c>
      <c r="Q2459" t="str">
        <f ca="1"/>
        <v xml:space="preserve">    Exit Sub</v>
      </c>
    </row>
    <row r="2460" spans="15:17" x14ac:dyDescent="0.45">
      <c r="O2460" t="str">
        <f ca="1"/>
        <v xml:space="preserve">        Failures(UBound(Failures)) = WhatDiffers</v>
      </c>
      <c r="P2460" t="str">
        <f ca="1"/>
        <v>ErrHandler:</v>
      </c>
      <c r="Q2460" t="str">
        <f ca="1"/>
        <v>ErrHandler:</v>
      </c>
    </row>
    <row r="2461" spans="15:17" x14ac:dyDescent="0.45">
      <c r="O2461" t="str">
        <f ca="1"/>
        <v xml:space="preserve">    End If</v>
      </c>
      <c r="P2461" t="str">
        <f ca="1"/>
        <v xml:space="preserve">    Throw "#Case100 (line " &amp; CStr(Erl) + "): " &amp; Err.Description &amp; "!"</v>
      </c>
      <c r="Q2461" t="str">
        <f ca="1"/>
        <v xml:space="preserve">    Throw "#Case100 (line " &amp; CStr(Erl) + "): " &amp; Err.Description &amp; "!"</v>
      </c>
    </row>
    <row r="2462" spans="15:17" x14ac:dyDescent="0.45">
      <c r="O2462" t="str">
        <f ca="1"/>
        <v/>
      </c>
      <c r="P2462" t="str">
        <f ca="1"/>
        <v>End Sub</v>
      </c>
      <c r="Q2462" t="str">
        <f ca="1"/>
        <v>End Sub</v>
      </c>
    </row>
    <row r="2463" spans="15:17" x14ac:dyDescent="0.45">
      <c r="O2463" t="str">
        <f ca="1"/>
        <v xml:space="preserve">    Exit Sub</v>
      </c>
      <c r="P2463">
        <f ca="1"/>
        <v>0</v>
      </c>
      <c r="Q2463" t="str">
        <f ca="1"/>
        <v/>
      </c>
    </row>
    <row r="2464" spans="15:17" x14ac:dyDescent="0.45">
      <c r="O2464" t="str">
        <f ca="1"/>
        <v>ErrHandler:</v>
      </c>
      <c r="P2464" t="str">
        <f ca="1"/>
        <v>Sub Case101(i As Long, Folder As String, ByRef NumPassed As Long, ByRef NumFailed As Long, ByRef Failures() As String)</v>
      </c>
      <c r="Q2464" t="str">
        <f ca="1"/>
        <v>Sub Case101(i As Long, Folder As String, ByRef NumPassed As Long, ByRef NumFailed As Long, ByRef Failures() As String)</v>
      </c>
    </row>
    <row r="2465" spans="15:17" x14ac:dyDescent="0.45">
      <c r="O2465" t="str">
        <f ca="1"/>
        <v xml:space="preserve">    Throw "#Case56 (line " &amp; CStr(Erl) + "): " &amp; Err.Description &amp; "!"</v>
      </c>
      <c r="P2465" t="str">
        <f ca="1"/>
        <v xml:space="preserve">    Dim TestDescription As String, FileName As String, Expected, Observed, TestRes As Variant, WhatDiffers As String</v>
      </c>
      <c r="Q2465" t="str">
        <f ca="1"/>
        <v xml:space="preserve">    Dim TestDescription As String, FileName As String, Expected, Observed, TestRes As Variant, WhatDiffers As String</v>
      </c>
    </row>
    <row r="2466" spans="15:17" x14ac:dyDescent="0.45">
      <c r="O2466" t="str">
        <f ca="1"/>
        <v>End Sub</v>
      </c>
      <c r="P2466" t="str">
        <f ca="1"/>
        <v/>
      </c>
      <c r="Q2466" t="str">
        <f ca="1"/>
        <v/>
      </c>
    </row>
    <row r="2467" spans="15:17" x14ac:dyDescent="0.45">
      <c r="O2467">
        <f ca="1"/>
        <v>0</v>
      </c>
      <c r="P2467" t="str">
        <f ca="1"/>
        <v xml:space="preserve">    On Error GoTo ErrHandler</v>
      </c>
      <c r="Q2467" t="str">
        <f ca="1"/>
        <v xml:space="preserve">    On Error GoTo ErrHandler</v>
      </c>
    </row>
    <row r="2468" spans="15:17" x14ac:dyDescent="0.45">
      <c r="O2468">
        <f ca="1"/>
        <v>0</v>
      </c>
      <c r="P2468" t="str">
        <f ca="1"/>
        <v xml:space="preserve">                'Test that parsing strings that almost but not correct ISO8601 does not convert to dates</v>
      </c>
      <c r="Q2468" t="str">
        <f ca="1"/>
        <v xml:space="preserve">                'Test that parsing strings that almost but not correct ISO8601 does not convert to dates</v>
      </c>
    </row>
    <row r="2469" spans="15:17" x14ac:dyDescent="0.45">
      <c r="O2469">
        <f ca="1"/>
        <v>0</v>
      </c>
      <c r="P2469" t="str">
        <f ca="1"/>
        <v xml:space="preserve">                TestDescription = "test bad ISO8601"</v>
      </c>
      <c r="Q2469" t="str">
        <f ca="1"/>
        <v xml:space="preserve">                TestDescription = "test bad ISO8601"</v>
      </c>
    </row>
    <row r="2470" spans="15:17" x14ac:dyDescent="0.45">
      <c r="O2470">
        <f ca="1"/>
        <v>0</v>
      </c>
      <c r="P2470" t="str">
        <f ca="1"/>
        <v xml:space="preserve">                FileName = "test_bad_ISO8601.csv"</v>
      </c>
      <c r="Q2470" t="str">
        <f ca="1"/>
        <v xml:space="preserve">                FileName = "test_bad_ISO8601.csv"</v>
      </c>
    </row>
    <row r="2471" spans="15:17" x14ac:dyDescent="0.45">
      <c r="O2471">
        <f ca="1"/>
        <v>0</v>
      </c>
      <c r="P2471" t="str">
        <f ca="1"/>
        <v xml:space="preserve">                Expected = CSVRead(Folder + FileName, False, ",", SkipToRow:=2, SkipToCol:=2)</v>
      </c>
      <c r="Q2471" t="str">
        <f ca="1"/>
        <v xml:space="preserve">                Expected = CSVRead(Folder + FileName, False, ",", SkipToRow:=2, SkipToCol:=2)</v>
      </c>
    </row>
    <row r="2472" spans="15:17" x14ac:dyDescent="0.45">
      <c r="O2472">
        <f ca="1"/>
        <v>0</v>
      </c>
      <c r="P2472" t="str">
        <f ca="1"/>
        <v xml:space="preserve">                TestRes = TestCSVRead(i, TestDescription, Expected, Folder + FileName, Observed, WhatDiffers, _</v>
      </c>
      <c r="Q2472" t="str">
        <f ca="1"/>
        <v xml:space="preserve">                TestRes = TestCSVRead(i, TestDescription, Expected, Folder + FileName, Observed, WhatDiffers, _</v>
      </c>
    </row>
    <row r="2473" spans="15:17" x14ac:dyDescent="0.45">
      <c r="O2473">
        <f ca="1"/>
        <v>0</v>
      </c>
      <c r="P2473" t="str">
        <f ca="1"/>
        <v xml:space="preserve">                    ConvertTypes:="D", _</v>
      </c>
      <c r="Q2473" t="str">
        <f ca="1"/>
        <v xml:space="preserve">                    ConvertTypes:="D", _</v>
      </c>
    </row>
    <row r="2474" spans="15:17" x14ac:dyDescent="0.45">
      <c r="O2474">
        <f ca="1"/>
        <v>0</v>
      </c>
      <c r="P2474" t="str">
        <f ca="1"/>
        <v xml:space="preserve">                    Delimiter:=",", _</v>
      </c>
      <c r="Q2474" t="str">
        <f ca="1"/>
        <v xml:space="preserve">                    Delimiter:=",", _</v>
      </c>
    </row>
    <row r="2475" spans="15:17" x14ac:dyDescent="0.45">
      <c r="O2475">
        <f ca="1"/>
        <v>0</v>
      </c>
      <c r="P2475" t="str">
        <f ca="1"/>
        <v xml:space="preserve">                    DateFormat:="ISO", _</v>
      </c>
      <c r="Q2475" t="str">
        <f ca="1"/>
        <v xml:space="preserve">                    DateFormat:="ISO", _</v>
      </c>
    </row>
    <row r="2476" spans="15:17" x14ac:dyDescent="0.45">
      <c r="O2476">
        <f ca="1"/>
        <v>0</v>
      </c>
      <c r="P2476" t="str">
        <f ca="1"/>
        <v xml:space="preserve">                    SkipToRow:=2, _</v>
      </c>
      <c r="Q2476" t="str">
        <f ca="1"/>
        <v xml:space="preserve">                    SkipToRow:=2, _</v>
      </c>
    </row>
    <row r="2477" spans="15:17" x14ac:dyDescent="0.45">
      <c r="O2477">
        <f ca="1"/>
        <v>0</v>
      </c>
      <c r="P2477" t="str">
        <f ca="1"/>
        <v xml:space="preserve">                    SkipToCol:=2, _</v>
      </c>
      <c r="Q2477" t="str">
        <f ca="1"/>
        <v xml:space="preserve">                    SkipToCol:=2, _</v>
      </c>
    </row>
    <row r="2478" spans="15:17" x14ac:dyDescent="0.45">
      <c r="O2478">
        <f ca="1"/>
        <v>0</v>
      </c>
      <c r="P2478" t="str">
        <f ca="1"/>
        <v xml:space="preserve">                    ShowMissingsAs:=Empty)</v>
      </c>
      <c r="Q2478" t="str">
        <f ca="1"/>
        <v xml:space="preserve">                    ShowMissingsAs:=Empty)</v>
      </c>
    </row>
    <row r="2479" spans="15:17" x14ac:dyDescent="0.45">
      <c r="O2479">
        <f ca="1"/>
        <v>0</v>
      </c>
      <c r="P2479" t="str">
        <f ca="1"/>
        <v xml:space="preserve">    If TestRes Then</v>
      </c>
      <c r="Q2479" t="str">
        <f ca="1"/>
        <v xml:space="preserve">    If TestRes Then</v>
      </c>
    </row>
    <row r="2480" spans="15:17" x14ac:dyDescent="0.45">
      <c r="O2480">
        <f ca="1"/>
        <v>0</v>
      </c>
      <c r="P2480" t="str">
        <f ca="1"/>
        <v xml:space="preserve">        NumPassed = NumPassed + 1</v>
      </c>
      <c r="Q2480" t="str">
        <f ca="1"/>
        <v xml:space="preserve">        NumPassed = NumPassed + 1</v>
      </c>
    </row>
    <row r="2481" spans="15:17" x14ac:dyDescent="0.45">
      <c r="O2481">
        <f ca="1"/>
        <v>0</v>
      </c>
      <c r="P2481" t="str">
        <f ca="1"/>
        <v xml:space="preserve">    Else</v>
      </c>
      <c r="Q2481" t="str">
        <f ca="1"/>
        <v xml:space="preserve">    Else</v>
      </c>
    </row>
    <row r="2482" spans="15:17" x14ac:dyDescent="0.45">
      <c r="O2482">
        <f ca="1"/>
        <v>0</v>
      </c>
      <c r="P2482" t="str">
        <f ca="1"/>
        <v xml:space="preserve">        NumFailed = NumFailed + 1</v>
      </c>
      <c r="Q2482" t="str">
        <f ca="1"/>
        <v xml:space="preserve">        NumFailed = NumFailed + 1</v>
      </c>
    </row>
    <row r="2483" spans="15:17" x14ac:dyDescent="0.45">
      <c r="O2483">
        <f ca="1"/>
        <v>0</v>
      </c>
      <c r="P2483" t="str">
        <f ca="1"/>
        <v xml:space="preserve">        ReDim Preserve Failures(LBound(Failures) To UBound(Failures) + 1)</v>
      </c>
      <c r="Q2483" t="str">
        <f ca="1"/>
        <v xml:space="preserve">        ReDim Preserve Failures(LBound(Failures) To UBound(Failures) + 1)</v>
      </c>
    </row>
    <row r="2484" spans="15:17" x14ac:dyDescent="0.45">
      <c r="O2484">
        <f ca="1"/>
        <v>0</v>
      </c>
      <c r="P2484" t="str">
        <f ca="1"/>
        <v xml:space="preserve">        Failures(UBound(Failures)) = WhatDiffers</v>
      </c>
      <c r="Q2484" t="str">
        <f ca="1"/>
        <v xml:space="preserve">        Failures(UBound(Failures)) = WhatDiffers</v>
      </c>
    </row>
    <row r="2485" spans="15:17" x14ac:dyDescent="0.45">
      <c r="O2485" t="str">
        <f ca="1"/>
        <v>Sub Case57(i As Long, Folder As String, ByRef NumPassed As Long, ByRef NumFailed As Long, ByRef Failures() As String)</v>
      </c>
      <c r="P2485" t="str">
        <f ca="1"/>
        <v xml:space="preserve">    End If</v>
      </c>
      <c r="Q2485" t="str">
        <f ca="1"/>
        <v xml:space="preserve">    End If</v>
      </c>
    </row>
    <row r="2486" spans="15:17" x14ac:dyDescent="0.45">
      <c r="O2486" t="str">
        <f ca="1"/>
        <v xml:space="preserve">    Dim TestDescription As String, FileName As String, Expected, Observed, TestRes As Variant, WhatDiffers As String</v>
      </c>
      <c r="P2486" t="str">
        <f ca="1"/>
        <v/>
      </c>
      <c r="Q2486" t="str">
        <f ca="1"/>
        <v/>
      </c>
    </row>
    <row r="2487" spans="15:17" x14ac:dyDescent="0.45">
      <c r="O2487" t="str">
        <f ca="1"/>
        <v/>
      </c>
      <c r="P2487" t="str">
        <f ca="1"/>
        <v xml:space="preserve">    Exit Sub</v>
      </c>
      <c r="Q2487" t="str">
        <f ca="1"/>
        <v xml:space="preserve">    Exit Sub</v>
      </c>
    </row>
    <row r="2488" spans="15:17" x14ac:dyDescent="0.45">
      <c r="O2488" t="str">
        <f ca="1"/>
        <v xml:space="preserve">    On Error GoTo ErrHandler</v>
      </c>
      <c r="P2488" t="str">
        <f ca="1"/>
        <v>ErrHandler:</v>
      </c>
      <c r="Q2488" t="str">
        <f ca="1"/>
        <v>ErrHandler:</v>
      </c>
    </row>
    <row r="2489" spans="15:17" x14ac:dyDescent="0.45">
      <c r="O2489" t="str">
        <f ca="1"/>
        <v xml:space="preserve">                TestDescription = "stocks"</v>
      </c>
      <c r="P2489" t="str">
        <f ca="1"/>
        <v xml:space="preserve">    Throw "#Case101 (line " &amp; CStr(Erl) + "): " &amp; Err.Description &amp; "!"</v>
      </c>
      <c r="Q2489" t="str">
        <f ca="1"/>
        <v xml:space="preserve">    Throw "#Case101 (line " &amp; CStr(Erl) + "): " &amp; Err.Description &amp; "!"</v>
      </c>
    </row>
    <row r="2490" spans="15:17" x14ac:dyDescent="0.45">
      <c r="O2490" t="str">
        <f ca="1"/>
        <v xml:space="preserve">                FileName = "stocks.csv"</v>
      </c>
      <c r="P2490" t="str">
        <f ca="1"/>
        <v>End Sub</v>
      </c>
      <c r="Q2490" t="str">
        <f ca="1"/>
        <v>End Sub</v>
      </c>
    </row>
    <row r="2491" spans="15:17" x14ac:dyDescent="0.45">
      <c r="O2491" t="str">
        <f ca="1"/>
        <v xml:space="preserve">                Expected = Expected057()</v>
      </c>
      <c r="P2491">
        <f ca="1"/>
        <v>0</v>
      </c>
      <c r="Q2491" t="str">
        <f ca="1"/>
        <v/>
      </c>
    </row>
    <row r="2492" spans="15:17" x14ac:dyDescent="0.45">
      <c r="O2492" t="str">
        <f ca="1"/>
        <v xml:space="preserve">                TestRes = TestCSVRead(i, TestDescription, Expected, Folder + FileName, Observed, WhatDiffers, _</v>
      </c>
      <c r="P2492" t="str">
        <f ca="1"/>
        <v>Sub Case102(i As Long, Folder As String, ByRef NumPassed As Long, ByRef NumFailed As Long, ByRef Failures() As String)</v>
      </c>
      <c r="Q2492" t="str">
        <f ca="1"/>
        <v>Sub Case102(i As Long, Folder As String, ByRef NumPassed As Long, ByRef NumFailed As Long, ByRef Failures() As String)</v>
      </c>
    </row>
    <row r="2493" spans="15:17" x14ac:dyDescent="0.45">
      <c r="O2493" t="str">
        <f ca="1"/>
        <v xml:space="preserve">                    ConvertTypes:="T", _</v>
      </c>
      <c r="P2493" t="str">
        <f ca="1"/>
        <v xml:space="preserve">    Dim TestDescription As String, FileName As String, Expected, Observed, TestRes As Variant, WhatDiffers As String</v>
      </c>
      <c r="Q2493" t="str">
        <f ca="1"/>
        <v xml:space="preserve">    Dim TestDescription As String, FileName As String, Expected, Observed, TestRes As Variant, WhatDiffers As String</v>
      </c>
    </row>
    <row r="2494" spans="15:17" x14ac:dyDescent="0.45">
      <c r="O2494" t="str">
        <f ca="1"/>
        <v xml:space="preserve">                    ShowMissingsAs:=Empty)</v>
      </c>
      <c r="P2494" t="str">
        <f ca="1"/>
        <v/>
      </c>
      <c r="Q2494" t="str">
        <f ca="1"/>
        <v/>
      </c>
    </row>
    <row r="2495" spans="15:17" x14ac:dyDescent="0.45">
      <c r="O2495" t="str">
        <f ca="1"/>
        <v xml:space="preserve">    If TestRes Then</v>
      </c>
      <c r="P2495" t="str">
        <f ca="1"/>
        <v xml:space="preserve">    On Error GoTo ErrHandler</v>
      </c>
      <c r="Q2495" t="str">
        <f ca="1"/>
        <v xml:space="preserve">    On Error GoTo ErrHandler</v>
      </c>
    </row>
    <row r="2496" spans="15:17" x14ac:dyDescent="0.45">
      <c r="O2496" t="str">
        <f ca="1"/>
        <v xml:space="preserve">        NumPassed = NumPassed + 1</v>
      </c>
      <c r="P2496" t="str">
        <f ca="1"/>
        <v xml:space="preserve">                'We test that the first column converts (via CSVRead) to the same date as the second column (via CDate) _</v>
      </c>
      <c r="Q2496" t="str">
        <f ca="1"/>
        <v xml:space="preserve">                'We test that the first column converts (via CSVRead) to the same date as the second column (via CDate) _</v>
      </c>
    </row>
    <row r="2497" spans="15:17" x14ac:dyDescent="0.45">
      <c r="O2497" t="str">
        <f ca="1"/>
        <v xml:space="preserve">    Else</v>
      </c>
      <c r="P2497" t="str">
        <f ca="1"/>
        <v xml:space="preserve">                 to within a very small (10 microsecond) tolerance to cope with floating point inaccuracies</v>
      </c>
      <c r="Q2497" t="str">
        <f ca="1"/>
        <v xml:space="preserve">                 to within a very small (10 microsecond) tolerance to cope with floating point inaccuracies</v>
      </c>
    </row>
    <row r="2498" spans="15:17" x14ac:dyDescent="0.45">
      <c r="O2498" t="str">
        <f ca="1"/>
        <v xml:space="preserve">        NumFailed = NumFailed + 1</v>
      </c>
      <c r="P2498" t="str">
        <f ca="1"/>
        <v xml:space="preserve">                TestDescription = "test good Y-M-D"</v>
      </c>
      <c r="Q2498" t="str">
        <f ca="1"/>
        <v xml:space="preserve">                TestDescription = "test good Y-M-D"</v>
      </c>
    </row>
    <row r="2499" spans="15:17" x14ac:dyDescent="0.45">
      <c r="O2499" t="str">
        <f ca="1"/>
        <v xml:space="preserve">        ReDim Preserve Failures(LBound(Failures) To UBound(Failures) + 1)</v>
      </c>
      <c r="P2499" t="str">
        <f ca="1"/>
        <v xml:space="preserve">                FileName = "test_good_Y-M-D.csv"</v>
      </c>
      <c r="Q2499" t="str">
        <f ca="1"/>
        <v xml:space="preserve">                FileName = "test_good_Y-M-D.csv"</v>
      </c>
    </row>
    <row r="2500" spans="15:17" x14ac:dyDescent="0.45">
      <c r="O2500" t="str">
        <f ca="1"/>
        <v xml:space="preserve">        Failures(UBound(Failures)) = WhatDiffers</v>
      </c>
      <c r="P2500" t="str">
        <f ca="1"/>
        <v xml:space="preserve">                Expected = CSVRead(Folder + FileName, ConvertTypes:="N", SkipToRow:=2, NumCols:=1, SkipToCol:=2)</v>
      </c>
      <c r="Q2500" t="str">
        <f ca="1"/>
        <v xml:space="preserve">                Expected = CSVRead(Folder + FileName, ConvertTypes:="N", SkipToRow:=2, NumCols:=1, SkipToCol:=2)</v>
      </c>
    </row>
    <row r="2501" spans="15:17" x14ac:dyDescent="0.45">
      <c r="O2501" t="str">
        <f ca="1"/>
        <v xml:space="preserve">    End If</v>
      </c>
      <c r="P2501" t="str">
        <f ca="1"/>
        <v xml:space="preserve">                For k = 1 To sNRows(Expected)</v>
      </c>
      <c r="Q2501" t="str">
        <f ca="1"/>
        <v xml:space="preserve">                For k = 1 To sNRows(Expected)</v>
      </c>
    </row>
    <row r="2502" spans="15:17" x14ac:dyDescent="0.45">
      <c r="O2502" t="str">
        <f ca="1"/>
        <v/>
      </c>
      <c r="P2502" t="str">
        <f ca="1"/>
        <v xml:space="preserve">                    Expected(k, 1) = CDate(Expected(k, 1))</v>
      </c>
      <c r="Q2502" t="str">
        <f ca="1"/>
        <v xml:space="preserve">                    Expected(k, 1) = CDate(Expected(k, 1))</v>
      </c>
    </row>
    <row r="2503" spans="15:17" x14ac:dyDescent="0.45">
      <c r="O2503" t="str">
        <f ca="1"/>
        <v xml:space="preserve">    Exit Sub</v>
      </c>
      <c r="P2503" t="str">
        <f ca="1"/>
        <v xml:space="preserve">                Next k</v>
      </c>
      <c r="Q2503" t="str">
        <f ca="1"/>
        <v xml:space="preserve">                Next k</v>
      </c>
    </row>
    <row r="2504" spans="15:17" x14ac:dyDescent="0.45">
      <c r="O2504" t="str">
        <f ca="1"/>
        <v>ErrHandler:</v>
      </c>
      <c r="P2504" t="str">
        <f ca="1"/>
        <v xml:space="preserve">                TestRes = TestCSVRead(i, TestDescription, Expected, Folder + FileName, Observed, WhatDiffers, _</v>
      </c>
      <c r="Q2504" t="str">
        <f ca="1"/>
        <v xml:space="preserve">                TestRes = TestCSVRead(i, TestDescription, Expected, Folder + FileName, Observed, WhatDiffers, _</v>
      </c>
    </row>
    <row r="2505" spans="15:17" x14ac:dyDescent="0.45">
      <c r="O2505" t="str">
        <f ca="1"/>
        <v xml:space="preserve">    Throw "#Case57 (line " &amp; CStr(Erl) + "): " &amp; Err.Description &amp; "!"</v>
      </c>
      <c r="P2505" t="str">
        <f ca="1"/>
        <v xml:space="preserve">                    ConvertTypes:=True, _</v>
      </c>
      <c r="Q2505" t="str">
        <f ca="1"/>
        <v xml:space="preserve">                    ConvertTypes:=True, _</v>
      </c>
    </row>
    <row r="2506" spans="15:17" x14ac:dyDescent="0.45">
      <c r="O2506" t="str">
        <f ca="1"/>
        <v>End Sub</v>
      </c>
      <c r="P2506" t="str">
        <f ca="1"/>
        <v xml:space="preserve">                    Delimiter:=",", _</v>
      </c>
      <c r="Q2506" t="str">
        <f ca="1"/>
        <v xml:space="preserve">                    Delimiter:=",", _</v>
      </c>
    </row>
    <row r="2507" spans="15:17" x14ac:dyDescent="0.45">
      <c r="O2507">
        <f ca="1"/>
        <v>0</v>
      </c>
      <c r="P2507" t="str">
        <f ca="1"/>
        <v xml:space="preserve">                    DateFormat:="Y-M-D", _</v>
      </c>
      <c r="Q2507" t="str">
        <f ca="1"/>
        <v xml:space="preserve">                    DateFormat:="Y-M-D", _</v>
      </c>
    </row>
    <row r="2508" spans="15:17" x14ac:dyDescent="0.45">
      <c r="O2508">
        <f ca="1"/>
        <v>0</v>
      </c>
      <c r="P2508" t="str">
        <f ca="1"/>
        <v xml:space="preserve">                    SkipToRow:=2, _</v>
      </c>
      <c r="Q2508" t="str">
        <f ca="1"/>
        <v xml:space="preserve">                    SkipToRow:=2, _</v>
      </c>
    </row>
    <row r="2509" spans="15:17" x14ac:dyDescent="0.45">
      <c r="O2509">
        <f ca="1"/>
        <v>0</v>
      </c>
      <c r="P2509" t="str">
        <f ca="1"/>
        <v xml:space="preserve">                    NumCols:=1, _</v>
      </c>
      <c r="Q2509" t="str">
        <f ca="1"/>
        <v xml:space="preserve">                    NumCols:=1, _</v>
      </c>
    </row>
    <row r="2510" spans="15:17" x14ac:dyDescent="0.45">
      <c r="O2510">
        <f ca="1"/>
        <v>0</v>
      </c>
      <c r="P2510" t="str">
        <f ca="1"/>
        <v xml:space="preserve">                    ShowMissingsAs:=Empty, _</v>
      </c>
      <c r="Q2510" t="str">
        <f ca="1"/>
        <v xml:space="preserve">                    ShowMissingsAs:=Empty, _</v>
      </c>
    </row>
    <row r="2511" spans="15:17" x14ac:dyDescent="0.45">
      <c r="O2511">
        <f ca="1"/>
        <v>0</v>
      </c>
      <c r="P2511" t="str">
        <f ca="1"/>
        <v xml:space="preserve">                    AbsTol:=0.01 / 24 / 60 / 60 / 1000) '10 microsecond tolerance</v>
      </c>
      <c r="Q2511" t="str">
        <f ca="1"/>
        <v xml:space="preserve">                    AbsTol:=0.01 / 24 / 60 / 60 / 1000) '10 microsecond tolerance</v>
      </c>
    </row>
    <row r="2512" spans="15:17" x14ac:dyDescent="0.45">
      <c r="O2512">
        <f ca="1"/>
        <v>0</v>
      </c>
      <c r="P2512" t="str">
        <f ca="1"/>
        <v xml:space="preserve">    If TestRes Then</v>
      </c>
      <c r="Q2512" t="str">
        <f ca="1"/>
        <v xml:space="preserve">    If TestRes Then</v>
      </c>
    </row>
    <row r="2513" spans="15:17" x14ac:dyDescent="0.45">
      <c r="O2513">
        <f ca="1"/>
        <v>0</v>
      </c>
      <c r="P2513" t="str">
        <f ca="1"/>
        <v xml:space="preserve">        NumPassed = NumPassed + 1</v>
      </c>
      <c r="Q2513" t="str">
        <f ca="1"/>
        <v xml:space="preserve">        NumPassed = NumPassed + 1</v>
      </c>
    </row>
    <row r="2514" spans="15:17" x14ac:dyDescent="0.45">
      <c r="O2514">
        <f ca="1"/>
        <v>0</v>
      </c>
      <c r="P2514" t="str">
        <f ca="1"/>
        <v xml:space="preserve">    Else</v>
      </c>
      <c r="Q2514" t="str">
        <f ca="1"/>
        <v xml:space="preserve">    Else</v>
      </c>
    </row>
    <row r="2515" spans="15:17" x14ac:dyDescent="0.45">
      <c r="O2515">
        <f ca="1"/>
        <v>0</v>
      </c>
      <c r="P2515" t="str">
        <f ca="1"/>
        <v xml:space="preserve">        NumFailed = NumFailed + 1</v>
      </c>
      <c r="Q2515" t="str">
        <f ca="1"/>
        <v xml:space="preserve">        NumFailed = NumFailed + 1</v>
      </c>
    </row>
    <row r="2516" spans="15:17" x14ac:dyDescent="0.45">
      <c r="O2516">
        <f ca="1"/>
        <v>0</v>
      </c>
      <c r="P2516" t="str">
        <f ca="1"/>
        <v xml:space="preserve">        ReDim Preserve Failures(LBound(Failures) To UBound(Failures) + 1)</v>
      </c>
      <c r="Q2516" t="str">
        <f ca="1"/>
        <v xml:space="preserve">        ReDim Preserve Failures(LBound(Failures) To UBound(Failures) + 1)</v>
      </c>
    </row>
    <row r="2517" spans="15:17" x14ac:dyDescent="0.45">
      <c r="O2517">
        <f ca="1"/>
        <v>0</v>
      </c>
      <c r="P2517" t="str">
        <f ca="1"/>
        <v xml:space="preserve">        Failures(UBound(Failures)) = WhatDiffers</v>
      </c>
      <c r="Q2517" t="str">
        <f ca="1"/>
        <v xml:space="preserve">        Failures(UBound(Failures)) = WhatDiffers</v>
      </c>
    </row>
    <row r="2518" spans="15:17" x14ac:dyDescent="0.45">
      <c r="O2518">
        <f ca="1"/>
        <v>0</v>
      </c>
      <c r="P2518" t="str">
        <f ca="1"/>
        <v xml:space="preserve">    End If</v>
      </c>
      <c r="Q2518" t="str">
        <f ca="1"/>
        <v xml:space="preserve">    End If</v>
      </c>
    </row>
    <row r="2519" spans="15:17" x14ac:dyDescent="0.45">
      <c r="O2519">
        <f ca="1"/>
        <v>0</v>
      </c>
      <c r="P2519" t="str">
        <f ca="1"/>
        <v/>
      </c>
      <c r="Q2519" t="str">
        <f ca="1"/>
        <v/>
      </c>
    </row>
    <row r="2520" spans="15:17" x14ac:dyDescent="0.45">
      <c r="O2520">
        <f ca="1"/>
        <v>0</v>
      </c>
      <c r="P2520" t="str">
        <f ca="1"/>
        <v xml:space="preserve">    Exit Sub</v>
      </c>
      <c r="Q2520" t="str">
        <f ca="1"/>
        <v xml:space="preserve">    Exit Sub</v>
      </c>
    </row>
    <row r="2521" spans="15:17" x14ac:dyDescent="0.45">
      <c r="O2521">
        <f ca="1"/>
        <v>0</v>
      </c>
      <c r="P2521" t="str">
        <f ca="1"/>
        <v>ErrHandler:</v>
      </c>
      <c r="Q2521" t="str">
        <f ca="1"/>
        <v>ErrHandler:</v>
      </c>
    </row>
    <row r="2522" spans="15:17" x14ac:dyDescent="0.45">
      <c r="O2522">
        <f ca="1"/>
        <v>0</v>
      </c>
      <c r="P2522" t="str">
        <f ca="1"/>
        <v xml:space="preserve">    Throw "#Case102 (line " &amp; CStr(Erl) + "): " &amp; Err.Description &amp; "!"</v>
      </c>
      <c r="Q2522" t="str">
        <f ca="1"/>
        <v xml:space="preserve">    Throw "#Case102 (line " &amp; CStr(Erl) + "): " &amp; Err.Description &amp; "!"</v>
      </c>
    </row>
    <row r="2523" spans="15:17" x14ac:dyDescent="0.45">
      <c r="O2523">
        <f ca="1"/>
        <v>0</v>
      </c>
      <c r="P2523" t="str">
        <f ca="1"/>
        <v>End Sub</v>
      </c>
      <c r="Q2523" t="str">
        <f ca="1"/>
        <v>End Sub</v>
      </c>
    </row>
    <row r="2524" spans="15:17" x14ac:dyDescent="0.45">
      <c r="O2524">
        <f ca="1"/>
        <v>0</v>
      </c>
      <c r="P2524">
        <f ca="1"/>
        <v>0</v>
      </c>
      <c r="Q2524" t="str">
        <f ca="1"/>
        <v/>
      </c>
    </row>
    <row r="2525" spans="15:17" x14ac:dyDescent="0.45">
      <c r="O2525">
        <f ca="1"/>
        <v>0</v>
      </c>
      <c r="P2525" t="str">
        <f ca="1"/>
        <v>Sub Case103(i As Long, Folder As String, ByRef NumPassed As Long, ByRef NumFailed As Long, ByRef Failures() As String)</v>
      </c>
      <c r="Q2525" t="str">
        <f ca="1"/>
        <v>Sub Case103(i As Long, Folder As String, ByRef NumPassed As Long, ByRef NumFailed As Long, ByRef Failures() As String)</v>
      </c>
    </row>
    <row r="2526" spans="15:17" x14ac:dyDescent="0.45">
      <c r="O2526" t="str">
        <f ca="1"/>
        <v>Sub Case58(i As Long, Folder As String, ByRef NumPassed As Long, ByRef NumFailed As Long, ByRef Failures() As String)</v>
      </c>
      <c r="P2526" t="str">
        <f ca="1"/>
        <v xml:space="preserve">    Dim TestDescription As String, FileName As String, Expected, Observed, TestRes As Variant, WhatDiffers As String</v>
      </c>
      <c r="Q2526" t="str">
        <f ca="1"/>
        <v xml:space="preserve">    Dim TestDescription As String, FileName As String, Expected, Observed, TestRes As Variant, WhatDiffers As String</v>
      </c>
    </row>
    <row r="2527" spans="15:17" x14ac:dyDescent="0.45">
      <c r="O2527" t="str">
        <f ca="1"/>
        <v xml:space="preserve">    Dim TestDescription As String, FileName As String, Expected, Observed, TestRes As Variant, WhatDiffers As String</v>
      </c>
      <c r="P2527" t="str">
        <f ca="1"/>
        <v/>
      </c>
      <c r="Q2527" t="str">
        <f ca="1"/>
        <v/>
      </c>
    </row>
    <row r="2528" spans="15:17" x14ac:dyDescent="0.45">
      <c r="O2528" t="str">
        <f ca="1"/>
        <v/>
      </c>
      <c r="P2528" t="str">
        <f ca="1"/>
        <v xml:space="preserve">    On Error GoTo ErrHandler</v>
      </c>
      <c r="Q2528" t="str">
        <f ca="1"/>
        <v xml:space="preserve">    On Error GoTo ErrHandler</v>
      </c>
    </row>
    <row r="2529" spans="15:17" x14ac:dyDescent="0.45">
      <c r="O2529" t="str">
        <f ca="1"/>
        <v xml:space="preserve">    On Error GoTo ErrHandler</v>
      </c>
      <c r="P2529" t="str">
        <f ca="1"/>
        <v xml:space="preserve">                'Test that parsing strings that almost but not correct Y-M-D does not convert to dates</v>
      </c>
      <c r="Q2529" t="str">
        <f ca="1"/>
        <v xml:space="preserve">                'Test that parsing strings that almost but not correct Y-M-D does not convert to dates</v>
      </c>
    </row>
    <row r="2530" spans="15:17" x14ac:dyDescent="0.45">
      <c r="O2530" t="str">
        <f ca="1"/>
        <v xml:space="preserve">                'Tests handling of lines that start with a delimiter when IgnoreRepeated = true</v>
      </c>
      <c r="P2530" t="str">
        <f ca="1"/>
        <v xml:space="preserve">                TestDescription = "test bad Y-M-D"</v>
      </c>
      <c r="Q2530" t="str">
        <f ca="1"/>
        <v xml:space="preserve">                TestDescription = "test bad Y-M-D"</v>
      </c>
    </row>
    <row r="2531" spans="15:17" x14ac:dyDescent="0.45">
      <c r="O2531" t="str">
        <f ca="1"/>
        <v xml:space="preserve">                TestDescription = "test repeated delim 371"</v>
      </c>
      <c r="P2531" t="str">
        <f ca="1"/>
        <v xml:space="preserve">                FileName = "test_bad_Y-M-D.csv"</v>
      </c>
      <c r="Q2531" t="str">
        <f ca="1"/>
        <v xml:space="preserve">                FileName = "test_bad_Y-M-D.csv"</v>
      </c>
    </row>
    <row r="2532" spans="15:17" x14ac:dyDescent="0.45">
      <c r="O2532" t="str">
        <f ca="1"/>
        <v xml:space="preserve">                FileName = "test_repeated_delim_371.csv"</v>
      </c>
      <c r="P2532" t="str">
        <f ca="1"/>
        <v xml:space="preserve">                Expected = CSVRead(Folder + FileName, False, ",", SkipToRow:=2, SkipToCol:=2)</v>
      </c>
      <c r="Q2532" t="str">
        <f ca="1"/>
        <v xml:space="preserve">                Expected = CSVRead(Folder + FileName, False, ",", SkipToRow:=2, SkipToCol:=2)</v>
      </c>
    </row>
    <row r="2533" spans="15:17" x14ac:dyDescent="0.45">
      <c r="O2533" t="str">
        <f ca="1"/>
        <v xml:space="preserve">                Expected = Expected058()</v>
      </c>
      <c r="P2533" t="str">
        <f ca="1"/>
        <v xml:space="preserve">                TestRes = TestCSVRead(i, TestDescription, Expected, Folder + FileName, Observed, WhatDiffers, _</v>
      </c>
      <c r="Q2533" t="str">
        <f ca="1"/>
        <v xml:space="preserve">                TestRes = TestCSVRead(i, TestDescription, Expected, Folder + FileName, Observed, WhatDiffers, _</v>
      </c>
    </row>
    <row r="2534" spans="15:17" x14ac:dyDescent="0.45">
      <c r="O2534" t="str">
        <f ca="1"/>
        <v xml:space="preserve">                TestRes = TestCSVRead(i, TestDescription, Expected, Folder + FileName, Observed, WhatDiffers, Delimiter:=" ", IgnoreRepeated:=True, ShowMissingsAs:=Empty)</v>
      </c>
      <c r="P2534" t="str">
        <f ca="1"/>
        <v xml:space="preserve">                    ConvertTypes:="D", _</v>
      </c>
      <c r="Q2534" t="str">
        <f ca="1"/>
        <v xml:space="preserve">                    ConvertTypes:="D", _</v>
      </c>
    </row>
    <row r="2535" spans="15:17" x14ac:dyDescent="0.45">
      <c r="O2535" t="str">
        <f ca="1"/>
        <v xml:space="preserve">    If TestRes Then</v>
      </c>
      <c r="P2535" t="str">
        <f ca="1"/>
        <v xml:space="preserve">                    Delimiter:=",", _</v>
      </c>
      <c r="Q2535" t="str">
        <f ca="1"/>
        <v xml:space="preserve">                    Delimiter:=",", _</v>
      </c>
    </row>
    <row r="2536" spans="15:17" x14ac:dyDescent="0.45">
      <c r="O2536" t="str">
        <f ca="1"/>
        <v xml:space="preserve">        NumPassed = NumPassed + 1</v>
      </c>
      <c r="P2536" t="str">
        <f ca="1"/>
        <v xml:space="preserve">                    DateFormat:="Y-M-D", _</v>
      </c>
      <c r="Q2536" t="str">
        <f ca="1"/>
        <v xml:space="preserve">                    DateFormat:="Y-M-D", _</v>
      </c>
    </row>
    <row r="2537" spans="15:17" x14ac:dyDescent="0.45">
      <c r="O2537" t="str">
        <f ca="1"/>
        <v xml:space="preserve">    Else</v>
      </c>
      <c r="P2537" t="str">
        <f ca="1"/>
        <v xml:space="preserve">                    SkipToRow:=2, _</v>
      </c>
      <c r="Q2537" t="str">
        <f ca="1"/>
        <v xml:space="preserve">                    SkipToRow:=2, _</v>
      </c>
    </row>
    <row r="2538" spans="15:17" x14ac:dyDescent="0.45">
      <c r="O2538" t="str">
        <f ca="1"/>
        <v xml:space="preserve">        NumFailed = NumFailed + 1</v>
      </c>
      <c r="P2538" t="str">
        <f ca="1"/>
        <v xml:space="preserve">                    SkipToCol:=2, _</v>
      </c>
      <c r="Q2538" t="str">
        <f ca="1"/>
        <v xml:space="preserve">                    SkipToCol:=2, _</v>
      </c>
    </row>
    <row r="2539" spans="15:17" x14ac:dyDescent="0.45">
      <c r="O2539" t="str">
        <f ca="1"/>
        <v xml:space="preserve">        ReDim Preserve Failures(LBound(Failures) To UBound(Failures) + 1)</v>
      </c>
      <c r="P2539" t="str">
        <f ca="1"/>
        <v xml:space="preserve">                    ShowMissingsAs:=Empty)</v>
      </c>
      <c r="Q2539" t="str">
        <f ca="1"/>
        <v xml:space="preserve">                    ShowMissingsAs:=Empty)</v>
      </c>
    </row>
    <row r="2540" spans="15:17" x14ac:dyDescent="0.45">
      <c r="O2540" t="str">
        <f ca="1"/>
        <v xml:space="preserve">        Failures(UBound(Failures)) = WhatDiffers</v>
      </c>
      <c r="P2540" t="str">
        <f ca="1"/>
        <v xml:space="preserve">    If TestRes Then</v>
      </c>
      <c r="Q2540" t="str">
        <f ca="1"/>
        <v xml:space="preserve">    If TestRes Then</v>
      </c>
    </row>
    <row r="2541" spans="15:17" x14ac:dyDescent="0.45">
      <c r="O2541" t="str">
        <f ca="1"/>
        <v xml:space="preserve">    End If</v>
      </c>
      <c r="P2541" t="str">
        <f ca="1"/>
        <v xml:space="preserve">        NumPassed = NumPassed + 1</v>
      </c>
      <c r="Q2541" t="str">
        <f ca="1"/>
        <v xml:space="preserve">        NumPassed = NumPassed + 1</v>
      </c>
    </row>
    <row r="2542" spans="15:17" x14ac:dyDescent="0.45">
      <c r="O2542" t="str">
        <f ca="1"/>
        <v/>
      </c>
      <c r="P2542" t="str">
        <f ca="1"/>
        <v xml:space="preserve">    Else</v>
      </c>
      <c r="Q2542" t="str">
        <f ca="1"/>
        <v xml:space="preserve">    Else</v>
      </c>
    </row>
    <row r="2543" spans="15:17" x14ac:dyDescent="0.45">
      <c r="O2543" t="str">
        <f ca="1"/>
        <v xml:space="preserve">    Exit Sub</v>
      </c>
      <c r="P2543" t="str">
        <f ca="1"/>
        <v xml:space="preserve">        NumFailed = NumFailed + 1</v>
      </c>
      <c r="Q2543" t="str">
        <f ca="1"/>
        <v xml:space="preserve">        NumFailed = NumFailed + 1</v>
      </c>
    </row>
    <row r="2544" spans="15:17" x14ac:dyDescent="0.45">
      <c r="O2544" t="str">
        <f ca="1"/>
        <v>ErrHandler:</v>
      </c>
      <c r="P2544" t="str">
        <f ca="1"/>
        <v xml:space="preserve">        ReDim Preserve Failures(LBound(Failures) To UBound(Failures) + 1)</v>
      </c>
      <c r="Q2544" t="str">
        <f ca="1"/>
        <v xml:space="preserve">        ReDim Preserve Failures(LBound(Failures) To UBound(Failures) + 1)</v>
      </c>
    </row>
    <row r="2545" spans="15:17" x14ac:dyDescent="0.45">
      <c r="O2545" t="str">
        <f ca="1"/>
        <v xml:space="preserve">    Throw "#Case58 (line " &amp; CStr(Erl) + "): " &amp; Err.Description &amp; "!"</v>
      </c>
      <c r="P2545" t="str">
        <f ca="1"/>
        <v xml:space="preserve">        Failures(UBound(Failures)) = WhatDiffers</v>
      </c>
      <c r="Q2545" t="str">
        <f ca="1"/>
        <v xml:space="preserve">        Failures(UBound(Failures)) = WhatDiffers</v>
      </c>
    </row>
    <row r="2546" spans="15:17" x14ac:dyDescent="0.45">
      <c r="O2546" t="str">
        <f ca="1"/>
        <v>End Sub</v>
      </c>
      <c r="P2546" t="str">
        <f ca="1"/>
        <v xml:space="preserve">    End If</v>
      </c>
      <c r="Q2546" t="str">
        <f ca="1"/>
        <v xml:space="preserve">    End If</v>
      </c>
    </row>
    <row r="2547" spans="15:17" x14ac:dyDescent="0.45">
      <c r="O2547">
        <f ca="1"/>
        <v>0</v>
      </c>
      <c r="P2547" t="str">
        <f ca="1"/>
        <v/>
      </c>
      <c r="Q2547" t="str">
        <f ca="1"/>
        <v/>
      </c>
    </row>
    <row r="2548" spans="15:17" x14ac:dyDescent="0.45">
      <c r="O2548">
        <f ca="1"/>
        <v>0</v>
      </c>
      <c r="P2548" t="str">
        <f ca="1"/>
        <v xml:space="preserve">    Exit Sub</v>
      </c>
      <c r="Q2548" t="str">
        <f ca="1"/>
        <v xml:space="preserve">    Exit Sub</v>
      </c>
    </row>
    <row r="2549" spans="15:17" x14ac:dyDescent="0.45">
      <c r="O2549">
        <f ca="1"/>
        <v>0</v>
      </c>
      <c r="P2549" t="str">
        <f ca="1"/>
        <v>ErrHandler:</v>
      </c>
      <c r="Q2549" t="str">
        <f ca="1"/>
        <v>ErrHandler:</v>
      </c>
    </row>
    <row r="2550" spans="15:17" x14ac:dyDescent="0.45">
      <c r="O2550">
        <f ca="1"/>
        <v>0</v>
      </c>
      <c r="P2550" t="str">
        <f ca="1"/>
        <v xml:space="preserve">    Throw "#Case103 (line " &amp; CStr(Erl) + "): " &amp; Err.Description &amp; "!"</v>
      </c>
      <c r="Q2550" t="str">
        <f ca="1"/>
        <v xml:space="preserve">    Throw "#Case103 (line " &amp; CStr(Erl) + "): " &amp; Err.Description &amp; "!"</v>
      </c>
    </row>
    <row r="2551" spans="15:17" x14ac:dyDescent="0.45">
      <c r="O2551">
        <f ca="1"/>
        <v>0</v>
      </c>
      <c r="P2551" t="str">
        <f ca="1"/>
        <v>End Sub</v>
      </c>
      <c r="Q2551" t="str">
        <f ca="1"/>
        <v>End Sub</v>
      </c>
    </row>
    <row r="2552" spans="15:17" x14ac:dyDescent="0.45">
      <c r="O2552">
        <f ca="1"/>
        <v>0</v>
      </c>
      <c r="P2552">
        <f ca="1"/>
        <v>0</v>
      </c>
      <c r="Q2552" t="str">
        <f ca="1"/>
        <v/>
      </c>
    </row>
    <row r="2553" spans="15:17" x14ac:dyDescent="0.45">
      <c r="O2553">
        <f ca="1"/>
        <v>0</v>
      </c>
      <c r="P2553" t="str">
        <f ca="1"/>
        <v>Sub Case104(i As Long, Folder As String, ByRef NumPassed As Long, ByRef NumFailed As Long, ByRef Failures() As String)</v>
      </c>
      <c r="Q2553" t="str">
        <f ca="1"/>
        <v>Sub Case104(i As Long, Folder As String, ByRef NumPassed As Long, ByRef NumFailed As Long, ByRef Failures() As String)</v>
      </c>
    </row>
    <row r="2554" spans="15:17" x14ac:dyDescent="0.45">
      <c r="O2554">
        <f ca="1"/>
        <v>0</v>
      </c>
      <c r="P2554" t="str">
        <f ca="1"/>
        <v xml:space="preserve">    Dim TestDescription As String, FileName As String, Expected, Observed, TestRes As Variant, WhatDiffers As String</v>
      </c>
      <c r="Q2554" t="str">
        <f ca="1"/>
        <v xml:space="preserve">    Dim TestDescription As String, FileName As String, Expected, Observed, TestRes As Variant, WhatDiffers As String</v>
      </c>
    </row>
    <row r="2555" spans="15:17" x14ac:dyDescent="0.45">
      <c r="O2555">
        <f ca="1"/>
        <v>0</v>
      </c>
      <c r="P2555" t="str">
        <f ca="1"/>
        <v/>
      </c>
      <c r="Q2555" t="str">
        <f ca="1"/>
        <v/>
      </c>
    </row>
    <row r="2556" spans="15:17" x14ac:dyDescent="0.45">
      <c r="O2556">
        <f ca="1"/>
        <v>0</v>
      </c>
      <c r="P2556" t="str">
        <f ca="1"/>
        <v xml:space="preserve">    On Error GoTo ErrHandler</v>
      </c>
      <c r="Q2556" t="str">
        <f ca="1"/>
        <v xml:space="preserve">    On Error GoTo ErrHandler</v>
      </c>
    </row>
    <row r="2557" spans="15:17" x14ac:dyDescent="0.45">
      <c r="O2557">
        <f ca="1"/>
        <v>0</v>
      </c>
      <c r="P2557" t="str">
        <f ca="1"/>
        <v xml:space="preserve">                'We test that the first column converts (via CSVRead) to the same date as the second column (via CDate) _</v>
      </c>
      <c r="Q2557" t="str">
        <f ca="1"/>
        <v xml:space="preserve">                'We test that the first column converts (via CSVRead) to the same date as the second column (via CDate) _</v>
      </c>
    </row>
    <row r="2558" spans="15:17" x14ac:dyDescent="0.45">
      <c r="O2558">
        <f ca="1"/>
        <v>0</v>
      </c>
      <c r="P2558" t="str">
        <f ca="1"/>
        <v xml:space="preserve">                 to within a very small (10 microsecond) tolerance to cope with floating point inaccuracies</v>
      </c>
      <c r="Q2558" t="str">
        <f ca="1"/>
        <v xml:space="preserve">                 to within a very small (10 microsecond) tolerance to cope with floating point inaccuracies</v>
      </c>
    </row>
    <row r="2559" spans="15:17" x14ac:dyDescent="0.45">
      <c r="O2559">
        <f ca="1"/>
        <v>0</v>
      </c>
      <c r="P2559" t="str">
        <f ca="1"/>
        <v xml:space="preserve">                TestDescription = "test good D-M-Y"</v>
      </c>
      <c r="Q2559" t="str">
        <f ca="1"/>
        <v xml:space="preserve">                TestDescription = "test good D-M-Y"</v>
      </c>
    </row>
    <row r="2560" spans="15:17" x14ac:dyDescent="0.45">
      <c r="O2560">
        <f ca="1"/>
        <v>0</v>
      </c>
      <c r="P2560" t="str">
        <f ca="1"/>
        <v xml:space="preserve">                FileName = "test_good_D-M-Y.csv"</v>
      </c>
      <c r="Q2560" t="str">
        <f ca="1"/>
        <v xml:space="preserve">                FileName = "test_good_D-M-Y.csv"</v>
      </c>
    </row>
    <row r="2561" spans="15:17" x14ac:dyDescent="0.45">
      <c r="O2561">
        <f ca="1"/>
        <v>0</v>
      </c>
      <c r="P2561" t="str">
        <f ca="1"/>
        <v xml:space="preserve">                Expected = CSVRead(Folder + FileName, ConvertTypes:="N", SkipToRow:=2, NumCols:=1, SkipToCol:=2)</v>
      </c>
      <c r="Q2561" t="str">
        <f ca="1"/>
        <v xml:space="preserve">                Expected = CSVRead(Folder + FileName, ConvertTypes:="N", SkipToRow:=2, NumCols:=1, SkipToCol:=2)</v>
      </c>
    </row>
    <row r="2562" spans="15:17" x14ac:dyDescent="0.45">
      <c r="O2562">
        <f ca="1"/>
        <v>0</v>
      </c>
      <c r="P2562" t="str">
        <f ca="1"/>
        <v xml:space="preserve">                For k = 1 To sNRows(Expected)</v>
      </c>
      <c r="Q2562" t="str">
        <f ca="1"/>
        <v xml:space="preserve">                For k = 1 To sNRows(Expected)</v>
      </c>
    </row>
    <row r="2563" spans="15:17" x14ac:dyDescent="0.45">
      <c r="O2563">
        <f ca="1"/>
        <v>0</v>
      </c>
      <c r="P2563" t="str">
        <f ca="1"/>
        <v xml:space="preserve">                    Expected(k, 1) = CDate(Expected(k, 1))</v>
      </c>
      <c r="Q2563" t="str">
        <f ca="1"/>
        <v xml:space="preserve">                    Expected(k, 1) = CDate(Expected(k, 1))</v>
      </c>
    </row>
    <row r="2564" spans="15:17" x14ac:dyDescent="0.45">
      <c r="O2564">
        <f ca="1"/>
        <v>0</v>
      </c>
      <c r="P2564" t="str">
        <f ca="1"/>
        <v xml:space="preserve">                Next k</v>
      </c>
      <c r="Q2564" t="str">
        <f ca="1"/>
        <v xml:space="preserve">                Next k</v>
      </c>
    </row>
    <row r="2565" spans="15:17" x14ac:dyDescent="0.45">
      <c r="O2565">
        <f ca="1"/>
        <v>0</v>
      </c>
      <c r="P2565" t="str">
        <f ca="1"/>
        <v xml:space="preserve">                TestRes = TestCSVRead(i, TestDescription, Expected, Folder + FileName, Observed, WhatDiffers, _</v>
      </c>
      <c r="Q2565" t="str">
        <f ca="1"/>
        <v xml:space="preserve">                TestRes = TestCSVRead(i, TestDescription, Expected, Folder + FileName, Observed, WhatDiffers, _</v>
      </c>
    </row>
    <row r="2566" spans="15:17" x14ac:dyDescent="0.45">
      <c r="O2566">
        <f ca="1"/>
        <v>0</v>
      </c>
      <c r="P2566" t="str">
        <f ca="1"/>
        <v xml:space="preserve">                    ConvertTypes:=True, _</v>
      </c>
      <c r="Q2566" t="str">
        <f ca="1"/>
        <v xml:space="preserve">                    ConvertTypes:=True, _</v>
      </c>
    </row>
    <row r="2567" spans="15:17" x14ac:dyDescent="0.45">
      <c r="O2567" t="str">
        <f ca="1"/>
        <v>Sub Case59(i As Long, Folder As String, ByRef NumPassed As Long, ByRef NumFailed As Long, ByRef Failures() As String)</v>
      </c>
      <c r="P2567" t="str">
        <f ca="1"/>
        <v xml:space="preserve">                    Delimiter:=",", _</v>
      </c>
      <c r="Q2567" t="str">
        <f ca="1"/>
        <v xml:space="preserve">                    Delimiter:=",", _</v>
      </c>
    </row>
    <row r="2568" spans="15:17" x14ac:dyDescent="0.45">
      <c r="O2568" t="str">
        <f ca="1"/>
        <v xml:space="preserve">    Dim TestDescription As String, FileName As String, Expected, Observed, TestRes As Variant, WhatDiffers As String</v>
      </c>
      <c r="P2568" t="str">
        <f ca="1"/>
        <v xml:space="preserve">                    DateFormat:="D-M-Y", _</v>
      </c>
      <c r="Q2568" t="str">
        <f ca="1"/>
        <v xml:space="preserve">                    DateFormat:="D-M-Y", _</v>
      </c>
    </row>
    <row r="2569" spans="15:17" x14ac:dyDescent="0.45">
      <c r="O2569" t="str">
        <f ca="1"/>
        <v/>
      </c>
      <c r="P2569" t="str">
        <f ca="1"/>
        <v xml:space="preserve">                    SkipToRow:=2, _</v>
      </c>
      <c r="Q2569" t="str">
        <f ca="1"/>
        <v xml:space="preserve">                    SkipToRow:=2, _</v>
      </c>
    </row>
    <row r="2570" spans="15:17" x14ac:dyDescent="0.45">
      <c r="O2570" t="str">
        <f ca="1"/>
        <v xml:space="preserve">    On Error GoTo ErrHandler</v>
      </c>
      <c r="P2570" t="str">
        <f ca="1"/>
        <v xml:space="preserve">                    NumCols:=1, _</v>
      </c>
      <c r="Q2570" t="str">
        <f ca="1"/>
        <v xml:space="preserve">                    NumCols:=1, _</v>
      </c>
    </row>
    <row r="2571" spans="15:17" x14ac:dyDescent="0.45">
      <c r="O2571" t="str">
        <f ca="1"/>
        <v xml:space="preserve">                TestDescription = "TechCrunchcontinentalUSA"</v>
      </c>
      <c r="P2571" t="str">
        <f ca="1"/>
        <v xml:space="preserve">                    ShowMissingsAs:=Empty, _</v>
      </c>
      <c r="Q2571" t="str">
        <f ca="1"/>
        <v xml:space="preserve">                    ShowMissingsAs:=Empty, _</v>
      </c>
    </row>
    <row r="2572" spans="15:17" x14ac:dyDescent="0.45">
      <c r="O2572" t="str">
        <f ca="1"/>
        <v xml:space="preserve">                FileName = "TechCrunchcontinentalUSA.csv"</v>
      </c>
      <c r="P2572" t="str">
        <f ca="1"/>
        <v xml:space="preserve">                    AbsTol:=0.01 / 24 / 60 / 60 / 1000) '10 microsecond tolerance</v>
      </c>
      <c r="Q2572" t="str">
        <f ca="1"/>
        <v xml:space="preserve">                    AbsTol:=0.01 / 24 / 60 / 60 / 1000) '10 microsecond tolerance</v>
      </c>
    </row>
    <row r="2573" spans="15:17" x14ac:dyDescent="0.45">
      <c r="O2573" t="str">
        <f ca="1"/>
        <v xml:space="preserve">                Expected = Expected059()</v>
      </c>
      <c r="P2573" t="str">
        <f ca="1"/>
        <v xml:space="preserve">    If TestRes Then</v>
      </c>
      <c r="Q2573" t="str">
        <f ca="1"/>
        <v xml:space="preserve">    If TestRes Then</v>
      </c>
    </row>
    <row r="2574" spans="15:17" x14ac:dyDescent="0.45">
      <c r="O2574" t="str">
        <f ca="1"/>
        <v xml:space="preserve">                TestRes = TestCSVRead(i, TestDescription, Expected, Folder + FileName, Observed, WhatDiffers, _</v>
      </c>
      <c r="P2574" t="str">
        <f ca="1"/>
        <v xml:space="preserve">        NumPassed = NumPassed + 1</v>
      </c>
      <c r="Q2574" t="str">
        <f ca="1"/>
        <v xml:space="preserve">        NumPassed = NumPassed + 1</v>
      </c>
    </row>
    <row r="2575" spans="15:17" x14ac:dyDescent="0.45">
      <c r="O2575" t="str">
        <f ca="1"/>
        <v xml:space="preserve">                    ConvertTypes:="ND", _</v>
      </c>
      <c r="P2575" t="str">
        <f ca="1"/>
        <v xml:space="preserve">    Else</v>
      </c>
      <c r="Q2575" t="str">
        <f ca="1"/>
        <v xml:space="preserve">    Else</v>
      </c>
    </row>
    <row r="2576" spans="15:17" x14ac:dyDescent="0.45">
      <c r="O2576" t="str">
        <f ca="1"/>
        <v xml:space="preserve">                    DateFormat:="D-M-Y", _</v>
      </c>
      <c r="P2576" t="str">
        <f ca="1"/>
        <v xml:space="preserve">        NumFailed = NumFailed + 1</v>
      </c>
      <c r="Q2576" t="str">
        <f ca="1"/>
        <v xml:space="preserve">        NumFailed = NumFailed + 1</v>
      </c>
    </row>
    <row r="2577" spans="15:17" x14ac:dyDescent="0.45">
      <c r="O2577" t="str">
        <f ca="1"/>
        <v xml:space="preserve">                    NumRows:=3, _</v>
      </c>
      <c r="P2577" t="str">
        <f ca="1"/>
        <v xml:space="preserve">        ReDim Preserve Failures(LBound(Failures) To UBound(Failures) + 1)</v>
      </c>
      <c r="Q2577" t="str">
        <f ca="1"/>
        <v xml:space="preserve">        ReDim Preserve Failures(LBound(Failures) To UBound(Failures) + 1)</v>
      </c>
    </row>
    <row r="2578" spans="15:17" x14ac:dyDescent="0.45">
      <c r="O2578" t="str">
        <f ca="1"/>
        <v xml:space="preserve">                    ShowMissingsAs:=Empty)</v>
      </c>
      <c r="P2578" t="str">
        <f ca="1"/>
        <v xml:space="preserve">        Failures(UBound(Failures)) = WhatDiffers</v>
      </c>
      <c r="Q2578" t="str">
        <f ca="1"/>
        <v xml:space="preserve">        Failures(UBound(Failures)) = WhatDiffers</v>
      </c>
    </row>
    <row r="2579" spans="15:17" x14ac:dyDescent="0.45">
      <c r="O2579" t="str">
        <f ca="1"/>
        <v xml:space="preserve">    If TestRes Then</v>
      </c>
      <c r="P2579" t="str">
        <f ca="1"/>
        <v xml:space="preserve">    End If</v>
      </c>
      <c r="Q2579" t="str">
        <f ca="1"/>
        <v xml:space="preserve">    End If</v>
      </c>
    </row>
    <row r="2580" spans="15:17" x14ac:dyDescent="0.45">
      <c r="O2580" t="str">
        <f ca="1"/>
        <v xml:space="preserve">        NumPassed = NumPassed + 1</v>
      </c>
      <c r="P2580" t="str">
        <f ca="1"/>
        <v/>
      </c>
      <c r="Q2580" t="str">
        <f ca="1"/>
        <v/>
      </c>
    </row>
    <row r="2581" spans="15:17" x14ac:dyDescent="0.45">
      <c r="O2581" t="str">
        <f ca="1"/>
        <v xml:space="preserve">    Else</v>
      </c>
      <c r="P2581" t="str">
        <f ca="1"/>
        <v xml:space="preserve">    Exit Sub</v>
      </c>
      <c r="Q2581" t="str">
        <f ca="1"/>
        <v xml:space="preserve">    Exit Sub</v>
      </c>
    </row>
    <row r="2582" spans="15:17" x14ac:dyDescent="0.45">
      <c r="O2582" t="str">
        <f ca="1"/>
        <v xml:space="preserve">        NumFailed = NumFailed + 1</v>
      </c>
      <c r="P2582" t="str">
        <f ca="1"/>
        <v>ErrHandler:</v>
      </c>
      <c r="Q2582" t="str">
        <f ca="1"/>
        <v>ErrHandler:</v>
      </c>
    </row>
    <row r="2583" spans="15:17" x14ac:dyDescent="0.45">
      <c r="O2583" t="str">
        <f ca="1"/>
        <v xml:space="preserve">        ReDim Preserve Failures(LBound(Failures) To UBound(Failures) + 1)</v>
      </c>
      <c r="P2583" t="str">
        <f ca="1"/>
        <v xml:space="preserve">    Throw "#Case104 (line " &amp; CStr(Erl) + "): " &amp; Err.Description &amp; "!"</v>
      </c>
      <c r="Q2583" t="str">
        <f ca="1"/>
        <v xml:space="preserve">    Throw "#Case104 (line " &amp; CStr(Erl) + "): " &amp; Err.Description &amp; "!"</v>
      </c>
    </row>
    <row r="2584" spans="15:17" x14ac:dyDescent="0.45">
      <c r="O2584" t="str">
        <f ca="1"/>
        <v xml:space="preserve">        Failures(UBound(Failures)) = WhatDiffers</v>
      </c>
      <c r="P2584" t="str">
        <f ca="1"/>
        <v>End Sub</v>
      </c>
      <c r="Q2584" t="str">
        <f ca="1"/>
        <v>End Sub</v>
      </c>
    </row>
    <row r="2585" spans="15:17" x14ac:dyDescent="0.45">
      <c r="O2585" t="str">
        <f ca="1"/>
        <v xml:space="preserve">    End If</v>
      </c>
      <c r="P2585">
        <f ca="1"/>
        <v>0</v>
      </c>
      <c r="Q2585" t="str">
        <f ca="1"/>
        <v/>
      </c>
    </row>
    <row r="2586" spans="15:17" x14ac:dyDescent="0.45">
      <c r="O2586" t="str">
        <f ca="1"/>
        <v/>
      </c>
      <c r="P2586" t="str">
        <f ca="1"/>
        <v>Sub Case105(i As Long, Folder As String, ByRef NumPassed As Long, ByRef NumFailed As Long, ByRef Failures() As String)</v>
      </c>
      <c r="Q2586" t="str">
        <f ca="1"/>
        <v>Sub Case105(i As Long, Folder As String, ByRef NumPassed As Long, ByRef NumFailed As Long, ByRef Failures() As String)</v>
      </c>
    </row>
    <row r="2587" spans="15:17" x14ac:dyDescent="0.45">
      <c r="O2587" t="str">
        <f ca="1"/>
        <v xml:space="preserve">    Exit Sub</v>
      </c>
      <c r="P2587" t="str">
        <f ca="1"/>
        <v xml:space="preserve">    Dim TestDescription As String, FileName As String, Expected, Observed, TestRes As Variant, WhatDiffers As String</v>
      </c>
      <c r="Q2587" t="str">
        <f ca="1"/>
        <v xml:space="preserve">    Dim TestDescription As String, FileName As String, Expected, Observed, TestRes As Variant, WhatDiffers As String</v>
      </c>
    </row>
    <row r="2588" spans="15:17" x14ac:dyDescent="0.45">
      <c r="O2588" t="str">
        <f ca="1"/>
        <v>ErrHandler:</v>
      </c>
      <c r="P2588" t="str">
        <f ca="1"/>
        <v/>
      </c>
      <c r="Q2588" t="str">
        <f ca="1"/>
        <v/>
      </c>
    </row>
    <row r="2589" spans="15:17" x14ac:dyDescent="0.45">
      <c r="O2589" t="str">
        <f ca="1"/>
        <v xml:space="preserve">    Throw "#Case59 (line " &amp; CStr(Erl) + "): " &amp; Err.Description &amp; "!"</v>
      </c>
      <c r="P2589" t="str">
        <f ca="1"/>
        <v xml:space="preserve">    On Error GoTo ErrHandler</v>
      </c>
      <c r="Q2589" t="str">
        <f ca="1"/>
        <v xml:space="preserve">    On Error GoTo ErrHandler</v>
      </c>
    </row>
    <row r="2590" spans="15:17" x14ac:dyDescent="0.45">
      <c r="O2590" t="str">
        <f ca="1"/>
        <v>End Sub</v>
      </c>
      <c r="P2590" t="str">
        <f ca="1"/>
        <v xml:space="preserve">                'Test that parsing strings that almost but not correct D-M-Y does not convert to dates</v>
      </c>
      <c r="Q2590" t="str">
        <f ca="1"/>
        <v xml:space="preserve">                'Test that parsing strings that almost but not correct D-M-Y does not convert to dates</v>
      </c>
    </row>
    <row r="2591" spans="15:17" x14ac:dyDescent="0.45">
      <c r="O2591">
        <f ca="1"/>
        <v>0</v>
      </c>
      <c r="P2591" t="str">
        <f ca="1"/>
        <v xml:space="preserve">                TestDescription = "test bad D-M-Y"</v>
      </c>
      <c r="Q2591" t="str">
        <f ca="1"/>
        <v xml:space="preserve">                TestDescription = "test bad D-M-Y"</v>
      </c>
    </row>
    <row r="2592" spans="15:17" x14ac:dyDescent="0.45">
      <c r="O2592">
        <f ca="1"/>
        <v>0</v>
      </c>
      <c r="P2592" t="str">
        <f ca="1"/>
        <v xml:space="preserve">                FileName = "test_bad_D-M-Y.csv"</v>
      </c>
      <c r="Q2592" t="str">
        <f ca="1"/>
        <v xml:space="preserve">                FileName = "test_bad_D-M-Y.csv"</v>
      </c>
    </row>
    <row r="2593" spans="15:17" x14ac:dyDescent="0.45">
      <c r="O2593">
        <f ca="1"/>
        <v>0</v>
      </c>
      <c r="P2593" t="str">
        <f ca="1"/>
        <v xml:space="preserve">                Expected = CSVRead(Folder + FileName, False, ",", SkipToRow:=2, SkipToCol:=2)</v>
      </c>
      <c r="Q2593" t="str">
        <f ca="1"/>
        <v xml:space="preserve">                Expected = CSVRead(Folder + FileName, False, ",", SkipToRow:=2, SkipToCol:=2)</v>
      </c>
    </row>
    <row r="2594" spans="15:17" x14ac:dyDescent="0.45">
      <c r="O2594">
        <f ca="1"/>
        <v>0</v>
      </c>
      <c r="P2594" t="str">
        <f ca="1"/>
        <v xml:space="preserve">                TestRes = TestCSVRead(i, TestDescription, Expected, Folder + FileName, Observed, WhatDiffers, _</v>
      </c>
      <c r="Q2594" t="str">
        <f ca="1"/>
        <v xml:space="preserve">                TestRes = TestCSVRead(i, TestDescription, Expected, Folder + FileName, Observed, WhatDiffers, _</v>
      </c>
    </row>
    <row r="2595" spans="15:17" x14ac:dyDescent="0.45">
      <c r="O2595">
        <f ca="1"/>
        <v>0</v>
      </c>
      <c r="P2595" t="str">
        <f ca="1"/>
        <v xml:space="preserve">                    ConvertTypes:="D", _</v>
      </c>
      <c r="Q2595" t="str">
        <f ca="1"/>
        <v xml:space="preserve">                    ConvertTypes:="D", _</v>
      </c>
    </row>
    <row r="2596" spans="15:17" x14ac:dyDescent="0.45">
      <c r="O2596">
        <f ca="1"/>
        <v>0</v>
      </c>
      <c r="P2596" t="str">
        <f ca="1"/>
        <v xml:space="preserve">                    Delimiter:=",", _</v>
      </c>
      <c r="Q2596" t="str">
        <f ca="1"/>
        <v xml:space="preserve">                    Delimiter:=",", _</v>
      </c>
    </row>
    <row r="2597" spans="15:17" x14ac:dyDescent="0.45">
      <c r="O2597">
        <f ca="1"/>
        <v>0</v>
      </c>
      <c r="P2597" t="str">
        <f ca="1"/>
        <v xml:space="preserve">                    DateFormat:="D-M-Y", _</v>
      </c>
      <c r="Q2597" t="str">
        <f ca="1"/>
        <v xml:space="preserve">                    DateFormat:="D-M-Y", _</v>
      </c>
    </row>
    <row r="2598" spans="15:17" x14ac:dyDescent="0.45">
      <c r="O2598">
        <f ca="1"/>
        <v>0</v>
      </c>
      <c r="P2598" t="str">
        <f ca="1"/>
        <v xml:space="preserve">                    SkipToRow:=2, _</v>
      </c>
      <c r="Q2598" t="str">
        <f ca="1"/>
        <v xml:space="preserve">                    SkipToRow:=2, _</v>
      </c>
    </row>
    <row r="2599" spans="15:17" x14ac:dyDescent="0.45">
      <c r="O2599">
        <f ca="1"/>
        <v>0</v>
      </c>
      <c r="P2599" t="str">
        <f ca="1"/>
        <v xml:space="preserve">                    SkipToCol:=2, _</v>
      </c>
      <c r="Q2599" t="str">
        <f ca="1"/>
        <v xml:space="preserve">                    SkipToCol:=2, _</v>
      </c>
    </row>
    <row r="2600" spans="15:17" x14ac:dyDescent="0.45">
      <c r="O2600">
        <f ca="1"/>
        <v>0</v>
      </c>
      <c r="P2600" t="str">
        <f ca="1"/>
        <v xml:space="preserve">                    ShowMissingsAs:=Empty)</v>
      </c>
      <c r="Q2600" t="str">
        <f ca="1"/>
        <v xml:space="preserve">                    ShowMissingsAs:=Empty)</v>
      </c>
    </row>
    <row r="2601" spans="15:17" x14ac:dyDescent="0.45">
      <c r="O2601">
        <f ca="1"/>
        <v>0</v>
      </c>
      <c r="P2601" t="str">
        <f ca="1"/>
        <v xml:space="preserve">    If TestRes Then</v>
      </c>
      <c r="Q2601" t="str">
        <f ca="1"/>
        <v xml:space="preserve">    If TestRes Then</v>
      </c>
    </row>
    <row r="2602" spans="15:17" x14ac:dyDescent="0.45">
      <c r="O2602">
        <f ca="1"/>
        <v>0</v>
      </c>
      <c r="P2602" t="str">
        <f ca="1"/>
        <v xml:space="preserve">        NumPassed = NumPassed + 1</v>
      </c>
      <c r="Q2602" t="str">
        <f ca="1"/>
        <v xml:space="preserve">        NumPassed = NumPassed + 1</v>
      </c>
    </row>
    <row r="2603" spans="15:17" x14ac:dyDescent="0.45">
      <c r="O2603">
        <f ca="1"/>
        <v>0</v>
      </c>
      <c r="P2603" t="str">
        <f ca="1"/>
        <v xml:space="preserve">    Else</v>
      </c>
      <c r="Q2603" t="str">
        <f ca="1"/>
        <v xml:space="preserve">    Else</v>
      </c>
    </row>
    <row r="2604" spans="15:17" x14ac:dyDescent="0.45">
      <c r="O2604">
        <f ca="1"/>
        <v>0</v>
      </c>
      <c r="P2604" t="str">
        <f ca="1"/>
        <v xml:space="preserve">        NumFailed = NumFailed + 1</v>
      </c>
      <c r="Q2604" t="str">
        <f ca="1"/>
        <v xml:space="preserve">        NumFailed = NumFailed + 1</v>
      </c>
    </row>
    <row r="2605" spans="15:17" x14ac:dyDescent="0.45">
      <c r="O2605">
        <f ca="1"/>
        <v>0</v>
      </c>
      <c r="P2605" t="str">
        <f ca="1"/>
        <v xml:space="preserve">        ReDim Preserve Failures(LBound(Failures) To UBound(Failures) + 1)</v>
      </c>
      <c r="Q2605" t="str">
        <f ca="1"/>
        <v xml:space="preserve">        ReDim Preserve Failures(LBound(Failures) To UBound(Failures) + 1)</v>
      </c>
    </row>
    <row r="2606" spans="15:17" x14ac:dyDescent="0.45">
      <c r="O2606">
        <f ca="1"/>
        <v>0</v>
      </c>
      <c r="P2606" t="str">
        <f ca="1"/>
        <v xml:space="preserve">        Failures(UBound(Failures)) = WhatDiffers</v>
      </c>
      <c r="Q2606" t="str">
        <f ca="1"/>
        <v xml:space="preserve">        Failures(UBound(Failures)) = WhatDiffers</v>
      </c>
    </row>
    <row r="2607" spans="15:17" x14ac:dyDescent="0.45">
      <c r="O2607">
        <f ca="1"/>
        <v>0</v>
      </c>
      <c r="P2607" t="str">
        <f ca="1"/>
        <v xml:space="preserve">    End If</v>
      </c>
      <c r="Q2607" t="str">
        <f ca="1"/>
        <v xml:space="preserve">    End If</v>
      </c>
    </row>
    <row r="2608" spans="15:17" x14ac:dyDescent="0.45">
      <c r="O2608" t="str">
        <f ca="1"/>
        <v>Sub Case60(i As Long, Folder As String, ByRef NumPassed As Long, ByRef NumFailed As Long, ByRef Failures() As String)</v>
      </c>
      <c r="P2608" t="str">
        <f ca="1"/>
        <v/>
      </c>
      <c r="Q2608" t="str">
        <f ca="1"/>
        <v/>
      </c>
    </row>
    <row r="2609" spans="15:17" x14ac:dyDescent="0.45">
      <c r="O2609" t="str">
        <f ca="1"/>
        <v xml:space="preserve">    Dim TestDescription As String, FileName As String, Expected, Observed, TestRes As Variant, WhatDiffers As String</v>
      </c>
      <c r="P2609" t="str">
        <f ca="1"/>
        <v xml:space="preserve">    Exit Sub</v>
      </c>
      <c r="Q2609" t="str">
        <f ca="1"/>
        <v xml:space="preserve">    Exit Sub</v>
      </c>
    </row>
    <row r="2610" spans="15:17" x14ac:dyDescent="0.45">
      <c r="O2610" t="str">
        <f ca="1"/>
        <v/>
      </c>
      <c r="P2610" t="str">
        <f ca="1"/>
        <v>ErrHandler:</v>
      </c>
      <c r="Q2610" t="str">
        <f ca="1"/>
        <v>ErrHandler:</v>
      </c>
    </row>
    <row r="2611" spans="15:17" x14ac:dyDescent="0.45">
      <c r="O2611" t="str">
        <f ca="1"/>
        <v xml:space="preserve">    On Error GoTo ErrHandler</v>
      </c>
      <c r="P2611" t="str">
        <f ca="1"/>
        <v xml:space="preserve">    Throw "#Case105 (line " &amp; CStr(Erl) + "): " &amp; Err.Description &amp; "!"</v>
      </c>
      <c r="Q2611" t="str">
        <f ca="1"/>
        <v xml:space="preserve">    Throw "#Case105 (line " &amp; CStr(Erl) + "): " &amp; Err.Description &amp; "!"</v>
      </c>
    </row>
    <row r="2612" spans="15:17" x14ac:dyDescent="0.45">
      <c r="O2612" t="str">
        <f ca="1"/>
        <v xml:space="preserve">                TestDescription = "issue 120"</v>
      </c>
      <c r="P2612" t="str">
        <f ca="1"/>
        <v>End Sub</v>
      </c>
      <c r="Q2612" t="str">
        <f ca="1"/>
        <v>End Sub</v>
      </c>
    </row>
    <row r="2613" spans="15:17" x14ac:dyDescent="0.45">
      <c r="O2613" t="str">
        <f ca="1"/>
        <v xml:space="preserve">                FileName = "issue_120.csv"</v>
      </c>
      <c r="P2613">
        <f ca="1"/>
        <v>0</v>
      </c>
      <c r="Q2613" t="str">
        <f ca="1"/>
        <v/>
      </c>
    </row>
    <row r="2614" spans="15:17" x14ac:dyDescent="0.45">
      <c r="O2614" t="str">
        <f ca="1"/>
        <v xml:space="preserve">                Expected = Expected060()</v>
      </c>
      <c r="P2614" t="str">
        <f ca="1"/>
        <v>Sub Case106(i As Long, Folder As String, ByRef NumPassed As Long, ByRef NumFailed As Long, ByRef Failures() As String)</v>
      </c>
      <c r="Q2614" t="str">
        <f ca="1"/>
        <v>Sub Case106(i As Long, Folder As String, ByRef NumPassed As Long, ByRef NumFailed As Long, ByRef Failures() As String)</v>
      </c>
    </row>
    <row r="2615" spans="15:17" x14ac:dyDescent="0.45">
      <c r="O2615" t="str">
        <f ca="1"/>
        <v xml:space="preserve">                TestRes = TestCSVRead(i, TestDescription, Expected, Folder + FileName, Observed, WhatDiffers, ConvertTypes:=True, ShowMissingsAs:=Empty)</v>
      </c>
      <c r="P2615" t="str">
        <f ca="1"/>
        <v xml:space="preserve">    Dim TestDescription As String, FileName As String, Expected, Observed, TestRes As Variant, WhatDiffers As String</v>
      </c>
      <c r="Q2615" t="str">
        <f ca="1"/>
        <v xml:space="preserve">    Dim TestDescription As String, FileName As String, Expected, Observed, TestRes As Variant, WhatDiffers As String</v>
      </c>
    </row>
    <row r="2616" spans="15:17" x14ac:dyDescent="0.45">
      <c r="O2616" t="str">
        <f ca="1"/>
        <v xml:space="preserve">    If TestRes Then</v>
      </c>
      <c r="P2616" t="str">
        <f ca="1"/>
        <v/>
      </c>
      <c r="Q2616" t="str">
        <f ca="1"/>
        <v/>
      </c>
    </row>
    <row r="2617" spans="15:17" x14ac:dyDescent="0.45">
      <c r="O2617" t="str">
        <f ca="1"/>
        <v xml:space="preserve">        NumPassed = NumPassed + 1</v>
      </c>
      <c r="P2617" t="str">
        <f ca="1"/>
        <v xml:space="preserve">    On Error GoTo ErrHandler</v>
      </c>
      <c r="Q2617" t="str">
        <f ca="1"/>
        <v xml:space="preserve">    On Error GoTo ErrHandler</v>
      </c>
    </row>
    <row r="2618" spans="15:17" x14ac:dyDescent="0.45">
      <c r="O2618" t="str">
        <f ca="1"/>
        <v xml:space="preserve">    Else</v>
      </c>
      <c r="P2618" t="str">
        <f ca="1"/>
        <v xml:space="preserve">                'We test that the first column converts (via CSVRead) to the same date as the second column (via CDate) _</v>
      </c>
      <c r="Q2618" t="str">
        <f ca="1"/>
        <v xml:space="preserve">                'We test that the first column converts (via CSVRead) to the same date as the second column (via CDate) _</v>
      </c>
    </row>
    <row r="2619" spans="15:17" x14ac:dyDescent="0.45">
      <c r="O2619" t="str">
        <f ca="1"/>
        <v xml:space="preserve">        NumFailed = NumFailed + 1</v>
      </c>
      <c r="P2619" t="str">
        <f ca="1"/>
        <v xml:space="preserve">                 to within a very small (10 microsecond) tolerance to cope with floating point inaccuracies</v>
      </c>
      <c r="Q2619" t="str">
        <f ca="1"/>
        <v xml:space="preserve">                 to within a very small (10 microsecond) tolerance to cope with floating point inaccuracies</v>
      </c>
    </row>
    <row r="2620" spans="15:17" x14ac:dyDescent="0.45">
      <c r="O2620" t="str">
        <f ca="1"/>
        <v xml:space="preserve">        ReDim Preserve Failures(LBound(Failures) To UBound(Failures) + 1)</v>
      </c>
      <c r="P2620" t="str">
        <f ca="1"/>
        <v xml:space="preserve">                TestDescription = "test good M-D-Y"</v>
      </c>
      <c r="Q2620" t="str">
        <f ca="1"/>
        <v xml:space="preserve">                TestDescription = "test good M-D-Y"</v>
      </c>
    </row>
    <row r="2621" spans="15:17" x14ac:dyDescent="0.45">
      <c r="O2621" t="str">
        <f ca="1"/>
        <v xml:space="preserve">        Failures(UBound(Failures)) = WhatDiffers</v>
      </c>
      <c r="P2621" t="str">
        <f ca="1"/>
        <v xml:space="preserve">                FileName = "test_good_M-D-Y.csv"</v>
      </c>
      <c r="Q2621" t="str">
        <f ca="1"/>
        <v xml:space="preserve">                FileName = "test_good_M-D-Y.csv"</v>
      </c>
    </row>
    <row r="2622" spans="15:17" x14ac:dyDescent="0.45">
      <c r="O2622" t="str">
        <f ca="1"/>
        <v xml:space="preserve">    End If</v>
      </c>
      <c r="P2622" t="str">
        <f ca="1"/>
        <v xml:space="preserve">                Expected = CSVRead(Folder + FileName, ConvertTypes:="N", SkipToRow:=2, NumCols:=1, SkipToCol:=2)</v>
      </c>
      <c r="Q2622" t="str">
        <f ca="1"/>
        <v xml:space="preserve">                Expected = CSVRead(Folder + FileName, ConvertTypes:="N", SkipToRow:=2, NumCols:=1, SkipToCol:=2)</v>
      </c>
    </row>
    <row r="2623" spans="15:17" x14ac:dyDescent="0.45">
      <c r="O2623" t="str">
        <f ca="1"/>
        <v/>
      </c>
      <c r="P2623" t="str">
        <f ca="1"/>
        <v xml:space="preserve">                For k = 1 To sNRows(Expected)</v>
      </c>
      <c r="Q2623" t="str">
        <f ca="1"/>
        <v xml:space="preserve">                For k = 1 To sNRows(Expected)</v>
      </c>
    </row>
    <row r="2624" spans="15:17" x14ac:dyDescent="0.45">
      <c r="O2624" t="str">
        <f ca="1"/>
        <v xml:space="preserve">    Exit Sub</v>
      </c>
      <c r="P2624" t="str">
        <f ca="1"/>
        <v xml:space="preserve">                    Expected(k, 1) = CDate(Expected(k, 1))</v>
      </c>
      <c r="Q2624" t="str">
        <f ca="1"/>
        <v xml:space="preserve">                    Expected(k, 1) = CDate(Expected(k, 1))</v>
      </c>
    </row>
    <row r="2625" spans="15:17" x14ac:dyDescent="0.45">
      <c r="O2625" t="str">
        <f ca="1"/>
        <v>ErrHandler:</v>
      </c>
      <c r="P2625" t="str">
        <f ca="1"/>
        <v xml:space="preserve">                Next k</v>
      </c>
      <c r="Q2625" t="str">
        <f ca="1"/>
        <v xml:space="preserve">                Next k</v>
      </c>
    </row>
    <row r="2626" spans="15:17" x14ac:dyDescent="0.45">
      <c r="O2626" t="str">
        <f ca="1"/>
        <v xml:space="preserve">    Throw "#Case60 (line " &amp; CStr(Erl) + "): " &amp; Err.Description &amp; "!"</v>
      </c>
      <c r="P2626" t="str">
        <f ca="1"/>
        <v xml:space="preserve">                TestRes = TestCSVRead(i, TestDescription, Expected, Folder + FileName, Observed, WhatDiffers, _</v>
      </c>
      <c r="Q2626" t="str">
        <f ca="1"/>
        <v xml:space="preserve">                TestRes = TestCSVRead(i, TestDescription, Expected, Folder + FileName, Observed, WhatDiffers, _</v>
      </c>
    </row>
    <row r="2627" spans="15:17" x14ac:dyDescent="0.45">
      <c r="O2627" t="str">
        <f ca="1"/>
        <v>End Sub</v>
      </c>
      <c r="P2627" t="str">
        <f ca="1"/>
        <v xml:space="preserve">                    ConvertTypes:=True, _</v>
      </c>
      <c r="Q2627" t="str">
        <f ca="1"/>
        <v xml:space="preserve">                    ConvertTypes:=True, _</v>
      </c>
    </row>
    <row r="2628" spans="15:17" x14ac:dyDescent="0.45">
      <c r="O2628">
        <f ca="1"/>
        <v>0</v>
      </c>
      <c r="P2628" t="str">
        <f ca="1"/>
        <v xml:space="preserve">                    Delimiter:=",", _</v>
      </c>
      <c r="Q2628" t="str">
        <f ca="1"/>
        <v xml:space="preserve">                    Delimiter:=",", _</v>
      </c>
    </row>
    <row r="2629" spans="15:17" x14ac:dyDescent="0.45">
      <c r="O2629">
        <f ca="1"/>
        <v>0</v>
      </c>
      <c r="P2629" t="str">
        <f ca="1"/>
        <v xml:space="preserve">                    DateFormat:="M-D-Y", _</v>
      </c>
      <c r="Q2629" t="str">
        <f ca="1"/>
        <v xml:space="preserve">                    DateFormat:="M-D-Y", _</v>
      </c>
    </row>
    <row r="2630" spans="15:17" x14ac:dyDescent="0.45">
      <c r="O2630">
        <f ca="1"/>
        <v>0</v>
      </c>
      <c r="P2630" t="str">
        <f ca="1"/>
        <v xml:space="preserve">                    SkipToRow:=2, _</v>
      </c>
      <c r="Q2630" t="str">
        <f ca="1"/>
        <v xml:space="preserve">                    SkipToRow:=2, _</v>
      </c>
    </row>
    <row r="2631" spans="15:17" x14ac:dyDescent="0.45">
      <c r="O2631">
        <f ca="1"/>
        <v>0</v>
      </c>
      <c r="P2631" t="str">
        <f ca="1"/>
        <v xml:space="preserve">                    NumCols:=1, _</v>
      </c>
      <c r="Q2631" t="str">
        <f ca="1"/>
        <v xml:space="preserve">                    NumCols:=1, _</v>
      </c>
    </row>
    <row r="2632" spans="15:17" x14ac:dyDescent="0.45">
      <c r="O2632">
        <f ca="1"/>
        <v>0</v>
      </c>
      <c r="P2632" t="str">
        <f ca="1"/>
        <v xml:space="preserve">                    ShowMissingsAs:=Empty, _</v>
      </c>
      <c r="Q2632" t="str">
        <f ca="1"/>
        <v xml:space="preserve">                    ShowMissingsAs:=Empty, _</v>
      </c>
    </row>
    <row r="2633" spans="15:17" x14ac:dyDescent="0.45">
      <c r="O2633">
        <f ca="1"/>
        <v>0</v>
      </c>
      <c r="P2633" t="str">
        <f ca="1"/>
        <v xml:space="preserve">                    AbsTol:=0.01 / 24 / 60 / 60 / 1000) '10 microsecond tolerance</v>
      </c>
      <c r="Q2633" t="str">
        <f ca="1"/>
        <v xml:space="preserve">                    AbsTol:=0.01 / 24 / 60 / 60 / 1000) '10 microsecond tolerance</v>
      </c>
    </row>
    <row r="2634" spans="15:17" x14ac:dyDescent="0.45">
      <c r="O2634">
        <f ca="1"/>
        <v>0</v>
      </c>
      <c r="P2634" t="str">
        <f ca="1"/>
        <v xml:space="preserve">    If TestRes Then</v>
      </c>
      <c r="Q2634" t="str">
        <f ca="1"/>
        <v xml:space="preserve">    If TestRes Then</v>
      </c>
    </row>
    <row r="2635" spans="15:17" x14ac:dyDescent="0.45">
      <c r="O2635">
        <f ca="1"/>
        <v>0</v>
      </c>
      <c r="P2635" t="str">
        <f ca="1"/>
        <v xml:space="preserve">        NumPassed = NumPassed + 1</v>
      </c>
      <c r="Q2635" t="str">
        <f ca="1"/>
        <v xml:space="preserve">        NumPassed = NumPassed + 1</v>
      </c>
    </row>
    <row r="2636" spans="15:17" x14ac:dyDescent="0.45">
      <c r="O2636">
        <f ca="1"/>
        <v>0</v>
      </c>
      <c r="P2636" t="str">
        <f ca="1"/>
        <v xml:space="preserve">    Else</v>
      </c>
      <c r="Q2636" t="str">
        <f ca="1"/>
        <v xml:space="preserve">    Else</v>
      </c>
    </row>
    <row r="2637" spans="15:17" x14ac:dyDescent="0.45">
      <c r="O2637">
        <f ca="1"/>
        <v>0</v>
      </c>
      <c r="P2637" t="str">
        <f ca="1"/>
        <v xml:space="preserve">        NumFailed = NumFailed + 1</v>
      </c>
      <c r="Q2637" t="str">
        <f ca="1"/>
        <v xml:space="preserve">        NumFailed = NumFailed + 1</v>
      </c>
    </row>
    <row r="2638" spans="15:17" x14ac:dyDescent="0.45">
      <c r="O2638">
        <f ca="1"/>
        <v>0</v>
      </c>
      <c r="P2638" t="str">
        <f ca="1"/>
        <v xml:space="preserve">        ReDim Preserve Failures(LBound(Failures) To UBound(Failures) + 1)</v>
      </c>
      <c r="Q2638" t="str">
        <f ca="1"/>
        <v xml:space="preserve">        ReDim Preserve Failures(LBound(Failures) To UBound(Failures) + 1)</v>
      </c>
    </row>
    <row r="2639" spans="15:17" x14ac:dyDescent="0.45">
      <c r="O2639">
        <f ca="1"/>
        <v>0</v>
      </c>
      <c r="P2639" t="str">
        <f ca="1"/>
        <v xml:space="preserve">        Failures(UBound(Failures)) = WhatDiffers</v>
      </c>
      <c r="Q2639" t="str">
        <f ca="1"/>
        <v xml:space="preserve">        Failures(UBound(Failures)) = WhatDiffers</v>
      </c>
    </row>
    <row r="2640" spans="15:17" x14ac:dyDescent="0.45">
      <c r="O2640">
        <f ca="1"/>
        <v>0</v>
      </c>
      <c r="P2640" t="str">
        <f ca="1"/>
        <v xml:space="preserve">    End If</v>
      </c>
      <c r="Q2640" t="str">
        <f ca="1"/>
        <v xml:space="preserve">    End If</v>
      </c>
    </row>
    <row r="2641" spans="15:17" x14ac:dyDescent="0.45">
      <c r="O2641">
        <f ca="1"/>
        <v>0</v>
      </c>
      <c r="P2641" t="str">
        <f ca="1"/>
        <v/>
      </c>
      <c r="Q2641" t="str">
        <f ca="1"/>
        <v/>
      </c>
    </row>
    <row r="2642" spans="15:17" x14ac:dyDescent="0.45">
      <c r="O2642">
        <f ca="1"/>
        <v>0</v>
      </c>
      <c r="P2642" t="str">
        <f ca="1"/>
        <v xml:space="preserve">    Exit Sub</v>
      </c>
      <c r="Q2642" t="str">
        <f ca="1"/>
        <v xml:space="preserve">    Exit Sub</v>
      </c>
    </row>
    <row r="2643" spans="15:17" x14ac:dyDescent="0.45">
      <c r="O2643">
        <f ca="1"/>
        <v>0</v>
      </c>
      <c r="P2643" t="str">
        <f ca="1"/>
        <v>ErrHandler:</v>
      </c>
      <c r="Q2643" t="str">
        <f ca="1"/>
        <v>ErrHandler:</v>
      </c>
    </row>
    <row r="2644" spans="15:17" x14ac:dyDescent="0.45">
      <c r="O2644">
        <f ca="1"/>
        <v>0</v>
      </c>
      <c r="P2644" t="str">
        <f ca="1"/>
        <v xml:space="preserve">    Throw "#Case106 (line " &amp; CStr(Erl) + "): " &amp; Err.Description &amp; "!"</v>
      </c>
      <c r="Q2644" t="str">
        <f ca="1"/>
        <v xml:space="preserve">    Throw "#Case106 (line " &amp; CStr(Erl) + "): " &amp; Err.Description &amp; "!"</v>
      </c>
    </row>
    <row r="2645" spans="15:17" x14ac:dyDescent="0.45">
      <c r="O2645">
        <f ca="1"/>
        <v>0</v>
      </c>
      <c r="P2645" t="str">
        <f ca="1"/>
        <v>End Sub</v>
      </c>
      <c r="Q2645" t="str">
        <f ca="1"/>
        <v>End Sub</v>
      </c>
    </row>
    <row r="2646" spans="15:17" x14ac:dyDescent="0.45">
      <c r="O2646">
        <f ca="1"/>
        <v>0</v>
      </c>
      <c r="P2646">
        <f ca="1"/>
        <v>0</v>
      </c>
      <c r="Q2646" t="str">
        <f ca="1"/>
        <v/>
      </c>
    </row>
    <row r="2647" spans="15:17" x14ac:dyDescent="0.45">
      <c r="O2647">
        <f ca="1"/>
        <v>0</v>
      </c>
      <c r="P2647" t="str">
        <f ca="1"/>
        <v>Sub Case107(i As Long, Folder As String, ByRef NumPassed As Long, ByRef NumFailed As Long, ByRef Failures() As String)</v>
      </c>
      <c r="Q2647" t="str">
        <f ca="1"/>
        <v>Sub Case107(i As Long, Folder As String, ByRef NumPassed As Long, ByRef NumFailed As Long, ByRef Failures() As String)</v>
      </c>
    </row>
    <row r="2648" spans="15:17" x14ac:dyDescent="0.45">
      <c r="O2648">
        <f ca="1"/>
        <v>0</v>
      </c>
      <c r="P2648" t="str">
        <f ca="1"/>
        <v xml:space="preserve">    Dim TestDescription As String, FileName As String, Expected, Observed, TestRes As Variant, WhatDiffers As String</v>
      </c>
      <c r="Q2648" t="str">
        <f ca="1"/>
        <v xml:space="preserve">    Dim TestDescription As String, FileName As String, Expected, Observed, TestRes As Variant, WhatDiffers As String</v>
      </c>
    </row>
    <row r="2649" spans="15:17" x14ac:dyDescent="0.45">
      <c r="O2649" t="str">
        <f ca="1"/>
        <v>Sub Case61(i As Long, Folder As String, ByRef NumPassed As Long, ByRef NumFailed As Long, ByRef Failures() As String)</v>
      </c>
      <c r="P2649" t="str">
        <f ca="1"/>
        <v/>
      </c>
      <c r="Q2649" t="str">
        <f ca="1"/>
        <v/>
      </c>
    </row>
    <row r="2650" spans="15:17" x14ac:dyDescent="0.45">
      <c r="O2650" t="str">
        <f ca="1"/>
        <v xml:space="preserve">    Dim TestDescription As String, FileName As String, Expected, Observed, TestRes As Variant, WhatDiffers As String</v>
      </c>
      <c r="P2650" t="str">
        <f ca="1"/>
        <v xml:space="preserve">    On Error GoTo ErrHandler</v>
      </c>
      <c r="Q2650" t="str">
        <f ca="1"/>
        <v xml:space="preserve">    On Error GoTo ErrHandler</v>
      </c>
    </row>
    <row r="2651" spans="15:17" x14ac:dyDescent="0.45">
      <c r="O2651" t="str">
        <f ca="1"/>
        <v/>
      </c>
      <c r="P2651" t="str">
        <f ca="1"/>
        <v xml:space="preserve">                'Test that parsing strings that almost but not correct M-D-Y does not convert to dates</v>
      </c>
      <c r="Q2651" t="str">
        <f ca="1"/>
        <v xml:space="preserve">                'Test that parsing strings that almost but not correct M-D-Y does not convert to dates</v>
      </c>
    </row>
    <row r="2652" spans="15:17" x14ac:dyDescent="0.45">
      <c r="O2652" t="str">
        <f ca="1"/>
        <v xml:space="preserve">    On Error GoTo ErrHandler</v>
      </c>
      <c r="P2652" t="str">
        <f ca="1"/>
        <v xml:space="preserve">                TestDescription = "test bad M-D-Y"</v>
      </c>
      <c r="Q2652" t="str">
        <f ca="1"/>
        <v xml:space="preserve">                TestDescription = "test bad M-D-Y"</v>
      </c>
    </row>
    <row r="2653" spans="15:17" x14ac:dyDescent="0.45">
      <c r="O2653" t="str">
        <f ca="1"/>
        <v xml:space="preserve">                'Tests trimming fields</v>
      </c>
      <c r="P2653" t="str">
        <f ca="1"/>
        <v xml:space="preserve">                FileName = "test_bad_M-D-Y.csv"</v>
      </c>
      <c r="Q2653" t="str">
        <f ca="1"/>
        <v xml:space="preserve">                FileName = "test_bad_M-D-Y.csv"</v>
      </c>
    </row>
    <row r="2654" spans="15:17" x14ac:dyDescent="0.45">
      <c r="O2654" t="str">
        <f ca="1"/>
        <v xml:space="preserve">                TestDescription = "census.txt"</v>
      </c>
      <c r="P2654" t="str">
        <f ca="1"/>
        <v xml:space="preserve">                Expected = CSVRead(Folder + FileName, False, ",", SkipToRow:=2, SkipToCol:=2)</v>
      </c>
      <c r="Q2654" t="str">
        <f ca="1"/>
        <v xml:space="preserve">                Expected = CSVRead(Folder + FileName, False, ",", SkipToRow:=2, SkipToCol:=2)</v>
      </c>
    </row>
    <row r="2655" spans="15:17" x14ac:dyDescent="0.45">
      <c r="O2655" t="str">
        <f ca="1"/>
        <v xml:space="preserve">                FileName = "census.txt"</v>
      </c>
      <c r="P2655" t="str">
        <f ca="1"/>
        <v xml:space="preserve">                TestRes = TestCSVRead(i, TestDescription, Expected, Folder + FileName, Observed, WhatDiffers, _</v>
      </c>
      <c r="Q2655" t="str">
        <f ca="1"/>
        <v xml:space="preserve">                TestRes = TestCSVRead(i, TestDescription, Expected, Folder + FileName, Observed, WhatDiffers, _</v>
      </c>
    </row>
    <row r="2656" spans="15:17" x14ac:dyDescent="0.45">
      <c r="O2656" t="str">
        <f ca="1"/>
        <v xml:space="preserve">                Expected = Expected061()</v>
      </c>
      <c r="P2656" t="str">
        <f ca="1"/>
        <v xml:space="preserve">                    ConvertTypes:="D", _</v>
      </c>
      <c r="Q2656" t="str">
        <f ca="1"/>
        <v xml:space="preserve">                    ConvertTypes:="D", _</v>
      </c>
    </row>
    <row r="2657" spans="15:17" x14ac:dyDescent="0.45">
      <c r="O2657" t="str">
        <f ca="1"/>
        <v xml:space="preserve">                TestRes = TestCSVRead(i, TestDescription, Expected, Folder + FileName, Observed, WhatDiffers, ConvertTypes:="NT", Delimiter:=vbTab, ShowMissingsAs:=Empty)</v>
      </c>
      <c r="P2657" t="str">
        <f ca="1"/>
        <v xml:space="preserve">                    Delimiter:=",", _</v>
      </c>
      <c r="Q2657" t="str">
        <f ca="1"/>
        <v xml:space="preserve">                    Delimiter:=",", _</v>
      </c>
    </row>
    <row r="2658" spans="15:17" x14ac:dyDescent="0.45">
      <c r="O2658" t="str">
        <f ca="1"/>
        <v xml:space="preserve">    If TestRes Then</v>
      </c>
      <c r="P2658" t="str">
        <f ca="1"/>
        <v xml:space="preserve">                    DateFormat:="M-D-Y", _</v>
      </c>
      <c r="Q2658" t="str">
        <f ca="1"/>
        <v xml:space="preserve">                    DateFormat:="M-D-Y", _</v>
      </c>
    </row>
    <row r="2659" spans="15:17" x14ac:dyDescent="0.45">
      <c r="O2659" t="str">
        <f ca="1"/>
        <v xml:space="preserve">        NumPassed = NumPassed + 1</v>
      </c>
      <c r="P2659" t="str">
        <f ca="1"/>
        <v xml:space="preserve">                    SkipToRow:=2, _</v>
      </c>
      <c r="Q2659" t="str">
        <f ca="1"/>
        <v xml:space="preserve">                    SkipToRow:=2, _</v>
      </c>
    </row>
    <row r="2660" spans="15:17" x14ac:dyDescent="0.45">
      <c r="O2660" t="str">
        <f ca="1"/>
        <v xml:space="preserve">    Else</v>
      </c>
      <c r="P2660" t="str">
        <f ca="1"/>
        <v xml:space="preserve">                    SkipToCol:=2, _</v>
      </c>
      <c r="Q2660" t="str">
        <f ca="1"/>
        <v xml:space="preserve">                    SkipToCol:=2, _</v>
      </c>
    </row>
    <row r="2661" spans="15:17" x14ac:dyDescent="0.45">
      <c r="O2661" t="str">
        <f ca="1"/>
        <v xml:space="preserve">        NumFailed = NumFailed + 1</v>
      </c>
      <c r="P2661" t="str">
        <f ca="1"/>
        <v xml:space="preserve">                    ShowMissingsAs:=Empty)</v>
      </c>
      <c r="Q2661" t="str">
        <f ca="1"/>
        <v xml:space="preserve">                    ShowMissingsAs:=Empty)</v>
      </c>
    </row>
    <row r="2662" spans="15:17" x14ac:dyDescent="0.45">
      <c r="O2662" t="str">
        <f ca="1"/>
        <v xml:space="preserve">        ReDim Preserve Failures(LBound(Failures) To UBound(Failures) + 1)</v>
      </c>
      <c r="P2662" t="str">
        <f ca="1"/>
        <v xml:space="preserve">    If TestRes Then</v>
      </c>
      <c r="Q2662" t="str">
        <f ca="1"/>
        <v xml:space="preserve">    If TestRes Then</v>
      </c>
    </row>
    <row r="2663" spans="15:17" x14ac:dyDescent="0.45">
      <c r="O2663" t="str">
        <f ca="1"/>
        <v xml:space="preserve">        Failures(UBound(Failures)) = WhatDiffers</v>
      </c>
      <c r="P2663" t="str">
        <f ca="1"/>
        <v xml:space="preserve">        NumPassed = NumPassed + 1</v>
      </c>
      <c r="Q2663" t="str">
        <f ca="1"/>
        <v xml:space="preserve">        NumPassed = NumPassed + 1</v>
      </c>
    </row>
    <row r="2664" spans="15:17" x14ac:dyDescent="0.45">
      <c r="O2664" t="str">
        <f ca="1"/>
        <v xml:space="preserve">    End If</v>
      </c>
      <c r="P2664" t="str">
        <f ca="1"/>
        <v xml:space="preserve">    Else</v>
      </c>
      <c r="Q2664" t="str">
        <f ca="1"/>
        <v xml:space="preserve">    Else</v>
      </c>
    </row>
    <row r="2665" spans="15:17" x14ac:dyDescent="0.45">
      <c r="O2665" t="str">
        <f ca="1"/>
        <v/>
      </c>
      <c r="P2665" t="str">
        <f ca="1"/>
        <v xml:space="preserve">        NumFailed = NumFailed + 1</v>
      </c>
      <c r="Q2665" t="str">
        <f ca="1"/>
        <v xml:space="preserve">        NumFailed = NumFailed + 1</v>
      </c>
    </row>
    <row r="2666" spans="15:17" x14ac:dyDescent="0.45">
      <c r="O2666" t="str">
        <f ca="1"/>
        <v xml:space="preserve">    Exit Sub</v>
      </c>
      <c r="P2666" t="str">
        <f ca="1"/>
        <v xml:space="preserve">        ReDim Preserve Failures(LBound(Failures) To UBound(Failures) + 1)</v>
      </c>
      <c r="Q2666" t="str">
        <f ca="1"/>
        <v xml:space="preserve">        ReDim Preserve Failures(LBound(Failures) To UBound(Failures) + 1)</v>
      </c>
    </row>
    <row r="2667" spans="15:17" x14ac:dyDescent="0.45">
      <c r="O2667" t="str">
        <f ca="1"/>
        <v>ErrHandler:</v>
      </c>
      <c r="P2667" t="str">
        <f ca="1"/>
        <v xml:space="preserve">        Failures(UBound(Failures)) = WhatDiffers</v>
      </c>
      <c r="Q2667" t="str">
        <f ca="1"/>
        <v xml:space="preserve">        Failures(UBound(Failures)) = WhatDiffers</v>
      </c>
    </row>
    <row r="2668" spans="15:17" x14ac:dyDescent="0.45">
      <c r="O2668" t="str">
        <f ca="1"/>
        <v xml:space="preserve">    Throw "#Case61 (line " &amp; CStr(Erl) + "): " &amp; Err.Description &amp; "!"</v>
      </c>
      <c r="P2668" t="str">
        <f ca="1"/>
        <v xml:space="preserve">    End If</v>
      </c>
      <c r="Q2668" t="str">
        <f ca="1"/>
        <v xml:space="preserve">    End If</v>
      </c>
    </row>
    <row r="2669" spans="15:17" x14ac:dyDescent="0.45">
      <c r="O2669" t="str">
        <f ca="1"/>
        <v>End Sub</v>
      </c>
      <c r="P2669" t="str">
        <f ca="1"/>
        <v/>
      </c>
      <c r="Q2669" t="str">
        <f ca="1"/>
        <v/>
      </c>
    </row>
    <row r="2670" spans="15:17" x14ac:dyDescent="0.45">
      <c r="O2670">
        <f ca="1"/>
        <v>0</v>
      </c>
      <c r="P2670" t="str">
        <f ca="1"/>
        <v xml:space="preserve">    Exit Sub</v>
      </c>
      <c r="Q2670" t="str">
        <f ca="1"/>
        <v xml:space="preserve">    Exit Sub</v>
      </c>
    </row>
    <row r="2671" spans="15:17" x14ac:dyDescent="0.45">
      <c r="O2671">
        <f ca="1"/>
        <v>0</v>
      </c>
      <c r="P2671" t="str">
        <f ca="1"/>
        <v>ErrHandler:</v>
      </c>
      <c r="Q2671" t="str">
        <f ca="1"/>
        <v>ErrHandler:</v>
      </c>
    </row>
    <row r="2672" spans="15:17" x14ac:dyDescent="0.45">
      <c r="O2672">
        <f ca="1"/>
        <v>0</v>
      </c>
      <c r="P2672" t="str">
        <f ca="1"/>
        <v xml:space="preserve">    Throw "#Case107 (line " &amp; CStr(Erl) + "): " &amp; Err.Description &amp; "!"</v>
      </c>
      <c r="Q2672" t="str">
        <f ca="1"/>
        <v xml:space="preserve">    Throw "#Case107 (line " &amp; CStr(Erl) + "): " &amp; Err.Description &amp; "!"</v>
      </c>
    </row>
    <row r="2673" spans="15:17" x14ac:dyDescent="0.45">
      <c r="O2673">
        <f ca="1"/>
        <v>0</v>
      </c>
      <c r="P2673" t="str">
        <f ca="1"/>
        <v>End Sub</v>
      </c>
      <c r="Q2673" t="str">
        <f ca="1"/>
        <v>End Sub</v>
      </c>
    </row>
    <row r="2674" spans="15:17" x14ac:dyDescent="0.45">
      <c r="O2674">
        <f ca="1"/>
        <v>0</v>
      </c>
      <c r="P2674">
        <f ca="1"/>
        <v>0</v>
      </c>
      <c r="Q2674" t="str">
        <f ca="1"/>
        <v/>
      </c>
    </row>
    <row r="2675" spans="15:17" x14ac:dyDescent="0.45">
      <c r="O2675">
        <f ca="1"/>
        <v>0</v>
      </c>
      <c r="P2675" t="str">
        <f ca="1"/>
        <v>Sub Case108(i As Long, Folder As String, ByRef NumPassed As Long, ByRef NumFailed As Long, ByRef Failures() As String)</v>
      </c>
      <c r="Q2675" t="str">
        <f ca="1"/>
        <v>Sub Case108(i As Long, Folder As String, ByRef NumPassed As Long, ByRef NumFailed As Long, ByRef Failures() As String)</v>
      </c>
    </row>
    <row r="2676" spans="15:17" x14ac:dyDescent="0.45">
      <c r="O2676">
        <f ca="1"/>
        <v>0</v>
      </c>
      <c r="P2676" t="str">
        <f ca="1"/>
        <v xml:space="preserve">    Dim TestDescription As String, FileName As String, Expected, Observed, TestRes As Variant, WhatDiffers As String</v>
      </c>
      <c r="Q2676" t="str">
        <f ca="1"/>
        <v xml:space="preserve">    Dim TestDescription As String, FileName As String, Expected, Observed, TestRes As Variant, WhatDiffers As String</v>
      </c>
    </row>
    <row r="2677" spans="15:17" x14ac:dyDescent="0.45">
      <c r="O2677">
        <f ca="1"/>
        <v>0</v>
      </c>
      <c r="P2677" t="str">
        <f ca="1"/>
        <v/>
      </c>
      <c r="Q2677" t="str">
        <f ca="1"/>
        <v/>
      </c>
    </row>
    <row r="2678" spans="15:17" x14ac:dyDescent="0.45">
      <c r="O2678">
        <f ca="1"/>
        <v>0</v>
      </c>
      <c r="P2678" t="str">
        <f ca="1"/>
        <v xml:space="preserve">    On Error GoTo ErrHandler</v>
      </c>
      <c r="Q2678" t="str">
        <f ca="1"/>
        <v xml:space="preserve">    On Error GoTo ErrHandler</v>
      </c>
    </row>
    <row r="2679" spans="15:17" x14ac:dyDescent="0.45">
      <c r="O2679">
        <f ca="1"/>
        <v>0</v>
      </c>
      <c r="P2679" t="str">
        <f ca="1"/>
        <v xml:space="preserve">                TestDescription = "ampm"</v>
      </c>
      <c r="Q2679" t="str">
        <f ca="1"/>
        <v xml:space="preserve">                TestDescription = "ampm"</v>
      </c>
    </row>
    <row r="2680" spans="15:17" x14ac:dyDescent="0.45">
      <c r="O2680">
        <f ca="1"/>
        <v>0</v>
      </c>
      <c r="P2680" t="str">
        <f ca="1"/>
        <v xml:space="preserve">                FileName = "ampm.csv"</v>
      </c>
      <c r="Q2680" t="str">
        <f ca="1"/>
        <v xml:space="preserve">                FileName = "ampm.csv"</v>
      </c>
    </row>
    <row r="2681" spans="15:17" x14ac:dyDescent="0.45">
      <c r="O2681">
        <f ca="1"/>
        <v>0</v>
      </c>
      <c r="P2681" t="str">
        <f ca="1"/>
        <v xml:space="preserve">                Expected = Expected108()</v>
      </c>
      <c r="Q2681" t="str">
        <f ca="1"/>
        <v xml:space="preserve">                Expected = Expected108()</v>
      </c>
    </row>
    <row r="2682" spans="15:17" x14ac:dyDescent="0.45">
      <c r="O2682">
        <f ca="1"/>
        <v>0</v>
      </c>
      <c r="P2682" t="str">
        <f ca="1"/>
        <v xml:space="preserve">                TestRes = TestCSVRead(i, TestDescription, Expected, Folder + FileName, Observed, WhatDiffers, _</v>
      </c>
      <c r="Q2682" t="str">
        <f ca="1"/>
        <v xml:space="preserve">                TestRes = TestCSVRead(i, TestDescription, Expected, Folder + FileName, Observed, WhatDiffers, _</v>
      </c>
    </row>
    <row r="2683" spans="15:17" x14ac:dyDescent="0.45">
      <c r="O2683">
        <f ca="1"/>
        <v>0</v>
      </c>
      <c r="P2683" t="str">
        <f ca="1"/>
        <v xml:space="preserve">                    ConvertTypes:=True, _</v>
      </c>
      <c r="Q2683" t="str">
        <f ca="1"/>
        <v xml:space="preserve">                    ConvertTypes:=True, _</v>
      </c>
    </row>
    <row r="2684" spans="15:17" x14ac:dyDescent="0.45">
      <c r="O2684">
        <f ca="1"/>
        <v>0</v>
      </c>
      <c r="P2684" t="str">
        <f ca="1"/>
        <v xml:space="preserve">                    DateFormat:="M/D/Y", _</v>
      </c>
      <c r="Q2684" t="str">
        <f ca="1"/>
        <v xml:space="preserve">                    DateFormat:="M/D/Y", _</v>
      </c>
    </row>
    <row r="2685" spans="15:17" x14ac:dyDescent="0.45">
      <c r="O2685">
        <f ca="1"/>
        <v>0</v>
      </c>
      <c r="P2685" t="str">
        <f ca="1"/>
        <v xml:space="preserve">                    ShowMissingsAs:=Empty)</v>
      </c>
      <c r="Q2685" t="str">
        <f ca="1"/>
        <v xml:space="preserve">                    ShowMissingsAs:=Empty)</v>
      </c>
    </row>
    <row r="2686" spans="15:17" x14ac:dyDescent="0.45">
      <c r="O2686">
        <f ca="1"/>
        <v>0</v>
      </c>
      <c r="P2686" t="str">
        <f ca="1"/>
        <v xml:space="preserve">    If TestRes Then</v>
      </c>
      <c r="Q2686" t="str">
        <f ca="1"/>
        <v xml:space="preserve">    If TestRes Then</v>
      </c>
    </row>
    <row r="2687" spans="15:17" x14ac:dyDescent="0.45">
      <c r="O2687">
        <f ca="1"/>
        <v>0</v>
      </c>
      <c r="P2687" t="str">
        <f ca="1"/>
        <v xml:space="preserve">        NumPassed = NumPassed + 1</v>
      </c>
      <c r="Q2687" t="str">
        <f ca="1"/>
        <v xml:space="preserve">        NumPassed = NumPassed + 1</v>
      </c>
    </row>
    <row r="2688" spans="15:17" x14ac:dyDescent="0.45">
      <c r="O2688">
        <f ca="1"/>
        <v>0</v>
      </c>
      <c r="P2688" t="str">
        <f ca="1"/>
        <v xml:space="preserve">    Else</v>
      </c>
      <c r="Q2688" t="str">
        <f ca="1"/>
        <v xml:space="preserve">    Else</v>
      </c>
    </row>
    <row r="2689" spans="15:17" x14ac:dyDescent="0.45">
      <c r="O2689">
        <f ca="1"/>
        <v>0</v>
      </c>
      <c r="P2689" t="str">
        <f ca="1"/>
        <v xml:space="preserve">        NumFailed = NumFailed + 1</v>
      </c>
      <c r="Q2689" t="str">
        <f ca="1"/>
        <v xml:space="preserve">        NumFailed = NumFailed + 1</v>
      </c>
    </row>
    <row r="2690" spans="15:17" x14ac:dyDescent="0.45">
      <c r="O2690" t="str">
        <f ca="1"/>
        <v>Sub Case62(i As Long, Folder As String, ByRef NumPassed As Long, ByRef NumFailed As Long, ByRef Failures() As String)</v>
      </c>
      <c r="P2690" t="str">
        <f ca="1"/>
        <v xml:space="preserve">        ReDim Preserve Failures(LBound(Failures) To UBound(Failures) + 1)</v>
      </c>
      <c r="Q2690" t="str">
        <f ca="1"/>
        <v xml:space="preserve">        ReDim Preserve Failures(LBound(Failures) To UBound(Failures) + 1)</v>
      </c>
    </row>
    <row r="2691" spans="15:17" x14ac:dyDescent="0.45">
      <c r="O2691" t="str">
        <f ca="1"/>
        <v xml:space="preserve">    Dim TestDescription As String, FileName As String, Expected, Observed, TestRes As Variant, WhatDiffers As String</v>
      </c>
      <c r="P2691" t="str">
        <f ca="1"/>
        <v xml:space="preserve">        Failures(UBound(Failures)) = WhatDiffers</v>
      </c>
      <c r="Q2691" t="str">
        <f ca="1"/>
        <v xml:space="preserve">        Failures(UBound(Failures)) = WhatDiffers</v>
      </c>
    </row>
    <row r="2692" spans="15:17" x14ac:dyDescent="0.45">
      <c r="O2692" t="str">
        <f ca="1"/>
        <v/>
      </c>
      <c r="P2692" t="str">
        <f ca="1"/>
        <v xml:space="preserve">    End If</v>
      </c>
      <c r="Q2692" t="str">
        <f ca="1"/>
        <v xml:space="preserve">    End If</v>
      </c>
    </row>
    <row r="2693" spans="15:17" x14ac:dyDescent="0.45">
      <c r="O2693" t="str">
        <f ca="1"/>
        <v xml:space="preserve">    On Error GoTo ErrHandler</v>
      </c>
      <c r="P2693" t="str">
        <f ca="1"/>
        <v/>
      </c>
      <c r="Q2693" t="str">
        <f ca="1"/>
        <v/>
      </c>
    </row>
    <row r="2694" spans="15:17" x14ac:dyDescent="0.45">
      <c r="O2694" t="str">
        <f ca="1"/>
        <v xml:space="preserve">                TestDescription = "double quote quotechar and escapechar"</v>
      </c>
      <c r="P2694" t="str">
        <f ca="1"/>
        <v xml:space="preserve">    Exit Sub</v>
      </c>
      <c r="Q2694" t="str">
        <f ca="1"/>
        <v xml:space="preserve">    Exit Sub</v>
      </c>
    </row>
    <row r="2695" spans="15:17" x14ac:dyDescent="0.45">
      <c r="O2695" t="str">
        <f ca="1"/>
        <v xml:space="preserve">                FileName = "double_quote_quotechar_and_escapechar.csv"</v>
      </c>
      <c r="P2695" t="str">
        <f ca="1"/>
        <v>ErrHandler:</v>
      </c>
      <c r="Q2695" t="str">
        <f ca="1"/>
        <v>ErrHandler:</v>
      </c>
    </row>
    <row r="2696" spans="15:17" x14ac:dyDescent="0.45">
      <c r="O2696" t="str">
        <f ca="1"/>
        <v xml:space="preserve">                Expected = Expected062()</v>
      </c>
      <c r="P2696" t="str">
        <f ca="1"/>
        <v xml:space="preserve">    Throw "#Case108 (line " &amp; CStr(Erl) + "): " &amp; Err.Description &amp; "!"</v>
      </c>
      <c r="Q2696" t="str">
        <f ca="1"/>
        <v xml:space="preserve">    Throw "#Case108 (line " &amp; CStr(Erl) + "): " &amp; Err.Description &amp; "!"</v>
      </c>
    </row>
    <row r="2697" spans="15:17" x14ac:dyDescent="0.45">
      <c r="O2697" t="str">
        <f ca="1"/>
        <v xml:space="preserve">                TestRes = TestCSVRead(i, TestDescription, Expected, Folder + FileName, Observed, WhatDiffers, ConvertTypes:=True, ShowMissingsAs:=Empty)</v>
      </c>
      <c r="P2697" t="str">
        <f ca="1"/>
        <v>End Sub</v>
      </c>
      <c r="Q2697" t="str">
        <f ca="1"/>
        <v>End Sub</v>
      </c>
    </row>
    <row r="2698" spans="15:17" x14ac:dyDescent="0.45">
      <c r="O2698" t="str">
        <f ca="1"/>
        <v xml:space="preserve">    If TestRes Then</v>
      </c>
      <c r="P2698">
        <f ca="1"/>
        <v>0</v>
      </c>
      <c r="Q2698" t="str">
        <f ca="1"/>
        <v/>
      </c>
    </row>
    <row r="2699" spans="15:17" x14ac:dyDescent="0.45">
      <c r="O2699" t="str">
        <f ca="1"/>
        <v xml:space="preserve">        NumPassed = NumPassed + 1</v>
      </c>
      <c r="P2699" t="str">
        <f ca="1"/>
        <v>Sub Case109(i As Long, Folder As String, ByRef NumPassed As Long, ByRef NumFailed As Long, ByRef Failures() As String)</v>
      </c>
      <c r="Q2699" t="str">
        <f ca="1"/>
        <v>Sub Case109(i As Long, Folder As String, ByRef NumPassed As Long, ByRef NumFailed As Long, ByRef Failures() As String)</v>
      </c>
    </row>
    <row r="2700" spans="15:17" x14ac:dyDescent="0.45">
      <c r="O2700" t="str">
        <f ca="1"/>
        <v xml:space="preserve">    Else</v>
      </c>
      <c r="P2700" t="str">
        <f ca="1"/>
        <v xml:space="preserve">    Dim TestDescription As String, FileName As String, Expected, Observed, TestRes As Variant, WhatDiffers As String</v>
      </c>
      <c r="Q2700" t="str">
        <f ca="1"/>
        <v xml:space="preserve">    Dim TestDescription As String, FileName As String, Expected, Observed, TestRes As Variant, WhatDiffers As String</v>
      </c>
    </row>
    <row r="2701" spans="15:17" x14ac:dyDescent="0.45">
      <c r="O2701" t="str">
        <f ca="1"/>
        <v xml:space="preserve">        NumFailed = NumFailed + 1</v>
      </c>
      <c r="P2701" t="str">
        <f ca="1"/>
        <v/>
      </c>
      <c r="Q2701" t="str">
        <f ca="1"/>
        <v/>
      </c>
    </row>
    <row r="2702" spans="15:17" x14ac:dyDescent="0.45">
      <c r="O2702" t="str">
        <f ca="1"/>
        <v xml:space="preserve">        ReDim Preserve Failures(LBound(Failures) To UBound(Failures) + 1)</v>
      </c>
      <c r="P2702" t="str">
        <f ca="1"/>
        <v xml:space="preserve">    On Error GoTo ErrHandler</v>
      </c>
      <c r="Q2702" t="str">
        <f ca="1"/>
        <v xml:space="preserve">    On Error GoTo ErrHandler</v>
      </c>
    </row>
    <row r="2703" spans="15:17" x14ac:dyDescent="0.45">
      <c r="O2703" t="str">
        <f ca="1"/>
        <v xml:space="preserve">        Failures(UBound(Failures)) = WhatDiffers</v>
      </c>
      <c r="P2703" t="str">
        <f ca="1"/>
        <v xml:space="preserve">                TestDescription = "time"</v>
      </c>
      <c r="Q2703" t="str">
        <f ca="1"/>
        <v xml:space="preserve">                TestDescription = "time"</v>
      </c>
    </row>
    <row r="2704" spans="15:17" x14ac:dyDescent="0.45">
      <c r="O2704" t="str">
        <f ca="1"/>
        <v xml:space="preserve">    End If</v>
      </c>
      <c r="P2704" t="str">
        <f ca="1"/>
        <v xml:space="preserve">                FileName = "time.csv"</v>
      </c>
      <c r="Q2704" t="str">
        <f ca="1"/>
        <v xml:space="preserve">                FileName = "time.csv"</v>
      </c>
    </row>
    <row r="2705" spans="15:17" x14ac:dyDescent="0.45">
      <c r="O2705" t="str">
        <f ca="1"/>
        <v/>
      </c>
      <c r="P2705" t="str">
        <f ca="1"/>
        <v xml:space="preserve">                Expected = HStack(Array("time", CDate("00:00:00"), CDate("00:10:00")), Array("value", 1#, 2#))</v>
      </c>
      <c r="Q2705" t="str">
        <f ca="1"/>
        <v xml:space="preserve">                Expected = HStack(Array("time", CDate("00:00:00"), CDate("00:10:00")), Array("value", 1#, 2#))</v>
      </c>
    </row>
    <row r="2706" spans="15:17" x14ac:dyDescent="0.45">
      <c r="O2706" t="str">
        <f ca="1"/>
        <v xml:space="preserve">    Exit Sub</v>
      </c>
      <c r="P2706" t="str">
        <f ca="1"/>
        <v xml:space="preserve">                TestRes = TestCSVRead(i, TestDescription, Expected, Folder + FileName, Observed, WhatDiffers, _</v>
      </c>
      <c r="Q2706" t="str">
        <f ca="1"/>
        <v xml:space="preserve">                TestRes = TestCSVRead(i, TestDescription, Expected, Folder + FileName, Observed, WhatDiffers, _</v>
      </c>
    </row>
    <row r="2707" spans="15:17" x14ac:dyDescent="0.45">
      <c r="O2707" t="str">
        <f ca="1"/>
        <v>ErrHandler:</v>
      </c>
      <c r="P2707" t="str">
        <f ca="1"/>
        <v xml:space="preserve">                    ConvertTypes:=True, _</v>
      </c>
      <c r="Q2707" t="str">
        <f ca="1"/>
        <v xml:space="preserve">                    ConvertTypes:=True, _</v>
      </c>
    </row>
    <row r="2708" spans="15:17" x14ac:dyDescent="0.45">
      <c r="O2708" t="str">
        <f ca="1"/>
        <v xml:space="preserve">    Throw "#Case62 (line " &amp; CStr(Erl) + "): " &amp; Err.Description &amp; "!"</v>
      </c>
      <c r="P2708" t="str">
        <f ca="1"/>
        <v xml:space="preserve">                    ShowMissingsAs:=Empty)</v>
      </c>
      <c r="Q2708" t="str">
        <f ca="1"/>
        <v xml:space="preserve">                    ShowMissingsAs:=Empty)</v>
      </c>
    </row>
    <row r="2709" spans="15:17" x14ac:dyDescent="0.45">
      <c r="O2709" t="str">
        <f ca="1"/>
        <v>End Sub</v>
      </c>
      <c r="P2709" t="str">
        <f ca="1"/>
        <v xml:space="preserve">    If TestRes Then</v>
      </c>
      <c r="Q2709" t="str">
        <f ca="1"/>
        <v xml:space="preserve">    If TestRes Then</v>
      </c>
    </row>
    <row r="2710" spans="15:17" x14ac:dyDescent="0.45">
      <c r="O2710">
        <f ca="1"/>
        <v>0</v>
      </c>
      <c r="P2710" t="str">
        <f ca="1"/>
        <v xml:space="preserve">        NumPassed = NumPassed + 1</v>
      </c>
      <c r="Q2710" t="str">
        <f ca="1"/>
        <v xml:space="preserve">        NumPassed = NumPassed + 1</v>
      </c>
    </row>
    <row r="2711" spans="15:17" x14ac:dyDescent="0.45">
      <c r="O2711">
        <f ca="1"/>
        <v>0</v>
      </c>
      <c r="P2711" t="str">
        <f ca="1"/>
        <v xml:space="preserve">    Else</v>
      </c>
      <c r="Q2711" t="str">
        <f ca="1"/>
        <v xml:space="preserve">    Else</v>
      </c>
    </row>
    <row r="2712" spans="15:17" x14ac:dyDescent="0.45">
      <c r="O2712">
        <f ca="1"/>
        <v>0</v>
      </c>
      <c r="P2712" t="str">
        <f ca="1"/>
        <v xml:space="preserve">        NumFailed = NumFailed + 1</v>
      </c>
      <c r="Q2712" t="str">
        <f ca="1"/>
        <v xml:space="preserve">        NumFailed = NumFailed + 1</v>
      </c>
    </row>
    <row r="2713" spans="15:17" x14ac:dyDescent="0.45">
      <c r="O2713">
        <f ca="1"/>
        <v>0</v>
      </c>
      <c r="P2713" t="str">
        <f ca="1"/>
        <v xml:space="preserve">        ReDim Preserve Failures(LBound(Failures) To UBound(Failures) + 1)</v>
      </c>
      <c r="Q2713" t="str">
        <f ca="1"/>
        <v xml:space="preserve">        ReDim Preserve Failures(LBound(Failures) To UBound(Failures) + 1)</v>
      </c>
    </row>
    <row r="2714" spans="15:17" x14ac:dyDescent="0.45">
      <c r="O2714">
        <f ca="1"/>
        <v>0</v>
      </c>
      <c r="P2714" t="str">
        <f ca="1"/>
        <v xml:space="preserve">        Failures(UBound(Failures)) = WhatDiffers</v>
      </c>
      <c r="Q2714" t="str">
        <f ca="1"/>
        <v xml:space="preserve">        Failures(UBound(Failures)) = WhatDiffers</v>
      </c>
    </row>
    <row r="2715" spans="15:17" x14ac:dyDescent="0.45">
      <c r="O2715">
        <f ca="1"/>
        <v>0</v>
      </c>
      <c r="P2715" t="str">
        <f ca="1"/>
        <v xml:space="preserve">    End If</v>
      </c>
      <c r="Q2715" t="str">
        <f ca="1"/>
        <v xml:space="preserve">    End If</v>
      </c>
    </row>
    <row r="2716" spans="15:17" x14ac:dyDescent="0.45">
      <c r="O2716">
        <f ca="1"/>
        <v>0</v>
      </c>
      <c r="P2716" t="str">
        <f ca="1"/>
        <v/>
      </c>
      <c r="Q2716" t="str">
        <f ca="1"/>
        <v/>
      </c>
    </row>
    <row r="2717" spans="15:17" x14ac:dyDescent="0.45">
      <c r="O2717">
        <f ca="1"/>
        <v>0</v>
      </c>
      <c r="P2717" t="str">
        <f ca="1"/>
        <v xml:space="preserve">    Exit Sub</v>
      </c>
      <c r="Q2717" t="str">
        <f ca="1"/>
        <v xml:space="preserve">    Exit Sub</v>
      </c>
    </row>
    <row r="2718" spans="15:17" x14ac:dyDescent="0.45">
      <c r="O2718">
        <f ca="1"/>
        <v>0</v>
      </c>
      <c r="P2718" t="str">
        <f ca="1"/>
        <v>ErrHandler:</v>
      </c>
      <c r="Q2718" t="str">
        <f ca="1"/>
        <v>ErrHandler:</v>
      </c>
    </row>
    <row r="2719" spans="15:17" x14ac:dyDescent="0.45">
      <c r="O2719">
        <f ca="1"/>
        <v>0</v>
      </c>
      <c r="P2719" t="str">
        <f ca="1"/>
        <v xml:space="preserve">    Throw "#Case109 (line " &amp; CStr(Erl) + "): " &amp; Err.Description &amp; "!"</v>
      </c>
      <c r="Q2719" t="str">
        <f ca="1"/>
        <v xml:space="preserve">    Throw "#Case109 (line " &amp; CStr(Erl) + "): " &amp; Err.Description &amp; "!"</v>
      </c>
    </row>
    <row r="2720" spans="15:17" x14ac:dyDescent="0.45">
      <c r="O2720">
        <f ca="1"/>
        <v>0</v>
      </c>
      <c r="P2720" t="str">
        <f ca="1"/>
        <v>End Sub</v>
      </c>
      <c r="Q2720" t="str">
        <f ca="1"/>
        <v>End Sub</v>
      </c>
    </row>
    <row r="2721" spans="15:17" x14ac:dyDescent="0.45">
      <c r="O2721">
        <f ca="1"/>
        <v>0</v>
      </c>
      <c r="P2721">
        <f ca="1"/>
        <v>0</v>
      </c>
      <c r="Q2721" t="str">
        <f ca="1"/>
        <v/>
      </c>
    </row>
    <row r="2722" spans="15:17" x14ac:dyDescent="0.45">
      <c r="O2722">
        <f ca="1"/>
        <v>0</v>
      </c>
      <c r="P2722" t="str">
        <f ca="1"/>
        <v>Sub Case110(i As Long, Folder As String, ByRef NumPassed As Long, ByRef NumFailed As Long, ByRef Failures() As String)</v>
      </c>
      <c r="Q2722" t="str">
        <f ca="1"/>
        <v>Sub Case110(i As Long, Folder As String, ByRef NumPassed As Long, ByRef NumFailed As Long, ByRef Failures() As String)</v>
      </c>
    </row>
    <row r="2723" spans="15:17" x14ac:dyDescent="0.45">
      <c r="O2723">
        <f ca="1"/>
        <v>0</v>
      </c>
      <c r="P2723" t="str">
        <f ca="1"/>
        <v xml:space="preserve">    Dim TestDescription As String, FileName As String, Expected, Observed, TestRes As Variant, WhatDiffers As String</v>
      </c>
      <c r="Q2723" t="str">
        <f ca="1"/>
        <v xml:space="preserve">    Dim TestDescription As String, FileName As String, Expected, Observed, TestRes As Variant, WhatDiffers As String</v>
      </c>
    </row>
    <row r="2724" spans="15:17" x14ac:dyDescent="0.45">
      <c r="O2724">
        <f ca="1"/>
        <v>0</v>
      </c>
      <c r="P2724" t="str">
        <f ca="1"/>
        <v/>
      </c>
      <c r="Q2724" t="str">
        <f ca="1"/>
        <v/>
      </c>
    </row>
    <row r="2725" spans="15:17" x14ac:dyDescent="0.45">
      <c r="O2725">
        <f ca="1"/>
        <v>0</v>
      </c>
      <c r="P2725" t="str">
        <f ca="1"/>
        <v xml:space="preserve">    On Error GoTo ErrHandler</v>
      </c>
      <c r="Q2725" t="str">
        <f ca="1"/>
        <v xml:space="preserve">    On Error GoTo ErrHandler</v>
      </c>
    </row>
    <row r="2726" spans="15:17" x14ac:dyDescent="0.45">
      <c r="O2726">
        <f ca="1"/>
        <v>0</v>
      </c>
      <c r="P2726" t="e">
        <f ca="1"/>
        <v>#REF!</v>
      </c>
      <c r="Q2726" t="str">
        <f ca="1"/>
        <v/>
      </c>
    </row>
    <row r="2727" spans="15:17" x14ac:dyDescent="0.45">
      <c r="O2727">
        <f ca="1"/>
        <v>0</v>
      </c>
      <c r="P2727" t="str">
        <f ca="1"/>
        <v xml:space="preserve">    If TestRes Then</v>
      </c>
      <c r="Q2727" t="str">
        <f ca="1"/>
        <v xml:space="preserve">    If TestRes Then</v>
      </c>
    </row>
    <row r="2728" spans="15:17" x14ac:dyDescent="0.45">
      <c r="O2728">
        <f ca="1"/>
        <v>0</v>
      </c>
      <c r="P2728" t="str">
        <f ca="1"/>
        <v xml:space="preserve">        NumPassed = NumPassed + 1</v>
      </c>
      <c r="Q2728" t="str">
        <f ca="1"/>
        <v xml:space="preserve">        NumPassed = NumPassed + 1</v>
      </c>
    </row>
    <row r="2729" spans="15:17" x14ac:dyDescent="0.45">
      <c r="O2729">
        <f ca="1"/>
        <v>0</v>
      </c>
      <c r="P2729" t="str">
        <f ca="1"/>
        <v xml:space="preserve">    Else</v>
      </c>
      <c r="Q2729" t="str">
        <f ca="1"/>
        <v xml:space="preserve">    Else</v>
      </c>
    </row>
    <row r="2730" spans="15:17" x14ac:dyDescent="0.45">
      <c r="O2730">
        <f ca="1"/>
        <v>0</v>
      </c>
      <c r="P2730" t="str">
        <f ca="1"/>
        <v xml:space="preserve">        NumFailed = NumFailed + 1</v>
      </c>
      <c r="Q2730" t="str">
        <f ca="1"/>
        <v xml:space="preserve">        NumFailed = NumFailed + 1</v>
      </c>
    </row>
    <row r="2731" spans="15:17" x14ac:dyDescent="0.45">
      <c r="O2731" t="str">
        <f ca="1"/>
        <v>Sub Case63(i As Long, Folder As String, ByRef NumPassed As Long, ByRef NumFailed As Long, ByRef Failures() As String)</v>
      </c>
      <c r="P2731" t="str">
        <f ca="1"/>
        <v xml:space="preserve">        ReDim Preserve Failures(LBound(Failures) To UBound(Failures) + 1)</v>
      </c>
      <c r="Q2731" t="str">
        <f ca="1"/>
        <v xml:space="preserve">        ReDim Preserve Failures(LBound(Failures) To UBound(Failures) + 1)</v>
      </c>
    </row>
    <row r="2732" spans="15:17" x14ac:dyDescent="0.45">
      <c r="O2732" t="str">
        <f ca="1"/>
        <v xml:space="preserve">    Dim TestDescription As String, FileName As String, Expected, Observed, TestRes As Variant, WhatDiffers As String</v>
      </c>
      <c r="P2732" t="str">
        <f ca="1"/>
        <v xml:space="preserve">        Failures(UBound(Failures)) = WhatDiffers</v>
      </c>
      <c r="Q2732" t="str">
        <f ca="1"/>
        <v xml:space="preserve">        Failures(UBound(Failures)) = WhatDiffers</v>
      </c>
    </row>
    <row r="2733" spans="15:17" x14ac:dyDescent="0.45">
      <c r="O2733" t="str">
        <f ca="1"/>
        <v/>
      </c>
      <c r="P2733" t="str">
        <f ca="1"/>
        <v xml:space="preserve">    End If</v>
      </c>
      <c r="Q2733" t="str">
        <f ca="1"/>
        <v xml:space="preserve">    End If</v>
      </c>
    </row>
    <row r="2734" spans="15:17" x14ac:dyDescent="0.45">
      <c r="O2734" t="str">
        <f ca="1"/>
        <v xml:space="preserve">    On Error GoTo ErrHandler</v>
      </c>
      <c r="P2734" t="str">
        <f ca="1"/>
        <v/>
      </c>
      <c r="Q2734" t="str">
        <f ca="1"/>
        <v/>
      </c>
    </row>
    <row r="2735" spans="15:17" x14ac:dyDescent="0.45">
      <c r="O2735" t="str">
        <f ca="1"/>
        <v xml:space="preserve">                TestDescription = "baseball"</v>
      </c>
      <c r="P2735" t="str">
        <f ca="1"/>
        <v xml:space="preserve">    Exit Sub</v>
      </c>
      <c r="Q2735" t="str">
        <f ca="1"/>
        <v xml:space="preserve">    Exit Sub</v>
      </c>
    </row>
    <row r="2736" spans="15:17" x14ac:dyDescent="0.45">
      <c r="O2736" t="str">
        <f ca="1"/>
        <v xml:space="preserve">                FileName = "baseball.csv"</v>
      </c>
      <c r="P2736" t="str">
        <f ca="1"/>
        <v>ErrHandler:</v>
      </c>
      <c r="Q2736" t="str">
        <f ca="1"/>
        <v>ErrHandler:</v>
      </c>
    </row>
    <row r="2737" spans="15:17" x14ac:dyDescent="0.45">
      <c r="O2737" t="str">
        <f ca="1"/>
        <v xml:space="preserve">                Expected = Expected063()</v>
      </c>
      <c r="P2737" t="str">
        <f ca="1"/>
        <v xml:space="preserve">    Throw "#Case110 (line " &amp; CStr(Erl) + "): " &amp; Err.Description &amp; "!"</v>
      </c>
      <c r="Q2737" t="str">
        <f ca="1"/>
        <v xml:space="preserve">    Throw "#Case110 (line " &amp; CStr(Erl) + "): " &amp; Err.Description &amp; "!"</v>
      </c>
    </row>
    <row r="2738" spans="15:17" x14ac:dyDescent="0.45">
      <c r="O2738" t="str">
        <f ca="1"/>
        <v xml:space="preserve">                TestRes = TestCSVRead(i, TestDescription, Expected, Folder + FileName, Observed, WhatDiffers, ConvertTypes:="N", ShowMissingsAs:=Empty)</v>
      </c>
      <c r="P2738" t="str">
        <f ca="1"/>
        <v>End Sub</v>
      </c>
      <c r="Q2738" t="str">
        <f ca="1"/>
        <v>End Sub</v>
      </c>
    </row>
    <row r="2739" spans="15:17" x14ac:dyDescent="0.45">
      <c r="O2739" t="str">
        <f ca="1"/>
        <v xml:space="preserve">    If TestRes Then</v>
      </c>
      <c r="P2739">
        <f ca="1"/>
        <v>0</v>
      </c>
      <c r="Q2739" t="str">
        <f ca="1"/>
        <v/>
      </c>
    </row>
    <row r="2740" spans="15:17" x14ac:dyDescent="0.45">
      <c r="O2740" t="str">
        <f ca="1"/>
        <v xml:space="preserve">        NumPassed = NumPassed + 1</v>
      </c>
      <c r="P2740" t="str">
        <f ca="1"/>
        <v>Sub Case111(i As Long, Folder As String, ByRef NumPassed As Long, ByRef NumFailed As Long, ByRef Failures() As String)</v>
      </c>
      <c r="Q2740" t="str">
        <f ca="1"/>
        <v>Sub Case111(i As Long, Folder As String, ByRef NumPassed As Long, ByRef NumFailed As Long, ByRef Failures() As String)</v>
      </c>
    </row>
    <row r="2741" spans="15:17" x14ac:dyDescent="0.45">
      <c r="O2741" t="str">
        <f ca="1"/>
        <v xml:space="preserve">    Else</v>
      </c>
      <c r="P2741" t="str">
        <f ca="1"/>
        <v xml:space="preserve">    Dim TestDescription As String, FileName As String, Expected, Observed, TestRes As Variant, WhatDiffers As String</v>
      </c>
      <c r="Q2741" t="str">
        <f ca="1"/>
        <v xml:space="preserve">    Dim TestDescription As String, FileName As String, Expected, Observed, TestRes As Variant, WhatDiffers As String</v>
      </c>
    </row>
    <row r="2742" spans="15:17" x14ac:dyDescent="0.45">
      <c r="O2742" t="str">
        <f ca="1"/>
        <v xml:space="preserve">        NumFailed = NumFailed + 1</v>
      </c>
      <c r="P2742" t="str">
        <f ca="1"/>
        <v/>
      </c>
      <c r="Q2742" t="str">
        <f ca="1"/>
        <v/>
      </c>
    </row>
    <row r="2743" spans="15:17" x14ac:dyDescent="0.45">
      <c r="O2743" t="str">
        <f ca="1"/>
        <v xml:space="preserve">        ReDim Preserve Failures(LBound(Failures) To UBound(Failures) + 1)</v>
      </c>
      <c r="P2743" t="str">
        <f ca="1"/>
        <v xml:space="preserve">    On Error GoTo ErrHandler</v>
      </c>
      <c r="Q2743" t="str">
        <f ca="1"/>
        <v xml:space="preserve">    On Error GoTo ErrHandler</v>
      </c>
    </row>
    <row r="2744" spans="15:17" x14ac:dyDescent="0.45">
      <c r="O2744" t="str">
        <f ca="1"/>
        <v xml:space="preserve">        Failures(UBound(Failures)) = WhatDiffers</v>
      </c>
      <c r="P2744" t="str">
        <f ca="1"/>
        <v xml:space="preserve">                TestDescription = "dash as null"</v>
      </c>
      <c r="Q2744" t="str">
        <f ca="1"/>
        <v xml:space="preserve">                TestDescription = "dash as null"</v>
      </c>
    </row>
    <row r="2745" spans="15:17" x14ac:dyDescent="0.45">
      <c r="O2745" t="str">
        <f ca="1"/>
        <v xml:space="preserve">    End If</v>
      </c>
      <c r="P2745" t="str">
        <f ca="1"/>
        <v xml:space="preserve">                FileName = "dash_as_null.csv"</v>
      </c>
      <c r="Q2745" t="str">
        <f ca="1"/>
        <v xml:space="preserve">                FileName = "dash_as_null.csv"</v>
      </c>
    </row>
    <row r="2746" spans="15:17" x14ac:dyDescent="0.45">
      <c r="O2746" t="str">
        <f ca="1"/>
        <v/>
      </c>
      <c r="P2746" t="str">
        <f ca="1"/>
        <v xml:space="preserve">                Expected = HStack(Array("x", 1#, Empty), Array("y", 2#, 4#))</v>
      </c>
      <c r="Q2746" t="str">
        <f ca="1"/>
        <v xml:space="preserve">                Expected = HStack(Array("x", 1#, Empty), Array("y", 2#, 4#))</v>
      </c>
    </row>
    <row r="2747" spans="15:17" x14ac:dyDescent="0.45">
      <c r="O2747" t="str">
        <f ca="1"/>
        <v xml:space="preserve">    Exit Sub</v>
      </c>
      <c r="P2747" t="str">
        <f ca="1"/>
        <v xml:space="preserve">                TestRes = TestCSVRead(i, TestDescription, Expected, Folder + FileName, Observed, WhatDiffers, _</v>
      </c>
      <c r="Q2747" t="str">
        <f ca="1"/>
        <v xml:space="preserve">                TestRes = TestCSVRead(i, TestDescription, Expected, Folder + FileName, Observed, WhatDiffers, _</v>
      </c>
    </row>
    <row r="2748" spans="15:17" x14ac:dyDescent="0.45">
      <c r="O2748" t="str">
        <f ca="1"/>
        <v>ErrHandler:</v>
      </c>
      <c r="P2748" t="str">
        <f ca="1"/>
        <v xml:space="preserve">                    ConvertTypes:=True, _</v>
      </c>
      <c r="Q2748" t="str">
        <f ca="1"/>
        <v xml:space="preserve">                    ConvertTypes:=True, _</v>
      </c>
    </row>
    <row r="2749" spans="15:17" x14ac:dyDescent="0.45">
      <c r="O2749" t="str">
        <f ca="1"/>
        <v xml:space="preserve">    Throw "#Case63 (line " &amp; CStr(Erl) + "): " &amp; Err.Description &amp; "!"</v>
      </c>
      <c r="P2749" t="str">
        <f ca="1"/>
        <v xml:space="preserve">                    MissingStrings:="-", _</v>
      </c>
      <c r="Q2749" t="str">
        <f ca="1"/>
        <v xml:space="preserve">                    MissingStrings:="-", _</v>
      </c>
    </row>
    <row r="2750" spans="15:17" x14ac:dyDescent="0.45">
      <c r="O2750" t="str">
        <f ca="1"/>
        <v>End Sub</v>
      </c>
      <c r="P2750" t="str">
        <f ca="1"/>
        <v xml:space="preserve">                    ShowMissingsAs:=Empty)</v>
      </c>
      <c r="Q2750" t="str">
        <f ca="1"/>
        <v xml:space="preserve">                    ShowMissingsAs:=Empty)</v>
      </c>
    </row>
    <row r="2751" spans="15:17" x14ac:dyDescent="0.45">
      <c r="O2751">
        <f ca="1"/>
        <v>0</v>
      </c>
      <c r="P2751" t="str">
        <f ca="1"/>
        <v xml:space="preserve">    If TestRes Then</v>
      </c>
      <c r="Q2751" t="str">
        <f ca="1"/>
        <v xml:space="preserve">    If TestRes Then</v>
      </c>
    </row>
    <row r="2752" spans="15:17" x14ac:dyDescent="0.45">
      <c r="O2752">
        <f ca="1"/>
        <v>0</v>
      </c>
      <c r="P2752" t="str">
        <f ca="1"/>
        <v xml:space="preserve">        NumPassed = NumPassed + 1</v>
      </c>
      <c r="Q2752" t="str">
        <f ca="1"/>
        <v xml:space="preserve">        NumPassed = NumPassed + 1</v>
      </c>
    </row>
    <row r="2753" spans="15:17" x14ac:dyDescent="0.45">
      <c r="O2753">
        <f ca="1"/>
        <v>0</v>
      </c>
      <c r="P2753" t="str">
        <f ca="1"/>
        <v xml:space="preserve">    Else</v>
      </c>
      <c r="Q2753" t="str">
        <f ca="1"/>
        <v xml:space="preserve">    Else</v>
      </c>
    </row>
    <row r="2754" spans="15:17" x14ac:dyDescent="0.45">
      <c r="O2754">
        <f ca="1"/>
        <v>0</v>
      </c>
      <c r="P2754" t="str">
        <f ca="1"/>
        <v xml:space="preserve">        NumFailed = NumFailed + 1</v>
      </c>
      <c r="Q2754" t="str">
        <f ca="1"/>
        <v xml:space="preserve">        NumFailed = NumFailed + 1</v>
      </c>
    </row>
    <row r="2755" spans="15:17" x14ac:dyDescent="0.45">
      <c r="O2755">
        <f ca="1"/>
        <v>0</v>
      </c>
      <c r="P2755" t="str">
        <f ca="1"/>
        <v xml:space="preserve">        ReDim Preserve Failures(LBound(Failures) To UBound(Failures) + 1)</v>
      </c>
      <c r="Q2755" t="str">
        <f ca="1"/>
        <v xml:space="preserve">        ReDim Preserve Failures(LBound(Failures) To UBound(Failures) + 1)</v>
      </c>
    </row>
    <row r="2756" spans="15:17" x14ac:dyDescent="0.45">
      <c r="O2756">
        <f ca="1"/>
        <v>0</v>
      </c>
      <c r="P2756" t="str">
        <f ca="1"/>
        <v xml:space="preserve">        Failures(UBound(Failures)) = WhatDiffers</v>
      </c>
      <c r="Q2756" t="str">
        <f ca="1"/>
        <v xml:space="preserve">        Failures(UBound(Failures)) = WhatDiffers</v>
      </c>
    </row>
    <row r="2757" spans="15:17" x14ac:dyDescent="0.45">
      <c r="O2757">
        <f ca="1"/>
        <v>0</v>
      </c>
      <c r="P2757" t="str">
        <f ca="1"/>
        <v xml:space="preserve">    End If</v>
      </c>
      <c r="Q2757" t="str">
        <f ca="1"/>
        <v xml:space="preserve">    End If</v>
      </c>
    </row>
    <row r="2758" spans="15:17" x14ac:dyDescent="0.45">
      <c r="O2758">
        <f ca="1"/>
        <v>0</v>
      </c>
      <c r="P2758" t="str">
        <f ca="1"/>
        <v/>
      </c>
      <c r="Q2758" t="str">
        <f ca="1"/>
        <v/>
      </c>
    </row>
    <row r="2759" spans="15:17" x14ac:dyDescent="0.45">
      <c r="O2759">
        <f ca="1"/>
        <v>0</v>
      </c>
      <c r="P2759" t="str">
        <f ca="1"/>
        <v xml:space="preserve">    Exit Sub</v>
      </c>
      <c r="Q2759" t="str">
        <f ca="1"/>
        <v xml:space="preserve">    Exit Sub</v>
      </c>
    </row>
    <row r="2760" spans="15:17" x14ac:dyDescent="0.45">
      <c r="O2760">
        <f ca="1"/>
        <v>0</v>
      </c>
      <c r="P2760" t="str">
        <f ca="1"/>
        <v>ErrHandler:</v>
      </c>
      <c r="Q2760" t="str">
        <f ca="1"/>
        <v>ErrHandler:</v>
      </c>
    </row>
    <row r="2761" spans="15:17" x14ac:dyDescent="0.45">
      <c r="O2761">
        <f ca="1"/>
        <v>0</v>
      </c>
      <c r="P2761" t="str">
        <f ca="1"/>
        <v xml:space="preserve">    Throw "#Case111 (line " &amp; CStr(Erl) + "): " &amp; Err.Description &amp; "!"</v>
      </c>
      <c r="Q2761" t="str">
        <f ca="1"/>
        <v xml:space="preserve">    Throw "#Case111 (line " &amp; CStr(Erl) + "): " &amp; Err.Description &amp; "!"</v>
      </c>
    </row>
    <row r="2762" spans="15:17" x14ac:dyDescent="0.45">
      <c r="O2762">
        <f ca="1"/>
        <v>0</v>
      </c>
      <c r="P2762" t="str">
        <f ca="1"/>
        <v>End Sub</v>
      </c>
      <c r="Q2762" t="str">
        <f ca="1"/>
        <v>End Sub</v>
      </c>
    </row>
    <row r="2763" spans="15:17" x14ac:dyDescent="0.45">
      <c r="O2763">
        <f ca="1"/>
        <v>0</v>
      </c>
      <c r="P2763">
        <f ca="1"/>
        <v>0</v>
      </c>
      <c r="Q2763" t="str">
        <f ca="1"/>
        <v/>
      </c>
    </row>
    <row r="2764" spans="15:17" x14ac:dyDescent="0.45">
      <c r="O2764">
        <f ca="1"/>
        <v>0</v>
      </c>
      <c r="P2764" t="str">
        <f ca="1"/>
        <v>Sub Case112(i As Long, Folder As String, ByRef NumPassed As Long, ByRef NumFailed As Long, ByRef Failures() As String)</v>
      </c>
      <c r="Q2764" t="str">
        <f ca="1"/>
        <v>Sub Case112(i As Long, Folder As String, ByRef NumPassed As Long, ByRef NumFailed As Long, ByRef Failures() As String)</v>
      </c>
    </row>
    <row r="2765" spans="15:17" x14ac:dyDescent="0.45">
      <c r="O2765">
        <f ca="1"/>
        <v>0</v>
      </c>
      <c r="P2765" t="str">
        <f ca="1"/>
        <v xml:space="preserve">    Dim TestDescription As String, FileName As String, Expected, Observed, TestRes As Variant, WhatDiffers As String</v>
      </c>
      <c r="Q2765" t="str">
        <f ca="1"/>
        <v xml:space="preserve">    Dim TestDescription As String, FileName As String, Expected, Observed, TestRes As Variant, WhatDiffers As String</v>
      </c>
    </row>
    <row r="2766" spans="15:17" x14ac:dyDescent="0.45">
      <c r="O2766">
        <f ca="1"/>
        <v>0</v>
      </c>
      <c r="P2766" t="str">
        <f ca="1"/>
        <v/>
      </c>
      <c r="Q2766" t="str">
        <f ca="1"/>
        <v/>
      </c>
    </row>
    <row r="2767" spans="15:17" x14ac:dyDescent="0.45">
      <c r="O2767">
        <f ca="1"/>
        <v>0</v>
      </c>
      <c r="P2767" t="str">
        <f ca="1"/>
        <v xml:space="preserve">    On Error GoTo ErrHandler</v>
      </c>
      <c r="Q2767" t="str">
        <f ca="1"/>
        <v xml:space="preserve">    On Error GoTo ErrHandler</v>
      </c>
    </row>
    <row r="2768" spans="15:17" x14ac:dyDescent="0.45">
      <c r="O2768">
        <f ca="1"/>
        <v>0</v>
      </c>
      <c r="P2768" t="str">
        <f ca="1"/>
        <v xml:space="preserve">                'Different from Julia equivalent in that elements of first column have different type whereas Julia parses col 1 to be all strings</v>
      </c>
      <c r="Q2768" t="str">
        <f ca="1"/>
        <v xml:space="preserve">                'Different from Julia equivalent in that elements of first column have different type whereas Julia parses col 1 to be all strings</v>
      </c>
    </row>
    <row r="2769" spans="15:17" x14ac:dyDescent="0.45">
      <c r="O2769">
        <f ca="1"/>
        <v>0</v>
      </c>
      <c r="P2769" t="str">
        <f ca="1"/>
        <v xml:space="preserve">                TestDescription = "test null only column"</v>
      </c>
      <c r="Q2769" t="str">
        <f ca="1"/>
        <v xml:space="preserve">                TestDescription = "test null only column"</v>
      </c>
    </row>
    <row r="2770" spans="15:17" x14ac:dyDescent="0.45">
      <c r="O2770">
        <f ca="1"/>
        <v>0</v>
      </c>
      <c r="P2770" t="str">
        <f ca="1"/>
        <v xml:space="preserve">                FileName = "test_null_only_column.csv"</v>
      </c>
      <c r="Q2770" t="str">
        <f ca="1"/>
        <v xml:space="preserve">                FileName = "test_null_only_column.csv"</v>
      </c>
    </row>
    <row r="2771" spans="15:17" x14ac:dyDescent="0.45">
      <c r="O2771">
        <f ca="1"/>
        <v>0</v>
      </c>
      <c r="P2771" t="str">
        <f ca="1"/>
        <v xml:space="preserve">                Expected = HStack(Array("col1", 123#, "abc", "123abc"), Array("col2", Empty, Empty, Empty))</v>
      </c>
      <c r="Q2771" t="str">
        <f ca="1"/>
        <v xml:space="preserve">                Expected = HStack(Array("col1", 123#, "abc", "123abc"), Array("col2", Empty, Empty, Empty))</v>
      </c>
    </row>
    <row r="2772" spans="15:17" x14ac:dyDescent="0.45">
      <c r="O2772" t="str">
        <f ca="1"/>
        <v>Sub Case64(i As Long, Folder As String, ByRef NumPassed As Long, ByRef NumFailed As Long, ByRef Failures() As String)</v>
      </c>
      <c r="P2772" t="str">
        <f ca="1"/>
        <v xml:space="preserve">                TestRes = TestCSVRead(i, TestDescription, Expected, Folder + FileName, Observed, WhatDiffers, _</v>
      </c>
      <c r="Q2772" t="str">
        <f ca="1"/>
        <v xml:space="preserve">                TestRes = TestCSVRead(i, TestDescription, Expected, Folder + FileName, Observed, WhatDiffers, _</v>
      </c>
    </row>
    <row r="2773" spans="15:17" x14ac:dyDescent="0.45">
      <c r="O2773" t="str">
        <f ca="1"/>
        <v xml:space="preserve">    Dim TestDescription As String, FileName As String, Expected, Observed, TestRes As Variant, WhatDiffers As String</v>
      </c>
      <c r="P2773" t="str">
        <f ca="1"/>
        <v xml:space="preserve">                    ConvertTypes:=True, _</v>
      </c>
      <c r="Q2773" t="str">
        <f ca="1"/>
        <v xml:space="preserve">                    ConvertTypes:=True, _</v>
      </c>
    </row>
    <row r="2774" spans="15:17" x14ac:dyDescent="0.45">
      <c r="O2774" t="str">
        <f ca="1"/>
        <v/>
      </c>
      <c r="P2774" t="str">
        <f ca="1"/>
        <v xml:space="preserve">                    MissingStrings:="NA", _</v>
      </c>
      <c r="Q2774" t="str">
        <f ca="1"/>
        <v xml:space="preserve">                    MissingStrings:="NA", _</v>
      </c>
    </row>
    <row r="2775" spans="15:17" x14ac:dyDescent="0.45">
      <c r="O2775" t="str">
        <f ca="1"/>
        <v xml:space="preserve">    On Error GoTo ErrHandler</v>
      </c>
      <c r="P2775" t="str">
        <f ca="1"/>
        <v xml:space="preserve">                    ShowMissingsAs:=Empty)</v>
      </c>
      <c r="Q2775" t="str">
        <f ca="1"/>
        <v xml:space="preserve">                    ShowMissingsAs:=Empty)</v>
      </c>
    </row>
    <row r="2776" spans="15:17" x14ac:dyDescent="0.45">
      <c r="O2776" t="str">
        <f ca="1"/>
        <v xml:space="preserve">                TestDescription = "test converttypes arg"</v>
      </c>
      <c r="P2776" t="str">
        <f ca="1"/>
        <v xml:space="preserve">    If TestRes Then</v>
      </c>
      <c r="Q2776" t="str">
        <f ca="1"/>
        <v xml:space="preserve">    If TestRes Then</v>
      </c>
    </row>
    <row r="2777" spans="15:17" x14ac:dyDescent="0.45">
      <c r="O2777" t="str">
        <f ca="1"/>
        <v xml:space="preserve">                FileName = "test_converttypes_arg.csv"</v>
      </c>
      <c r="P2777" t="str">
        <f ca="1"/>
        <v xml:space="preserve">        NumPassed = NumPassed + 1</v>
      </c>
      <c r="Q2777" t="str">
        <f ca="1"/>
        <v xml:space="preserve">        NumPassed = NumPassed + 1</v>
      </c>
    </row>
    <row r="2778" spans="15:17" x14ac:dyDescent="0.45">
      <c r="O2778" t="str">
        <f ca="1"/>
        <v xml:space="preserve">                Expected = Expected064()</v>
      </c>
      <c r="P2778" t="str">
        <f ca="1"/>
        <v xml:space="preserve">    Else</v>
      </c>
      <c r="Q2778" t="str">
        <f ca="1"/>
        <v xml:space="preserve">    Else</v>
      </c>
    </row>
    <row r="2779" spans="15:17" x14ac:dyDescent="0.45">
      <c r="O2779" t="str">
        <f ca="1"/>
        <v xml:space="preserve">                TestRes = TestCSVRead(i, TestDescription, Expected, Folder + FileName, Observed, WhatDiffers, _</v>
      </c>
      <c r="P2779" t="str">
        <f ca="1"/>
        <v xml:space="preserve">        NumFailed = NumFailed + 1</v>
      </c>
      <c r="Q2779" t="str">
        <f ca="1"/>
        <v xml:space="preserve">        NumFailed = NumFailed + 1</v>
      </c>
    </row>
    <row r="2780" spans="15:17" x14ac:dyDescent="0.45">
      <c r="O2780" t="str">
        <f ca="1"/>
        <v xml:space="preserve">                    ConvertTypes:=True, _</v>
      </c>
      <c r="P2780" t="str">
        <f ca="1"/>
        <v xml:space="preserve">        ReDim Preserve Failures(LBound(Failures) To UBound(Failures) + 1)</v>
      </c>
      <c r="Q2780" t="str">
        <f ca="1"/>
        <v xml:space="preserve">        ReDim Preserve Failures(LBound(Failures) To UBound(Failures) + 1)</v>
      </c>
    </row>
    <row r="2781" spans="15:17" x14ac:dyDescent="0.45">
      <c r="O2781" t="str">
        <f ca="1"/>
        <v xml:space="preserve">                    DateFormat:="Y-M-D", _</v>
      </c>
      <c r="P2781" t="str">
        <f ca="1"/>
        <v xml:space="preserve">        Failures(UBound(Failures)) = WhatDiffers</v>
      </c>
      <c r="Q2781" t="str">
        <f ca="1"/>
        <v xml:space="preserve">        Failures(UBound(Failures)) = WhatDiffers</v>
      </c>
    </row>
    <row r="2782" spans="15:17" x14ac:dyDescent="0.45">
      <c r="O2782" t="str">
        <f ca="1"/>
        <v xml:space="preserve">                    ShowMissingsAs:=Empty)</v>
      </c>
      <c r="P2782" t="str">
        <f ca="1"/>
        <v xml:space="preserve">    End If</v>
      </c>
      <c r="Q2782" t="str">
        <f ca="1"/>
        <v xml:space="preserve">    End If</v>
      </c>
    </row>
    <row r="2783" spans="15:17" x14ac:dyDescent="0.45">
      <c r="O2783" t="str">
        <f ca="1"/>
        <v xml:space="preserve">    If TestRes Then</v>
      </c>
      <c r="P2783" t="str">
        <f ca="1"/>
        <v/>
      </c>
      <c r="Q2783" t="str">
        <f ca="1"/>
        <v/>
      </c>
    </row>
    <row r="2784" spans="15:17" x14ac:dyDescent="0.45">
      <c r="O2784" t="str">
        <f ca="1"/>
        <v xml:space="preserve">        NumPassed = NumPassed + 1</v>
      </c>
      <c r="P2784" t="str">
        <f ca="1"/>
        <v xml:space="preserve">    Exit Sub</v>
      </c>
      <c r="Q2784" t="str">
        <f ca="1"/>
        <v xml:space="preserve">    Exit Sub</v>
      </c>
    </row>
    <row r="2785" spans="15:17" x14ac:dyDescent="0.45">
      <c r="O2785" t="str">
        <f ca="1"/>
        <v xml:space="preserve">    Else</v>
      </c>
      <c r="P2785" t="str">
        <f ca="1"/>
        <v>ErrHandler:</v>
      </c>
      <c r="Q2785" t="str">
        <f ca="1"/>
        <v>ErrHandler:</v>
      </c>
    </row>
    <row r="2786" spans="15:17" x14ac:dyDescent="0.45">
      <c r="O2786" t="str">
        <f ca="1"/>
        <v xml:space="preserve">        NumFailed = NumFailed + 1</v>
      </c>
      <c r="P2786" t="str">
        <f ca="1"/>
        <v xml:space="preserve">    Throw "#Case112 (line " &amp; CStr(Erl) + "): " &amp; Err.Description &amp; "!"</v>
      </c>
      <c r="Q2786" t="str">
        <f ca="1"/>
        <v xml:space="preserve">    Throw "#Case112 (line " &amp; CStr(Erl) + "): " &amp; Err.Description &amp; "!"</v>
      </c>
    </row>
    <row r="2787" spans="15:17" x14ac:dyDescent="0.45">
      <c r="O2787" t="str">
        <f ca="1"/>
        <v xml:space="preserve">        ReDim Preserve Failures(LBound(Failures) To UBound(Failures) + 1)</v>
      </c>
      <c r="P2787" t="str">
        <f ca="1"/>
        <v>End Sub</v>
      </c>
      <c r="Q2787" t="str">
        <f ca="1"/>
        <v>End Sub</v>
      </c>
    </row>
    <row r="2788" spans="15:17" x14ac:dyDescent="0.45">
      <c r="O2788" t="str">
        <f ca="1"/>
        <v xml:space="preserve">        Failures(UBound(Failures)) = WhatDiffers</v>
      </c>
      <c r="P2788">
        <f ca="1"/>
        <v>0</v>
      </c>
      <c r="Q2788" t="str">
        <f ca="1"/>
        <v/>
      </c>
    </row>
    <row r="2789" spans="15:17" x14ac:dyDescent="0.45">
      <c r="O2789" t="str">
        <f ca="1"/>
        <v xml:space="preserve">    End If</v>
      </c>
      <c r="P2789" t="str">
        <f ca="1"/>
        <v>Sub Case113(i As Long, Folder As String, ByRef NumPassed As Long, ByRef NumFailed As Long, ByRef Failures() As String)</v>
      </c>
      <c r="Q2789" t="str">
        <f ca="1"/>
        <v>Sub Case113(i As Long, Folder As String, ByRef NumPassed As Long, ByRef NumFailed As Long, ByRef Failures() As String)</v>
      </c>
    </row>
    <row r="2790" spans="15:17" x14ac:dyDescent="0.45">
      <c r="O2790" t="str">
        <f ca="1"/>
        <v/>
      </c>
      <c r="P2790" t="str">
        <f ca="1"/>
        <v xml:space="preserve">    Dim TestDescription As String, FileName As String, Expected, Observed, TestRes As Variant, WhatDiffers As String</v>
      </c>
      <c r="Q2790" t="str">
        <f ca="1"/>
        <v xml:space="preserve">    Dim TestDescription As String, FileName As String, Expected, Observed, TestRes As Variant, WhatDiffers As String</v>
      </c>
    </row>
    <row r="2791" spans="15:17" x14ac:dyDescent="0.45">
      <c r="O2791" t="str">
        <f ca="1"/>
        <v xml:space="preserve">    Exit Sub</v>
      </c>
      <c r="P2791" t="str">
        <f ca="1"/>
        <v/>
      </c>
      <c r="Q2791" t="str">
        <f ca="1"/>
        <v/>
      </c>
    </row>
    <row r="2792" spans="15:17" x14ac:dyDescent="0.45">
      <c r="O2792" t="str">
        <f ca="1"/>
        <v>ErrHandler:</v>
      </c>
      <c r="P2792" t="str">
        <f ca="1"/>
        <v xml:space="preserve">    On Error GoTo ErrHandler</v>
      </c>
      <c r="Q2792" t="str">
        <f ca="1"/>
        <v xml:space="preserve">    On Error GoTo ErrHandler</v>
      </c>
    </row>
    <row r="2793" spans="15:17" x14ac:dyDescent="0.45">
      <c r="O2793" t="str">
        <f ca="1"/>
        <v xml:space="preserve">    Throw "#Case64 (line " &amp; CStr(Erl) + "): " &amp; Err.Description &amp; "!"</v>
      </c>
      <c r="P2793" t="str">
        <f ca="1"/>
        <v xml:space="preserve">                TestDescription = "test one row of data"</v>
      </c>
      <c r="Q2793" t="str">
        <f ca="1"/>
        <v xml:space="preserve">                TestDescription = "test one row of data"</v>
      </c>
    </row>
    <row r="2794" spans="15:17" x14ac:dyDescent="0.45">
      <c r="O2794" t="str">
        <f ca="1"/>
        <v>End Sub</v>
      </c>
      <c r="P2794" t="str">
        <f ca="1"/>
        <v xml:space="preserve">                FileName = "test_one_row_of_data.csv"</v>
      </c>
      <c r="Q2794" t="str">
        <f ca="1"/>
        <v xml:space="preserve">                FileName = "test_one_row_of_data.csv"</v>
      </c>
    </row>
    <row r="2795" spans="15:17" x14ac:dyDescent="0.45">
      <c r="O2795">
        <f ca="1"/>
        <v>0</v>
      </c>
      <c r="P2795" t="str">
        <f ca="1"/>
        <v xml:space="preserve">                Expected = HStack(1#, 2#, 3#)</v>
      </c>
      <c r="Q2795" t="str">
        <f ca="1"/>
        <v xml:space="preserve">                Expected = HStack(1#, 2#, 3#)</v>
      </c>
    </row>
    <row r="2796" spans="15:17" x14ac:dyDescent="0.45">
      <c r="O2796">
        <f ca="1"/>
        <v>0</v>
      </c>
      <c r="P2796" t="str">
        <f ca="1"/>
        <v xml:space="preserve">                TestRes = TestCSVRead(i, TestDescription, Expected, Folder + FileName, Observed, WhatDiffers, _</v>
      </c>
      <c r="Q2796" t="str">
        <f ca="1"/>
        <v xml:space="preserve">                TestRes = TestCSVRead(i, TestDescription, Expected, Folder + FileName, Observed, WhatDiffers, _</v>
      </c>
    </row>
    <row r="2797" spans="15:17" x14ac:dyDescent="0.45">
      <c r="O2797">
        <f ca="1"/>
        <v>0</v>
      </c>
      <c r="P2797" t="str">
        <f ca="1"/>
        <v xml:space="preserve">                    ConvertTypes:=True, _</v>
      </c>
      <c r="Q2797" t="str">
        <f ca="1"/>
        <v xml:space="preserve">                    ConvertTypes:=True, _</v>
      </c>
    </row>
    <row r="2798" spans="15:17" x14ac:dyDescent="0.45">
      <c r="O2798">
        <f ca="1"/>
        <v>0</v>
      </c>
      <c r="P2798" t="str">
        <f ca="1"/>
        <v xml:space="preserve">                    ShowMissingsAs:=Empty)</v>
      </c>
      <c r="Q2798" t="str">
        <f ca="1"/>
        <v xml:space="preserve">                    ShowMissingsAs:=Empty)</v>
      </c>
    </row>
    <row r="2799" spans="15:17" x14ac:dyDescent="0.45">
      <c r="O2799">
        <f ca="1"/>
        <v>0</v>
      </c>
      <c r="P2799" t="str">
        <f ca="1"/>
        <v xml:space="preserve">    If TestRes Then</v>
      </c>
      <c r="Q2799" t="str">
        <f ca="1"/>
        <v xml:space="preserve">    If TestRes Then</v>
      </c>
    </row>
    <row r="2800" spans="15:17" x14ac:dyDescent="0.45">
      <c r="O2800">
        <f ca="1"/>
        <v>0</v>
      </c>
      <c r="P2800" t="str">
        <f ca="1"/>
        <v xml:space="preserve">        NumPassed = NumPassed + 1</v>
      </c>
      <c r="Q2800" t="str">
        <f ca="1"/>
        <v xml:space="preserve">        NumPassed = NumPassed + 1</v>
      </c>
    </row>
    <row r="2801" spans="15:17" x14ac:dyDescent="0.45">
      <c r="O2801">
        <f ca="1"/>
        <v>0</v>
      </c>
      <c r="P2801" t="str">
        <f ca="1"/>
        <v xml:space="preserve">    Else</v>
      </c>
      <c r="Q2801" t="str">
        <f ca="1"/>
        <v xml:space="preserve">    Else</v>
      </c>
    </row>
    <row r="2802" spans="15:17" x14ac:dyDescent="0.45">
      <c r="O2802">
        <f ca="1"/>
        <v>0</v>
      </c>
      <c r="P2802" t="str">
        <f ca="1"/>
        <v xml:space="preserve">        NumFailed = NumFailed + 1</v>
      </c>
      <c r="Q2802" t="str">
        <f ca="1"/>
        <v xml:space="preserve">        NumFailed = NumFailed + 1</v>
      </c>
    </row>
    <row r="2803" spans="15:17" x14ac:dyDescent="0.45">
      <c r="O2803">
        <f ca="1"/>
        <v>0</v>
      </c>
      <c r="P2803" t="str">
        <f ca="1"/>
        <v xml:space="preserve">        ReDim Preserve Failures(LBound(Failures) To UBound(Failures) + 1)</v>
      </c>
      <c r="Q2803" t="str">
        <f ca="1"/>
        <v xml:space="preserve">        ReDim Preserve Failures(LBound(Failures) To UBound(Failures) + 1)</v>
      </c>
    </row>
    <row r="2804" spans="15:17" x14ac:dyDescent="0.45">
      <c r="O2804">
        <f ca="1"/>
        <v>0</v>
      </c>
      <c r="P2804" t="str">
        <f ca="1"/>
        <v xml:space="preserve">        Failures(UBound(Failures)) = WhatDiffers</v>
      </c>
      <c r="Q2804" t="str">
        <f ca="1"/>
        <v xml:space="preserve">        Failures(UBound(Failures)) = WhatDiffers</v>
      </c>
    </row>
    <row r="2805" spans="15:17" x14ac:dyDescent="0.45">
      <c r="O2805">
        <f ca="1"/>
        <v>0</v>
      </c>
      <c r="P2805" t="str">
        <f ca="1"/>
        <v xml:space="preserve">    End If</v>
      </c>
      <c r="Q2805" t="str">
        <f ca="1"/>
        <v xml:space="preserve">    End If</v>
      </c>
    </row>
    <row r="2806" spans="15:17" x14ac:dyDescent="0.45">
      <c r="O2806">
        <f ca="1"/>
        <v>0</v>
      </c>
      <c r="P2806" t="str">
        <f ca="1"/>
        <v/>
      </c>
      <c r="Q2806" t="str">
        <f ca="1"/>
        <v/>
      </c>
    </row>
    <row r="2807" spans="15:17" x14ac:dyDescent="0.45">
      <c r="O2807">
        <f ca="1"/>
        <v>0</v>
      </c>
      <c r="P2807" t="str">
        <f ca="1"/>
        <v xml:space="preserve">    Exit Sub</v>
      </c>
      <c r="Q2807" t="str">
        <f ca="1"/>
        <v xml:space="preserve">    Exit Sub</v>
      </c>
    </row>
    <row r="2808" spans="15:17" x14ac:dyDescent="0.45">
      <c r="O2808">
        <f ca="1"/>
        <v>0</v>
      </c>
      <c r="P2808" t="str">
        <f ca="1"/>
        <v>ErrHandler:</v>
      </c>
      <c r="Q2808" t="str">
        <f ca="1"/>
        <v>ErrHandler:</v>
      </c>
    </row>
    <row r="2809" spans="15:17" x14ac:dyDescent="0.45">
      <c r="O2809">
        <f ca="1"/>
        <v>0</v>
      </c>
      <c r="P2809" t="str">
        <f ca="1"/>
        <v xml:space="preserve">    Throw "#Case113 (line " &amp; CStr(Erl) + "): " &amp; Err.Description &amp; "!"</v>
      </c>
      <c r="Q2809" t="str">
        <f ca="1"/>
        <v xml:space="preserve">    Throw "#Case113 (line " &amp; CStr(Erl) + "): " &amp; Err.Description &amp; "!"</v>
      </c>
    </row>
    <row r="2810" spans="15:17" x14ac:dyDescent="0.45">
      <c r="O2810">
        <f ca="1"/>
        <v>0</v>
      </c>
      <c r="P2810" t="str">
        <f ca="1"/>
        <v>End Sub</v>
      </c>
      <c r="Q2810" t="str">
        <f ca="1"/>
        <v>End Sub</v>
      </c>
    </row>
    <row r="2811" spans="15:17" x14ac:dyDescent="0.45">
      <c r="O2811">
        <f ca="1"/>
        <v>0</v>
      </c>
      <c r="P2811">
        <f ca="1"/>
        <v>0</v>
      </c>
      <c r="Q2811" t="str">
        <f ca="1"/>
        <v/>
      </c>
    </row>
    <row r="2812" spans="15:17" x14ac:dyDescent="0.45">
      <c r="O2812">
        <f ca="1"/>
        <v>0</v>
      </c>
      <c r="P2812" t="str">
        <f ca="1"/>
        <v>Sub Case114(i As Long, Folder As String, ByRef NumPassed As Long, ByRef NumFailed As Long, ByRef Failures() As String)</v>
      </c>
      <c r="Q2812" t="str">
        <f ca="1"/>
        <v>Sub Case114(i As Long, Folder As String, ByRef NumPassed As Long, ByRef NumFailed As Long, ByRef Failures() As String)</v>
      </c>
    </row>
    <row r="2813" spans="15:17" x14ac:dyDescent="0.45">
      <c r="O2813" t="str">
        <f ca="1"/>
        <v>Sub Case65(i As Long, Folder As String, ByRef NumPassed As Long, ByRef NumFailed As Long, ByRef Failures() As String)</v>
      </c>
      <c r="P2813" t="str">
        <f ca="1"/>
        <v xml:space="preserve">    Dim TestDescription As String, FileName As String, Expected, Observed, TestRes As Variant, WhatDiffers As String</v>
      </c>
      <c r="Q2813" t="str">
        <f ca="1"/>
        <v xml:space="preserve">    Dim TestDescription As String, FileName As String, Expected, Observed, TestRes As Variant, WhatDiffers As String</v>
      </c>
    </row>
    <row r="2814" spans="15:17" x14ac:dyDescent="0.45">
      <c r="O2814" t="str">
        <f ca="1"/>
        <v xml:space="preserve">    Dim TestDescription As String, FileName As String, Expected, Observed, TestRes As Variant, WhatDiffers As String</v>
      </c>
      <c r="P2814" t="str">
        <f ca="1"/>
        <v/>
      </c>
      <c r="Q2814" t="str">
        <f ca="1"/>
        <v/>
      </c>
    </row>
    <row r="2815" spans="15:17" x14ac:dyDescent="0.45">
      <c r="O2815" t="str">
        <f ca="1"/>
        <v/>
      </c>
      <c r="P2815" t="str">
        <f ca="1"/>
        <v xml:space="preserve">    On Error GoTo ErrHandler</v>
      </c>
      <c r="Q2815" t="str">
        <f ca="1"/>
        <v xml:space="preserve">    On Error GoTo ErrHandler</v>
      </c>
    </row>
    <row r="2816" spans="15:17" x14ac:dyDescent="0.45">
      <c r="O2816" t="str">
        <f ca="1"/>
        <v xml:space="preserve">    On Error GoTo ErrHandler</v>
      </c>
      <c r="P2816" t="str">
        <f ca="1"/>
        <v xml:space="preserve">                TestDescription = "plus as null"</v>
      </c>
      <c r="Q2816" t="str">
        <f ca="1"/>
        <v xml:space="preserve">                TestDescription = "plus as null"</v>
      </c>
    </row>
    <row r="2817" spans="15:17" x14ac:dyDescent="0.45">
      <c r="O2817" t="str">
        <f ca="1"/>
        <v xml:space="preserve">                TestDescription = "test converttypes arg"</v>
      </c>
      <c r="P2817" t="str">
        <f ca="1"/>
        <v xml:space="preserve">                FileName = "plus_as_null.csv"</v>
      </c>
      <c r="Q2817" t="str">
        <f ca="1"/>
        <v xml:space="preserve">                FileName = "plus_as_null.csv"</v>
      </c>
    </row>
    <row r="2818" spans="15:17" x14ac:dyDescent="0.45">
      <c r="O2818" t="str">
        <f ca="1"/>
        <v xml:space="preserve">                FileName = "test_converttypes_arg.csv"</v>
      </c>
      <c r="P2818" t="str">
        <f ca="1"/>
        <v xml:space="preserve">                Expected = HStack(Array("x", 1#, Empty), Array("y", CDate("1900-Jan-01"), CDate("1900-Jan-03")))</v>
      </c>
      <c r="Q2818" t="str">
        <f ca="1"/>
        <v xml:space="preserve">                Expected = HStack(Array("x", 1#, Empty), Array("y", CDate("1900-Jan-01"), CDate("1900-Jan-03")))</v>
      </c>
    </row>
    <row r="2819" spans="15:17" x14ac:dyDescent="0.45">
      <c r="O2819" t="str">
        <f ca="1"/>
        <v xml:space="preserve">                Expected = Expected065()</v>
      </c>
      <c r="P2819" t="str">
        <f ca="1"/>
        <v xml:space="preserve">                TestRes = TestCSVRead(i, TestDescription, Expected, Folder + FileName, Observed, WhatDiffers, _</v>
      </c>
      <c r="Q2819" t="str">
        <f ca="1"/>
        <v xml:space="preserve">                TestRes = TestCSVRead(i, TestDescription, Expected, Folder + FileName, Observed, WhatDiffers, _</v>
      </c>
    </row>
    <row r="2820" spans="15:17" x14ac:dyDescent="0.45">
      <c r="O2820" t="str">
        <f ca="1"/>
        <v xml:space="preserve">                TestRes = TestCSVRead(i, TestDescription, Expected, Folder + FileName, Observed, WhatDiffers, ShowMissingsAs:=Empty)</v>
      </c>
      <c r="P2820" t="str">
        <f ca="1"/>
        <v xml:space="preserve">                    ConvertTypes:=True, _</v>
      </c>
      <c r="Q2820" t="str">
        <f ca="1"/>
        <v xml:space="preserve">                    ConvertTypes:=True, _</v>
      </c>
    </row>
    <row r="2821" spans="15:17" x14ac:dyDescent="0.45">
      <c r="O2821" t="str">
        <f ca="1"/>
        <v xml:space="preserve">    If TestRes Then</v>
      </c>
      <c r="P2821" t="str">
        <f ca="1"/>
        <v xml:space="preserve">                    MissingStrings:="+", _</v>
      </c>
      <c r="Q2821" t="str">
        <f ca="1"/>
        <v xml:space="preserve">                    MissingStrings:="+", _</v>
      </c>
    </row>
    <row r="2822" spans="15:17" x14ac:dyDescent="0.45">
      <c r="O2822" t="str">
        <f ca="1"/>
        <v xml:space="preserve">        NumPassed = NumPassed + 1</v>
      </c>
      <c r="P2822" t="str">
        <f ca="1"/>
        <v xml:space="preserve">                    ShowMissingsAs:=Empty)</v>
      </c>
      <c r="Q2822" t="str">
        <f ca="1"/>
        <v xml:space="preserve">                    ShowMissingsAs:=Empty)</v>
      </c>
    </row>
    <row r="2823" spans="15:17" x14ac:dyDescent="0.45">
      <c r="O2823" t="str">
        <f ca="1"/>
        <v xml:space="preserve">    Else</v>
      </c>
      <c r="P2823" t="str">
        <f ca="1"/>
        <v xml:space="preserve">    If TestRes Then</v>
      </c>
      <c r="Q2823" t="str">
        <f ca="1"/>
        <v xml:space="preserve">    If TestRes Then</v>
      </c>
    </row>
    <row r="2824" spans="15:17" x14ac:dyDescent="0.45">
      <c r="O2824" t="str">
        <f ca="1"/>
        <v xml:space="preserve">        NumFailed = NumFailed + 1</v>
      </c>
      <c r="P2824" t="str">
        <f ca="1"/>
        <v xml:space="preserve">        NumPassed = NumPassed + 1</v>
      </c>
      <c r="Q2824" t="str">
        <f ca="1"/>
        <v xml:space="preserve">        NumPassed = NumPassed + 1</v>
      </c>
    </row>
    <row r="2825" spans="15:17" x14ac:dyDescent="0.45">
      <c r="O2825" t="str">
        <f ca="1"/>
        <v xml:space="preserve">        ReDim Preserve Failures(LBound(Failures) To UBound(Failures) + 1)</v>
      </c>
      <c r="P2825" t="str">
        <f ca="1"/>
        <v xml:space="preserve">    Else</v>
      </c>
      <c r="Q2825" t="str">
        <f ca="1"/>
        <v xml:space="preserve">    Else</v>
      </c>
    </row>
    <row r="2826" spans="15:17" x14ac:dyDescent="0.45">
      <c r="O2826" t="str">
        <f ca="1"/>
        <v xml:space="preserve">        Failures(UBound(Failures)) = WhatDiffers</v>
      </c>
      <c r="P2826" t="str">
        <f ca="1"/>
        <v xml:space="preserve">        NumFailed = NumFailed + 1</v>
      </c>
      <c r="Q2826" t="str">
        <f ca="1"/>
        <v xml:space="preserve">        NumFailed = NumFailed + 1</v>
      </c>
    </row>
    <row r="2827" spans="15:17" x14ac:dyDescent="0.45">
      <c r="O2827" t="str">
        <f ca="1"/>
        <v xml:space="preserve">    End If</v>
      </c>
      <c r="P2827" t="str">
        <f ca="1"/>
        <v xml:space="preserve">        ReDim Preserve Failures(LBound(Failures) To UBound(Failures) + 1)</v>
      </c>
      <c r="Q2827" t="str">
        <f ca="1"/>
        <v xml:space="preserve">        ReDim Preserve Failures(LBound(Failures) To UBound(Failures) + 1)</v>
      </c>
    </row>
    <row r="2828" spans="15:17" x14ac:dyDescent="0.45">
      <c r="O2828" t="str">
        <f ca="1"/>
        <v/>
      </c>
      <c r="P2828" t="str">
        <f ca="1"/>
        <v xml:space="preserve">        Failures(UBound(Failures)) = WhatDiffers</v>
      </c>
      <c r="Q2828" t="str">
        <f ca="1"/>
        <v xml:space="preserve">        Failures(UBound(Failures)) = WhatDiffers</v>
      </c>
    </row>
    <row r="2829" spans="15:17" x14ac:dyDescent="0.45">
      <c r="O2829" t="str">
        <f ca="1"/>
        <v xml:space="preserve">    Exit Sub</v>
      </c>
      <c r="P2829" t="str">
        <f ca="1"/>
        <v xml:space="preserve">    End If</v>
      </c>
      <c r="Q2829" t="str">
        <f ca="1"/>
        <v xml:space="preserve">    End If</v>
      </c>
    </row>
    <row r="2830" spans="15:17" x14ac:dyDescent="0.45">
      <c r="O2830" t="str">
        <f ca="1"/>
        <v>ErrHandler:</v>
      </c>
      <c r="P2830" t="str">
        <f ca="1"/>
        <v/>
      </c>
      <c r="Q2830" t="str">
        <f ca="1"/>
        <v/>
      </c>
    </row>
    <row r="2831" spans="15:17" x14ac:dyDescent="0.45">
      <c r="O2831" t="str">
        <f ca="1"/>
        <v xml:space="preserve">    Throw "#Case65 (line " &amp; CStr(Erl) + "): " &amp; Err.Description &amp; "!"</v>
      </c>
      <c r="P2831" t="str">
        <f ca="1"/>
        <v xml:space="preserve">    Exit Sub</v>
      </c>
      <c r="Q2831" t="str">
        <f ca="1"/>
        <v xml:space="preserve">    Exit Sub</v>
      </c>
    </row>
    <row r="2832" spans="15:17" x14ac:dyDescent="0.45">
      <c r="O2832" t="str">
        <f ca="1"/>
        <v>End Sub</v>
      </c>
      <c r="P2832" t="str">
        <f ca="1"/>
        <v>ErrHandler:</v>
      </c>
      <c r="Q2832" t="str">
        <f ca="1"/>
        <v>ErrHandler:</v>
      </c>
    </row>
    <row r="2833" spans="15:17" x14ac:dyDescent="0.45">
      <c r="O2833">
        <f ca="1"/>
        <v>0</v>
      </c>
      <c r="P2833" t="str">
        <f ca="1"/>
        <v xml:space="preserve">    Throw "#Case114 (line " &amp; CStr(Erl) + "): " &amp; Err.Description &amp; "!"</v>
      </c>
      <c r="Q2833" t="str">
        <f ca="1"/>
        <v xml:space="preserve">    Throw "#Case114 (line " &amp; CStr(Erl) + "): " &amp; Err.Description &amp; "!"</v>
      </c>
    </row>
    <row r="2834" spans="15:17" x14ac:dyDescent="0.45">
      <c r="O2834">
        <f ca="1"/>
        <v>0</v>
      </c>
      <c r="P2834" t="str">
        <f ca="1"/>
        <v>End Sub</v>
      </c>
      <c r="Q2834" t="str">
        <f ca="1"/>
        <v>End Sub</v>
      </c>
    </row>
    <row r="2835" spans="15:17" x14ac:dyDescent="0.45">
      <c r="O2835">
        <f ca="1"/>
        <v>0</v>
      </c>
      <c r="P2835">
        <f ca="1"/>
        <v>0</v>
      </c>
      <c r="Q2835" t="str">
        <f ca="1"/>
        <v/>
      </c>
    </row>
    <row r="2836" spans="15:17" x14ac:dyDescent="0.45">
      <c r="O2836">
        <f ca="1"/>
        <v>0</v>
      </c>
      <c r="P2836" t="str">
        <f ca="1"/>
        <v>Sub Case115(i As Long, Folder As String, ByRef NumPassed As Long, ByRef NumFailed As Long, ByRef Failures() As String)</v>
      </c>
      <c r="Q2836" t="str">
        <f ca="1"/>
        <v>Sub Case115(i As Long, Folder As String, ByRef NumPassed As Long, ByRef NumFailed As Long, ByRef Failures() As String)</v>
      </c>
    </row>
    <row r="2837" spans="15:17" x14ac:dyDescent="0.45">
      <c r="O2837">
        <f ca="1"/>
        <v>0</v>
      </c>
      <c r="P2837" t="str">
        <f ca="1"/>
        <v xml:space="preserve">    Dim TestDescription As String, FileName As String, Expected, Observed, TestRes As Variant, WhatDiffers As String</v>
      </c>
      <c r="Q2837" t="str">
        <f ca="1"/>
        <v xml:space="preserve">    Dim TestDescription As String, FileName As String, Expected, Observed, TestRes As Variant, WhatDiffers As String</v>
      </c>
    </row>
    <row r="2838" spans="15:17" x14ac:dyDescent="0.45">
      <c r="O2838">
        <f ca="1"/>
        <v>0</v>
      </c>
      <c r="P2838" t="str">
        <f ca="1"/>
        <v/>
      </c>
      <c r="Q2838" t="str">
        <f ca="1"/>
        <v/>
      </c>
    </row>
    <row r="2839" spans="15:17" x14ac:dyDescent="0.45">
      <c r="O2839">
        <f ca="1"/>
        <v>0</v>
      </c>
      <c r="P2839" t="str">
        <f ca="1"/>
        <v xml:space="preserve">    On Error GoTo ErrHandler</v>
      </c>
      <c r="Q2839" t="str">
        <f ca="1"/>
        <v xml:space="preserve">    On Error GoTo ErrHandler</v>
      </c>
    </row>
    <row r="2840" spans="15:17" x14ac:dyDescent="0.45">
      <c r="O2840">
        <f ca="1"/>
        <v>0</v>
      </c>
      <c r="P2840" t="str">
        <f ca="1"/>
        <v xml:space="preserve">                TestDescription = "categorical"</v>
      </c>
      <c r="Q2840" t="str">
        <f ca="1"/>
        <v xml:space="preserve">                TestDescription = "categorical"</v>
      </c>
    </row>
    <row r="2841" spans="15:17" x14ac:dyDescent="0.45">
      <c r="O2841">
        <f ca="1"/>
        <v>0</v>
      </c>
      <c r="P2841" t="str">
        <f ca="1"/>
        <v xml:space="preserve">                FileName = "categorical.csv"</v>
      </c>
      <c r="Q2841" t="str">
        <f ca="1"/>
        <v xml:space="preserve">                FileName = "categorical.csv"</v>
      </c>
    </row>
    <row r="2842" spans="15:17" x14ac:dyDescent="0.45">
      <c r="O2842">
        <f ca="1"/>
        <v>0</v>
      </c>
      <c r="P2842" t="str">
        <f ca="1"/>
        <v xml:space="preserve">                Expected = HStack(Array("cat", "a", "a", "a", "b", "b", "b", "b", "b", "b", "b", "c", "c", "c", "c", "a"))</v>
      </c>
      <c r="Q2842" t="str">
        <f ca="1"/>
        <v xml:space="preserve">                Expected = HStack(Array("cat", "a", "a", "a", "b", "b", "b", "b", "b", "b", "b", "c", "c", "c", "c", "a"))</v>
      </c>
    </row>
    <row r="2843" spans="15:17" x14ac:dyDescent="0.45">
      <c r="O2843">
        <f ca="1"/>
        <v>0</v>
      </c>
      <c r="P2843" t="str">
        <f ca="1"/>
        <v xml:space="preserve">                TestRes = TestCSVRead(i, TestDescription, Expected, Folder + FileName, Observed, WhatDiffers, _</v>
      </c>
      <c r="Q2843" t="str">
        <f ca="1"/>
        <v xml:space="preserve">                TestRes = TestCSVRead(i, TestDescription, Expected, Folder + FileName, Observed, WhatDiffers, _</v>
      </c>
    </row>
    <row r="2844" spans="15:17" x14ac:dyDescent="0.45">
      <c r="O2844">
        <f ca="1"/>
        <v>0</v>
      </c>
      <c r="P2844" t="str">
        <f ca="1"/>
        <v xml:space="preserve">                    ConvertTypes:=True, _</v>
      </c>
      <c r="Q2844" t="str">
        <f ca="1"/>
        <v xml:space="preserve">                    ConvertTypes:=True, _</v>
      </c>
    </row>
    <row r="2845" spans="15:17" x14ac:dyDescent="0.45">
      <c r="O2845">
        <f ca="1"/>
        <v>0</v>
      </c>
      <c r="P2845" t="str">
        <f ca="1"/>
        <v xml:space="preserve">                    ShowMissingsAs:=Empty)</v>
      </c>
      <c r="Q2845" t="str">
        <f ca="1"/>
        <v xml:space="preserve">                    ShowMissingsAs:=Empty)</v>
      </c>
    </row>
    <row r="2846" spans="15:17" x14ac:dyDescent="0.45">
      <c r="O2846">
        <f ca="1"/>
        <v>0</v>
      </c>
      <c r="P2846" t="str">
        <f ca="1"/>
        <v xml:space="preserve">    If TestRes Then</v>
      </c>
      <c r="Q2846" t="str">
        <f ca="1"/>
        <v xml:space="preserve">    If TestRes Then</v>
      </c>
    </row>
    <row r="2847" spans="15:17" x14ac:dyDescent="0.45">
      <c r="O2847">
        <f ca="1"/>
        <v>0</v>
      </c>
      <c r="P2847" t="str">
        <f ca="1"/>
        <v xml:space="preserve">        NumPassed = NumPassed + 1</v>
      </c>
      <c r="Q2847" t="str">
        <f ca="1"/>
        <v xml:space="preserve">        NumPassed = NumPassed + 1</v>
      </c>
    </row>
    <row r="2848" spans="15:17" x14ac:dyDescent="0.45">
      <c r="O2848">
        <f ca="1"/>
        <v>0</v>
      </c>
      <c r="P2848" t="str">
        <f ca="1"/>
        <v xml:space="preserve">    Else</v>
      </c>
      <c r="Q2848" t="str">
        <f ca="1"/>
        <v xml:space="preserve">    Else</v>
      </c>
    </row>
    <row r="2849" spans="15:17" x14ac:dyDescent="0.45">
      <c r="O2849">
        <f ca="1"/>
        <v>0</v>
      </c>
      <c r="P2849" t="str">
        <f ca="1"/>
        <v xml:space="preserve">        NumFailed = NumFailed + 1</v>
      </c>
      <c r="Q2849" t="str">
        <f ca="1"/>
        <v xml:space="preserve">        NumFailed = NumFailed + 1</v>
      </c>
    </row>
    <row r="2850" spans="15:17" x14ac:dyDescent="0.45">
      <c r="O2850">
        <f ca="1"/>
        <v>0</v>
      </c>
      <c r="P2850" t="str">
        <f ca="1"/>
        <v xml:space="preserve">        ReDim Preserve Failures(LBound(Failures) To UBound(Failures) + 1)</v>
      </c>
      <c r="Q2850" t="str">
        <f ca="1"/>
        <v xml:space="preserve">        ReDim Preserve Failures(LBound(Failures) To UBound(Failures) + 1)</v>
      </c>
    </row>
    <row r="2851" spans="15:17" x14ac:dyDescent="0.45">
      <c r="O2851">
        <f ca="1"/>
        <v>0</v>
      </c>
      <c r="P2851" t="str">
        <f ca="1"/>
        <v xml:space="preserve">        Failures(UBound(Failures)) = WhatDiffers</v>
      </c>
      <c r="Q2851" t="str">
        <f ca="1"/>
        <v xml:space="preserve">        Failures(UBound(Failures)) = WhatDiffers</v>
      </c>
    </row>
    <row r="2852" spans="15:17" x14ac:dyDescent="0.45">
      <c r="O2852">
        <f ca="1"/>
        <v>0</v>
      </c>
      <c r="P2852" t="str">
        <f ca="1"/>
        <v xml:space="preserve">    End If</v>
      </c>
      <c r="Q2852" t="str">
        <f ca="1"/>
        <v xml:space="preserve">    End If</v>
      </c>
    </row>
    <row r="2853" spans="15:17" x14ac:dyDescent="0.45">
      <c r="O2853">
        <f ca="1"/>
        <v>0</v>
      </c>
      <c r="P2853" t="str">
        <f ca="1"/>
        <v/>
      </c>
      <c r="Q2853" t="str">
        <f ca="1"/>
        <v/>
      </c>
    </row>
    <row r="2854" spans="15:17" x14ac:dyDescent="0.45">
      <c r="O2854" t="str">
        <f ca="1"/>
        <v>Sub Case66(i As Long, Folder As String, ByRef NumPassed As Long, ByRef NumFailed As Long, ByRef Failures() As String)</v>
      </c>
      <c r="P2854" t="str">
        <f ca="1"/>
        <v xml:space="preserve">    Exit Sub</v>
      </c>
      <c r="Q2854" t="str">
        <f ca="1"/>
        <v xml:space="preserve">    Exit Sub</v>
      </c>
    </row>
    <row r="2855" spans="15:17" x14ac:dyDescent="0.45">
      <c r="O2855" t="str">
        <f ca="1"/>
        <v xml:space="preserve">    Dim TestDescription As String, FileName As String, Expected, Observed, TestRes As Variant, WhatDiffers As String</v>
      </c>
      <c r="P2855" t="str">
        <f ca="1"/>
        <v>ErrHandler:</v>
      </c>
      <c r="Q2855" t="str">
        <f ca="1"/>
        <v>ErrHandler:</v>
      </c>
    </row>
    <row r="2856" spans="15:17" x14ac:dyDescent="0.45">
      <c r="O2856" t="str">
        <f ca="1"/>
        <v/>
      </c>
      <c r="P2856" t="str">
        <f ca="1"/>
        <v xml:space="preserve">    Throw "#Case115 (line " &amp; CStr(Erl) + "): " &amp; Err.Description &amp; "!"</v>
      </c>
      <c r="Q2856" t="str">
        <f ca="1"/>
        <v xml:space="preserve">    Throw "#Case115 (line " &amp; CStr(Erl) + "): " &amp; Err.Description &amp; "!"</v>
      </c>
    </row>
    <row r="2857" spans="15:17" x14ac:dyDescent="0.45">
      <c r="O2857" t="str">
        <f ca="1"/>
        <v xml:space="preserve">    On Error GoTo ErrHandler</v>
      </c>
      <c r="P2857" t="str">
        <f ca="1"/>
        <v>End Sub</v>
      </c>
      <c r="Q2857" t="str">
        <f ca="1"/>
        <v>End Sub</v>
      </c>
    </row>
    <row r="2858" spans="15:17" x14ac:dyDescent="0.45">
      <c r="O2858" t="str">
        <f ca="1"/>
        <v xml:space="preserve">                TestDescription = "test converttypes arg"</v>
      </c>
      <c r="P2858">
        <f ca="1"/>
        <v>0</v>
      </c>
      <c r="Q2858" t="str">
        <f ca="1"/>
        <v/>
      </c>
    </row>
    <row r="2859" spans="15:17" x14ac:dyDescent="0.45">
      <c r="O2859" t="str">
        <f ca="1"/>
        <v xml:space="preserve">                FileName = "test_converttypes_arg.csv"</v>
      </c>
      <c r="P2859" t="str">
        <f ca="1"/>
        <v>Sub Case116(i As Long, Folder As String, ByRef NumPassed As Long, ByRef NumFailed As Long, ByRef Failures() As String)</v>
      </c>
      <c r="Q2859" t="str">
        <f ca="1"/>
        <v>Sub Case116(i As Long, Folder As String, ByRef NumPassed As Long, ByRef NumFailed As Long, ByRef Failures() As String)</v>
      </c>
    </row>
    <row r="2860" spans="15:17" x14ac:dyDescent="0.45">
      <c r="O2860" t="str">
        <f ca="1"/>
        <v xml:space="preserve">                Expected = Expected066()</v>
      </c>
      <c r="P2860" t="str">
        <f ca="1"/>
        <v xml:space="preserve">    Dim TestDescription As String, FileName As String, Expected, Observed, TestRes As Variant, WhatDiffers As String</v>
      </c>
      <c r="Q2860" t="str">
        <f ca="1"/>
        <v xml:space="preserve">    Dim TestDescription As String, FileName As String, Expected, Observed, TestRes As Variant, WhatDiffers As String</v>
      </c>
    </row>
    <row r="2861" spans="15:17" x14ac:dyDescent="0.45">
      <c r="O2861" t="str">
        <f ca="1"/>
        <v xml:space="preserve">                TestRes = TestCSVRead(i, TestDescription, Expected, Folder + FileName, Observed, WhatDiffers, ConvertTypes:="N", ShowMissingsAs:=Empty)</v>
      </c>
      <c r="P2861" t="str">
        <f ca="1"/>
        <v/>
      </c>
      <c r="Q2861" t="str">
        <f ca="1"/>
        <v/>
      </c>
    </row>
    <row r="2862" spans="15:17" x14ac:dyDescent="0.45">
      <c r="O2862" t="str">
        <f ca="1"/>
        <v xml:space="preserve">    If TestRes Then</v>
      </c>
      <c r="P2862" t="str">
        <f ca="1"/>
        <v xml:space="preserve">    On Error GoTo ErrHandler</v>
      </c>
      <c r="Q2862" t="str">
        <f ca="1"/>
        <v xml:space="preserve">    On Error GoTo ErrHandler</v>
      </c>
    </row>
    <row r="2863" spans="15:17" x14ac:dyDescent="0.45">
      <c r="O2863" t="str">
        <f ca="1"/>
        <v xml:space="preserve">        NumPassed = NumPassed + 1</v>
      </c>
      <c r="P2863" t="str">
        <f ca="1"/>
        <v xml:space="preserve">                TestDescription = "test file issue 154"</v>
      </c>
      <c r="Q2863" t="str">
        <f ca="1"/>
        <v xml:space="preserve">                TestDescription = "test file issue 154"</v>
      </c>
    </row>
    <row r="2864" spans="15:17" x14ac:dyDescent="0.45">
      <c r="O2864" t="str">
        <f ca="1"/>
        <v xml:space="preserve">    Else</v>
      </c>
      <c r="P2864" t="str">
        <f ca="1"/>
        <v xml:space="preserve">                FileName = "test_file_issue_154.csv"</v>
      </c>
      <c r="Q2864" t="str">
        <f ca="1"/>
        <v xml:space="preserve">                FileName = "test_file_issue_154.csv"</v>
      </c>
    </row>
    <row r="2865" spans="15:17" x14ac:dyDescent="0.45">
      <c r="O2865" t="str">
        <f ca="1"/>
        <v xml:space="preserve">        NumFailed = NumFailed + 1</v>
      </c>
      <c r="P2865" t="str">
        <f ca="1"/>
        <v xml:space="preserve">                Expected = Expected116()</v>
      </c>
      <c r="Q2865" t="str">
        <f ca="1"/>
        <v xml:space="preserve">                Expected = Expected116()</v>
      </c>
    </row>
    <row r="2866" spans="15:17" x14ac:dyDescent="0.45">
      <c r="O2866" t="str">
        <f ca="1"/>
        <v xml:space="preserve">        ReDim Preserve Failures(LBound(Failures) To UBound(Failures) + 1)</v>
      </c>
      <c r="P2866" t="str">
        <f ca="1"/>
        <v xml:space="preserve">                TestRes = TestCSVRead(i, TestDescription, Expected, Folder + FileName, Observed, WhatDiffers, _</v>
      </c>
      <c r="Q2866" t="str">
        <f ca="1"/>
        <v xml:space="preserve">                TestRes = TestCSVRead(i, TestDescription, Expected, Folder + FileName, Observed, WhatDiffers, _</v>
      </c>
    </row>
    <row r="2867" spans="15:17" x14ac:dyDescent="0.45">
      <c r="O2867" t="str">
        <f ca="1"/>
        <v xml:space="preserve">        Failures(UBound(Failures)) = WhatDiffers</v>
      </c>
      <c r="P2867" t="str">
        <f ca="1"/>
        <v xml:space="preserve">                    ConvertTypes:=True, _</v>
      </c>
      <c r="Q2867" t="str">
        <f ca="1"/>
        <v xml:space="preserve">                    ConvertTypes:=True, _</v>
      </c>
    </row>
    <row r="2868" spans="15:17" x14ac:dyDescent="0.45">
      <c r="O2868" t="str">
        <f ca="1"/>
        <v xml:space="preserve">    End If</v>
      </c>
      <c r="P2868" t="str">
        <f ca="1"/>
        <v xml:space="preserve">                    ShowMissingsAs:=Empty)</v>
      </c>
      <c r="Q2868" t="str">
        <f ca="1"/>
        <v xml:space="preserve">                    ShowMissingsAs:=Empty)</v>
      </c>
    </row>
    <row r="2869" spans="15:17" x14ac:dyDescent="0.45">
      <c r="O2869" t="str">
        <f ca="1"/>
        <v/>
      </c>
      <c r="P2869" t="str">
        <f ca="1"/>
        <v xml:space="preserve">    If TestRes Then</v>
      </c>
      <c r="Q2869" t="str">
        <f ca="1"/>
        <v xml:space="preserve">    If TestRes Then</v>
      </c>
    </row>
    <row r="2870" spans="15:17" x14ac:dyDescent="0.45">
      <c r="O2870" t="str">
        <f ca="1"/>
        <v xml:space="preserve">    Exit Sub</v>
      </c>
      <c r="P2870" t="str">
        <f ca="1"/>
        <v xml:space="preserve">        NumPassed = NumPassed + 1</v>
      </c>
      <c r="Q2870" t="str">
        <f ca="1"/>
        <v xml:space="preserve">        NumPassed = NumPassed + 1</v>
      </c>
    </row>
    <row r="2871" spans="15:17" x14ac:dyDescent="0.45">
      <c r="O2871" t="str">
        <f ca="1"/>
        <v>ErrHandler:</v>
      </c>
      <c r="P2871" t="str">
        <f ca="1"/>
        <v xml:space="preserve">    Else</v>
      </c>
      <c r="Q2871" t="str">
        <f ca="1"/>
        <v xml:space="preserve">    Else</v>
      </c>
    </row>
    <row r="2872" spans="15:17" x14ac:dyDescent="0.45">
      <c r="O2872" t="str">
        <f ca="1"/>
        <v xml:space="preserve">    Throw "#Case66 (line " &amp; CStr(Erl) + "): " &amp; Err.Description &amp; "!"</v>
      </c>
      <c r="P2872" t="str">
        <f ca="1"/>
        <v xml:space="preserve">        NumFailed = NumFailed + 1</v>
      </c>
      <c r="Q2872" t="str">
        <f ca="1"/>
        <v xml:space="preserve">        NumFailed = NumFailed + 1</v>
      </c>
    </row>
    <row r="2873" spans="15:17" x14ac:dyDescent="0.45">
      <c r="O2873" t="str">
        <f ca="1"/>
        <v>End Sub</v>
      </c>
      <c r="P2873" t="str">
        <f ca="1"/>
        <v xml:space="preserve">        ReDim Preserve Failures(LBound(Failures) To UBound(Failures) + 1)</v>
      </c>
      <c r="Q2873" t="str">
        <f ca="1"/>
        <v xml:space="preserve">        ReDim Preserve Failures(LBound(Failures) To UBound(Failures) + 1)</v>
      </c>
    </row>
    <row r="2874" spans="15:17" x14ac:dyDescent="0.45">
      <c r="O2874">
        <f ca="1"/>
        <v>0</v>
      </c>
      <c r="P2874" t="str">
        <f ca="1"/>
        <v xml:space="preserve">        Failures(UBound(Failures)) = WhatDiffers</v>
      </c>
      <c r="Q2874" t="str">
        <f ca="1"/>
        <v xml:space="preserve">        Failures(UBound(Failures)) = WhatDiffers</v>
      </c>
    </row>
    <row r="2875" spans="15:17" x14ac:dyDescent="0.45">
      <c r="O2875">
        <f ca="1"/>
        <v>0</v>
      </c>
      <c r="P2875" t="str">
        <f ca="1"/>
        <v xml:space="preserve">    End If</v>
      </c>
      <c r="Q2875" t="str">
        <f ca="1"/>
        <v xml:space="preserve">    End If</v>
      </c>
    </row>
    <row r="2876" spans="15:17" x14ac:dyDescent="0.45">
      <c r="O2876">
        <f ca="1"/>
        <v>0</v>
      </c>
      <c r="P2876" t="str">
        <f ca="1"/>
        <v/>
      </c>
      <c r="Q2876" t="str">
        <f ca="1"/>
        <v/>
      </c>
    </row>
    <row r="2877" spans="15:17" x14ac:dyDescent="0.45">
      <c r="O2877">
        <f ca="1"/>
        <v>0</v>
      </c>
      <c r="P2877" t="str">
        <f ca="1"/>
        <v xml:space="preserve">    Exit Sub</v>
      </c>
      <c r="Q2877" t="str">
        <f ca="1"/>
        <v xml:space="preserve">    Exit Sub</v>
      </c>
    </row>
    <row r="2878" spans="15:17" x14ac:dyDescent="0.45">
      <c r="O2878">
        <f ca="1"/>
        <v>0</v>
      </c>
      <c r="P2878" t="str">
        <f ca="1"/>
        <v>ErrHandler:</v>
      </c>
      <c r="Q2878" t="str">
        <f ca="1"/>
        <v>ErrHandler:</v>
      </c>
    </row>
    <row r="2879" spans="15:17" x14ac:dyDescent="0.45">
      <c r="O2879">
        <f ca="1"/>
        <v>0</v>
      </c>
      <c r="P2879" t="str">
        <f ca="1"/>
        <v xml:space="preserve">    Throw "#Case116 (line " &amp; CStr(Erl) + "): " &amp; Err.Description &amp; "!"</v>
      </c>
      <c r="Q2879" t="str">
        <f ca="1"/>
        <v xml:space="preserve">    Throw "#Case116 (line " &amp; CStr(Erl) + "): " &amp; Err.Description &amp; "!"</v>
      </c>
    </row>
    <row r="2880" spans="15:17" x14ac:dyDescent="0.45">
      <c r="O2880">
        <f ca="1"/>
        <v>0</v>
      </c>
      <c r="P2880" t="str">
        <f ca="1"/>
        <v>End Sub</v>
      </c>
      <c r="Q2880" t="str">
        <f ca="1"/>
        <v>End Sub</v>
      </c>
    </row>
    <row r="2881" spans="15:17" x14ac:dyDescent="0.45">
      <c r="O2881">
        <f ca="1"/>
        <v>0</v>
      </c>
      <c r="P2881">
        <f ca="1"/>
        <v>0</v>
      </c>
      <c r="Q2881" t="str">
        <f ca="1"/>
        <v/>
      </c>
    </row>
    <row r="2882" spans="15:17" x14ac:dyDescent="0.45">
      <c r="O2882">
        <f ca="1"/>
        <v>0</v>
      </c>
      <c r="P2882" t="str">
        <f ca="1"/>
        <v>Sub Case117(i As Long, Folder As String, ByRef NumPassed As Long, ByRef NumFailed As Long, ByRef Failures() As String)</v>
      </c>
      <c r="Q2882" t="str">
        <f ca="1"/>
        <v>Sub Case117(i As Long, Folder As String, ByRef NumPassed As Long, ByRef NumFailed As Long, ByRef Failures() As String)</v>
      </c>
    </row>
    <row r="2883" spans="15:17" x14ac:dyDescent="0.45">
      <c r="O2883">
        <f ca="1"/>
        <v>0</v>
      </c>
      <c r="P2883" t="str">
        <f ca="1"/>
        <v xml:space="preserve">    Dim TestDescription As String, FileName As String, Expected, Observed, TestRes As Variant, WhatDiffers As String</v>
      </c>
      <c r="Q2883" t="str">
        <f ca="1"/>
        <v xml:space="preserve">    Dim TestDescription As String, FileName As String, Expected, Observed, TestRes As Variant, WhatDiffers As String</v>
      </c>
    </row>
    <row r="2884" spans="15:17" x14ac:dyDescent="0.45">
      <c r="O2884">
        <f ca="1"/>
        <v>0</v>
      </c>
      <c r="P2884" t="str">
        <f ca="1"/>
        <v/>
      </c>
      <c r="Q2884" t="str">
        <f ca="1"/>
        <v/>
      </c>
    </row>
    <row r="2885" spans="15:17" x14ac:dyDescent="0.45">
      <c r="O2885">
        <f ca="1"/>
        <v>0</v>
      </c>
      <c r="P2885" t="str">
        <f ca="1"/>
        <v xml:space="preserve">    On Error GoTo ErrHandler</v>
      </c>
      <c r="Q2885" t="str">
        <f ca="1"/>
        <v xml:space="preserve">    On Error GoTo ErrHandler</v>
      </c>
    </row>
    <row r="2886" spans="15:17" x14ac:dyDescent="0.45">
      <c r="O2886">
        <f ca="1"/>
        <v>0</v>
      </c>
      <c r="P2886" t="str">
        <f ca="1"/>
        <v xml:space="preserve">                TestDescription = "test int sentinel"</v>
      </c>
      <c r="Q2886" t="str">
        <f ca="1"/>
        <v xml:space="preserve">                TestDescription = "test int sentinel"</v>
      </c>
    </row>
    <row r="2887" spans="15:17" x14ac:dyDescent="0.45">
      <c r="O2887">
        <f ca="1"/>
        <v>0</v>
      </c>
      <c r="P2887" t="str">
        <f ca="1"/>
        <v xml:space="preserve">                FileName = "test_int_sentinel.csv"</v>
      </c>
      <c r="Q2887" t="str">
        <f ca="1"/>
        <v xml:space="preserve">                FileName = "test_int_sentinel.csv"</v>
      </c>
    </row>
    <row r="2888" spans="15:17" x14ac:dyDescent="0.45">
      <c r="O2888">
        <f ca="1"/>
        <v>0</v>
      </c>
      <c r="P2888" t="str">
        <f ca="1"/>
        <v xml:space="preserve">                Expected = Expected117()</v>
      </c>
      <c r="Q2888" t="str">
        <f ca="1"/>
        <v xml:space="preserve">                Expected = Expected117()</v>
      </c>
    </row>
    <row r="2889" spans="15:17" x14ac:dyDescent="0.45">
      <c r="O2889">
        <f ca="1"/>
        <v>0</v>
      </c>
      <c r="P2889" t="str">
        <f ca="1"/>
        <v xml:space="preserve">                TestRes = TestCSVRead(i, TestDescription, Expected, Folder + FileName, Observed, WhatDiffers, _</v>
      </c>
      <c r="Q2889" t="str">
        <f ca="1"/>
        <v xml:space="preserve">                TestRes = TestCSVRead(i, TestDescription, Expected, Folder + FileName, Observed, WhatDiffers, _</v>
      </c>
    </row>
    <row r="2890" spans="15:17" x14ac:dyDescent="0.45">
      <c r="O2890">
        <f ca="1"/>
        <v>0</v>
      </c>
      <c r="P2890" t="str">
        <f ca="1"/>
        <v xml:space="preserve">                    ConvertTypes:=True, _</v>
      </c>
      <c r="Q2890" t="str">
        <f ca="1"/>
        <v xml:space="preserve">                    ConvertTypes:=True, _</v>
      </c>
    </row>
    <row r="2891" spans="15:17" x14ac:dyDescent="0.45">
      <c r="O2891">
        <f ca="1"/>
        <v>0</v>
      </c>
      <c r="P2891" t="str">
        <f ca="1"/>
        <v xml:space="preserve">                    DateFormat:="ISO", _</v>
      </c>
      <c r="Q2891" t="str">
        <f ca="1"/>
        <v xml:space="preserve">                    DateFormat:="ISO", _</v>
      </c>
    </row>
    <row r="2892" spans="15:17" x14ac:dyDescent="0.45">
      <c r="O2892">
        <f ca="1"/>
        <v>0</v>
      </c>
      <c r="P2892" t="str">
        <f ca="1"/>
        <v xml:space="preserve">                    NumRows:=20, _</v>
      </c>
      <c r="Q2892" t="str">
        <f ca="1"/>
        <v xml:space="preserve">                    NumRows:=20, _</v>
      </c>
    </row>
    <row r="2893" spans="15:17" x14ac:dyDescent="0.45">
      <c r="O2893">
        <f ca="1"/>
        <v>0</v>
      </c>
      <c r="P2893" t="str">
        <f ca="1"/>
        <v xml:space="preserve">                    ShowMissingsAs:=Empty)</v>
      </c>
      <c r="Q2893" t="str">
        <f ca="1"/>
        <v xml:space="preserve">                    ShowMissingsAs:=Empty)</v>
      </c>
    </row>
    <row r="2894" spans="15:17" x14ac:dyDescent="0.45">
      <c r="O2894">
        <f ca="1"/>
        <v>0</v>
      </c>
      <c r="P2894" t="str">
        <f ca="1"/>
        <v xml:space="preserve">    If TestRes Then</v>
      </c>
      <c r="Q2894" t="str">
        <f ca="1"/>
        <v xml:space="preserve">    If TestRes Then</v>
      </c>
    </row>
    <row r="2895" spans="15:17" x14ac:dyDescent="0.45">
      <c r="O2895" t="str">
        <f ca="1"/>
        <v>Sub Case67(i As Long, Folder As String, ByRef NumPassed As Long, ByRef NumFailed As Long, ByRef Failures() As String)</v>
      </c>
      <c r="P2895" t="str">
        <f ca="1"/>
        <v xml:space="preserve">        NumPassed = NumPassed + 1</v>
      </c>
      <c r="Q2895" t="str">
        <f ca="1"/>
        <v xml:space="preserve">        NumPassed = NumPassed + 1</v>
      </c>
    </row>
    <row r="2896" spans="15:17" x14ac:dyDescent="0.45">
      <c r="O2896" t="str">
        <f ca="1"/>
        <v xml:space="preserve">    Dim TestDescription As String, FileName As String, Expected, Observed, TestRes As Variant, WhatDiffers As String</v>
      </c>
      <c r="P2896" t="str">
        <f ca="1"/>
        <v xml:space="preserve">    Else</v>
      </c>
      <c r="Q2896" t="str">
        <f ca="1"/>
        <v xml:space="preserve">    Else</v>
      </c>
    </row>
    <row r="2897" spans="15:17" x14ac:dyDescent="0.45">
      <c r="O2897" t="str">
        <f ca="1"/>
        <v/>
      </c>
      <c r="P2897" t="str">
        <f ca="1"/>
        <v xml:space="preserve">        NumFailed = NumFailed + 1</v>
      </c>
      <c r="Q2897" t="str">
        <f ca="1"/>
        <v xml:space="preserve">        NumFailed = NumFailed + 1</v>
      </c>
    </row>
    <row r="2898" spans="15:17" x14ac:dyDescent="0.45">
      <c r="O2898" t="str">
        <f ca="1"/>
        <v xml:space="preserve">    On Error GoTo ErrHandler</v>
      </c>
      <c r="P2898" t="str">
        <f ca="1"/>
        <v xml:space="preserve">        ReDim Preserve Failures(LBound(Failures) To UBound(Failures) + 1)</v>
      </c>
      <c r="Q2898" t="str">
        <f ca="1"/>
        <v xml:space="preserve">        ReDim Preserve Failures(LBound(Failures) To UBound(Failures) + 1)</v>
      </c>
    </row>
    <row r="2899" spans="15:17" x14ac:dyDescent="0.45">
      <c r="O2899" t="str">
        <f ca="1"/>
        <v xml:space="preserve">                TestDescription = "test converttypes arg"</v>
      </c>
      <c r="P2899" t="str">
        <f ca="1"/>
        <v xml:space="preserve">        Failures(UBound(Failures)) = WhatDiffers</v>
      </c>
      <c r="Q2899" t="str">
        <f ca="1"/>
        <v xml:space="preserve">        Failures(UBound(Failures)) = WhatDiffers</v>
      </c>
    </row>
    <row r="2900" spans="15:17" x14ac:dyDescent="0.45">
      <c r="O2900" t="str">
        <f ca="1"/>
        <v xml:space="preserve">                FileName = "test_converttypes_arg.csv"</v>
      </c>
      <c r="P2900" t="str">
        <f ca="1"/>
        <v xml:space="preserve">    End If</v>
      </c>
      <c r="Q2900" t="str">
        <f ca="1"/>
        <v xml:space="preserve">    End If</v>
      </c>
    </row>
    <row r="2901" spans="15:17" x14ac:dyDescent="0.45">
      <c r="O2901" t="str">
        <f ca="1"/>
        <v xml:space="preserve">                Expected = Expected067()</v>
      </c>
      <c r="P2901" t="str">
        <f ca="1"/>
        <v/>
      </c>
      <c r="Q2901" t="str">
        <f ca="1"/>
        <v/>
      </c>
    </row>
    <row r="2902" spans="15:17" x14ac:dyDescent="0.45">
      <c r="O2902" t="str">
        <f ca="1"/>
        <v xml:space="preserve">                TestRes = TestCSVRead(i, TestDescription, Expected, Folder + FileName, Observed, WhatDiffers, ConvertTypes:="D", DateFormat:="Y-M-D", ShowMissingsAs:=Empty)</v>
      </c>
      <c r="P2902" t="str">
        <f ca="1"/>
        <v xml:space="preserve">    Exit Sub</v>
      </c>
      <c r="Q2902" t="str">
        <f ca="1"/>
        <v xml:space="preserve">    Exit Sub</v>
      </c>
    </row>
    <row r="2903" spans="15:17" x14ac:dyDescent="0.45">
      <c r="O2903" t="str">
        <f ca="1"/>
        <v xml:space="preserve">    If TestRes Then</v>
      </c>
      <c r="P2903" t="str">
        <f ca="1"/>
        <v>ErrHandler:</v>
      </c>
      <c r="Q2903" t="str">
        <f ca="1"/>
        <v>ErrHandler:</v>
      </c>
    </row>
    <row r="2904" spans="15:17" x14ac:dyDescent="0.45">
      <c r="O2904" t="str">
        <f ca="1"/>
        <v xml:space="preserve">        NumPassed = NumPassed + 1</v>
      </c>
      <c r="P2904" t="str">
        <f ca="1"/>
        <v xml:space="preserve">    Throw "#Case117 (line " &amp; CStr(Erl) + "): " &amp; Err.Description &amp; "!"</v>
      </c>
      <c r="Q2904" t="str">
        <f ca="1"/>
        <v xml:space="preserve">    Throw "#Case117 (line " &amp; CStr(Erl) + "): " &amp; Err.Description &amp; "!"</v>
      </c>
    </row>
    <row r="2905" spans="15:17" x14ac:dyDescent="0.45">
      <c r="O2905" t="str">
        <f ca="1"/>
        <v xml:space="preserve">    Else</v>
      </c>
      <c r="P2905" t="str">
        <f ca="1"/>
        <v>End Sub</v>
      </c>
      <c r="Q2905" t="str">
        <f ca="1"/>
        <v>End Sub</v>
      </c>
    </row>
    <row r="2906" spans="15:17" x14ac:dyDescent="0.45">
      <c r="O2906" t="str">
        <f ca="1"/>
        <v xml:space="preserve">        NumFailed = NumFailed + 1</v>
      </c>
      <c r="P2906">
        <f ca="1"/>
        <v>0</v>
      </c>
      <c r="Q2906" t="str">
        <f ca="1"/>
        <v/>
      </c>
    </row>
    <row r="2907" spans="15:17" x14ac:dyDescent="0.45">
      <c r="O2907" t="str">
        <f ca="1"/>
        <v xml:space="preserve">        ReDim Preserve Failures(LBound(Failures) To UBound(Failures) + 1)</v>
      </c>
      <c r="P2907" t="str">
        <f ca="1"/>
        <v>Sub Case118(i As Long, Folder As String, ByRef NumPassed As Long, ByRef NumFailed As Long, ByRef Failures() As String)</v>
      </c>
      <c r="Q2907" t="str">
        <f ca="1"/>
        <v>Sub Case118(i As Long, Folder As String, ByRef NumPassed As Long, ByRef NumFailed As Long, ByRef Failures() As String)</v>
      </c>
    </row>
    <row r="2908" spans="15:17" x14ac:dyDescent="0.45">
      <c r="O2908" t="str">
        <f ca="1"/>
        <v xml:space="preserve">        Failures(UBound(Failures)) = WhatDiffers</v>
      </c>
      <c r="P2908" t="str">
        <f ca="1"/>
        <v xml:space="preserve">    Dim TestDescription As String, FileName As String, Expected, Observed, TestRes As Variant, WhatDiffers As String</v>
      </c>
      <c r="Q2908" t="str">
        <f ca="1"/>
        <v xml:space="preserve">    Dim TestDescription As String, FileName As String, Expected, Observed, TestRes As Variant, WhatDiffers As String</v>
      </c>
    </row>
    <row r="2909" spans="15:17" x14ac:dyDescent="0.45">
      <c r="O2909" t="str">
        <f ca="1"/>
        <v xml:space="preserve">    End If</v>
      </c>
      <c r="P2909" t="str">
        <f ca="1"/>
        <v/>
      </c>
      <c r="Q2909" t="str">
        <f ca="1"/>
        <v/>
      </c>
    </row>
    <row r="2910" spans="15:17" x14ac:dyDescent="0.45">
      <c r="O2910" t="str">
        <f ca="1"/>
        <v/>
      </c>
      <c r="P2910" t="str">
        <f ca="1"/>
        <v xml:space="preserve">    On Error GoTo ErrHandler</v>
      </c>
      <c r="Q2910" t="str">
        <f ca="1"/>
        <v xml:space="preserve">    On Error GoTo ErrHandler</v>
      </c>
    </row>
    <row r="2911" spans="15:17" x14ac:dyDescent="0.45">
      <c r="O2911" t="str">
        <f ca="1"/>
        <v xml:space="preserve">    Exit Sub</v>
      </c>
      <c r="P2911" t="str">
        <f ca="1"/>
        <v xml:space="preserve">                TestDescription = "escape row starts"</v>
      </c>
      <c r="Q2911" t="str">
        <f ca="1"/>
        <v xml:space="preserve">                TestDescription = "escape row starts"</v>
      </c>
    </row>
    <row r="2912" spans="15:17" x14ac:dyDescent="0.45">
      <c r="O2912" t="str">
        <f ca="1"/>
        <v>ErrHandler:</v>
      </c>
      <c r="P2912" t="str">
        <f ca="1"/>
        <v xml:space="preserve">                FileName = "escape_row_starts.csv"</v>
      </c>
      <c r="Q2912" t="str">
        <f ca="1"/>
        <v xml:space="preserve">                FileName = "escape_row_starts.csv"</v>
      </c>
    </row>
    <row r="2913" spans="15:17" x14ac:dyDescent="0.45">
      <c r="O2913" t="str">
        <f ca="1"/>
        <v xml:space="preserve">    Throw "#Case67 (line " &amp; CStr(Erl) + "): " &amp; Err.Description &amp; "!"</v>
      </c>
      <c r="P2913" t="str">
        <f ca="1"/>
        <v xml:space="preserve">                Expected = Expected118()</v>
      </c>
      <c r="Q2913" t="str">
        <f ca="1"/>
        <v xml:space="preserve">                Expected = Expected118()</v>
      </c>
    </row>
    <row r="2914" spans="15:17" x14ac:dyDescent="0.45">
      <c r="O2914" t="str">
        <f ca="1"/>
        <v>End Sub</v>
      </c>
      <c r="P2914" t="str">
        <f ca="1"/>
        <v xml:space="preserve">                TestRes = TestCSVRead(i, TestDescription, Expected, Folder + FileName, Observed, WhatDiffers, _</v>
      </c>
      <c r="Q2914" t="str">
        <f ca="1"/>
        <v xml:space="preserve">                TestRes = TestCSVRead(i, TestDescription, Expected, Folder + FileName, Observed, WhatDiffers, _</v>
      </c>
    </row>
    <row r="2915" spans="15:17" x14ac:dyDescent="0.45">
      <c r="O2915">
        <f ca="1"/>
        <v>0</v>
      </c>
      <c r="P2915" t="str">
        <f ca="1"/>
        <v xml:space="preserve">                    SkipToRow:=5112, _</v>
      </c>
      <c r="Q2915" t="str">
        <f ca="1"/>
        <v xml:space="preserve">                    SkipToRow:=5112, _</v>
      </c>
    </row>
    <row r="2916" spans="15:17" x14ac:dyDescent="0.45">
      <c r="O2916">
        <f ca="1"/>
        <v>0</v>
      </c>
      <c r="P2916" t="str">
        <f ca="1"/>
        <v xml:space="preserve">                    NumRows:=3, _</v>
      </c>
      <c r="Q2916" t="str">
        <f ca="1"/>
        <v xml:space="preserve">                    NumRows:=3, _</v>
      </c>
    </row>
    <row r="2917" spans="15:17" x14ac:dyDescent="0.45">
      <c r="O2917">
        <f ca="1"/>
        <v>0</v>
      </c>
      <c r="P2917" t="str">
        <f ca="1"/>
        <v xml:space="preserve">                    ShowMissingsAs:=Empty)</v>
      </c>
      <c r="Q2917" t="str">
        <f ca="1"/>
        <v xml:space="preserve">                    ShowMissingsAs:=Empty)</v>
      </c>
    </row>
    <row r="2918" spans="15:17" x14ac:dyDescent="0.45">
      <c r="O2918">
        <f ca="1"/>
        <v>0</v>
      </c>
      <c r="P2918" t="str">
        <f ca="1"/>
        <v xml:space="preserve">    If TestRes Then</v>
      </c>
      <c r="Q2918" t="str">
        <f ca="1"/>
        <v xml:space="preserve">    If TestRes Then</v>
      </c>
    </row>
    <row r="2919" spans="15:17" x14ac:dyDescent="0.45">
      <c r="O2919">
        <f ca="1"/>
        <v>0</v>
      </c>
      <c r="P2919" t="str">
        <f ca="1"/>
        <v xml:space="preserve">        NumPassed = NumPassed + 1</v>
      </c>
      <c r="Q2919" t="str">
        <f ca="1"/>
        <v xml:space="preserve">        NumPassed = NumPassed + 1</v>
      </c>
    </row>
    <row r="2920" spans="15:17" x14ac:dyDescent="0.45">
      <c r="O2920">
        <f ca="1"/>
        <v>0</v>
      </c>
      <c r="P2920" t="str">
        <f ca="1"/>
        <v xml:space="preserve">    Else</v>
      </c>
      <c r="Q2920" t="str">
        <f ca="1"/>
        <v xml:space="preserve">    Else</v>
      </c>
    </row>
    <row r="2921" spans="15:17" x14ac:dyDescent="0.45">
      <c r="O2921">
        <f ca="1"/>
        <v>0</v>
      </c>
      <c r="P2921" t="str">
        <f ca="1"/>
        <v xml:space="preserve">        NumFailed = NumFailed + 1</v>
      </c>
      <c r="Q2921" t="str">
        <f ca="1"/>
        <v xml:space="preserve">        NumFailed = NumFailed + 1</v>
      </c>
    </row>
    <row r="2922" spans="15:17" x14ac:dyDescent="0.45">
      <c r="O2922">
        <f ca="1"/>
        <v>0</v>
      </c>
      <c r="P2922" t="str">
        <f ca="1"/>
        <v xml:space="preserve">        ReDim Preserve Failures(LBound(Failures) To UBound(Failures) + 1)</v>
      </c>
      <c r="Q2922" t="str">
        <f ca="1"/>
        <v xml:space="preserve">        ReDim Preserve Failures(LBound(Failures) To UBound(Failures) + 1)</v>
      </c>
    </row>
    <row r="2923" spans="15:17" x14ac:dyDescent="0.45">
      <c r="O2923">
        <f ca="1"/>
        <v>0</v>
      </c>
      <c r="P2923" t="str">
        <f ca="1"/>
        <v xml:space="preserve">        Failures(UBound(Failures)) = WhatDiffers</v>
      </c>
      <c r="Q2923" t="str">
        <f ca="1"/>
        <v xml:space="preserve">        Failures(UBound(Failures)) = WhatDiffers</v>
      </c>
    </row>
    <row r="2924" spans="15:17" x14ac:dyDescent="0.45">
      <c r="O2924">
        <f ca="1"/>
        <v>0</v>
      </c>
      <c r="P2924" t="str">
        <f ca="1"/>
        <v xml:space="preserve">    End If</v>
      </c>
      <c r="Q2924" t="str">
        <f ca="1"/>
        <v xml:space="preserve">    End If</v>
      </c>
    </row>
    <row r="2925" spans="15:17" x14ac:dyDescent="0.45">
      <c r="O2925">
        <f ca="1"/>
        <v>0</v>
      </c>
      <c r="P2925" t="str">
        <f ca="1"/>
        <v/>
      </c>
      <c r="Q2925" t="str">
        <f ca="1"/>
        <v/>
      </c>
    </row>
    <row r="2926" spans="15:17" x14ac:dyDescent="0.45">
      <c r="O2926">
        <f ca="1"/>
        <v>0</v>
      </c>
      <c r="P2926" t="str">
        <f ca="1"/>
        <v xml:space="preserve">    Exit Sub</v>
      </c>
      <c r="Q2926" t="str">
        <f ca="1"/>
        <v xml:space="preserve">    Exit Sub</v>
      </c>
    </row>
    <row r="2927" spans="15:17" x14ac:dyDescent="0.45">
      <c r="O2927">
        <f ca="1"/>
        <v>0</v>
      </c>
      <c r="P2927" t="str">
        <f ca="1"/>
        <v>ErrHandler:</v>
      </c>
      <c r="Q2927" t="str">
        <f ca="1"/>
        <v>ErrHandler:</v>
      </c>
    </row>
    <row r="2928" spans="15:17" x14ac:dyDescent="0.45">
      <c r="O2928">
        <f ca="1"/>
        <v>0</v>
      </c>
      <c r="P2928" t="str">
        <f ca="1"/>
        <v xml:space="preserve">    Throw "#Case118 (line " &amp; CStr(Erl) + "): " &amp; Err.Description &amp; "!"</v>
      </c>
      <c r="Q2928" t="str">
        <f ca="1"/>
        <v xml:space="preserve">    Throw "#Case118 (line " &amp; CStr(Erl) + "): " &amp; Err.Description &amp; "!"</v>
      </c>
    </row>
    <row r="2929" spans="15:17" x14ac:dyDescent="0.45">
      <c r="O2929">
        <f ca="1"/>
        <v>0</v>
      </c>
      <c r="P2929" t="str">
        <f ca="1"/>
        <v>End Sub</v>
      </c>
      <c r="Q2929" t="str">
        <f ca="1"/>
        <v>End Sub</v>
      </c>
    </row>
    <row r="2930" spans="15:17" x14ac:dyDescent="0.45">
      <c r="O2930">
        <f ca="1"/>
        <v>0</v>
      </c>
      <c r="P2930">
        <f ca="1"/>
        <v>0</v>
      </c>
      <c r="Q2930" t="str">
        <f ca="1"/>
        <v/>
      </c>
    </row>
    <row r="2931" spans="15:17" x14ac:dyDescent="0.45">
      <c r="O2931">
        <f ca="1"/>
        <v>0</v>
      </c>
      <c r="P2931" t="str">
        <f ca="1"/>
        <v>Sub Case119(i As Long, Folder As String, ByRef NumPassed As Long, ByRef NumFailed As Long, ByRef Failures() As String)</v>
      </c>
      <c r="Q2931" t="str">
        <f ca="1"/>
        <v>Sub Case119(i As Long, Folder As String, ByRef NumPassed As Long, ByRef NumFailed As Long, ByRef Failures() As String)</v>
      </c>
    </row>
    <row r="2932" spans="15:17" x14ac:dyDescent="0.45">
      <c r="O2932">
        <f ca="1"/>
        <v>0</v>
      </c>
      <c r="P2932" t="str">
        <f ca="1"/>
        <v xml:space="preserve">    Dim TestDescription As String, FileName As String, Expected, Observed, TestRes As Variant, WhatDiffers As String</v>
      </c>
      <c r="Q2932" t="str">
        <f ca="1"/>
        <v xml:space="preserve">    Dim TestDescription As String, FileName As String, Expected, Observed, TestRes As Variant, WhatDiffers As String</v>
      </c>
    </row>
    <row r="2933" spans="15:17" x14ac:dyDescent="0.45">
      <c r="O2933">
        <f ca="1"/>
        <v>0</v>
      </c>
      <c r="P2933" t="str">
        <f ca="1"/>
        <v/>
      </c>
      <c r="Q2933" t="str">
        <f ca="1"/>
        <v/>
      </c>
    </row>
    <row r="2934" spans="15:17" x14ac:dyDescent="0.45">
      <c r="O2934">
        <f ca="1"/>
        <v>0</v>
      </c>
      <c r="P2934" t="str">
        <f ca="1"/>
        <v xml:space="preserve">    On Error GoTo ErrHandler</v>
      </c>
      <c r="Q2934" t="str">
        <f ca="1"/>
        <v xml:space="preserve">    On Error GoTo ErrHandler</v>
      </c>
    </row>
    <row r="2935" spans="15:17" x14ac:dyDescent="0.45">
      <c r="O2935">
        <f ca="1"/>
        <v>0</v>
      </c>
      <c r="P2935" t="str">
        <f ca="1"/>
        <v xml:space="preserve">                TestDescription = "Sacramentorealestatetransactions"</v>
      </c>
      <c r="Q2935" t="str">
        <f ca="1"/>
        <v xml:space="preserve">                TestDescription = "Sacramentorealestatetransactions"</v>
      </c>
    </row>
    <row r="2936" spans="15:17" x14ac:dyDescent="0.45">
      <c r="O2936" t="str">
        <f ca="1"/>
        <v>Sub Case68(i As Long, Folder As String, ByRef NumPassed As Long, ByRef NumFailed As Long, ByRef Failures() As String)</v>
      </c>
      <c r="P2936" t="str">
        <f ca="1"/>
        <v xml:space="preserve">                FileName = "Sacramentorealestatetransactions.csv"</v>
      </c>
      <c r="Q2936" t="str">
        <f ca="1"/>
        <v xml:space="preserve">                FileName = "Sacramentorealestatetransactions.csv"</v>
      </c>
    </row>
    <row r="2937" spans="15:17" x14ac:dyDescent="0.45">
      <c r="O2937" t="str">
        <f ca="1"/>
        <v xml:space="preserve">    Dim TestDescription As String, FileName As String, Expected, Observed, TestRes As Variant, WhatDiffers As String</v>
      </c>
      <c r="P2937" t="str">
        <f ca="1"/>
        <v xml:space="preserve">                Expected = Empty</v>
      </c>
      <c r="Q2937" t="str">
        <f ca="1"/>
        <v xml:space="preserve">                Expected = Empty</v>
      </c>
    </row>
    <row r="2938" spans="15:17" x14ac:dyDescent="0.45">
      <c r="O2938" t="str">
        <f ca="1"/>
        <v/>
      </c>
      <c r="P2938" t="str">
        <f ca="1"/>
        <v xml:space="preserve">                TestRes = TestCSVRead(i, TestDescription, Expected, Folder + FileName, Observed, WhatDiffers, _</v>
      </c>
      <c r="Q2938" t="str">
        <f ca="1"/>
        <v xml:space="preserve">                TestRes = TestCSVRead(i, TestDescription, Expected, Folder + FileName, Observed, WhatDiffers, _</v>
      </c>
    </row>
    <row r="2939" spans="15:17" x14ac:dyDescent="0.45">
      <c r="O2939" t="str">
        <f ca="1"/>
        <v xml:space="preserve">    On Error GoTo ErrHandler</v>
      </c>
      <c r="P2939" t="str">
        <f ca="1"/>
        <v xml:space="preserve">                    ConvertTypes:=True, _</v>
      </c>
      <c r="Q2939" t="str">
        <f ca="1"/>
        <v xml:space="preserve">                    ConvertTypes:=True, _</v>
      </c>
    </row>
    <row r="2940" spans="15:17" x14ac:dyDescent="0.45">
      <c r="O2940" t="str">
        <f ca="1"/>
        <v xml:space="preserve">                TestDescription = "test converttypes arg"</v>
      </c>
      <c r="P2940" t="str">
        <f ca="1"/>
        <v xml:space="preserve">                    ShowMissingsAs:=Empty, _</v>
      </c>
      <c r="Q2940" t="str">
        <f ca="1"/>
        <v xml:space="preserve">                    ShowMissingsAs:=Empty, _</v>
      </c>
    </row>
    <row r="2941" spans="15:17" x14ac:dyDescent="0.45">
      <c r="O2941" t="str">
        <f ca="1"/>
        <v xml:space="preserve">                FileName = "test_converttypes_arg.csv"</v>
      </c>
      <c r="P2941" t="str">
        <f ca="1"/>
        <v xml:space="preserve">                    NumRowsExpected:=986, _</v>
      </c>
      <c r="Q2941" t="str">
        <f ca="1"/>
        <v xml:space="preserve">                    NumRowsExpected:=986, _</v>
      </c>
    </row>
    <row r="2942" spans="15:17" x14ac:dyDescent="0.45">
      <c r="O2942" t="str">
        <f ca="1"/>
        <v xml:space="preserve">                Expected = Expected068()</v>
      </c>
      <c r="P2942" t="str">
        <f ca="1"/>
        <v xml:space="preserve">                    NumColsExpected:=12)</v>
      </c>
      <c r="Q2942" t="str">
        <f ca="1"/>
        <v xml:space="preserve">                    NumColsExpected:=12)</v>
      </c>
    </row>
    <row r="2943" spans="15:17" x14ac:dyDescent="0.45">
      <c r="O2943" t="str">
        <f ca="1"/>
        <v xml:space="preserve">                TestRes = TestCSVRead(i, TestDescription, Expected, Folder + FileName, Observed, WhatDiffers, ConvertTypes:="B", ShowMissingsAs:=Empty)</v>
      </c>
      <c r="P2943" t="str">
        <f ca="1"/>
        <v xml:space="preserve">    If TestRes Then</v>
      </c>
      <c r="Q2943" t="str">
        <f ca="1"/>
        <v xml:space="preserve">    If TestRes Then</v>
      </c>
    </row>
    <row r="2944" spans="15:17" x14ac:dyDescent="0.45">
      <c r="O2944" t="str">
        <f ca="1"/>
        <v xml:space="preserve">    If TestRes Then</v>
      </c>
      <c r="P2944" t="str">
        <f ca="1"/>
        <v xml:space="preserve">        NumPassed = NumPassed + 1</v>
      </c>
      <c r="Q2944" t="str">
        <f ca="1"/>
        <v xml:space="preserve">        NumPassed = NumPassed + 1</v>
      </c>
    </row>
    <row r="2945" spans="15:17" x14ac:dyDescent="0.45">
      <c r="O2945" t="str">
        <f ca="1"/>
        <v xml:space="preserve">        NumPassed = NumPassed + 1</v>
      </c>
      <c r="P2945" t="str">
        <f ca="1"/>
        <v xml:space="preserve">    Else</v>
      </c>
      <c r="Q2945" t="str">
        <f ca="1"/>
        <v xml:space="preserve">    Else</v>
      </c>
    </row>
    <row r="2946" spans="15:17" x14ac:dyDescent="0.45">
      <c r="O2946" t="str">
        <f ca="1"/>
        <v xml:space="preserve">    Else</v>
      </c>
      <c r="P2946" t="str">
        <f ca="1"/>
        <v xml:space="preserve">        NumFailed = NumFailed + 1</v>
      </c>
      <c r="Q2946" t="str">
        <f ca="1"/>
        <v xml:space="preserve">        NumFailed = NumFailed + 1</v>
      </c>
    </row>
    <row r="2947" spans="15:17" x14ac:dyDescent="0.45">
      <c r="O2947" t="str">
        <f ca="1"/>
        <v xml:space="preserve">        NumFailed = NumFailed + 1</v>
      </c>
      <c r="P2947" t="str">
        <f ca="1"/>
        <v xml:space="preserve">        ReDim Preserve Failures(LBound(Failures) To UBound(Failures) + 1)</v>
      </c>
      <c r="Q2947" t="str">
        <f ca="1"/>
        <v xml:space="preserve">        ReDim Preserve Failures(LBound(Failures) To UBound(Failures) + 1)</v>
      </c>
    </row>
    <row r="2948" spans="15:17" x14ac:dyDescent="0.45">
      <c r="O2948" t="str">
        <f ca="1"/>
        <v xml:space="preserve">        ReDim Preserve Failures(LBound(Failures) To UBound(Failures) + 1)</v>
      </c>
      <c r="P2948" t="str">
        <f ca="1"/>
        <v xml:space="preserve">        Failures(UBound(Failures)) = WhatDiffers</v>
      </c>
      <c r="Q2948" t="str">
        <f ca="1"/>
        <v xml:space="preserve">        Failures(UBound(Failures)) = WhatDiffers</v>
      </c>
    </row>
    <row r="2949" spans="15:17" x14ac:dyDescent="0.45">
      <c r="O2949" t="str">
        <f ca="1"/>
        <v xml:space="preserve">        Failures(UBound(Failures)) = WhatDiffers</v>
      </c>
      <c r="P2949" t="str">
        <f ca="1"/>
        <v xml:space="preserve">    End If</v>
      </c>
      <c r="Q2949" t="str">
        <f ca="1"/>
        <v xml:space="preserve">    End If</v>
      </c>
    </row>
    <row r="2950" spans="15:17" x14ac:dyDescent="0.45">
      <c r="O2950" t="str">
        <f ca="1"/>
        <v xml:space="preserve">    End If</v>
      </c>
      <c r="P2950" t="str">
        <f ca="1"/>
        <v/>
      </c>
      <c r="Q2950" t="str">
        <f ca="1"/>
        <v/>
      </c>
    </row>
    <row r="2951" spans="15:17" x14ac:dyDescent="0.45">
      <c r="O2951" t="str">
        <f ca="1"/>
        <v/>
      </c>
      <c r="P2951" t="str">
        <f ca="1"/>
        <v xml:space="preserve">    Exit Sub</v>
      </c>
      <c r="Q2951" t="str">
        <f ca="1"/>
        <v xml:space="preserve">    Exit Sub</v>
      </c>
    </row>
    <row r="2952" spans="15:17" x14ac:dyDescent="0.45">
      <c r="O2952" t="str">
        <f ca="1"/>
        <v xml:space="preserve">    Exit Sub</v>
      </c>
      <c r="P2952" t="str">
        <f ca="1"/>
        <v>ErrHandler:</v>
      </c>
      <c r="Q2952" t="str">
        <f ca="1"/>
        <v>ErrHandler:</v>
      </c>
    </row>
    <row r="2953" spans="15:17" x14ac:dyDescent="0.45">
      <c r="O2953" t="str">
        <f ca="1"/>
        <v>ErrHandler:</v>
      </c>
      <c r="P2953" t="str">
        <f ca="1"/>
        <v xml:space="preserve">    Throw "#Case119 (line " &amp; CStr(Erl) + "): " &amp; Err.Description &amp; "!"</v>
      </c>
      <c r="Q2953" t="str">
        <f ca="1"/>
        <v xml:space="preserve">    Throw "#Case119 (line " &amp; CStr(Erl) + "): " &amp; Err.Description &amp; "!"</v>
      </c>
    </row>
    <row r="2954" spans="15:17" x14ac:dyDescent="0.45">
      <c r="O2954" t="str">
        <f ca="1"/>
        <v xml:space="preserve">    Throw "#Case68 (line " &amp; CStr(Erl) + "): " &amp; Err.Description &amp; "!"</v>
      </c>
      <c r="P2954" t="str">
        <f ca="1"/>
        <v>End Sub</v>
      </c>
      <c r="Q2954" t="str">
        <f ca="1"/>
        <v>End Sub</v>
      </c>
    </row>
    <row r="2955" spans="15:17" x14ac:dyDescent="0.45">
      <c r="O2955" t="str">
        <f ca="1"/>
        <v>End Sub</v>
      </c>
      <c r="P2955">
        <f ca="1"/>
        <v>0</v>
      </c>
      <c r="Q2955" t="str">
        <f ca="1"/>
        <v/>
      </c>
    </row>
    <row r="2956" spans="15:17" x14ac:dyDescent="0.45">
      <c r="O2956">
        <f ca="1"/>
        <v>0</v>
      </c>
      <c r="P2956" t="str">
        <f ca="1"/>
        <v>Sub Case120(i As Long, Folder As String, ByRef NumPassed As Long, ByRef NumFailed As Long, ByRef Failures() As String)</v>
      </c>
      <c r="Q2956" t="str">
        <f ca="1"/>
        <v>Sub Case120(i As Long, Folder As String, ByRef NumPassed As Long, ByRef NumFailed As Long, ByRef Failures() As String)</v>
      </c>
    </row>
    <row r="2957" spans="15:17" x14ac:dyDescent="0.45">
      <c r="O2957">
        <f ca="1"/>
        <v>0</v>
      </c>
      <c r="P2957" t="str">
        <f ca="1"/>
        <v xml:space="preserve">    Dim TestDescription As String, FileName As String, Expected, Observed, TestRes As Variant, WhatDiffers As String</v>
      </c>
      <c r="Q2957" t="str">
        <f ca="1"/>
        <v xml:space="preserve">    Dim TestDescription As String, FileName As String, Expected, Observed, TestRes As Variant, WhatDiffers As String</v>
      </c>
    </row>
    <row r="2958" spans="15:17" x14ac:dyDescent="0.45">
      <c r="O2958">
        <f ca="1"/>
        <v>0</v>
      </c>
      <c r="P2958" t="str">
        <f ca="1"/>
        <v/>
      </c>
      <c r="Q2958" t="str">
        <f ca="1"/>
        <v/>
      </c>
    </row>
    <row r="2959" spans="15:17" x14ac:dyDescent="0.45">
      <c r="O2959">
        <f ca="1"/>
        <v>0</v>
      </c>
      <c r="P2959" t="str">
        <f ca="1"/>
        <v xml:space="preserve">    On Error GoTo ErrHandler</v>
      </c>
      <c r="Q2959" t="str">
        <f ca="1"/>
        <v xml:space="preserve">    On Error GoTo ErrHandler</v>
      </c>
    </row>
    <row r="2960" spans="15:17" x14ac:dyDescent="0.45">
      <c r="O2960">
        <f ca="1"/>
        <v>0</v>
      </c>
      <c r="P2960" t="str">
        <f ca="1"/>
        <v xml:space="preserve">                TestDescription = "log001 vehicle status flags 0.txt"</v>
      </c>
      <c r="Q2960" t="str">
        <f ca="1"/>
        <v xml:space="preserve">                TestDescription = "log001 vehicle status flags 0.txt"</v>
      </c>
    </row>
    <row r="2961" spans="15:17" x14ac:dyDescent="0.45">
      <c r="O2961">
        <f ca="1"/>
        <v>0</v>
      </c>
      <c r="P2961" t="str">
        <f ca="1"/>
        <v xml:space="preserve">                FileName = "log001_vehicle_status_flags_0.txt"</v>
      </c>
      <c r="Q2961" t="str">
        <f ca="1"/>
        <v xml:space="preserve">                FileName = "log001_vehicle_status_flags_0.txt"</v>
      </c>
    </row>
    <row r="2962" spans="15:17" x14ac:dyDescent="0.45">
      <c r="O2962">
        <f ca="1"/>
        <v>0</v>
      </c>
      <c r="P2962" t="str">
        <f ca="1"/>
        <v xml:space="preserve">                TestRes = TestCSVRead(i, TestDescription, Expected, Folder + FileName, Observed, WhatDiffers, _</v>
      </c>
      <c r="Q2962" t="str">
        <f ca="1"/>
        <v xml:space="preserve">                TestRes = TestCSVRead(i, TestDescription, Expected, Folder + FileName, Observed, WhatDiffers, _</v>
      </c>
    </row>
    <row r="2963" spans="15:17" x14ac:dyDescent="0.45">
      <c r="O2963">
        <f ca="1"/>
        <v>0</v>
      </c>
      <c r="P2963" t="str">
        <f ca="1"/>
        <v xml:space="preserve">                    ConvertTypes:=True, _</v>
      </c>
      <c r="Q2963" t="str">
        <f ca="1"/>
        <v xml:space="preserve">                    ConvertTypes:=True, _</v>
      </c>
    </row>
    <row r="2964" spans="15:17" x14ac:dyDescent="0.45">
      <c r="O2964">
        <f ca="1"/>
        <v>0</v>
      </c>
      <c r="P2964" t="str">
        <f ca="1"/>
        <v xml:space="preserve">                    ShowMissingsAs:=Empty, _</v>
      </c>
      <c r="Q2964" t="str">
        <f ca="1"/>
        <v xml:space="preserve">                    ShowMissingsAs:=Empty, _</v>
      </c>
    </row>
    <row r="2965" spans="15:17" x14ac:dyDescent="0.45">
      <c r="O2965">
        <f ca="1"/>
        <v>0</v>
      </c>
      <c r="P2965" t="str">
        <f ca="1"/>
        <v xml:space="preserve">                    NumRowsExpected:=282, _</v>
      </c>
      <c r="Q2965" t="str">
        <f ca="1"/>
        <v xml:space="preserve">                    NumRowsExpected:=282, _</v>
      </c>
    </row>
    <row r="2966" spans="15:17" x14ac:dyDescent="0.45">
      <c r="O2966">
        <f ca="1"/>
        <v>0</v>
      </c>
      <c r="P2966" t="str">
        <f ca="1"/>
        <v xml:space="preserve">                    NumColsExpected:=31)</v>
      </c>
      <c r="Q2966" t="str">
        <f ca="1"/>
        <v xml:space="preserve">                    NumColsExpected:=31)</v>
      </c>
    </row>
    <row r="2967" spans="15:17" x14ac:dyDescent="0.45">
      <c r="O2967">
        <f ca="1"/>
        <v>0</v>
      </c>
      <c r="P2967" t="str">
        <f ca="1"/>
        <v xml:space="preserve">    If TestRes Then</v>
      </c>
      <c r="Q2967" t="str">
        <f ca="1"/>
        <v xml:space="preserve">    If TestRes Then</v>
      </c>
    </row>
    <row r="2968" spans="15:17" x14ac:dyDescent="0.45">
      <c r="O2968">
        <f ca="1"/>
        <v>0</v>
      </c>
      <c r="P2968" t="str">
        <f ca="1"/>
        <v xml:space="preserve">        NumPassed = NumPassed + 1</v>
      </c>
      <c r="Q2968" t="str">
        <f ca="1"/>
        <v xml:space="preserve">        NumPassed = NumPassed + 1</v>
      </c>
    </row>
    <row r="2969" spans="15:17" x14ac:dyDescent="0.45">
      <c r="O2969">
        <f ca="1"/>
        <v>0</v>
      </c>
      <c r="P2969" t="str">
        <f ca="1"/>
        <v xml:space="preserve">    Else</v>
      </c>
      <c r="Q2969" t="str">
        <f ca="1"/>
        <v xml:space="preserve">    Else</v>
      </c>
    </row>
    <row r="2970" spans="15:17" x14ac:dyDescent="0.45">
      <c r="O2970">
        <f ca="1"/>
        <v>0</v>
      </c>
      <c r="P2970" t="str">
        <f ca="1"/>
        <v xml:space="preserve">        NumFailed = NumFailed + 1</v>
      </c>
      <c r="Q2970" t="str">
        <f ca="1"/>
        <v xml:space="preserve">        NumFailed = NumFailed + 1</v>
      </c>
    </row>
    <row r="2971" spans="15:17" x14ac:dyDescent="0.45">
      <c r="O2971">
        <f ca="1"/>
        <v>0</v>
      </c>
      <c r="P2971" t="str">
        <f ca="1"/>
        <v xml:space="preserve">        ReDim Preserve Failures(LBound(Failures) To UBound(Failures) + 1)</v>
      </c>
      <c r="Q2971" t="str">
        <f ca="1"/>
        <v xml:space="preserve">        ReDim Preserve Failures(LBound(Failures) To UBound(Failures) + 1)</v>
      </c>
    </row>
    <row r="2972" spans="15:17" x14ac:dyDescent="0.45">
      <c r="O2972">
        <f ca="1"/>
        <v>0</v>
      </c>
      <c r="P2972" t="str">
        <f ca="1"/>
        <v xml:space="preserve">        Failures(UBound(Failures)) = WhatDiffers</v>
      </c>
      <c r="Q2972" t="str">
        <f ca="1"/>
        <v xml:space="preserve">        Failures(UBound(Failures)) = WhatDiffers</v>
      </c>
    </row>
    <row r="2973" spans="15:17" x14ac:dyDescent="0.45">
      <c r="O2973">
        <f ca="1"/>
        <v>0</v>
      </c>
      <c r="P2973" t="str">
        <f ca="1"/>
        <v xml:space="preserve">    End If</v>
      </c>
      <c r="Q2973" t="str">
        <f ca="1"/>
        <v xml:space="preserve">    End If</v>
      </c>
    </row>
    <row r="2974" spans="15:17" x14ac:dyDescent="0.45">
      <c r="O2974">
        <f ca="1"/>
        <v>0</v>
      </c>
      <c r="P2974" t="str">
        <f ca="1"/>
        <v/>
      </c>
      <c r="Q2974" t="str">
        <f ca="1"/>
        <v/>
      </c>
    </row>
    <row r="2975" spans="15:17" x14ac:dyDescent="0.45">
      <c r="O2975">
        <f ca="1"/>
        <v>0</v>
      </c>
      <c r="P2975" t="str">
        <f ca="1"/>
        <v xml:space="preserve">    Exit Sub</v>
      </c>
      <c r="Q2975" t="str">
        <f ca="1"/>
        <v xml:space="preserve">    Exit Sub</v>
      </c>
    </row>
    <row r="2976" spans="15:17" x14ac:dyDescent="0.45">
      <c r="O2976">
        <f ca="1"/>
        <v>0</v>
      </c>
      <c r="P2976" t="str">
        <f ca="1"/>
        <v>ErrHandler:</v>
      </c>
      <c r="Q2976" t="str">
        <f ca="1"/>
        <v>ErrHandler:</v>
      </c>
    </row>
    <row r="2977" spans="15:17" x14ac:dyDescent="0.45">
      <c r="O2977" t="str">
        <f ca="1"/>
        <v>Sub Case69(i As Long, Folder As String, ByRef NumPassed As Long, ByRef NumFailed As Long, ByRef Failures() As String)</v>
      </c>
      <c r="P2977" t="str">
        <f ca="1"/>
        <v xml:space="preserve">    Throw "#Case120 (line " &amp; CStr(Erl) + "): " &amp; Err.Description &amp; "!"</v>
      </c>
      <c r="Q2977" t="str">
        <f ca="1"/>
        <v xml:space="preserve">    Throw "#Case120 (line " &amp; CStr(Erl) + "): " &amp; Err.Description &amp; "!"</v>
      </c>
    </row>
    <row r="2978" spans="15:17" x14ac:dyDescent="0.45">
      <c r="O2978" t="str">
        <f ca="1"/>
        <v xml:space="preserve">    Dim TestDescription As String, FileName As String, Expected, Observed, TestRes As Variant, WhatDiffers As String</v>
      </c>
      <c r="P2978" t="str">
        <f ca="1"/>
        <v>End Sub</v>
      </c>
      <c r="Q2978" t="str">
        <f ca="1"/>
        <v>End Sub</v>
      </c>
    </row>
    <row r="2979" spans="15:17" x14ac:dyDescent="0.45">
      <c r="O2979" t="str">
        <f ca="1"/>
        <v/>
      </c>
      <c r="P2979">
        <f ca="1"/>
        <v>0</v>
      </c>
      <c r="Q2979" t="str">
        <f ca="1"/>
        <v/>
      </c>
    </row>
    <row r="2980" spans="15:17" x14ac:dyDescent="0.45">
      <c r="O2980" t="str">
        <f ca="1"/>
        <v xml:space="preserve">    On Error GoTo ErrHandler</v>
      </c>
      <c r="P2980" t="str">
        <f ca="1"/>
        <v>Sub Case121(i As Long, Folder As String, ByRef NumPassed As Long, ByRef NumFailed As Long, ByRef Failures() As String)</v>
      </c>
      <c r="Q2980" t="str">
        <f ca="1"/>
        <v>Sub Case121(i As Long, Folder As String, ByRef NumPassed As Long, ByRef NumFailed As Long, ByRef Failures() As String)</v>
      </c>
    </row>
    <row r="2981" spans="15:17" x14ac:dyDescent="0.45">
      <c r="O2981" t="str">
        <f ca="1"/>
        <v xml:space="preserve">                TestDescription = "test converttypes arg"</v>
      </c>
      <c r="P2981" t="str">
        <f ca="1"/>
        <v xml:space="preserve">    Dim TestDescription As String, FileName As String, Expected, Observed, TestRes As Variant, WhatDiffers As String</v>
      </c>
      <c r="Q2981" t="str">
        <f ca="1"/>
        <v xml:space="preserve">    Dim TestDescription As String, FileName As String, Expected, Observed, TestRes As Variant, WhatDiffers As String</v>
      </c>
    </row>
    <row r="2982" spans="15:17" x14ac:dyDescent="0.45">
      <c r="O2982" t="str">
        <f ca="1"/>
        <v xml:space="preserve">                FileName = "test_converttypes_arg.csv"</v>
      </c>
      <c r="P2982" t="str">
        <f ca="1"/>
        <v/>
      </c>
      <c r="Q2982" t="str">
        <f ca="1"/>
        <v/>
      </c>
    </row>
    <row r="2983" spans="15:17" x14ac:dyDescent="0.45">
      <c r="O2983" t="str">
        <f ca="1"/>
        <v xml:space="preserve">                Expected = Expected069()</v>
      </c>
      <c r="P2983" t="str">
        <f ca="1"/>
        <v xml:space="preserve">    On Error GoTo ErrHandler</v>
      </c>
      <c r="Q2983" t="str">
        <f ca="1"/>
        <v xml:space="preserve">    On Error GoTo ErrHandler</v>
      </c>
    </row>
    <row r="2984" spans="15:17" x14ac:dyDescent="0.45">
      <c r="O2984" t="str">
        <f ca="1"/>
        <v xml:space="preserve">                TestRes = TestCSVRead(i, TestDescription, Expected, Folder + FileName, Observed, WhatDiffers, ConvertTypes:="E", ShowMissingsAs:=Empty)</v>
      </c>
      <c r="P2984" t="str">
        <f ca="1"/>
        <v xml:space="preserve">                TestDescription = "SalesJan2009"</v>
      </c>
      <c r="Q2984" t="str">
        <f ca="1"/>
        <v xml:space="preserve">                TestDescription = "SalesJan2009"</v>
      </c>
    </row>
    <row r="2985" spans="15:17" x14ac:dyDescent="0.45">
      <c r="O2985" t="str">
        <f ca="1"/>
        <v xml:space="preserve">    If TestRes Then</v>
      </c>
      <c r="P2985" t="str">
        <f ca="1"/>
        <v xml:space="preserve">                FileName = "SalesJan2009.csv"</v>
      </c>
      <c r="Q2985" t="str">
        <f ca="1"/>
        <v xml:space="preserve">                FileName = "SalesJan2009.csv"</v>
      </c>
    </row>
    <row r="2986" spans="15:17" x14ac:dyDescent="0.45">
      <c r="O2986" t="str">
        <f ca="1"/>
        <v xml:space="preserve">        NumPassed = NumPassed + 1</v>
      </c>
      <c r="P2986" t="str">
        <f ca="1"/>
        <v xml:space="preserve">                Expected = Expected121()</v>
      </c>
      <c r="Q2986" t="str">
        <f ca="1"/>
        <v xml:space="preserve">                Expected = Expected121()</v>
      </c>
    </row>
    <row r="2987" spans="15:17" x14ac:dyDescent="0.45">
      <c r="O2987" t="str">
        <f ca="1"/>
        <v xml:space="preserve">    Else</v>
      </c>
      <c r="P2987" t="str">
        <f ca="1"/>
        <v xml:space="preserve">                TestRes = TestCSVRead(i, TestDescription, Expected, Folder + FileName, Observed, WhatDiffers, _</v>
      </c>
      <c r="Q2987" t="str">
        <f ca="1"/>
        <v xml:space="preserve">                TestRes = TestCSVRead(i, TestDescription, Expected, Folder + FileName, Observed, WhatDiffers, _</v>
      </c>
    </row>
    <row r="2988" spans="15:17" x14ac:dyDescent="0.45">
      <c r="O2988" t="str">
        <f ca="1"/>
        <v xml:space="preserve">        NumFailed = NumFailed + 1</v>
      </c>
      <c r="P2988" t="str">
        <f ca="1"/>
        <v xml:space="preserve">                    ConvertTypes:=True, _</v>
      </c>
      <c r="Q2988" t="str">
        <f ca="1"/>
        <v xml:space="preserve">                    ConvertTypes:=True, _</v>
      </c>
    </row>
    <row r="2989" spans="15:17" x14ac:dyDescent="0.45">
      <c r="O2989" t="str">
        <f ca="1"/>
        <v xml:space="preserve">        ReDim Preserve Failures(LBound(Failures) To UBound(Failures) + 1)</v>
      </c>
      <c r="P2989" t="str">
        <f ca="1"/>
        <v xml:space="preserve">                    DateFormat:="M/D/Y", _</v>
      </c>
      <c r="Q2989" t="str">
        <f ca="1"/>
        <v xml:space="preserve">                    DateFormat:="M/D/Y", _</v>
      </c>
    </row>
    <row r="2990" spans="15:17" x14ac:dyDescent="0.45">
      <c r="O2990" t="str">
        <f ca="1"/>
        <v xml:space="preserve">        Failures(UBound(Failures)) = WhatDiffers</v>
      </c>
      <c r="P2990" t="str">
        <f ca="1"/>
        <v xml:space="preserve">                    NumRows:=20, _</v>
      </c>
      <c r="Q2990" t="str">
        <f ca="1"/>
        <v xml:space="preserve">                    NumRows:=20, _</v>
      </c>
    </row>
    <row r="2991" spans="15:17" x14ac:dyDescent="0.45">
      <c r="O2991" t="str">
        <f ca="1"/>
        <v xml:space="preserve">    End If</v>
      </c>
      <c r="P2991" t="str">
        <f ca="1"/>
        <v xml:space="preserve">                    ShowMissingsAs:=Empty)</v>
      </c>
      <c r="Q2991" t="str">
        <f ca="1"/>
        <v xml:space="preserve">                    ShowMissingsAs:=Empty)</v>
      </c>
    </row>
    <row r="2992" spans="15:17" x14ac:dyDescent="0.45">
      <c r="O2992" t="str">
        <f ca="1"/>
        <v/>
      </c>
      <c r="P2992" t="str">
        <f ca="1"/>
        <v xml:space="preserve">    If TestRes Then</v>
      </c>
      <c r="Q2992" t="str">
        <f ca="1"/>
        <v xml:space="preserve">    If TestRes Then</v>
      </c>
    </row>
    <row r="2993" spans="15:17" x14ac:dyDescent="0.45">
      <c r="O2993" t="str">
        <f ca="1"/>
        <v xml:space="preserve">    Exit Sub</v>
      </c>
      <c r="P2993" t="str">
        <f ca="1"/>
        <v xml:space="preserve">        NumPassed = NumPassed + 1</v>
      </c>
      <c r="Q2993" t="str">
        <f ca="1"/>
        <v xml:space="preserve">        NumPassed = NumPassed + 1</v>
      </c>
    </row>
    <row r="2994" spans="15:17" x14ac:dyDescent="0.45">
      <c r="O2994" t="str">
        <f ca="1"/>
        <v>ErrHandler:</v>
      </c>
      <c r="P2994" t="str">
        <f ca="1"/>
        <v xml:space="preserve">    Else</v>
      </c>
      <c r="Q2994" t="str">
        <f ca="1"/>
        <v xml:space="preserve">    Else</v>
      </c>
    </row>
    <row r="2995" spans="15:17" x14ac:dyDescent="0.45">
      <c r="O2995" t="str">
        <f ca="1"/>
        <v xml:space="preserve">    Throw "#Case69 (line " &amp; CStr(Erl) + "): " &amp; Err.Description &amp; "!"</v>
      </c>
      <c r="P2995" t="str">
        <f ca="1"/>
        <v xml:space="preserve">        NumFailed = NumFailed + 1</v>
      </c>
      <c r="Q2995" t="str">
        <f ca="1"/>
        <v xml:space="preserve">        NumFailed = NumFailed + 1</v>
      </c>
    </row>
    <row r="2996" spans="15:17" x14ac:dyDescent="0.45">
      <c r="O2996" t="str">
        <f ca="1"/>
        <v>End Sub</v>
      </c>
      <c r="P2996" t="str">
        <f ca="1"/>
        <v xml:space="preserve">        ReDim Preserve Failures(LBound(Failures) To UBound(Failures) + 1)</v>
      </c>
      <c r="Q2996" t="str">
        <f ca="1"/>
        <v xml:space="preserve">        ReDim Preserve Failures(LBound(Failures) To UBound(Failures) + 1)</v>
      </c>
    </row>
    <row r="2997" spans="15:17" x14ac:dyDescent="0.45">
      <c r="O2997">
        <f ca="1"/>
        <v>0</v>
      </c>
      <c r="P2997" t="str">
        <f ca="1"/>
        <v xml:space="preserve">        Failures(UBound(Failures)) = WhatDiffers</v>
      </c>
      <c r="Q2997" t="str">
        <f ca="1"/>
        <v xml:space="preserve">        Failures(UBound(Failures)) = WhatDiffers</v>
      </c>
    </row>
    <row r="2998" spans="15:17" x14ac:dyDescent="0.45">
      <c r="O2998">
        <f ca="1"/>
        <v>0</v>
      </c>
      <c r="P2998" t="str">
        <f ca="1"/>
        <v xml:space="preserve">    End If</v>
      </c>
      <c r="Q2998" t="str">
        <f ca="1"/>
        <v xml:space="preserve">    End If</v>
      </c>
    </row>
    <row r="2999" spans="15:17" x14ac:dyDescent="0.45">
      <c r="O2999">
        <f ca="1"/>
        <v>0</v>
      </c>
      <c r="P2999" t="str">
        <f ca="1"/>
        <v/>
      </c>
      <c r="Q2999" t="str">
        <f ca="1"/>
        <v/>
      </c>
    </row>
    <row r="3000" spans="15:17" x14ac:dyDescent="0.45">
      <c r="O3000">
        <f ca="1"/>
        <v>0</v>
      </c>
      <c r="P3000" t="str">
        <f ca="1"/>
        <v xml:space="preserve">    Exit Sub</v>
      </c>
      <c r="Q3000" t="str">
        <f ca="1"/>
        <v xml:space="preserve">    Exit Sub</v>
      </c>
    </row>
    <row r="3001" spans="15:17" x14ac:dyDescent="0.45">
      <c r="O3001">
        <f ca="1"/>
        <v>0</v>
      </c>
      <c r="P3001" t="str">
        <f ca="1"/>
        <v>ErrHandler:</v>
      </c>
      <c r="Q3001" t="str">
        <f ca="1"/>
        <v>ErrHandler:</v>
      </c>
    </row>
    <row r="3002" spans="15:17" x14ac:dyDescent="0.45">
      <c r="O3002">
        <f ca="1"/>
        <v>0</v>
      </c>
      <c r="P3002" t="str">
        <f ca="1"/>
        <v xml:space="preserve">    Throw "#Case121 (line " &amp; CStr(Erl) + "): " &amp; Err.Description &amp; "!"</v>
      </c>
      <c r="Q3002" t="str">
        <f ca="1"/>
        <v xml:space="preserve">    Throw "#Case121 (line " &amp; CStr(Erl) + "): " &amp; Err.Description &amp; "!"</v>
      </c>
    </row>
    <row r="3003" spans="15:17" x14ac:dyDescent="0.45">
      <c r="O3003">
        <f ca="1"/>
        <v>0</v>
      </c>
      <c r="P3003" t="str">
        <f ca="1"/>
        <v>End Sub</v>
      </c>
      <c r="Q3003" t="str">
        <f ca="1"/>
        <v>End Sub</v>
      </c>
    </row>
    <row r="3004" spans="15:17" x14ac:dyDescent="0.45">
      <c r="O3004">
        <f ca="1"/>
        <v>0</v>
      </c>
      <c r="P3004">
        <f ca="1"/>
        <v>0</v>
      </c>
      <c r="Q3004" t="str">
        <f ca="1"/>
        <v/>
      </c>
    </row>
    <row r="3005" spans="15:17" x14ac:dyDescent="0.45">
      <c r="O3005">
        <f ca="1"/>
        <v>0</v>
      </c>
      <c r="P3005" t="str">
        <f ca="1"/>
        <v>Sub Case122(i As Long, Folder As String, ByRef NumPassed As Long, ByRef NumFailed As Long, ByRef Failures() As String)</v>
      </c>
      <c r="Q3005" t="str">
        <f ca="1"/>
        <v>Sub Case122(i As Long, Folder As String, ByRef NumPassed As Long, ByRef NumFailed As Long, ByRef Failures() As String)</v>
      </c>
    </row>
    <row r="3006" spans="15:17" x14ac:dyDescent="0.45">
      <c r="O3006">
        <f ca="1"/>
        <v>0</v>
      </c>
      <c r="P3006" t="str">
        <f ca="1"/>
        <v xml:space="preserve">    Dim TestDescription As String, FileName As String, Expected, Observed, TestRes As Variant, WhatDiffers As String</v>
      </c>
      <c r="Q3006" t="str">
        <f ca="1"/>
        <v xml:space="preserve">    Dim TestDescription As String, FileName As String, Expected, Observed, TestRes As Variant, WhatDiffers As String</v>
      </c>
    </row>
    <row r="3007" spans="15:17" x14ac:dyDescent="0.45">
      <c r="O3007">
        <f ca="1"/>
        <v>0</v>
      </c>
      <c r="P3007" t="str">
        <f ca="1"/>
        <v/>
      </c>
      <c r="Q3007" t="str">
        <f ca="1"/>
        <v/>
      </c>
    </row>
    <row r="3008" spans="15:17" x14ac:dyDescent="0.45">
      <c r="O3008">
        <f ca="1"/>
        <v>0</v>
      </c>
      <c r="P3008" t="str">
        <f ca="1"/>
        <v xml:space="preserve">    On Error GoTo ErrHandler</v>
      </c>
      <c r="Q3008" t="str">
        <f ca="1"/>
        <v xml:space="preserve">    On Error GoTo ErrHandler</v>
      </c>
    </row>
    <row r="3009" spans="15:17" x14ac:dyDescent="0.45">
      <c r="O3009">
        <f ca="1"/>
        <v>0</v>
      </c>
      <c r="P3009" t="str">
        <f ca="1"/>
        <v xml:space="preserve">                TestDescription = "GSM2230757 human1 umifm counts"</v>
      </c>
      <c r="Q3009" t="str">
        <f ca="1"/>
        <v xml:space="preserve">                TestDescription = "GSM2230757 human1 umifm counts"</v>
      </c>
    </row>
    <row r="3010" spans="15:17" x14ac:dyDescent="0.45">
      <c r="O3010">
        <f ca="1"/>
        <v>0</v>
      </c>
      <c r="P3010" t="str">
        <f ca="1"/>
        <v xml:space="preserve">                FileName = "GSM2230757_human1_umifm_counts.csv"</v>
      </c>
      <c r="Q3010" t="str">
        <f ca="1"/>
        <v xml:space="preserve">                FileName = "GSM2230757_human1_umifm_counts.csv"</v>
      </c>
    </row>
    <row r="3011" spans="15:17" x14ac:dyDescent="0.45">
      <c r="O3011">
        <f ca="1"/>
        <v>0</v>
      </c>
      <c r="P3011" t="str">
        <f ca="1"/>
        <v xml:space="preserve">                Expected = Empty</v>
      </c>
      <c r="Q3011" t="str">
        <f ca="1"/>
        <v xml:space="preserve">                Expected = Empty</v>
      </c>
    </row>
    <row r="3012" spans="15:17" x14ac:dyDescent="0.45">
      <c r="O3012">
        <f ca="1"/>
        <v>0</v>
      </c>
      <c r="P3012" t="str">
        <f ca="1"/>
        <v xml:space="preserve">                TestRes = TestCSVRead(i, TestDescription, Expected, Folder + FileName, Observed, WhatDiffers, _</v>
      </c>
      <c r="Q3012" t="str">
        <f ca="1"/>
        <v xml:space="preserve">                TestRes = TestCSVRead(i, TestDescription, Expected, Folder + FileName, Observed, WhatDiffers, _</v>
      </c>
    </row>
    <row r="3013" spans="15:17" x14ac:dyDescent="0.45">
      <c r="O3013">
        <f ca="1"/>
        <v>0</v>
      </c>
      <c r="P3013" t="str">
        <f ca="1"/>
        <v xml:space="preserve">                    ConvertTypes:=True, _</v>
      </c>
      <c r="Q3013" t="str">
        <f ca="1"/>
        <v xml:space="preserve">                    ConvertTypes:=True, _</v>
      </c>
    </row>
    <row r="3014" spans="15:17" x14ac:dyDescent="0.45">
      <c r="O3014">
        <f ca="1"/>
        <v>0</v>
      </c>
      <c r="P3014" t="str">
        <f ca="1"/>
        <v xml:space="preserve">                    ShowMissingsAs:=Empty, _</v>
      </c>
      <c r="Q3014" t="str">
        <f ca="1"/>
        <v xml:space="preserve">                    ShowMissingsAs:=Empty, _</v>
      </c>
    </row>
    <row r="3015" spans="15:17" x14ac:dyDescent="0.45">
      <c r="O3015">
        <f ca="1"/>
        <v>0</v>
      </c>
      <c r="P3015" t="str">
        <f ca="1"/>
        <v xml:space="preserve">                    NumRowsExpected:=4, _</v>
      </c>
      <c r="Q3015" t="str">
        <f ca="1"/>
        <v xml:space="preserve">                    NumRowsExpected:=4, _</v>
      </c>
    </row>
    <row r="3016" spans="15:17" x14ac:dyDescent="0.45">
      <c r="O3016">
        <f ca="1"/>
        <v>0</v>
      </c>
      <c r="P3016" t="str">
        <f ca="1"/>
        <v xml:space="preserve">                    NumColsExpected:=20128)</v>
      </c>
      <c r="Q3016" t="str">
        <f ca="1"/>
        <v xml:space="preserve">                    NumColsExpected:=20128)</v>
      </c>
    </row>
    <row r="3017" spans="15:17" x14ac:dyDescent="0.45">
      <c r="O3017">
        <f ca="1"/>
        <v>0</v>
      </c>
      <c r="P3017" t="str">
        <f ca="1"/>
        <v xml:space="preserve">    If TestRes Then</v>
      </c>
      <c r="Q3017" t="str">
        <f ca="1"/>
        <v xml:space="preserve">    If TestRes Then</v>
      </c>
    </row>
    <row r="3018" spans="15:17" x14ac:dyDescent="0.45">
      <c r="O3018" t="str">
        <f ca="1"/>
        <v>Sub Case70(i As Long, Folder As String, ByRef NumPassed As Long, ByRef NumFailed As Long, ByRef Failures() As String)</v>
      </c>
      <c r="P3018" t="str">
        <f ca="1"/>
        <v xml:space="preserve">        NumPassed = NumPassed + 1</v>
      </c>
      <c r="Q3018" t="str">
        <f ca="1"/>
        <v xml:space="preserve">        NumPassed = NumPassed + 1</v>
      </c>
    </row>
    <row r="3019" spans="15:17" x14ac:dyDescent="0.45">
      <c r="O3019" t="str">
        <f ca="1"/>
        <v xml:space="preserve">    Dim TestDescription As String, FileName As String, Expected, Observed, TestRes As Variant, WhatDiffers As String</v>
      </c>
      <c r="P3019" t="str">
        <f ca="1"/>
        <v xml:space="preserve">    Else</v>
      </c>
      <c r="Q3019" t="str">
        <f ca="1"/>
        <v xml:space="preserve">    Else</v>
      </c>
    </row>
    <row r="3020" spans="15:17" x14ac:dyDescent="0.45">
      <c r="O3020" t="str">
        <f ca="1"/>
        <v/>
      </c>
      <c r="P3020" t="str">
        <f ca="1"/>
        <v xml:space="preserve">        NumFailed = NumFailed + 1</v>
      </c>
      <c r="Q3020" t="str">
        <f ca="1"/>
        <v xml:space="preserve">        NumFailed = NumFailed + 1</v>
      </c>
    </row>
    <row r="3021" spans="15:17" x14ac:dyDescent="0.45">
      <c r="O3021" t="str">
        <f ca="1"/>
        <v xml:space="preserve">    On Error GoTo ErrHandler</v>
      </c>
      <c r="P3021" t="str">
        <f ca="1"/>
        <v xml:space="preserve">        ReDim Preserve Failures(LBound(Failures) To UBound(Failures) + 1)</v>
      </c>
      <c r="Q3021" t="str">
        <f ca="1"/>
        <v xml:space="preserve">        ReDim Preserve Failures(LBound(Failures) To UBound(Failures) + 1)</v>
      </c>
    </row>
    <row r="3022" spans="15:17" x14ac:dyDescent="0.45">
      <c r="O3022" t="str">
        <f ca="1"/>
        <v xml:space="preserve">                TestDescription = "test converttypes arg"</v>
      </c>
      <c r="P3022" t="str">
        <f ca="1"/>
        <v xml:space="preserve">        Failures(UBound(Failures)) = WhatDiffers</v>
      </c>
      <c r="Q3022" t="str">
        <f ca="1"/>
        <v xml:space="preserve">        Failures(UBound(Failures)) = WhatDiffers</v>
      </c>
    </row>
    <row r="3023" spans="15:17" x14ac:dyDescent="0.45">
      <c r="O3023" t="str">
        <f ca="1"/>
        <v xml:space="preserve">                FileName = "test_converttypes_arg.csv"</v>
      </c>
      <c r="P3023" t="str">
        <f ca="1"/>
        <v xml:space="preserve">    End If</v>
      </c>
      <c r="Q3023" t="str">
        <f ca="1"/>
        <v xml:space="preserve">    End If</v>
      </c>
    </row>
    <row r="3024" spans="15:17" x14ac:dyDescent="0.45">
      <c r="O3024" t="str">
        <f ca="1"/>
        <v xml:space="preserve">                Expected = Expected070()</v>
      </c>
      <c r="P3024" t="str">
        <f ca="1"/>
        <v/>
      </c>
      <c r="Q3024" t="str">
        <f ca="1"/>
        <v/>
      </c>
    </row>
    <row r="3025" spans="15:17" x14ac:dyDescent="0.45">
      <c r="O3025" t="str">
        <f ca="1"/>
        <v xml:space="preserve">                TestRes = TestCSVRead(i, TestDescription, Expected, Folder + FileName, Observed, WhatDiffers, ConvertTypes:="NQ", ShowMissingsAs:=Empty)</v>
      </c>
      <c r="P3025" t="str">
        <f ca="1"/>
        <v xml:space="preserve">    Exit Sub</v>
      </c>
      <c r="Q3025" t="str">
        <f ca="1"/>
        <v xml:space="preserve">    Exit Sub</v>
      </c>
    </row>
    <row r="3026" spans="15:17" x14ac:dyDescent="0.45">
      <c r="O3026" t="str">
        <f ca="1"/>
        <v xml:space="preserve">    If TestRes Then</v>
      </c>
      <c r="P3026" t="str">
        <f ca="1"/>
        <v>ErrHandler:</v>
      </c>
      <c r="Q3026" t="str">
        <f ca="1"/>
        <v>ErrHandler:</v>
      </c>
    </row>
    <row r="3027" spans="15:17" x14ac:dyDescent="0.45">
      <c r="O3027" t="str">
        <f ca="1"/>
        <v xml:space="preserve">        NumPassed = NumPassed + 1</v>
      </c>
      <c r="P3027" t="str">
        <f ca="1"/>
        <v xml:space="preserve">    Throw "#Case122 (line " &amp; CStr(Erl) + "): " &amp; Err.Description &amp; "!"</v>
      </c>
      <c r="Q3027" t="str">
        <f ca="1"/>
        <v xml:space="preserve">    Throw "#Case122 (line " &amp; CStr(Erl) + "): " &amp; Err.Description &amp; "!"</v>
      </c>
    </row>
    <row r="3028" spans="15:17" x14ac:dyDescent="0.45">
      <c r="O3028" t="str">
        <f ca="1"/>
        <v xml:space="preserve">    Else</v>
      </c>
      <c r="P3028" t="str">
        <f ca="1"/>
        <v>End Sub</v>
      </c>
      <c r="Q3028" t="str">
        <f ca="1"/>
        <v>End Sub</v>
      </c>
    </row>
    <row r="3029" spans="15:17" x14ac:dyDescent="0.45">
      <c r="O3029" t="str">
        <f ca="1"/>
        <v xml:space="preserve">        NumFailed = NumFailed + 1</v>
      </c>
      <c r="P3029">
        <f ca="1"/>
        <v>0</v>
      </c>
      <c r="Q3029" t="str">
        <f ca="1"/>
        <v/>
      </c>
    </row>
    <row r="3030" spans="15:17" x14ac:dyDescent="0.45">
      <c r="O3030" t="str">
        <f ca="1"/>
        <v xml:space="preserve">        ReDim Preserve Failures(LBound(Failures) To UBound(Failures) + 1)</v>
      </c>
      <c r="P3030" t="str">
        <f ca="1"/>
        <v>Sub Case123(i As Long, Folder As String, ByRef NumPassed As Long, ByRef NumFailed As Long, ByRef Failures() As String)</v>
      </c>
      <c r="Q3030" t="str">
        <f ca="1"/>
        <v>Sub Case123(i As Long, Folder As String, ByRef NumPassed As Long, ByRef NumFailed As Long, ByRef Failures() As String)</v>
      </c>
    </row>
    <row r="3031" spans="15:17" x14ac:dyDescent="0.45">
      <c r="O3031" t="str">
        <f ca="1"/>
        <v xml:space="preserve">        Failures(UBound(Failures)) = WhatDiffers</v>
      </c>
      <c r="P3031" t="str">
        <f ca="1"/>
        <v xml:space="preserve">    Dim TestDescription As String, FileName As String, Expected, Observed, TestRes As Variant, WhatDiffers As String</v>
      </c>
      <c r="Q3031" t="str">
        <f ca="1"/>
        <v xml:space="preserve">    Dim TestDescription As String, FileName As String, Expected, Observed, TestRes As Variant, WhatDiffers As String</v>
      </c>
    </row>
    <row r="3032" spans="15:17" x14ac:dyDescent="0.45">
      <c r="O3032" t="str">
        <f ca="1"/>
        <v xml:space="preserve">    End If</v>
      </c>
      <c r="P3032" t="str">
        <f ca="1"/>
        <v/>
      </c>
      <c r="Q3032" t="str">
        <f ca="1"/>
        <v/>
      </c>
    </row>
    <row r="3033" spans="15:17" x14ac:dyDescent="0.45">
      <c r="O3033" t="str">
        <f ca="1"/>
        <v/>
      </c>
      <c r="P3033" t="str">
        <f ca="1"/>
        <v xml:space="preserve">    On Error GoTo ErrHandler</v>
      </c>
      <c r="Q3033" t="str">
        <f ca="1"/>
        <v xml:space="preserve">    On Error GoTo ErrHandler</v>
      </c>
    </row>
    <row r="3034" spans="15:17" x14ac:dyDescent="0.45">
      <c r="O3034" t="str">
        <f ca="1"/>
        <v xml:space="preserve">    Exit Sub</v>
      </c>
      <c r="P3034" t="str">
        <f ca="1"/>
        <v xml:space="preserve">                TestDescription = "SacramentocrimeJanuary2006"</v>
      </c>
      <c r="Q3034" t="str">
        <f ca="1"/>
        <v xml:space="preserve">                TestDescription = "SacramentocrimeJanuary2006"</v>
      </c>
    </row>
    <row r="3035" spans="15:17" x14ac:dyDescent="0.45">
      <c r="O3035" t="str">
        <f ca="1"/>
        <v>ErrHandler:</v>
      </c>
      <c r="P3035" t="str">
        <f ca="1"/>
        <v xml:space="preserve">                FileName = "SacramentocrimeJanuary2006.csv"</v>
      </c>
      <c r="Q3035" t="str">
        <f ca="1"/>
        <v xml:space="preserve">                FileName = "SacramentocrimeJanuary2006.csv"</v>
      </c>
    </row>
    <row r="3036" spans="15:17" x14ac:dyDescent="0.45">
      <c r="O3036" t="str">
        <f ca="1"/>
        <v xml:space="preserve">    Throw "#Case70 (line " &amp; CStr(Erl) + "): " &amp; Err.Description &amp; "!"</v>
      </c>
      <c r="P3036" t="str">
        <f ca="1"/>
        <v xml:space="preserve">                Expected = Expected123()</v>
      </c>
      <c r="Q3036" t="str">
        <f ca="1"/>
        <v xml:space="preserve">                Expected = Expected123()</v>
      </c>
    </row>
    <row r="3037" spans="15:17" x14ac:dyDescent="0.45">
      <c r="O3037" t="str">
        <f ca="1"/>
        <v>End Sub</v>
      </c>
      <c r="P3037" t="str">
        <f ca="1"/>
        <v xml:space="preserve">                TestRes = TestCSVRead(i, TestDescription, Expected, Folder + FileName, Observed, WhatDiffers, _</v>
      </c>
      <c r="Q3037" t="str">
        <f ca="1"/>
        <v xml:space="preserve">                TestRes = TestCSVRead(i, TestDescription, Expected, Folder + FileName, Observed, WhatDiffers, _</v>
      </c>
    </row>
    <row r="3038" spans="15:17" x14ac:dyDescent="0.45">
      <c r="O3038">
        <f ca="1"/>
        <v>0</v>
      </c>
      <c r="P3038" t="str">
        <f ca="1"/>
        <v xml:space="preserve">                    ConvertTypes:=True, _</v>
      </c>
      <c r="Q3038" t="str">
        <f ca="1"/>
        <v xml:space="preserve">                    ConvertTypes:=True, _</v>
      </c>
    </row>
    <row r="3039" spans="15:17" x14ac:dyDescent="0.45">
      <c r="O3039">
        <f ca="1"/>
        <v>0</v>
      </c>
      <c r="P3039" t="str">
        <f ca="1"/>
        <v xml:space="preserve">                    DateFormat:="M/D/Y", _</v>
      </c>
      <c r="Q3039" t="str">
        <f ca="1"/>
        <v xml:space="preserve">                    DateFormat:="M/D/Y", _</v>
      </c>
    </row>
    <row r="3040" spans="15:17" x14ac:dyDescent="0.45">
      <c r="O3040">
        <f ca="1"/>
        <v>0</v>
      </c>
      <c r="P3040" t="str">
        <f ca="1"/>
        <v xml:space="preserve">                    SkipToRow:=7580, _</v>
      </c>
      <c r="Q3040" t="str">
        <f ca="1"/>
        <v xml:space="preserve">                    SkipToRow:=7580, _</v>
      </c>
    </row>
    <row r="3041" spans="15:17" x14ac:dyDescent="0.45">
      <c r="O3041">
        <f ca="1"/>
        <v>0</v>
      </c>
      <c r="P3041" t="str">
        <f ca="1"/>
        <v xml:space="preserve">                    ShowMissingsAs:=Empty)</v>
      </c>
      <c r="Q3041" t="str">
        <f ca="1"/>
        <v xml:space="preserve">                    ShowMissingsAs:=Empty)</v>
      </c>
    </row>
    <row r="3042" spans="15:17" x14ac:dyDescent="0.45">
      <c r="O3042">
        <f ca="1"/>
        <v>0</v>
      </c>
      <c r="P3042" t="str">
        <f ca="1"/>
        <v xml:space="preserve">    If TestRes Then</v>
      </c>
      <c r="Q3042" t="str">
        <f ca="1"/>
        <v xml:space="preserve">    If TestRes Then</v>
      </c>
    </row>
    <row r="3043" spans="15:17" x14ac:dyDescent="0.45">
      <c r="O3043">
        <f ca="1"/>
        <v>0</v>
      </c>
      <c r="P3043" t="str">
        <f ca="1"/>
        <v xml:space="preserve">        NumPassed = NumPassed + 1</v>
      </c>
      <c r="Q3043" t="str">
        <f ca="1"/>
        <v xml:space="preserve">        NumPassed = NumPassed + 1</v>
      </c>
    </row>
    <row r="3044" spans="15:17" x14ac:dyDescent="0.45">
      <c r="O3044">
        <f ca="1"/>
        <v>0</v>
      </c>
      <c r="P3044" t="str">
        <f ca="1"/>
        <v xml:space="preserve">    Else</v>
      </c>
      <c r="Q3044" t="str">
        <f ca="1"/>
        <v xml:space="preserve">    Else</v>
      </c>
    </row>
    <row r="3045" spans="15:17" x14ac:dyDescent="0.45">
      <c r="O3045">
        <f ca="1"/>
        <v>0</v>
      </c>
      <c r="P3045" t="str">
        <f ca="1"/>
        <v xml:space="preserve">        NumFailed = NumFailed + 1</v>
      </c>
      <c r="Q3045" t="str">
        <f ca="1"/>
        <v xml:space="preserve">        NumFailed = NumFailed + 1</v>
      </c>
    </row>
    <row r="3046" spans="15:17" x14ac:dyDescent="0.45">
      <c r="O3046">
        <f ca="1"/>
        <v>0</v>
      </c>
      <c r="P3046" t="str">
        <f ca="1"/>
        <v xml:space="preserve">        ReDim Preserve Failures(LBound(Failures) To UBound(Failures) + 1)</v>
      </c>
      <c r="Q3046" t="str">
        <f ca="1"/>
        <v xml:space="preserve">        ReDim Preserve Failures(LBound(Failures) To UBound(Failures) + 1)</v>
      </c>
    </row>
    <row r="3047" spans="15:17" x14ac:dyDescent="0.45">
      <c r="O3047">
        <f ca="1"/>
        <v>0</v>
      </c>
      <c r="P3047" t="str">
        <f ca="1"/>
        <v xml:space="preserve">        Failures(UBound(Failures)) = WhatDiffers</v>
      </c>
      <c r="Q3047" t="str">
        <f ca="1"/>
        <v xml:space="preserve">        Failures(UBound(Failures)) = WhatDiffers</v>
      </c>
    </row>
    <row r="3048" spans="15:17" x14ac:dyDescent="0.45">
      <c r="O3048">
        <f ca="1"/>
        <v>0</v>
      </c>
      <c r="P3048" t="str">
        <f ca="1"/>
        <v xml:space="preserve">    End If</v>
      </c>
      <c r="Q3048" t="str">
        <f ca="1"/>
        <v xml:space="preserve">    End If</v>
      </c>
    </row>
    <row r="3049" spans="15:17" x14ac:dyDescent="0.45">
      <c r="O3049">
        <f ca="1"/>
        <v>0</v>
      </c>
      <c r="P3049" t="str">
        <f ca="1"/>
        <v/>
      </c>
      <c r="Q3049" t="str">
        <f ca="1"/>
        <v/>
      </c>
    </row>
    <row r="3050" spans="15:17" x14ac:dyDescent="0.45">
      <c r="O3050">
        <f ca="1"/>
        <v>0</v>
      </c>
      <c r="P3050" t="str">
        <f ca="1"/>
        <v xml:space="preserve">    Exit Sub</v>
      </c>
      <c r="Q3050" t="str">
        <f ca="1"/>
        <v xml:space="preserve">    Exit Sub</v>
      </c>
    </row>
    <row r="3051" spans="15:17" x14ac:dyDescent="0.45">
      <c r="O3051">
        <f ca="1"/>
        <v>0</v>
      </c>
      <c r="P3051" t="str">
        <f ca="1"/>
        <v>ErrHandler:</v>
      </c>
      <c r="Q3051" t="str">
        <f ca="1"/>
        <v>ErrHandler:</v>
      </c>
    </row>
    <row r="3052" spans="15:17" x14ac:dyDescent="0.45">
      <c r="O3052">
        <f ca="1"/>
        <v>0</v>
      </c>
      <c r="P3052" t="str">
        <f ca="1"/>
        <v xml:space="preserve">    Throw "#Case123 (line " &amp; CStr(Erl) + "): " &amp; Err.Description &amp; "!"</v>
      </c>
      <c r="Q3052" t="str">
        <f ca="1"/>
        <v xml:space="preserve">    Throw "#Case123 (line " &amp; CStr(Erl) + "): " &amp; Err.Description &amp; "!"</v>
      </c>
    </row>
    <row r="3053" spans="15:17" x14ac:dyDescent="0.45">
      <c r="O3053">
        <f ca="1"/>
        <v>0</v>
      </c>
      <c r="P3053" t="str">
        <f ca="1"/>
        <v>End Sub</v>
      </c>
      <c r="Q3053" t="str">
        <f ca="1"/>
        <v>End Sub</v>
      </c>
    </row>
    <row r="3054" spans="15:17" x14ac:dyDescent="0.45">
      <c r="O3054">
        <f ca="1"/>
        <v>0</v>
      </c>
      <c r="P3054">
        <f ca="1"/>
        <v>0</v>
      </c>
      <c r="Q3054" t="str">
        <f ca="1"/>
        <v/>
      </c>
    </row>
    <row r="3055" spans="15:17" x14ac:dyDescent="0.45">
      <c r="O3055">
        <f ca="1"/>
        <v>0</v>
      </c>
      <c r="P3055" t="str">
        <f ca="1"/>
        <v>Sub Case124(i As Long, Folder As String, ByRef NumPassed As Long, ByRef NumFailed As Long, ByRef Failures() As String)</v>
      </c>
      <c r="Q3055" t="str">
        <f ca="1"/>
        <v>Sub Case124(i As Long, Folder As String, ByRef NumPassed As Long, ByRef NumFailed As Long, ByRef Failures() As String)</v>
      </c>
    </row>
    <row r="3056" spans="15:17" x14ac:dyDescent="0.45">
      <c r="O3056">
        <f ca="1"/>
        <v>0</v>
      </c>
      <c r="P3056" t="str">
        <f ca="1"/>
        <v xml:space="preserve">    Dim TestDescription As String, FileName As String, Expected, Observed, TestRes As Variant, WhatDiffers As String</v>
      </c>
      <c r="Q3056" t="str">
        <f ca="1"/>
        <v xml:space="preserve">    Dim TestDescription As String, FileName As String, Expected, Observed, TestRes As Variant, WhatDiffers As String</v>
      </c>
    </row>
    <row r="3057" spans="15:17" x14ac:dyDescent="0.45">
      <c r="O3057">
        <f ca="1"/>
        <v>0</v>
      </c>
      <c r="P3057" t="str">
        <f ca="1"/>
        <v/>
      </c>
      <c r="Q3057" t="str">
        <f ca="1"/>
        <v/>
      </c>
    </row>
    <row r="3058" spans="15:17" x14ac:dyDescent="0.45">
      <c r="O3058">
        <f ca="1"/>
        <v>0</v>
      </c>
      <c r="P3058" t="str">
        <f ca="1"/>
        <v xml:space="preserve">    On Error GoTo ErrHandler</v>
      </c>
      <c r="Q3058" t="str">
        <f ca="1"/>
        <v xml:space="preserve">    On Error GoTo ErrHandler</v>
      </c>
    </row>
    <row r="3059" spans="15:17" x14ac:dyDescent="0.45">
      <c r="O3059" t="str">
        <f ca="1"/>
        <v>Sub Case71(i As Long, Folder As String, ByRef NumPassed As Long, ByRef NumFailed As Long, ByRef Failures() As String)</v>
      </c>
      <c r="P3059" t="e">
        <f ca="1"/>
        <v>#REF!</v>
      </c>
      <c r="Q3059" t="str">
        <f ca="1"/>
        <v/>
      </c>
    </row>
    <row r="3060" spans="15:17" x14ac:dyDescent="0.45">
      <c r="O3060" t="str">
        <f ca="1"/>
        <v xml:space="preserve">    Dim TestDescription As String, FileName As String, Expected, Observed, TestRes As Variant, WhatDiffers As String</v>
      </c>
      <c r="P3060" t="str">
        <f ca="1"/>
        <v xml:space="preserve">    If TestRes Then</v>
      </c>
      <c r="Q3060" t="str">
        <f ca="1"/>
        <v xml:space="preserve">    If TestRes Then</v>
      </c>
    </row>
    <row r="3061" spans="15:17" x14ac:dyDescent="0.45">
      <c r="O3061" t="str">
        <f ca="1"/>
        <v/>
      </c>
      <c r="P3061" t="str">
        <f ca="1"/>
        <v xml:space="preserve">        NumPassed = NumPassed + 1</v>
      </c>
      <c r="Q3061" t="str">
        <f ca="1"/>
        <v xml:space="preserve">        NumPassed = NumPassed + 1</v>
      </c>
    </row>
    <row r="3062" spans="15:17" x14ac:dyDescent="0.45">
      <c r="O3062" t="str">
        <f ca="1"/>
        <v xml:space="preserve">    On Error GoTo ErrHandler</v>
      </c>
      <c r="P3062" t="str">
        <f ca="1"/>
        <v xml:space="preserve">    Else</v>
      </c>
      <c r="Q3062" t="str">
        <f ca="1"/>
        <v xml:space="preserve">    Else</v>
      </c>
    </row>
    <row r="3063" spans="15:17" x14ac:dyDescent="0.45">
      <c r="O3063" t="str">
        <f ca="1"/>
        <v xml:space="preserve">                TestDescription = "test converttypes arg"</v>
      </c>
      <c r="P3063" t="str">
        <f ca="1"/>
        <v xml:space="preserve">        NumFailed = NumFailed + 1</v>
      </c>
      <c r="Q3063" t="str">
        <f ca="1"/>
        <v xml:space="preserve">        NumFailed = NumFailed + 1</v>
      </c>
    </row>
    <row r="3064" spans="15:17" x14ac:dyDescent="0.45">
      <c r="O3064" t="str">
        <f ca="1"/>
        <v xml:space="preserve">                FileName = "test_converttypes_arg.csv"</v>
      </c>
      <c r="P3064" t="str">
        <f ca="1"/>
        <v xml:space="preserve">        ReDim Preserve Failures(LBound(Failures) To UBound(Failures) + 1)</v>
      </c>
      <c r="Q3064" t="str">
        <f ca="1"/>
        <v xml:space="preserve">        ReDim Preserve Failures(LBound(Failures) To UBound(Failures) + 1)</v>
      </c>
    </row>
    <row r="3065" spans="15:17" x14ac:dyDescent="0.45">
      <c r="O3065" t="str">
        <f ca="1"/>
        <v xml:space="preserve">                Expected = Expected071()</v>
      </c>
      <c r="P3065" t="str">
        <f ca="1"/>
        <v xml:space="preserve">        Failures(UBound(Failures)) = WhatDiffers</v>
      </c>
      <c r="Q3065" t="str">
        <f ca="1"/>
        <v xml:space="preserve">        Failures(UBound(Failures)) = WhatDiffers</v>
      </c>
    </row>
    <row r="3066" spans="15:17" x14ac:dyDescent="0.45">
      <c r="O3066" t="str">
        <f ca="1"/>
        <v xml:space="preserve">                TestRes = TestCSVRead(i, TestDescription, Expected, Folder + FileName, Observed, WhatDiffers, _</v>
      </c>
      <c r="P3066" t="str">
        <f ca="1"/>
        <v xml:space="preserve">    End If</v>
      </c>
      <c r="Q3066" t="str">
        <f ca="1"/>
        <v xml:space="preserve">    End If</v>
      </c>
    </row>
    <row r="3067" spans="15:17" x14ac:dyDescent="0.45">
      <c r="O3067" t="str">
        <f ca="1"/>
        <v xml:space="preserve">                    ConvertTypes:="DQ", _</v>
      </c>
      <c r="P3067" t="str">
        <f ca="1"/>
        <v/>
      </c>
      <c r="Q3067" t="str">
        <f ca="1"/>
        <v/>
      </c>
    </row>
    <row r="3068" spans="15:17" x14ac:dyDescent="0.45">
      <c r="O3068" t="str">
        <f ca="1"/>
        <v xml:space="preserve">                    DateFormat:="Y-M-D", _</v>
      </c>
      <c r="P3068" t="str">
        <f ca="1"/>
        <v xml:space="preserve">    Exit Sub</v>
      </c>
      <c r="Q3068" t="str">
        <f ca="1"/>
        <v xml:space="preserve">    Exit Sub</v>
      </c>
    </row>
    <row r="3069" spans="15:17" x14ac:dyDescent="0.45">
      <c r="O3069" t="str">
        <f ca="1"/>
        <v xml:space="preserve">                    ShowMissingsAs:=Empty)</v>
      </c>
      <c r="P3069" t="str">
        <f ca="1"/>
        <v>ErrHandler:</v>
      </c>
      <c r="Q3069" t="str">
        <f ca="1"/>
        <v>ErrHandler:</v>
      </c>
    </row>
    <row r="3070" spans="15:17" x14ac:dyDescent="0.45">
      <c r="O3070" t="str">
        <f ca="1"/>
        <v xml:space="preserve">    If TestRes Then</v>
      </c>
      <c r="P3070" t="str">
        <f ca="1"/>
        <v xml:space="preserve">    Throw "#Case124 (line " &amp; CStr(Erl) + "): " &amp; Err.Description &amp; "!"</v>
      </c>
      <c r="Q3070" t="str">
        <f ca="1"/>
        <v xml:space="preserve">    Throw "#Case124 (line " &amp; CStr(Erl) + "): " &amp; Err.Description &amp; "!"</v>
      </c>
    </row>
    <row r="3071" spans="15:17" x14ac:dyDescent="0.45">
      <c r="O3071" t="str">
        <f ca="1"/>
        <v xml:space="preserve">        NumPassed = NumPassed + 1</v>
      </c>
      <c r="P3071" t="str">
        <f ca="1"/>
        <v>End Sub</v>
      </c>
      <c r="Q3071" t="str">
        <f ca="1"/>
        <v>End Sub</v>
      </c>
    </row>
    <row r="3072" spans="15:17" x14ac:dyDescent="0.45">
      <c r="O3072" t="str">
        <f ca="1"/>
        <v xml:space="preserve">    Else</v>
      </c>
      <c r="P3072">
        <f ca="1"/>
        <v>0</v>
      </c>
      <c r="Q3072" t="str">
        <f ca="1"/>
        <v/>
      </c>
    </row>
    <row r="3073" spans="15:17" x14ac:dyDescent="0.45">
      <c r="O3073" t="str">
        <f ca="1"/>
        <v xml:space="preserve">        NumFailed = NumFailed + 1</v>
      </c>
      <c r="P3073" t="str">
        <f ca="1"/>
        <v>Sub Case125(i As Long, Folder As String, ByRef NumPassed As Long, ByRef NumFailed As Long, ByRef Failures() As String)</v>
      </c>
      <c r="Q3073" t="str">
        <f ca="1"/>
        <v>Sub Case125(i As Long, Folder As String, ByRef NumPassed As Long, ByRef NumFailed As Long, ByRef Failures() As String)</v>
      </c>
    </row>
    <row r="3074" spans="15:17" x14ac:dyDescent="0.45">
      <c r="O3074" t="str">
        <f ca="1"/>
        <v xml:space="preserve">        ReDim Preserve Failures(LBound(Failures) To UBound(Failures) + 1)</v>
      </c>
      <c r="P3074" t="str">
        <f ca="1"/>
        <v xml:space="preserve">    Dim TestDescription As String, FileName As String, Expected, Observed, TestRes As Variant, WhatDiffers As String</v>
      </c>
      <c r="Q3074" t="str">
        <f ca="1"/>
        <v xml:space="preserve">    Dim TestDescription As String, FileName As String, Expected, Observed, TestRes As Variant, WhatDiffers As String</v>
      </c>
    </row>
    <row r="3075" spans="15:17" x14ac:dyDescent="0.45">
      <c r="O3075" t="str">
        <f ca="1"/>
        <v xml:space="preserve">        Failures(UBound(Failures)) = WhatDiffers</v>
      </c>
      <c r="P3075" t="str">
        <f ca="1"/>
        <v/>
      </c>
      <c r="Q3075" t="str">
        <f ca="1"/>
        <v/>
      </c>
    </row>
    <row r="3076" spans="15:17" x14ac:dyDescent="0.45">
      <c r="O3076" t="str">
        <f ca="1"/>
        <v xml:space="preserve">    End If</v>
      </c>
      <c r="P3076" t="str">
        <f ca="1"/>
        <v xml:space="preserve">    On Error GoTo ErrHandler</v>
      </c>
      <c r="Q3076" t="str">
        <f ca="1"/>
        <v xml:space="preserve">    On Error GoTo ErrHandler</v>
      </c>
    </row>
    <row r="3077" spans="15:17" x14ac:dyDescent="0.45">
      <c r="O3077" t="str">
        <f ca="1"/>
        <v/>
      </c>
      <c r="P3077" t="str">
        <f ca="1"/>
        <v xml:space="preserve">                TestDescription = "test padding"</v>
      </c>
      <c r="Q3077" t="str">
        <f ca="1"/>
        <v xml:space="preserve">                TestDescription = "test padding"</v>
      </c>
    </row>
    <row r="3078" spans="15:17" x14ac:dyDescent="0.45">
      <c r="O3078" t="str">
        <f ca="1"/>
        <v xml:space="preserve">    Exit Sub</v>
      </c>
      <c r="P3078" t="str">
        <f ca="1"/>
        <v xml:space="preserve">                FileName = "test_padding.csv"</v>
      </c>
      <c r="Q3078" t="str">
        <f ca="1"/>
        <v xml:space="preserve">                FileName = "test_padding.csv"</v>
      </c>
    </row>
    <row r="3079" spans="15:17" x14ac:dyDescent="0.45">
      <c r="O3079" t="str">
        <f ca="1"/>
        <v>ErrHandler:</v>
      </c>
      <c r="P3079" t="str">
        <f ca="1"/>
        <v xml:space="preserve">                Expected = Expected125()</v>
      </c>
      <c r="Q3079" t="str">
        <f ca="1"/>
        <v xml:space="preserve">                Expected = Expected125()</v>
      </c>
    </row>
    <row r="3080" spans="15:17" x14ac:dyDescent="0.45">
      <c r="O3080" t="str">
        <f ca="1"/>
        <v xml:space="preserve">    Throw "#Case71 (line " &amp; CStr(Erl) + "): " &amp; Err.Description &amp; "!"</v>
      </c>
      <c r="P3080" t="str">
        <f ca="1"/>
        <v xml:space="preserve">                TestRes = TestCSVRead(i, TestDescription, Expected, Folder + FileName, Observed, WhatDiffers, _</v>
      </c>
      <c r="Q3080" t="str">
        <f ca="1"/>
        <v xml:space="preserve">                TestRes = TestCSVRead(i, TestDescription, Expected, Folder + FileName, Observed, WhatDiffers, _</v>
      </c>
    </row>
    <row r="3081" spans="15:17" x14ac:dyDescent="0.45">
      <c r="O3081" t="str">
        <f ca="1"/>
        <v>End Sub</v>
      </c>
      <c r="P3081" t="str">
        <f ca="1"/>
        <v xml:space="preserve">                    ConvertTypes:=True, _</v>
      </c>
      <c r="Q3081" t="str">
        <f ca="1"/>
        <v xml:space="preserve">                    ConvertTypes:=True, _</v>
      </c>
    </row>
    <row r="3082" spans="15:17" x14ac:dyDescent="0.45">
      <c r="O3082">
        <f ca="1"/>
        <v>0</v>
      </c>
      <c r="P3082" t="str">
        <f ca="1"/>
        <v xml:space="preserve">                    NumRows:=5, _</v>
      </c>
      <c r="Q3082" t="str">
        <f ca="1"/>
        <v xml:space="preserve">                    NumRows:=5, _</v>
      </c>
    </row>
    <row r="3083" spans="15:17" x14ac:dyDescent="0.45">
      <c r="O3083">
        <f ca="1"/>
        <v>0</v>
      </c>
      <c r="P3083" t="str">
        <f ca="1"/>
        <v xml:space="preserve">                    NumCols:=4, _</v>
      </c>
      <c r="Q3083" t="str">
        <f ca="1"/>
        <v xml:space="preserve">                    NumCols:=4, _</v>
      </c>
    </row>
    <row r="3084" spans="15:17" x14ac:dyDescent="0.45">
      <c r="O3084">
        <f ca="1"/>
        <v>0</v>
      </c>
      <c r="P3084" t="str">
        <f ca="1"/>
        <v xml:space="preserve">                    ShowMissingsAs:=Empty)</v>
      </c>
      <c r="Q3084" t="str">
        <f ca="1"/>
        <v xml:space="preserve">                    ShowMissingsAs:=Empty)</v>
      </c>
    </row>
    <row r="3085" spans="15:17" x14ac:dyDescent="0.45">
      <c r="O3085">
        <f ca="1"/>
        <v>0</v>
      </c>
      <c r="P3085" t="str">
        <f ca="1"/>
        <v xml:space="preserve">    If TestRes Then</v>
      </c>
      <c r="Q3085" t="str">
        <f ca="1"/>
        <v xml:space="preserve">    If TestRes Then</v>
      </c>
    </row>
    <row r="3086" spans="15:17" x14ac:dyDescent="0.45">
      <c r="O3086">
        <f ca="1"/>
        <v>0</v>
      </c>
      <c r="P3086" t="str">
        <f ca="1"/>
        <v xml:space="preserve">        NumPassed = NumPassed + 1</v>
      </c>
      <c r="Q3086" t="str">
        <f ca="1"/>
        <v xml:space="preserve">        NumPassed = NumPassed + 1</v>
      </c>
    </row>
    <row r="3087" spans="15:17" x14ac:dyDescent="0.45">
      <c r="O3087">
        <f ca="1"/>
        <v>0</v>
      </c>
      <c r="P3087" t="str">
        <f ca="1"/>
        <v xml:space="preserve">    Else</v>
      </c>
      <c r="Q3087" t="str">
        <f ca="1"/>
        <v xml:space="preserve">    Else</v>
      </c>
    </row>
    <row r="3088" spans="15:17" x14ac:dyDescent="0.45">
      <c r="O3088">
        <f ca="1"/>
        <v>0</v>
      </c>
      <c r="P3088" t="str">
        <f ca="1"/>
        <v xml:space="preserve">        NumFailed = NumFailed + 1</v>
      </c>
      <c r="Q3088" t="str">
        <f ca="1"/>
        <v xml:space="preserve">        NumFailed = NumFailed + 1</v>
      </c>
    </row>
    <row r="3089" spans="15:17" x14ac:dyDescent="0.45">
      <c r="O3089">
        <f ca="1"/>
        <v>0</v>
      </c>
      <c r="P3089" t="str">
        <f ca="1"/>
        <v xml:space="preserve">        ReDim Preserve Failures(LBound(Failures) To UBound(Failures) + 1)</v>
      </c>
      <c r="Q3089" t="str">
        <f ca="1"/>
        <v xml:space="preserve">        ReDim Preserve Failures(LBound(Failures) To UBound(Failures) + 1)</v>
      </c>
    </row>
    <row r="3090" spans="15:17" x14ac:dyDescent="0.45">
      <c r="O3090">
        <f ca="1"/>
        <v>0</v>
      </c>
      <c r="P3090" t="str">
        <f ca="1"/>
        <v xml:space="preserve">        Failures(UBound(Failures)) = WhatDiffers</v>
      </c>
      <c r="Q3090" t="str">
        <f ca="1"/>
        <v xml:space="preserve">        Failures(UBound(Failures)) = WhatDiffers</v>
      </c>
    </row>
    <row r="3091" spans="15:17" x14ac:dyDescent="0.45">
      <c r="O3091">
        <f ca="1"/>
        <v>0</v>
      </c>
      <c r="P3091" t="str">
        <f ca="1"/>
        <v xml:space="preserve">    End If</v>
      </c>
      <c r="Q3091" t="str">
        <f ca="1"/>
        <v xml:space="preserve">    End If</v>
      </c>
    </row>
    <row r="3092" spans="15:17" x14ac:dyDescent="0.45">
      <c r="O3092">
        <f ca="1"/>
        <v>0</v>
      </c>
      <c r="P3092" t="str">
        <f ca="1"/>
        <v/>
      </c>
      <c r="Q3092" t="str">
        <f ca="1"/>
        <v/>
      </c>
    </row>
    <row r="3093" spans="15:17" x14ac:dyDescent="0.45">
      <c r="O3093">
        <f ca="1"/>
        <v>0</v>
      </c>
      <c r="P3093" t="str">
        <f ca="1"/>
        <v xml:space="preserve">    Exit Sub</v>
      </c>
      <c r="Q3093" t="str">
        <f ca="1"/>
        <v xml:space="preserve">    Exit Sub</v>
      </c>
    </row>
    <row r="3094" spans="15:17" x14ac:dyDescent="0.45">
      <c r="O3094">
        <f ca="1"/>
        <v>0</v>
      </c>
      <c r="P3094" t="str">
        <f ca="1"/>
        <v>ErrHandler:</v>
      </c>
      <c r="Q3094" t="str">
        <f ca="1"/>
        <v>ErrHandler:</v>
      </c>
    </row>
    <row r="3095" spans="15:17" x14ac:dyDescent="0.45">
      <c r="O3095">
        <f ca="1"/>
        <v>0</v>
      </c>
      <c r="P3095" t="str">
        <f ca="1"/>
        <v xml:space="preserve">    Throw "#Case125 (line " &amp; CStr(Erl) + "): " &amp; Err.Description &amp; "!"</v>
      </c>
      <c r="Q3095" t="str">
        <f ca="1"/>
        <v xml:space="preserve">    Throw "#Case125 (line " &amp; CStr(Erl) + "): " &amp; Err.Description &amp; "!"</v>
      </c>
    </row>
    <row r="3096" spans="15:17" x14ac:dyDescent="0.45">
      <c r="O3096">
        <f ca="1"/>
        <v>0</v>
      </c>
      <c r="P3096" t="str">
        <f ca="1"/>
        <v>End Sub</v>
      </c>
      <c r="Q3096" t="str">
        <f ca="1"/>
        <v>End Sub</v>
      </c>
    </row>
    <row r="3097" spans="15:17" x14ac:dyDescent="0.45">
      <c r="O3097">
        <f ca="1"/>
        <v>0</v>
      </c>
      <c r="P3097">
        <f ca="1"/>
        <v>0</v>
      </c>
      <c r="Q3097" t="str">
        <f ca="1"/>
        <v/>
      </c>
    </row>
    <row r="3098" spans="15:17" x14ac:dyDescent="0.45">
      <c r="O3098">
        <f ca="1"/>
        <v>0</v>
      </c>
      <c r="P3098" t="str">
        <f ca="1"/>
        <v>Sub Case126(i As Long, Folder As String, ByRef NumPassed As Long, ByRef NumFailed As Long, ByRef Failures() As String)</v>
      </c>
      <c r="Q3098" t="str">
        <f ca="1"/>
        <v>Sub Case126(i As Long, Folder As String, ByRef NumPassed As Long, ByRef NumFailed As Long, ByRef Failures() As String)</v>
      </c>
    </row>
    <row r="3099" spans="15:17" x14ac:dyDescent="0.45">
      <c r="O3099">
        <f ca="1"/>
        <v>0</v>
      </c>
      <c r="P3099" t="str">
        <f ca="1"/>
        <v xml:space="preserve">    Dim TestDescription As String, FileName As String, Expected, Observed, TestRes As Variant, WhatDiffers As String</v>
      </c>
      <c r="Q3099" t="str">
        <f ca="1"/>
        <v xml:space="preserve">    Dim TestDescription As String, FileName As String, Expected, Observed, TestRes As Variant, WhatDiffers As String</v>
      </c>
    </row>
    <row r="3100" spans="15:17" x14ac:dyDescent="0.45">
      <c r="O3100" t="str">
        <f ca="1"/>
        <v>Sub Case72(i As Long, Folder As String, ByRef NumPassed As Long, ByRef NumFailed As Long, ByRef Failures() As String)</v>
      </c>
      <c r="P3100" t="str">
        <f ca="1"/>
        <v/>
      </c>
      <c r="Q3100" t="str">
        <f ca="1"/>
        <v/>
      </c>
    </row>
    <row r="3101" spans="15:17" x14ac:dyDescent="0.45">
      <c r="O3101" t="str">
        <f ca="1"/>
        <v xml:space="preserve">    Dim TestDescription As String, FileName As String, Expected, Observed, TestRes As Variant, WhatDiffers As String</v>
      </c>
      <c r="P3101" t="str">
        <f ca="1"/>
        <v xml:space="preserve">    On Error GoTo ErrHandler</v>
      </c>
      <c r="Q3101" t="str">
        <f ca="1"/>
        <v xml:space="preserve">    On Error GoTo ErrHandler</v>
      </c>
    </row>
    <row r="3102" spans="15:17" x14ac:dyDescent="0.45">
      <c r="O3102" t="str">
        <f ca="1"/>
        <v/>
      </c>
      <c r="P3102" t="str">
        <f ca="1"/>
        <v xml:space="preserve">                TestDescription = "test not delimited"</v>
      </c>
      <c r="Q3102" t="str">
        <f ca="1"/>
        <v xml:space="preserve">                TestDescription = "test not delimited"</v>
      </c>
    </row>
    <row r="3103" spans="15:17" x14ac:dyDescent="0.45">
      <c r="O3103" t="str">
        <f ca="1"/>
        <v xml:space="preserve">    On Error GoTo ErrHandler</v>
      </c>
      <c r="P3103" t="str">
        <f ca="1"/>
        <v xml:space="preserve">                FileName = "test_not_delimited.csv"</v>
      </c>
      <c r="Q3103" t="str">
        <f ca="1"/>
        <v xml:space="preserve">                FileName = "test_not_delimited.csv"</v>
      </c>
    </row>
    <row r="3104" spans="15:17" x14ac:dyDescent="0.45">
      <c r="O3104" t="str">
        <f ca="1"/>
        <v xml:space="preserve">                TestDescription = "test converttypes arg"</v>
      </c>
      <c r="P3104" t="str">
        <f ca="1"/>
        <v xml:space="preserve">                Expected = HStack(Array("col1,col2,col3", "1,2,3", "4,5,6", "7,8,9"))</v>
      </c>
      <c r="Q3104" t="str">
        <f ca="1"/>
        <v xml:space="preserve">                Expected = HStack(Array("col1,col2,col3", "1,2,3", "4,5,6", "7,8,9"))</v>
      </c>
    </row>
    <row r="3105" spans="15:17" x14ac:dyDescent="0.45">
      <c r="O3105" t="str">
        <f ca="1"/>
        <v xml:space="preserve">                FileName = "test_converttypes_arg.csv"</v>
      </c>
      <c r="P3105" t="str">
        <f ca="1"/>
        <v xml:space="preserve">                TestRes = TestCSVRead(i, TestDescription, Expected, Folder + FileName, Observed, WhatDiffers, _</v>
      </c>
      <c r="Q3105" t="str">
        <f ca="1"/>
        <v xml:space="preserve">                TestRes = TestCSVRead(i, TestDescription, Expected, Folder + FileName, Observed, WhatDiffers, _</v>
      </c>
    </row>
    <row r="3106" spans="15:17" x14ac:dyDescent="0.45">
      <c r="O3106" t="str">
        <f ca="1"/>
        <v xml:space="preserve">                Expected = Expected072()</v>
      </c>
      <c r="P3106" t="str">
        <f ca="1"/>
        <v xml:space="preserve">                    Delimiter:="False", _</v>
      </c>
      <c r="Q3106" t="str">
        <f ca="1"/>
        <v xml:space="preserve">                    Delimiter:="False", _</v>
      </c>
    </row>
    <row r="3107" spans="15:17" x14ac:dyDescent="0.45">
      <c r="O3107" t="str">
        <f ca="1"/>
        <v xml:space="preserve">                TestRes = TestCSVRead(i, TestDescription, Expected, Folder + FileName, Observed, WhatDiffers, ConvertTypes:="BQ", ShowMissingsAs:=Empty)</v>
      </c>
      <c r="P3107" t="str">
        <f ca="1"/>
        <v xml:space="preserve">                    ShowMissingsAs:=Empty)</v>
      </c>
      <c r="Q3107" t="str">
        <f ca="1"/>
        <v xml:space="preserve">                    ShowMissingsAs:=Empty)</v>
      </c>
    </row>
    <row r="3108" spans="15:17" x14ac:dyDescent="0.45">
      <c r="O3108" t="str">
        <f ca="1"/>
        <v xml:space="preserve">    If TestRes Then</v>
      </c>
      <c r="P3108" t="str">
        <f ca="1"/>
        <v xml:space="preserve">    If TestRes Then</v>
      </c>
      <c r="Q3108" t="str">
        <f ca="1"/>
        <v xml:space="preserve">    If TestRes Then</v>
      </c>
    </row>
    <row r="3109" spans="15:17" x14ac:dyDescent="0.45">
      <c r="O3109" t="str">
        <f ca="1"/>
        <v xml:space="preserve">        NumPassed = NumPassed + 1</v>
      </c>
      <c r="P3109" t="str">
        <f ca="1"/>
        <v xml:space="preserve">        NumPassed = NumPassed + 1</v>
      </c>
      <c r="Q3109" t="str">
        <f ca="1"/>
        <v xml:space="preserve">        NumPassed = NumPassed + 1</v>
      </c>
    </row>
    <row r="3110" spans="15:17" x14ac:dyDescent="0.45">
      <c r="O3110" t="str">
        <f ca="1"/>
        <v xml:space="preserve">    Else</v>
      </c>
      <c r="P3110" t="str">
        <f ca="1"/>
        <v xml:space="preserve">    Else</v>
      </c>
      <c r="Q3110" t="str">
        <f ca="1"/>
        <v xml:space="preserve">    Else</v>
      </c>
    </row>
    <row r="3111" spans="15:17" x14ac:dyDescent="0.45">
      <c r="O3111" t="str">
        <f ca="1"/>
        <v xml:space="preserve">        NumFailed = NumFailed + 1</v>
      </c>
      <c r="P3111" t="str">
        <f ca="1"/>
        <v xml:space="preserve">        NumFailed = NumFailed + 1</v>
      </c>
      <c r="Q3111" t="str">
        <f ca="1"/>
        <v xml:space="preserve">        NumFailed = NumFailed + 1</v>
      </c>
    </row>
    <row r="3112" spans="15:17" x14ac:dyDescent="0.45">
      <c r="O3112" t="str">
        <f ca="1"/>
        <v xml:space="preserve">        ReDim Preserve Failures(LBound(Failures) To UBound(Failures) + 1)</v>
      </c>
      <c r="P3112" t="str">
        <f ca="1"/>
        <v xml:space="preserve">        ReDim Preserve Failures(LBound(Failures) To UBound(Failures) + 1)</v>
      </c>
      <c r="Q3112" t="str">
        <f ca="1"/>
        <v xml:space="preserve">        ReDim Preserve Failures(LBound(Failures) To UBound(Failures) + 1)</v>
      </c>
    </row>
    <row r="3113" spans="15:17" x14ac:dyDescent="0.45">
      <c r="O3113" t="str">
        <f ca="1"/>
        <v xml:space="preserve">        Failures(UBound(Failures)) = WhatDiffers</v>
      </c>
      <c r="P3113" t="str">
        <f ca="1"/>
        <v xml:space="preserve">        Failures(UBound(Failures)) = WhatDiffers</v>
      </c>
      <c r="Q3113" t="str">
        <f ca="1"/>
        <v xml:space="preserve">        Failures(UBound(Failures)) = WhatDiffers</v>
      </c>
    </row>
    <row r="3114" spans="15:17" x14ac:dyDescent="0.45">
      <c r="O3114" t="str">
        <f ca="1"/>
        <v xml:space="preserve">    End If</v>
      </c>
      <c r="P3114" t="str">
        <f ca="1"/>
        <v xml:space="preserve">    End If</v>
      </c>
      <c r="Q3114" t="str">
        <f ca="1"/>
        <v xml:space="preserve">    End If</v>
      </c>
    </row>
    <row r="3115" spans="15:17" x14ac:dyDescent="0.45">
      <c r="O3115" t="str">
        <f ca="1"/>
        <v/>
      </c>
      <c r="P3115" t="str">
        <f ca="1"/>
        <v/>
      </c>
      <c r="Q3115" t="str">
        <f ca="1"/>
        <v/>
      </c>
    </row>
    <row r="3116" spans="15:17" x14ac:dyDescent="0.45">
      <c r="O3116" t="str">
        <f ca="1"/>
        <v xml:space="preserve">    Exit Sub</v>
      </c>
      <c r="P3116" t="str">
        <f ca="1"/>
        <v xml:space="preserve">    Exit Sub</v>
      </c>
      <c r="Q3116" t="str">
        <f ca="1"/>
        <v xml:space="preserve">    Exit Sub</v>
      </c>
    </row>
    <row r="3117" spans="15:17" x14ac:dyDescent="0.45">
      <c r="O3117" t="str">
        <f ca="1"/>
        <v>ErrHandler:</v>
      </c>
      <c r="P3117" t="str">
        <f ca="1"/>
        <v>ErrHandler:</v>
      </c>
      <c r="Q3117" t="str">
        <f ca="1"/>
        <v>ErrHandler:</v>
      </c>
    </row>
    <row r="3118" spans="15:17" x14ac:dyDescent="0.45">
      <c r="O3118" t="str">
        <f ca="1"/>
        <v xml:space="preserve">    Throw "#Case72 (line " &amp; CStr(Erl) + "): " &amp; Err.Description &amp; "!"</v>
      </c>
      <c r="P3118" t="str">
        <f ca="1"/>
        <v xml:space="preserve">    Throw "#Case126 (line " &amp; CStr(Erl) + "): " &amp; Err.Description &amp; "!"</v>
      </c>
      <c r="Q3118" t="str">
        <f ca="1"/>
        <v xml:space="preserve">    Throw "#Case126 (line " &amp; CStr(Erl) + "): " &amp; Err.Description &amp; "!"</v>
      </c>
    </row>
    <row r="3119" spans="15:17" x14ac:dyDescent="0.45">
      <c r="O3119" t="str">
        <f ca="1"/>
        <v>End Sub</v>
      </c>
      <c r="P3119" t="str">
        <f ca="1"/>
        <v>End Sub</v>
      </c>
      <c r="Q3119" t="str">
        <f ca="1"/>
        <v>End Sub</v>
      </c>
    </row>
    <row r="3120" spans="15:17" x14ac:dyDescent="0.45">
      <c r="O3120">
        <f ca="1"/>
        <v>0</v>
      </c>
      <c r="P3120">
        <f ca="1"/>
        <v>0</v>
      </c>
      <c r="Q3120" t="str">
        <f ca="1"/>
        <v/>
      </c>
    </row>
    <row r="3121" spans="15:17" x14ac:dyDescent="0.45">
      <c r="O3121">
        <f ca="1"/>
        <v>0</v>
      </c>
      <c r="P3121" t="str">
        <f ca="1"/>
        <v>Sub Case127(i As Long, Folder As String, ByRef NumPassed As Long, ByRef NumFailed As Long, ByRef Failures() As String)</v>
      </c>
      <c r="Q3121" t="str">
        <f ca="1"/>
        <v>Sub Case127(i As Long, Folder As String, ByRef NumPassed As Long, ByRef NumFailed As Long, ByRef Failures() As String)</v>
      </c>
    </row>
    <row r="3122" spans="15:17" x14ac:dyDescent="0.45">
      <c r="O3122">
        <f ca="1"/>
        <v>0</v>
      </c>
      <c r="P3122" t="str">
        <f ca="1"/>
        <v xml:space="preserve">    Dim TestDescription As String, FileName As String, Expected, Observed, TestRes As Variant, WhatDiffers As String</v>
      </c>
      <c r="Q3122" t="str">
        <f ca="1"/>
        <v xml:space="preserve">    Dim TestDescription As String, FileName As String, Expected, Observed, TestRes As Variant, WhatDiffers As String</v>
      </c>
    </row>
    <row r="3123" spans="15:17" x14ac:dyDescent="0.45">
      <c r="O3123">
        <f ca="1"/>
        <v>0</v>
      </c>
      <c r="P3123" t="str">
        <f ca="1"/>
        <v/>
      </c>
      <c r="Q3123" t="str">
        <f ca="1"/>
        <v/>
      </c>
    </row>
    <row r="3124" spans="15:17" x14ac:dyDescent="0.45">
      <c r="O3124">
        <f ca="1"/>
        <v>0</v>
      </c>
      <c r="P3124" t="str">
        <f ca="1"/>
        <v xml:space="preserve">    On Error GoTo ErrHandler</v>
      </c>
      <c r="Q3124" t="str">
        <f ca="1"/>
        <v xml:space="preserve">    On Error GoTo ErrHandler</v>
      </c>
    </row>
    <row r="3125" spans="15:17" x14ac:dyDescent="0.45">
      <c r="O3125">
        <f ca="1"/>
        <v>0</v>
      </c>
      <c r="P3125" t="str">
        <f ca="1"/>
        <v xml:space="preserve">                TestDescription = "test string first argument"</v>
      </c>
      <c r="Q3125" t="str">
        <f ca="1"/>
        <v xml:space="preserve">                TestDescription = "test string first argument"</v>
      </c>
    </row>
    <row r="3126" spans="15:17" x14ac:dyDescent="0.45">
      <c r="O3126">
        <f ca="1"/>
        <v>0</v>
      </c>
      <c r="P3126" t="str">
        <f ca="1"/>
        <v xml:space="preserve">                FileName = "col1,col2,col3" &amp; vbLf &amp; "1,2,3" &amp; vbLf &amp; "4,5,6" &amp; vbLf &amp; "7,8,9"</v>
      </c>
      <c r="Q3126" t="str">
        <f ca="1"/>
        <v xml:space="preserve">                FileName = "col1,col2,col3" &amp; vbLf &amp; "1,2,3" &amp; vbLf &amp; "4,5,6" &amp; vbLf &amp; "7,8,9"</v>
      </c>
    </row>
    <row r="3127" spans="15:17" x14ac:dyDescent="0.45">
      <c r="O3127">
        <f ca="1"/>
        <v>0</v>
      </c>
      <c r="P3127" t="str">
        <f ca="1"/>
        <v xml:space="preserve">                Expected = Expected127()</v>
      </c>
      <c r="Q3127" t="str">
        <f ca="1"/>
        <v xml:space="preserve">                Expected = Expected127()</v>
      </c>
    </row>
    <row r="3128" spans="15:17" x14ac:dyDescent="0.45">
      <c r="O3128">
        <f ca="1"/>
        <v>0</v>
      </c>
      <c r="P3128" t="str">
        <f ca="1"/>
        <v xml:space="preserve">                TestRes = TestCSVRead(i, TestDescription, Expected, FileName, Observed, WhatDiffers, _</v>
      </c>
      <c r="Q3128" t="str">
        <f ca="1"/>
        <v xml:space="preserve">                TestRes = TestCSVRead(i, TestDescription, Expected, FileName, Observed, WhatDiffers, _</v>
      </c>
    </row>
    <row r="3129" spans="15:17" x14ac:dyDescent="0.45">
      <c r="O3129">
        <f ca="1"/>
        <v>0</v>
      </c>
      <c r="P3129" t="str">
        <f ca="1"/>
        <v xml:space="preserve">                    ShowMissingsAs:=Empty)</v>
      </c>
      <c r="Q3129" t="str">
        <f ca="1"/>
        <v xml:space="preserve">                    ShowMissingsAs:=Empty)</v>
      </c>
    </row>
    <row r="3130" spans="15:17" x14ac:dyDescent="0.45">
      <c r="O3130">
        <f ca="1"/>
        <v>0</v>
      </c>
      <c r="P3130" t="str">
        <f ca="1"/>
        <v xml:space="preserve">    If TestRes Then</v>
      </c>
      <c r="Q3130" t="str">
        <f ca="1"/>
        <v xml:space="preserve">    If TestRes Then</v>
      </c>
    </row>
    <row r="3131" spans="15:17" x14ac:dyDescent="0.45">
      <c r="O3131">
        <f ca="1"/>
        <v>0</v>
      </c>
      <c r="P3131" t="str">
        <f ca="1"/>
        <v xml:space="preserve">        NumPassed = NumPassed + 1</v>
      </c>
      <c r="Q3131" t="str">
        <f ca="1"/>
        <v xml:space="preserve">        NumPassed = NumPassed + 1</v>
      </c>
    </row>
    <row r="3132" spans="15:17" x14ac:dyDescent="0.45">
      <c r="O3132">
        <f ca="1"/>
        <v>0</v>
      </c>
      <c r="P3132" t="str">
        <f ca="1"/>
        <v xml:space="preserve">    Else</v>
      </c>
      <c r="Q3132" t="str">
        <f ca="1"/>
        <v xml:space="preserve">    Else</v>
      </c>
    </row>
    <row r="3133" spans="15:17" x14ac:dyDescent="0.45">
      <c r="O3133">
        <f ca="1"/>
        <v>0</v>
      </c>
      <c r="P3133" t="str">
        <f ca="1"/>
        <v xml:space="preserve">        NumFailed = NumFailed + 1</v>
      </c>
      <c r="Q3133" t="str">
        <f ca="1"/>
        <v xml:space="preserve">        NumFailed = NumFailed + 1</v>
      </c>
    </row>
    <row r="3134" spans="15:17" x14ac:dyDescent="0.45">
      <c r="O3134">
        <f ca="1"/>
        <v>0</v>
      </c>
      <c r="P3134" t="str">
        <f ca="1"/>
        <v xml:space="preserve">        ReDim Preserve Failures(LBound(Failures) To UBound(Failures) + 1)</v>
      </c>
      <c r="Q3134" t="str">
        <f ca="1"/>
        <v xml:space="preserve">        ReDim Preserve Failures(LBound(Failures) To UBound(Failures) + 1)</v>
      </c>
    </row>
    <row r="3135" spans="15:17" x14ac:dyDescent="0.45">
      <c r="O3135">
        <f ca="1"/>
        <v>0</v>
      </c>
      <c r="P3135" t="str">
        <f ca="1"/>
        <v xml:space="preserve">        Failures(UBound(Failures)) = WhatDiffers</v>
      </c>
      <c r="Q3135" t="str">
        <f ca="1"/>
        <v xml:space="preserve">        Failures(UBound(Failures)) = WhatDiffers</v>
      </c>
    </row>
    <row r="3136" spans="15:17" x14ac:dyDescent="0.45">
      <c r="O3136">
        <f ca="1"/>
        <v>0</v>
      </c>
      <c r="P3136" t="str">
        <f ca="1"/>
        <v xml:space="preserve">    End If</v>
      </c>
      <c r="Q3136" t="str">
        <f ca="1"/>
        <v xml:space="preserve">    End If</v>
      </c>
    </row>
    <row r="3137" spans="15:17" x14ac:dyDescent="0.45">
      <c r="O3137">
        <f ca="1"/>
        <v>0</v>
      </c>
      <c r="P3137" t="str">
        <f ca="1"/>
        <v/>
      </c>
      <c r="Q3137" t="str">
        <f ca="1"/>
        <v/>
      </c>
    </row>
    <row r="3138" spans="15:17" x14ac:dyDescent="0.45">
      <c r="O3138">
        <f ca="1"/>
        <v>0</v>
      </c>
      <c r="P3138" t="str">
        <f ca="1"/>
        <v xml:space="preserve">    Exit Sub</v>
      </c>
      <c r="Q3138" t="str">
        <f ca="1"/>
        <v xml:space="preserve">    Exit Sub</v>
      </c>
    </row>
    <row r="3139" spans="15:17" x14ac:dyDescent="0.45">
      <c r="O3139">
        <f ca="1"/>
        <v>0</v>
      </c>
      <c r="P3139" t="str">
        <f ca="1"/>
        <v>ErrHandler:</v>
      </c>
      <c r="Q3139" t="str">
        <f ca="1"/>
        <v>ErrHandler:</v>
      </c>
    </row>
    <row r="3140" spans="15:17" x14ac:dyDescent="0.45">
      <c r="O3140">
        <f ca="1"/>
        <v>0</v>
      </c>
      <c r="P3140" t="str">
        <f ca="1"/>
        <v xml:space="preserve">    Throw "#Case127 (line " &amp; CStr(Erl) + "): " &amp; Err.Description &amp; "!"</v>
      </c>
      <c r="Q3140" t="str">
        <f ca="1"/>
        <v xml:space="preserve">    Throw "#Case127 (line " &amp; CStr(Erl) + "): " &amp; Err.Description &amp; "!"</v>
      </c>
    </row>
    <row r="3141" spans="15:17" x14ac:dyDescent="0.45">
      <c r="O3141" t="str">
        <f ca="1"/>
        <v>Sub Case73(i As Long, Folder As String, ByRef NumPassed As Long, ByRef NumFailed As Long, ByRef Failures() As String)</v>
      </c>
      <c r="P3141" t="str">
        <f ca="1"/>
        <v>End Sub</v>
      </c>
      <c r="Q3141" t="str">
        <f ca="1"/>
        <v>End Sub</v>
      </c>
    </row>
    <row r="3142" spans="15:17" x14ac:dyDescent="0.45">
      <c r="O3142" t="str">
        <f ca="1"/>
        <v xml:space="preserve">    Dim TestDescription As String, FileName As String, Expected, Observed, TestRes As Variant, WhatDiffers As String</v>
      </c>
      <c r="P3142">
        <f ca="1"/>
        <v>0</v>
      </c>
      <c r="Q3142" t="str">
        <f ca="1"/>
        <v/>
      </c>
    </row>
    <row r="3143" spans="15:17" x14ac:dyDescent="0.45">
      <c r="O3143" t="str">
        <f ca="1"/>
        <v/>
      </c>
      <c r="P3143" t="str">
        <f ca="1"/>
        <v>Sub Case128(i As Long, Folder As String, ByRef NumPassed As Long, ByRef NumFailed As Long, ByRef Failures() As String)</v>
      </c>
      <c r="Q3143" t="str">
        <f ca="1"/>
        <v>Sub Case128(i As Long, Folder As String, ByRef NumPassed As Long, ByRef NumFailed As Long, ByRef Failures() As String)</v>
      </c>
    </row>
    <row r="3144" spans="15:17" x14ac:dyDescent="0.45">
      <c r="O3144" t="str">
        <f ca="1"/>
        <v xml:space="preserve">    On Error GoTo ErrHandler</v>
      </c>
      <c r="P3144" t="str">
        <f ca="1"/>
        <v xml:space="preserve">    Dim TestDescription As String, FileName As String, Expected, Observed, TestRes As Variant, WhatDiffers As String</v>
      </c>
      <c r="Q3144" t="str">
        <f ca="1"/>
        <v xml:space="preserve">    Dim TestDescription As String, FileName As String, Expected, Observed, TestRes As Variant, WhatDiffers As String</v>
      </c>
    </row>
    <row r="3145" spans="15:17" x14ac:dyDescent="0.45">
      <c r="O3145" t="str">
        <f ca="1"/>
        <v xml:space="preserve">                TestDescription = "test converttypes arg"</v>
      </c>
      <c r="P3145" t="str">
        <f ca="1"/>
        <v/>
      </c>
      <c r="Q3145" t="str">
        <f ca="1"/>
        <v/>
      </c>
    </row>
    <row r="3146" spans="15:17" x14ac:dyDescent="0.45">
      <c r="O3146" t="str">
        <f ca="1"/>
        <v xml:space="preserve">                FileName = "test_converttypes_arg.csv"</v>
      </c>
      <c r="P3146" t="str">
        <f ca="1"/>
        <v xml:space="preserve">    On Error GoTo ErrHandler</v>
      </c>
      <c r="Q3146" t="str">
        <f ca="1"/>
        <v xml:space="preserve">    On Error GoTo ErrHandler</v>
      </c>
    </row>
    <row r="3147" spans="15:17" x14ac:dyDescent="0.45">
      <c r="O3147" t="str">
        <f ca="1"/>
        <v xml:space="preserve">                Expected = Expected073()</v>
      </c>
      <c r="P3147" t="str">
        <f ca="1"/>
        <v xml:space="preserve">                If IncludeLargeFiles Then</v>
      </c>
      <c r="Q3147" t="str">
        <f ca="1"/>
        <v xml:space="preserve">                If IncludeLargeFiles Then</v>
      </c>
    </row>
    <row r="3148" spans="15:17" x14ac:dyDescent="0.45">
      <c r="O3148" t="str">
        <f ca="1"/>
        <v xml:space="preserve">                TestRes = TestCSVRead(i, TestDescription, Expected, Folder + FileName, Observed, WhatDiffers, ConvertTypes:="EQ", ShowMissingsAs:=Empty)</v>
      </c>
      <c r="P3148" t="str">
        <f ca="1"/>
        <v xml:space="preserve">                    TestDescription = "Fielding"</v>
      </c>
      <c r="Q3148" t="str">
        <f ca="1"/>
        <v xml:space="preserve">                    TestDescription = "Fielding"</v>
      </c>
    </row>
    <row r="3149" spans="15:17" x14ac:dyDescent="0.45">
      <c r="O3149" t="str">
        <f ca="1"/>
        <v xml:space="preserve">    If TestRes Then</v>
      </c>
      <c r="P3149" t="str">
        <f ca="1"/>
        <v xml:space="preserve">                    FileName = "Fielding.csv"</v>
      </c>
      <c r="Q3149" t="str">
        <f ca="1"/>
        <v xml:space="preserve">                    FileName = "Fielding.csv"</v>
      </c>
    </row>
    <row r="3150" spans="15:17" x14ac:dyDescent="0.45">
      <c r="O3150" t="str">
        <f ca="1"/>
        <v xml:space="preserve">        NumPassed = NumPassed + 1</v>
      </c>
      <c r="P3150" t="str">
        <f ca="1"/>
        <v xml:space="preserve">                    Expected = Empty</v>
      </c>
      <c r="Q3150" t="str">
        <f ca="1"/>
        <v xml:space="preserve">                    Expected = Empty</v>
      </c>
    </row>
    <row r="3151" spans="15:17" x14ac:dyDescent="0.45">
      <c r="O3151" t="str">
        <f ca="1"/>
        <v xml:space="preserve">    Else</v>
      </c>
      <c r="P3151" t="str">
        <f ca="1"/>
        <v xml:space="preserve">                    TestRes = TestCSVRead(i, TestDescription, Expected, Folder + FileName, Observed, WhatDiffers, _</v>
      </c>
      <c r="Q3151" t="str">
        <f ca="1"/>
        <v xml:space="preserve">                    TestRes = TestCSVRead(i, TestDescription, Expected, Folder + FileName, Observed, WhatDiffers, _</v>
      </c>
    </row>
    <row r="3152" spans="15:17" x14ac:dyDescent="0.45">
      <c r="O3152" t="str">
        <f ca="1"/>
        <v xml:space="preserve">        NumFailed = NumFailed + 1</v>
      </c>
      <c r="P3152" t="str">
        <f ca="1"/>
        <v xml:space="preserve">                        ConvertTypes:="N", _</v>
      </c>
      <c r="Q3152" t="str">
        <f ca="1"/>
        <v xml:space="preserve">                        ConvertTypes:="N", _</v>
      </c>
    </row>
    <row r="3153" spans="15:17" x14ac:dyDescent="0.45">
      <c r="O3153" t="str">
        <f ca="1"/>
        <v xml:space="preserve">        ReDim Preserve Failures(LBound(Failures) To UBound(Failures) + 1)</v>
      </c>
      <c r="P3153" t="str">
        <f ca="1"/>
        <v xml:space="preserve">                        ShowMissingsAs:=Empty, _</v>
      </c>
      <c r="Q3153" t="str">
        <f ca="1"/>
        <v xml:space="preserve">                        ShowMissingsAs:=Empty, _</v>
      </c>
    </row>
    <row r="3154" spans="15:17" x14ac:dyDescent="0.45">
      <c r="O3154" t="str">
        <f ca="1"/>
        <v xml:space="preserve">        Failures(UBound(Failures)) = WhatDiffers</v>
      </c>
      <c r="P3154" t="str">
        <f ca="1"/>
        <v xml:space="preserve">                        NumRowsExpected:=167939, _</v>
      </c>
      <c r="Q3154" t="str">
        <f ca="1"/>
        <v xml:space="preserve">                        NumRowsExpected:=167939, _</v>
      </c>
    </row>
    <row r="3155" spans="15:17" x14ac:dyDescent="0.45">
      <c r="O3155" t="str">
        <f ca="1"/>
        <v xml:space="preserve">    End If</v>
      </c>
      <c r="P3155" t="str">
        <f ca="1"/>
        <v xml:space="preserve">                        NumColsExpected:=18)</v>
      </c>
      <c r="Q3155" t="str">
        <f ca="1"/>
        <v xml:space="preserve">                        NumColsExpected:=18)</v>
      </c>
    </row>
    <row r="3156" spans="15:17" x14ac:dyDescent="0.45">
      <c r="O3156" t="str">
        <f ca="1"/>
        <v/>
      </c>
      <c r="P3156" t="str">
        <f ca="1"/>
        <v xml:space="preserve">                Else</v>
      </c>
      <c r="Q3156" t="str">
        <f ca="1"/>
        <v xml:space="preserve">                Else</v>
      </c>
    </row>
    <row r="3157" spans="15:17" x14ac:dyDescent="0.45">
      <c r="O3157" t="str">
        <f ca="1"/>
        <v xml:space="preserve">    Exit Sub</v>
      </c>
      <c r="P3157" t="str">
        <f ca="1"/>
        <v xml:space="preserve">                    NumSkipped = NumSkipped + 1</v>
      </c>
      <c r="Q3157" t="str">
        <f ca="1"/>
        <v xml:space="preserve">                    NumSkipped = NumSkipped + 1</v>
      </c>
    </row>
    <row r="3158" spans="15:17" x14ac:dyDescent="0.45">
      <c r="O3158" t="str">
        <f ca="1"/>
        <v>ErrHandler:</v>
      </c>
      <c r="P3158" t="str">
        <f ca="1"/>
        <v xml:space="preserve">                End If</v>
      </c>
      <c r="Q3158" t="str">
        <f ca="1"/>
        <v xml:space="preserve">                End If</v>
      </c>
    </row>
    <row r="3159" spans="15:17" x14ac:dyDescent="0.45">
      <c r="O3159" t="str">
        <f ca="1"/>
        <v xml:space="preserve">    Throw "#Case73 (line " &amp; CStr(Erl) + "): " &amp; Err.Description &amp; "!"</v>
      </c>
      <c r="P3159" t="str">
        <f ca="1"/>
        <v xml:space="preserve">    If TestRes Then</v>
      </c>
      <c r="Q3159" t="str">
        <f ca="1"/>
        <v xml:space="preserve">    If TestRes Then</v>
      </c>
    </row>
    <row r="3160" spans="15:17" x14ac:dyDescent="0.45">
      <c r="O3160" t="str">
        <f ca="1"/>
        <v>End Sub</v>
      </c>
      <c r="P3160" t="str">
        <f ca="1"/>
        <v xml:space="preserve">        NumPassed = NumPassed + 1</v>
      </c>
      <c r="Q3160" t="str">
        <f ca="1"/>
        <v xml:space="preserve">        NumPassed = NumPassed + 1</v>
      </c>
    </row>
    <row r="3161" spans="15:17" x14ac:dyDescent="0.45">
      <c r="O3161">
        <f ca="1"/>
        <v>0</v>
      </c>
      <c r="P3161" t="str">
        <f ca="1"/>
        <v xml:space="preserve">    Else</v>
      </c>
      <c r="Q3161" t="str">
        <f ca="1"/>
        <v xml:space="preserve">    Else</v>
      </c>
    </row>
    <row r="3162" spans="15:17" x14ac:dyDescent="0.45">
      <c r="O3162">
        <f ca="1"/>
        <v>0</v>
      </c>
      <c r="P3162" t="str">
        <f ca="1"/>
        <v xml:space="preserve">        NumFailed = NumFailed + 1</v>
      </c>
      <c r="Q3162" t="str">
        <f ca="1"/>
        <v xml:space="preserve">        NumFailed = NumFailed + 1</v>
      </c>
    </row>
    <row r="3163" spans="15:17" x14ac:dyDescent="0.45">
      <c r="O3163">
        <f ca="1"/>
        <v>0</v>
      </c>
      <c r="P3163" t="str">
        <f ca="1"/>
        <v xml:space="preserve">        ReDim Preserve Failures(LBound(Failures) To UBound(Failures) + 1)</v>
      </c>
      <c r="Q3163" t="str">
        <f ca="1"/>
        <v xml:space="preserve">        ReDim Preserve Failures(LBound(Failures) To UBound(Failures) + 1)</v>
      </c>
    </row>
    <row r="3164" spans="15:17" x14ac:dyDescent="0.45">
      <c r="O3164">
        <f ca="1"/>
        <v>0</v>
      </c>
      <c r="P3164" t="str">
        <f ca="1"/>
        <v xml:space="preserve">        Failures(UBound(Failures)) = WhatDiffers</v>
      </c>
      <c r="Q3164" t="str">
        <f ca="1"/>
        <v xml:space="preserve">        Failures(UBound(Failures)) = WhatDiffers</v>
      </c>
    </row>
    <row r="3165" spans="15:17" x14ac:dyDescent="0.45">
      <c r="O3165">
        <f ca="1"/>
        <v>0</v>
      </c>
      <c r="P3165" t="str">
        <f ca="1"/>
        <v xml:space="preserve">    End If</v>
      </c>
      <c r="Q3165" t="str">
        <f ca="1"/>
        <v xml:space="preserve">    End If</v>
      </c>
    </row>
    <row r="3166" spans="15:17" x14ac:dyDescent="0.45">
      <c r="O3166">
        <f ca="1"/>
        <v>0</v>
      </c>
      <c r="P3166" t="str">
        <f ca="1"/>
        <v/>
      </c>
      <c r="Q3166" t="str">
        <f ca="1"/>
        <v/>
      </c>
    </row>
    <row r="3167" spans="15:17" x14ac:dyDescent="0.45">
      <c r="O3167">
        <f ca="1"/>
        <v>0</v>
      </c>
      <c r="P3167" t="str">
        <f ca="1"/>
        <v xml:space="preserve">    Exit Sub</v>
      </c>
      <c r="Q3167" t="str">
        <f ca="1"/>
        <v xml:space="preserve">    Exit Sub</v>
      </c>
    </row>
    <row r="3168" spans="15:17" x14ac:dyDescent="0.45">
      <c r="O3168">
        <f ca="1"/>
        <v>0</v>
      </c>
      <c r="P3168" t="str">
        <f ca="1"/>
        <v>ErrHandler:</v>
      </c>
      <c r="Q3168" t="str">
        <f ca="1"/>
        <v>ErrHandler:</v>
      </c>
    </row>
    <row r="3169" spans="15:17" x14ac:dyDescent="0.45">
      <c r="O3169">
        <f ca="1"/>
        <v>0</v>
      </c>
      <c r="P3169" t="str">
        <f ca="1"/>
        <v xml:space="preserve">    Throw "#Case128 (line " &amp; CStr(Erl) + "): " &amp; Err.Description &amp; "!"</v>
      </c>
      <c r="Q3169" t="str">
        <f ca="1"/>
        <v xml:space="preserve">    Throw "#Case128 (line " &amp; CStr(Erl) + "): " &amp; Err.Description &amp; "!"</v>
      </c>
    </row>
    <row r="3170" spans="15:17" x14ac:dyDescent="0.45">
      <c r="O3170">
        <f ca="1"/>
        <v>0</v>
      </c>
      <c r="P3170" t="str">
        <f ca="1"/>
        <v>End Sub</v>
      </c>
      <c r="Q3170" t="str">
        <f ca="1"/>
        <v>End Sub</v>
      </c>
    </row>
    <row r="3171" spans="15:17" x14ac:dyDescent="0.45">
      <c r="O3171">
        <f ca="1"/>
        <v>0</v>
      </c>
      <c r="P3171">
        <f ca="1"/>
        <v>0</v>
      </c>
      <c r="Q3171" t="str">
        <f ca="1"/>
        <v/>
      </c>
    </row>
    <row r="3172" spans="15:17" x14ac:dyDescent="0.45">
      <c r="O3172">
        <f ca="1"/>
        <v>0</v>
      </c>
      <c r="P3172" t="str">
        <f ca="1"/>
        <v>Sub Case129(i As Long, Folder As String, ByRef NumPassed As Long, ByRef NumFailed As Long, ByRef Failures() As String)</v>
      </c>
      <c r="Q3172" t="str">
        <f ca="1"/>
        <v>Sub Case129(i As Long, Folder As String, ByRef NumPassed As Long, ByRef NumFailed As Long, ByRef Failures() As String)</v>
      </c>
    </row>
    <row r="3173" spans="15:17" x14ac:dyDescent="0.45">
      <c r="O3173">
        <f ca="1"/>
        <v>0</v>
      </c>
      <c r="P3173" t="str">
        <f ca="1"/>
        <v xml:space="preserve">    Dim TestDescription As String, FileName As String, Expected, Observed, TestRes As Variant, WhatDiffers As String</v>
      </c>
      <c r="Q3173" t="str">
        <f ca="1"/>
        <v xml:space="preserve">    Dim TestDescription As String, FileName As String, Expected, Observed, TestRes As Variant, WhatDiffers As String</v>
      </c>
    </row>
    <row r="3174" spans="15:17" x14ac:dyDescent="0.45">
      <c r="O3174">
        <f ca="1"/>
        <v>0</v>
      </c>
      <c r="P3174" t="str">
        <f ca="1"/>
        <v/>
      </c>
      <c r="Q3174" t="str">
        <f ca="1"/>
        <v/>
      </c>
    </row>
    <row r="3175" spans="15:17" x14ac:dyDescent="0.45">
      <c r="O3175">
        <f ca="1"/>
        <v>0</v>
      </c>
      <c r="P3175" t="str">
        <f ca="1"/>
        <v xml:space="preserve">    On Error GoTo ErrHandler</v>
      </c>
      <c r="Q3175" t="str">
        <f ca="1"/>
        <v xml:space="preserve">    On Error GoTo ErrHandler</v>
      </c>
    </row>
    <row r="3176" spans="15:17" x14ac:dyDescent="0.45">
      <c r="O3176">
        <f ca="1"/>
        <v>0</v>
      </c>
      <c r="P3176" t="str">
        <f ca="1"/>
        <v xml:space="preserve">                TestDescription = "precompile"</v>
      </c>
      <c r="Q3176" t="str">
        <f ca="1"/>
        <v xml:space="preserve">                TestDescription = "precompile"</v>
      </c>
    </row>
    <row r="3177" spans="15:17" x14ac:dyDescent="0.45">
      <c r="O3177">
        <f ca="1"/>
        <v>0</v>
      </c>
      <c r="P3177" t="str">
        <f ca="1"/>
        <v xml:space="preserve">                FileName = "precompile.csv"</v>
      </c>
      <c r="Q3177" t="str">
        <f ca="1"/>
        <v xml:space="preserve">                FileName = "precompile.csv"</v>
      </c>
    </row>
    <row r="3178" spans="15:17" x14ac:dyDescent="0.45">
      <c r="O3178">
        <f ca="1"/>
        <v>0</v>
      </c>
      <c r="P3178" t="str">
        <f ca="1"/>
        <v xml:space="preserve">                Expected = Expected129()</v>
      </c>
      <c r="Q3178" t="str">
        <f ca="1"/>
        <v xml:space="preserve">                Expected = Expected129()</v>
      </c>
    </row>
    <row r="3179" spans="15:17" x14ac:dyDescent="0.45">
      <c r="O3179">
        <f ca="1"/>
        <v>0</v>
      </c>
      <c r="P3179" t="str">
        <f ca="1"/>
        <v xml:space="preserve">                TestRes = TestCSVRead(i, TestDescription, Expected, Folder + FileName, Observed, WhatDiffers, _</v>
      </c>
      <c r="Q3179" t="str">
        <f ca="1"/>
        <v xml:space="preserve">                TestRes = TestCSVRead(i, TestDescription, Expected, Folder + FileName, Observed, WhatDiffers, _</v>
      </c>
    </row>
    <row r="3180" spans="15:17" x14ac:dyDescent="0.45">
      <c r="O3180">
        <f ca="1"/>
        <v>0</v>
      </c>
      <c r="P3180" t="str">
        <f ca="1"/>
        <v xml:space="preserve">                    ConvertTypes:=True, _</v>
      </c>
      <c r="Q3180" t="str">
        <f ca="1"/>
        <v xml:space="preserve">                    ConvertTypes:=True, _</v>
      </c>
    </row>
    <row r="3181" spans="15:17" x14ac:dyDescent="0.45">
      <c r="O3181">
        <f ca="1"/>
        <v>0</v>
      </c>
      <c r="P3181" t="str">
        <f ca="1"/>
        <v xml:space="preserve">                    DateFormat:="ISO", _</v>
      </c>
      <c r="Q3181" t="str">
        <f ca="1"/>
        <v xml:space="preserve">                    DateFormat:="ISO", _</v>
      </c>
    </row>
    <row r="3182" spans="15:17" x14ac:dyDescent="0.45">
      <c r="O3182" t="str">
        <f ca="1"/>
        <v>Sub Case74(i As Long, Folder As String, ByRef NumPassed As Long, ByRef NumFailed As Long, ByRef Failures() As String)</v>
      </c>
      <c r="P3182" t="str">
        <f ca="1"/>
        <v xml:space="preserve">                    NumRows:=2, _</v>
      </c>
      <c r="Q3182" t="str">
        <f ca="1"/>
        <v xml:space="preserve">                    NumRows:=2, _</v>
      </c>
    </row>
    <row r="3183" spans="15:17" x14ac:dyDescent="0.45">
      <c r="O3183" t="str">
        <f ca="1"/>
        <v xml:space="preserve">    Dim TestDescription As String, FileName As String, Expected, Observed, TestRes As Variant, WhatDiffers As String</v>
      </c>
      <c r="P3183" t="str">
        <f ca="1"/>
        <v xml:space="preserve">                    ShowMissingsAs:=Empty)</v>
      </c>
      <c r="Q3183" t="str">
        <f ca="1"/>
        <v xml:space="preserve">                    ShowMissingsAs:=Empty)</v>
      </c>
    </row>
    <row r="3184" spans="15:17" x14ac:dyDescent="0.45">
      <c r="O3184" t="str">
        <f ca="1"/>
        <v/>
      </c>
      <c r="P3184" t="str">
        <f ca="1"/>
        <v xml:space="preserve">    If TestRes Then</v>
      </c>
      <c r="Q3184" t="str">
        <f ca="1"/>
        <v xml:space="preserve">    If TestRes Then</v>
      </c>
    </row>
    <row r="3185" spans="15:17" x14ac:dyDescent="0.45">
      <c r="O3185" t="str">
        <f ca="1"/>
        <v xml:space="preserve">    On Error GoTo ErrHandler</v>
      </c>
      <c r="P3185" t="str">
        <f ca="1"/>
        <v xml:space="preserve">        NumPassed = NumPassed + 1</v>
      </c>
      <c r="Q3185" t="str">
        <f ca="1"/>
        <v xml:space="preserve">        NumPassed = NumPassed + 1</v>
      </c>
    </row>
    <row r="3186" spans="15:17" x14ac:dyDescent="0.45">
      <c r="O3186" t="str">
        <f ca="1"/>
        <v xml:space="preserve">                TestDescription = "test converttypes arg"</v>
      </c>
      <c r="P3186" t="str">
        <f ca="1"/>
        <v xml:space="preserve">    Else</v>
      </c>
      <c r="Q3186" t="str">
        <f ca="1"/>
        <v xml:space="preserve">    Else</v>
      </c>
    </row>
    <row r="3187" spans="15:17" x14ac:dyDescent="0.45">
      <c r="O3187" t="str">
        <f ca="1"/>
        <v xml:space="preserve">                FileName = "test_converttypes_arg.csv"</v>
      </c>
      <c r="P3187" t="str">
        <f ca="1"/>
        <v xml:space="preserve">        NumFailed = NumFailed + 1</v>
      </c>
      <c r="Q3187" t="str">
        <f ca="1"/>
        <v xml:space="preserve">        NumFailed = NumFailed + 1</v>
      </c>
    </row>
    <row r="3188" spans="15:17" x14ac:dyDescent="0.45">
      <c r="O3188" t="str">
        <f ca="1"/>
        <v xml:space="preserve">                Expected = Expected074()</v>
      </c>
      <c r="P3188" t="str">
        <f ca="1"/>
        <v xml:space="preserve">        ReDim Preserve Failures(LBound(Failures) To UBound(Failures) + 1)</v>
      </c>
      <c r="Q3188" t="str">
        <f ca="1"/>
        <v xml:space="preserve">        ReDim Preserve Failures(LBound(Failures) To UBound(Failures) + 1)</v>
      </c>
    </row>
    <row r="3189" spans="15:17" x14ac:dyDescent="0.45">
      <c r="O3189" t="str">
        <f ca="1"/>
        <v xml:space="preserve">                TestRes = TestCSVRead(i, TestDescription, Expected, Folder + FileName, Observed, WhatDiffers, ConvertTypes:="NDBE", DateFormat:="Y-M-D", ShowMissingsAs:=Empty)</v>
      </c>
      <c r="P3189" t="str">
        <f ca="1"/>
        <v xml:space="preserve">        Failures(UBound(Failures)) = WhatDiffers</v>
      </c>
      <c r="Q3189" t="str">
        <f ca="1"/>
        <v xml:space="preserve">        Failures(UBound(Failures)) = WhatDiffers</v>
      </c>
    </row>
    <row r="3190" spans="15:17" x14ac:dyDescent="0.45">
      <c r="O3190" t="str">
        <f ca="1"/>
        <v xml:space="preserve">    If TestRes Then</v>
      </c>
      <c r="P3190" t="str">
        <f ca="1"/>
        <v xml:space="preserve">    End If</v>
      </c>
      <c r="Q3190" t="str">
        <f ca="1"/>
        <v xml:space="preserve">    End If</v>
      </c>
    </row>
    <row r="3191" spans="15:17" x14ac:dyDescent="0.45">
      <c r="O3191" t="str">
        <f ca="1"/>
        <v xml:space="preserve">        NumPassed = NumPassed + 1</v>
      </c>
      <c r="P3191" t="str">
        <f ca="1"/>
        <v/>
      </c>
      <c r="Q3191" t="str">
        <f ca="1"/>
        <v/>
      </c>
    </row>
    <row r="3192" spans="15:17" x14ac:dyDescent="0.45">
      <c r="O3192" t="str">
        <f ca="1"/>
        <v xml:space="preserve">    Else</v>
      </c>
      <c r="P3192" t="str">
        <f ca="1"/>
        <v xml:space="preserve">    Exit Sub</v>
      </c>
      <c r="Q3192" t="str">
        <f ca="1"/>
        <v xml:space="preserve">    Exit Sub</v>
      </c>
    </row>
    <row r="3193" spans="15:17" x14ac:dyDescent="0.45">
      <c r="O3193" t="str">
        <f ca="1"/>
        <v xml:space="preserve">        NumFailed = NumFailed + 1</v>
      </c>
      <c r="P3193" t="str">
        <f ca="1"/>
        <v>ErrHandler:</v>
      </c>
      <c r="Q3193" t="str">
        <f ca="1"/>
        <v>ErrHandler:</v>
      </c>
    </row>
    <row r="3194" spans="15:17" x14ac:dyDescent="0.45">
      <c r="O3194" t="str">
        <f ca="1"/>
        <v xml:space="preserve">        ReDim Preserve Failures(LBound(Failures) To UBound(Failures) + 1)</v>
      </c>
      <c r="P3194" t="str">
        <f ca="1"/>
        <v xml:space="preserve">    Throw "#Case129 (line " &amp; CStr(Erl) + "): " &amp; Err.Description &amp; "!"</v>
      </c>
      <c r="Q3194" t="str">
        <f ca="1"/>
        <v xml:space="preserve">    Throw "#Case129 (line " &amp; CStr(Erl) + "): " &amp; Err.Description &amp; "!"</v>
      </c>
    </row>
    <row r="3195" spans="15:17" x14ac:dyDescent="0.45">
      <c r="O3195" t="str">
        <f ca="1"/>
        <v xml:space="preserve">        Failures(UBound(Failures)) = WhatDiffers</v>
      </c>
      <c r="P3195" t="str">
        <f ca="1"/>
        <v>End Sub</v>
      </c>
      <c r="Q3195" t="str">
        <f ca="1"/>
        <v>End Sub</v>
      </c>
    </row>
    <row r="3196" spans="15:17" x14ac:dyDescent="0.45">
      <c r="O3196" t="str">
        <f ca="1"/>
        <v xml:space="preserve">    End If</v>
      </c>
      <c r="P3196">
        <f ca="1"/>
        <v>0</v>
      </c>
      <c r="Q3196" t="str">
        <f ca="1"/>
        <v/>
      </c>
    </row>
    <row r="3197" spans="15:17" x14ac:dyDescent="0.45">
      <c r="O3197" t="str">
        <f ca="1"/>
        <v/>
      </c>
      <c r="P3197" t="str">
        <f ca="1"/>
        <v>Sub Case130(i As Long, Folder As String, ByRef NumPassed As Long, ByRef NumFailed As Long, ByRef Failures() As String)</v>
      </c>
      <c r="Q3197" t="str">
        <f ca="1"/>
        <v>Sub Case130(i As Long, Folder As String, ByRef NumPassed As Long, ByRef NumFailed As Long, ByRef Failures() As String)</v>
      </c>
    </row>
    <row r="3198" spans="15:17" x14ac:dyDescent="0.45">
      <c r="O3198" t="str">
        <f ca="1"/>
        <v xml:space="preserve">    Exit Sub</v>
      </c>
      <c r="P3198" t="str">
        <f ca="1"/>
        <v xml:space="preserve">    Dim TestDescription As String, FileName As String, Expected, Observed, TestRes As Variant, WhatDiffers As String</v>
      </c>
      <c r="Q3198" t="str">
        <f ca="1"/>
        <v xml:space="preserve">    Dim TestDescription As String, FileName As String, Expected, Observed, TestRes As Variant, WhatDiffers As String</v>
      </c>
    </row>
    <row r="3199" spans="15:17" x14ac:dyDescent="0.45">
      <c r="O3199" t="str">
        <f ca="1"/>
        <v>ErrHandler:</v>
      </c>
      <c r="P3199" t="str">
        <f ca="1"/>
        <v/>
      </c>
      <c r="Q3199" t="str">
        <f ca="1"/>
        <v/>
      </c>
    </row>
    <row r="3200" spans="15:17" x14ac:dyDescent="0.45">
      <c r="O3200" t="str">
        <f ca="1"/>
        <v xml:space="preserve">    Throw "#Case74 (line " &amp; CStr(Erl) + "): " &amp; Err.Description &amp; "!"</v>
      </c>
      <c r="P3200" t="str">
        <f ca="1"/>
        <v xml:space="preserve">    On Error GoTo ErrHandler</v>
      </c>
      <c r="Q3200" t="str">
        <f ca="1"/>
        <v xml:space="preserve">    On Error GoTo ErrHandler</v>
      </c>
    </row>
    <row r="3201" spans="15:17" x14ac:dyDescent="0.45">
      <c r="O3201" t="str">
        <f ca="1"/>
        <v>End Sub</v>
      </c>
      <c r="P3201" t="str">
        <f ca="1"/>
        <v xml:space="preserve">                TestDescription = "precompile"</v>
      </c>
      <c r="Q3201" t="str">
        <f ca="1"/>
        <v xml:space="preserve">                TestDescription = "precompile"</v>
      </c>
    </row>
    <row r="3202" spans="15:17" x14ac:dyDescent="0.45">
      <c r="O3202">
        <f ca="1"/>
        <v>0</v>
      </c>
      <c r="P3202" t="str">
        <f ca="1"/>
        <v xml:space="preserve">                FileName = "precompile.csv"</v>
      </c>
      <c r="Q3202" t="str">
        <f ca="1"/>
        <v xml:space="preserve">                FileName = "precompile.csv"</v>
      </c>
    </row>
    <row r="3203" spans="15:17" x14ac:dyDescent="0.45">
      <c r="O3203">
        <f ca="1"/>
        <v>0</v>
      </c>
      <c r="P3203" t="str">
        <f ca="1"/>
        <v xml:space="preserve">                Expected = Empty</v>
      </c>
      <c r="Q3203" t="str">
        <f ca="1"/>
        <v xml:space="preserve">                Expected = Empty</v>
      </c>
    </row>
    <row r="3204" spans="15:17" x14ac:dyDescent="0.45">
      <c r="O3204">
        <f ca="1"/>
        <v>0</v>
      </c>
      <c r="P3204" t="str">
        <f ca="1"/>
        <v xml:space="preserve">                TestRes = TestCSVRead(i, TestDescription, Expected, Folder + FileName, Observed, WhatDiffers, _</v>
      </c>
      <c r="Q3204" t="str">
        <f ca="1"/>
        <v xml:space="preserve">                TestRes = TestCSVRead(i, TestDescription, Expected, Folder + FileName, Observed, WhatDiffers, _</v>
      </c>
    </row>
    <row r="3205" spans="15:17" x14ac:dyDescent="0.45">
      <c r="O3205">
        <f ca="1"/>
        <v>0</v>
      </c>
      <c r="P3205" t="str">
        <f ca="1"/>
        <v xml:space="preserve">                    ConvertTypes:=True, _</v>
      </c>
      <c r="Q3205" t="str">
        <f ca="1"/>
        <v xml:space="preserve">                    ConvertTypes:=True, _</v>
      </c>
    </row>
    <row r="3206" spans="15:17" x14ac:dyDescent="0.45">
      <c r="O3206">
        <f ca="1"/>
        <v>0</v>
      </c>
      <c r="P3206" t="str">
        <f ca="1"/>
        <v xml:space="preserve">                    DateFormat:="ISO", _</v>
      </c>
      <c r="Q3206" t="str">
        <f ca="1"/>
        <v xml:space="preserve">                    DateFormat:="ISO", _</v>
      </c>
    </row>
    <row r="3207" spans="15:17" x14ac:dyDescent="0.45">
      <c r="O3207">
        <f ca="1"/>
        <v>0</v>
      </c>
      <c r="P3207" t="str">
        <f ca="1"/>
        <v xml:space="preserve">                    ShowMissingsAs:=Empty, _</v>
      </c>
      <c r="Q3207" t="str">
        <f ca="1"/>
        <v xml:space="preserve">                    ShowMissingsAs:=Empty, _</v>
      </c>
    </row>
    <row r="3208" spans="15:17" x14ac:dyDescent="0.45">
      <c r="O3208">
        <f ca="1"/>
        <v>0</v>
      </c>
      <c r="P3208" t="str">
        <f ca="1"/>
        <v xml:space="preserve">                    NumRowsExpected:=5002, _</v>
      </c>
      <c r="Q3208" t="str">
        <f ca="1"/>
        <v xml:space="preserve">                    NumRowsExpected:=5002, _</v>
      </c>
    </row>
    <row r="3209" spans="15:17" x14ac:dyDescent="0.45">
      <c r="O3209">
        <f ca="1"/>
        <v>0</v>
      </c>
      <c r="P3209" t="str">
        <f ca="1"/>
        <v xml:space="preserve">                    NumColsExpected:=8)</v>
      </c>
      <c r="Q3209" t="str">
        <f ca="1"/>
        <v xml:space="preserve">                    NumColsExpected:=8)</v>
      </c>
    </row>
    <row r="3210" spans="15:17" x14ac:dyDescent="0.45">
      <c r="O3210">
        <f ca="1"/>
        <v>0</v>
      </c>
      <c r="P3210" t="str">
        <f ca="1"/>
        <v xml:space="preserve">    If TestRes Then</v>
      </c>
      <c r="Q3210" t="str">
        <f ca="1"/>
        <v xml:space="preserve">    If TestRes Then</v>
      </c>
    </row>
    <row r="3211" spans="15:17" x14ac:dyDescent="0.45">
      <c r="O3211">
        <f ca="1"/>
        <v>0</v>
      </c>
      <c r="P3211" t="str">
        <f ca="1"/>
        <v xml:space="preserve">        NumPassed = NumPassed + 1</v>
      </c>
      <c r="Q3211" t="str">
        <f ca="1"/>
        <v xml:space="preserve">        NumPassed = NumPassed + 1</v>
      </c>
    </row>
    <row r="3212" spans="15:17" x14ac:dyDescent="0.45">
      <c r="O3212">
        <f ca="1"/>
        <v>0</v>
      </c>
      <c r="P3212" t="str">
        <f ca="1"/>
        <v xml:space="preserve">    Else</v>
      </c>
      <c r="Q3212" t="str">
        <f ca="1"/>
        <v xml:space="preserve">    Else</v>
      </c>
    </row>
    <row r="3213" spans="15:17" x14ac:dyDescent="0.45">
      <c r="O3213">
        <f ca="1"/>
        <v>0</v>
      </c>
      <c r="P3213" t="str">
        <f ca="1"/>
        <v xml:space="preserve">        NumFailed = NumFailed + 1</v>
      </c>
      <c r="Q3213" t="str">
        <f ca="1"/>
        <v xml:space="preserve">        NumFailed = NumFailed + 1</v>
      </c>
    </row>
    <row r="3214" spans="15:17" x14ac:dyDescent="0.45">
      <c r="O3214">
        <f ca="1"/>
        <v>0</v>
      </c>
      <c r="P3214" t="str">
        <f ca="1"/>
        <v xml:space="preserve">        ReDim Preserve Failures(LBound(Failures) To UBound(Failures) + 1)</v>
      </c>
      <c r="Q3214" t="str">
        <f ca="1"/>
        <v xml:space="preserve">        ReDim Preserve Failures(LBound(Failures) To UBound(Failures) + 1)</v>
      </c>
    </row>
    <row r="3215" spans="15:17" x14ac:dyDescent="0.45">
      <c r="O3215">
        <f ca="1"/>
        <v>0</v>
      </c>
      <c r="P3215" t="str">
        <f ca="1"/>
        <v xml:space="preserve">        Failures(UBound(Failures)) = WhatDiffers</v>
      </c>
      <c r="Q3215" t="str">
        <f ca="1"/>
        <v xml:space="preserve">        Failures(UBound(Failures)) = WhatDiffers</v>
      </c>
    </row>
    <row r="3216" spans="15:17" x14ac:dyDescent="0.45">
      <c r="O3216">
        <f ca="1"/>
        <v>0</v>
      </c>
      <c r="P3216" t="str">
        <f ca="1"/>
        <v xml:space="preserve">    End If</v>
      </c>
      <c r="Q3216" t="str">
        <f ca="1"/>
        <v xml:space="preserve">    End If</v>
      </c>
    </row>
    <row r="3217" spans="15:17" x14ac:dyDescent="0.45">
      <c r="O3217">
        <f ca="1"/>
        <v>0</v>
      </c>
      <c r="P3217" t="str">
        <f ca="1"/>
        <v/>
      </c>
      <c r="Q3217" t="str">
        <f ca="1"/>
        <v/>
      </c>
    </row>
    <row r="3218" spans="15:17" x14ac:dyDescent="0.45">
      <c r="O3218">
        <f ca="1"/>
        <v>0</v>
      </c>
      <c r="P3218" t="str">
        <f ca="1"/>
        <v xml:space="preserve">    Exit Sub</v>
      </c>
      <c r="Q3218" t="str">
        <f ca="1"/>
        <v xml:space="preserve">    Exit Sub</v>
      </c>
    </row>
    <row r="3219" spans="15:17" x14ac:dyDescent="0.45">
      <c r="O3219">
        <f ca="1"/>
        <v>0</v>
      </c>
      <c r="P3219" t="str">
        <f ca="1"/>
        <v>ErrHandler:</v>
      </c>
      <c r="Q3219" t="str">
        <f ca="1"/>
        <v>ErrHandler:</v>
      </c>
    </row>
    <row r="3220" spans="15:17" x14ac:dyDescent="0.45">
      <c r="O3220">
        <f ca="1"/>
        <v>0</v>
      </c>
      <c r="P3220" t="str">
        <f ca="1"/>
        <v xml:space="preserve">    Throw "#Case130 (line " &amp; CStr(Erl) + "): " &amp; Err.Description &amp; "!"</v>
      </c>
      <c r="Q3220" t="str">
        <f ca="1"/>
        <v xml:space="preserve">    Throw "#Case130 (line " &amp; CStr(Erl) + "): " &amp; Err.Description &amp; "!"</v>
      </c>
    </row>
    <row r="3221" spans="15:17" x14ac:dyDescent="0.45">
      <c r="O3221">
        <f ca="1"/>
        <v>0</v>
      </c>
      <c r="P3221" t="str">
        <f ca="1"/>
        <v>End Sub</v>
      </c>
      <c r="Q3221" t="str">
        <f ca="1"/>
        <v>End Sub</v>
      </c>
    </row>
    <row r="3222" spans="15:17" x14ac:dyDescent="0.45">
      <c r="O3222">
        <f ca="1"/>
        <v>0</v>
      </c>
      <c r="P3222">
        <f ca="1"/>
        <v>0</v>
      </c>
      <c r="Q3222" t="str">
        <f ca="1"/>
        <v/>
      </c>
    </row>
    <row r="3223" spans="15:17" x14ac:dyDescent="0.45">
      <c r="O3223" t="str">
        <f ca="1"/>
        <v>Sub Case75(i As Long, Folder As String, ByRef NumPassed As Long, ByRef NumFailed As Long, ByRef Failures() As String)</v>
      </c>
      <c r="P3223" t="str">
        <f ca="1"/>
        <v>Sub Case131(i As Long, Folder As String, ByRef NumPassed As Long, ByRef NumFailed As Long, ByRef Failures() As String)</v>
      </c>
      <c r="Q3223" t="str">
        <f ca="1"/>
        <v>Sub Case131(i As Long, Folder As String, ByRef NumPassed As Long, ByRef NumFailed As Long, ByRef Failures() As String)</v>
      </c>
    </row>
    <row r="3224" spans="15:17" x14ac:dyDescent="0.45">
      <c r="O3224" t="str">
        <f ca="1"/>
        <v xml:space="preserve">    Dim TestDescription As String, FileName As String, Expected, Observed, TestRes As Variant, WhatDiffers As String</v>
      </c>
      <c r="P3224" t="str">
        <f ca="1"/>
        <v xml:space="preserve">    Dim TestDescription As String, FileName As String, Expected, Observed, TestRes As Variant, WhatDiffers As String</v>
      </c>
      <c r="Q3224" t="str">
        <f ca="1"/>
        <v xml:space="preserve">    Dim TestDescription As String, FileName As String, Expected, Observed, TestRes As Variant, WhatDiffers As String</v>
      </c>
    </row>
    <row r="3225" spans="15:17" x14ac:dyDescent="0.45">
      <c r="O3225" t="str">
        <f ca="1"/>
        <v/>
      </c>
      <c r="P3225" t="str">
        <f ca="1"/>
        <v/>
      </c>
      <c r="Q3225" t="str">
        <f ca="1"/>
        <v/>
      </c>
    </row>
    <row r="3226" spans="15:17" x14ac:dyDescent="0.45">
      <c r="O3226" t="str">
        <f ca="1"/>
        <v xml:space="preserve">    On Error GoTo ErrHandler</v>
      </c>
      <c r="P3226" t="str">
        <f ca="1"/>
        <v xml:space="preserve">    On Error GoTo ErrHandler</v>
      </c>
      <c r="Q3226" t="str">
        <f ca="1"/>
        <v xml:space="preserve">    On Error GoTo ErrHandler</v>
      </c>
    </row>
    <row r="3227" spans="15:17" x14ac:dyDescent="0.45">
      <c r="O3227" t="str">
        <f ca="1"/>
        <v xml:space="preserve">                TestDescription = "test converttypes arg"</v>
      </c>
      <c r="P3227" t="str">
        <f ca="1"/>
        <v xml:space="preserve">                TestDescription = "big types"</v>
      </c>
      <c r="Q3227" t="str">
        <f ca="1"/>
        <v xml:space="preserve">                TestDescription = "big types"</v>
      </c>
    </row>
    <row r="3228" spans="15:17" x14ac:dyDescent="0.45">
      <c r="O3228" t="str">
        <f ca="1"/>
        <v xml:space="preserve">                FileName = "test_converttypes_arg.csv"</v>
      </c>
      <c r="P3228" t="str">
        <f ca="1"/>
        <v xml:space="preserve">                FileName = "big_types.csv"</v>
      </c>
      <c r="Q3228" t="str">
        <f ca="1"/>
        <v xml:space="preserve">                FileName = "big_types.csv"</v>
      </c>
    </row>
    <row r="3229" spans="15:17" x14ac:dyDescent="0.45">
      <c r="O3229" t="str">
        <f ca="1"/>
        <v xml:space="preserve">                Expected = Expected075()</v>
      </c>
      <c r="P3229" t="str">
        <f ca="1"/>
        <v xml:space="preserve">                Expected = Expected131()</v>
      </c>
      <c r="Q3229" t="str">
        <f ca="1"/>
        <v xml:space="preserve">                Expected = Expected131()</v>
      </c>
    </row>
    <row r="3230" spans="15:17" x14ac:dyDescent="0.45">
      <c r="O3230" t="str">
        <f ca="1"/>
        <v xml:space="preserve">                TestRes = TestCSVRead(i, TestDescription, Expected, Folder + FileName, Observed, WhatDiffers, _</v>
      </c>
      <c r="P3230" t="str">
        <f ca="1"/>
        <v xml:space="preserve">                TestRes = TestCSVRead(i, TestDescription, Expected, Folder + FileName, Observed, WhatDiffers, _</v>
      </c>
      <c r="Q3230" t="str">
        <f ca="1"/>
        <v xml:space="preserve">                TestRes = TestCSVRead(i, TestDescription, Expected, Folder + FileName, Observed, WhatDiffers, _</v>
      </c>
    </row>
    <row r="3231" spans="15:17" x14ac:dyDescent="0.45">
      <c r="O3231" t="str">
        <f ca="1"/>
        <v xml:space="preserve">                    ConvertTypes:="NDBEQ", _</v>
      </c>
      <c r="P3231" t="str">
        <f ca="1"/>
        <v xml:space="preserve">                    ConvertTypes:=True, _</v>
      </c>
      <c r="Q3231" t="str">
        <f ca="1"/>
        <v xml:space="preserve">                    ConvertTypes:=True, _</v>
      </c>
    </row>
    <row r="3232" spans="15:17" x14ac:dyDescent="0.45">
      <c r="O3232" t="str">
        <f ca="1"/>
        <v xml:space="preserve">                    DateFormat:="Y-M-D", _</v>
      </c>
      <c r="P3232" t="str">
        <f ca="1"/>
        <v xml:space="preserve">                    DateFormat:="ISO", _</v>
      </c>
      <c r="Q3232" t="str">
        <f ca="1"/>
        <v xml:space="preserve">                    DateFormat:="ISO", _</v>
      </c>
    </row>
    <row r="3233" spans="15:17" x14ac:dyDescent="0.45">
      <c r="O3233" t="str">
        <f ca="1"/>
        <v xml:space="preserve">                    ShowMissingsAs:=Empty)</v>
      </c>
      <c r="P3233" t="str">
        <f ca="1"/>
        <v xml:space="preserve">                    NumRows:=3, _</v>
      </c>
      <c r="Q3233" t="str">
        <f ca="1"/>
        <v xml:space="preserve">                    NumRows:=3, _</v>
      </c>
    </row>
    <row r="3234" spans="15:17" x14ac:dyDescent="0.45">
      <c r="O3234" t="str">
        <f ca="1"/>
        <v xml:space="preserve">    If TestRes Then</v>
      </c>
      <c r="P3234" t="str">
        <f ca="1"/>
        <v xml:space="preserve">                    ShowMissingsAs:=Empty)</v>
      </c>
      <c r="Q3234" t="str">
        <f ca="1"/>
        <v xml:space="preserve">                    ShowMissingsAs:=Empty)</v>
      </c>
    </row>
    <row r="3235" spans="15:17" x14ac:dyDescent="0.45">
      <c r="O3235" t="str">
        <f ca="1"/>
        <v xml:space="preserve">        NumPassed = NumPassed + 1</v>
      </c>
      <c r="P3235" t="str">
        <f ca="1"/>
        <v xml:space="preserve">    If TestRes Then</v>
      </c>
      <c r="Q3235" t="str">
        <f ca="1"/>
        <v xml:space="preserve">    If TestRes Then</v>
      </c>
    </row>
    <row r="3236" spans="15:17" x14ac:dyDescent="0.45">
      <c r="O3236" t="str">
        <f ca="1"/>
        <v xml:space="preserve">    Else</v>
      </c>
      <c r="P3236" t="str">
        <f ca="1"/>
        <v xml:space="preserve">        NumPassed = NumPassed + 1</v>
      </c>
      <c r="Q3236" t="str">
        <f ca="1"/>
        <v xml:space="preserve">        NumPassed = NumPassed + 1</v>
      </c>
    </row>
    <row r="3237" spans="15:17" x14ac:dyDescent="0.45">
      <c r="O3237" t="str">
        <f ca="1"/>
        <v xml:space="preserve">        NumFailed = NumFailed + 1</v>
      </c>
      <c r="P3237" t="str">
        <f ca="1"/>
        <v xml:space="preserve">    Else</v>
      </c>
      <c r="Q3237" t="str">
        <f ca="1"/>
        <v xml:space="preserve">    Else</v>
      </c>
    </row>
    <row r="3238" spans="15:17" x14ac:dyDescent="0.45">
      <c r="O3238" t="str">
        <f ca="1"/>
        <v xml:space="preserve">        ReDim Preserve Failures(LBound(Failures) To UBound(Failures) + 1)</v>
      </c>
      <c r="P3238" t="str">
        <f ca="1"/>
        <v xml:space="preserve">        NumFailed = NumFailed + 1</v>
      </c>
      <c r="Q3238" t="str">
        <f ca="1"/>
        <v xml:space="preserve">        NumFailed = NumFailed + 1</v>
      </c>
    </row>
    <row r="3239" spans="15:17" x14ac:dyDescent="0.45">
      <c r="O3239" t="str">
        <f ca="1"/>
        <v xml:space="preserve">        Failures(UBound(Failures)) = WhatDiffers</v>
      </c>
      <c r="P3239" t="str">
        <f ca="1"/>
        <v xml:space="preserve">        ReDim Preserve Failures(LBound(Failures) To UBound(Failures) + 1)</v>
      </c>
      <c r="Q3239" t="str">
        <f ca="1"/>
        <v xml:space="preserve">        ReDim Preserve Failures(LBound(Failures) To UBound(Failures) + 1)</v>
      </c>
    </row>
    <row r="3240" spans="15:17" x14ac:dyDescent="0.45">
      <c r="O3240" t="str">
        <f ca="1"/>
        <v xml:space="preserve">    End If</v>
      </c>
      <c r="P3240" t="str">
        <f ca="1"/>
        <v xml:space="preserve">        Failures(UBound(Failures)) = WhatDiffers</v>
      </c>
      <c r="Q3240" t="str">
        <f ca="1"/>
        <v xml:space="preserve">        Failures(UBound(Failures)) = WhatDiffers</v>
      </c>
    </row>
    <row r="3241" spans="15:17" x14ac:dyDescent="0.45">
      <c r="O3241" t="str">
        <f ca="1"/>
        <v/>
      </c>
      <c r="P3241" t="str">
        <f ca="1"/>
        <v xml:space="preserve">    End If</v>
      </c>
      <c r="Q3241" t="str">
        <f ca="1"/>
        <v xml:space="preserve">    End If</v>
      </c>
    </row>
    <row r="3242" spans="15:17" x14ac:dyDescent="0.45">
      <c r="O3242" t="str">
        <f ca="1"/>
        <v xml:space="preserve">    Exit Sub</v>
      </c>
      <c r="P3242" t="str">
        <f ca="1"/>
        <v/>
      </c>
      <c r="Q3242" t="str">
        <f ca="1"/>
        <v/>
      </c>
    </row>
    <row r="3243" spans="15:17" x14ac:dyDescent="0.45">
      <c r="O3243" t="str">
        <f ca="1"/>
        <v>ErrHandler:</v>
      </c>
      <c r="P3243" t="str">
        <f ca="1"/>
        <v xml:space="preserve">    Exit Sub</v>
      </c>
      <c r="Q3243" t="str">
        <f ca="1"/>
        <v xml:space="preserve">    Exit Sub</v>
      </c>
    </row>
    <row r="3244" spans="15:17" x14ac:dyDescent="0.45">
      <c r="O3244" t="str">
        <f ca="1"/>
        <v xml:space="preserve">    Throw "#Case75 (line " &amp; CStr(Erl) + "): " &amp; Err.Description &amp; "!"</v>
      </c>
      <c r="P3244" t="str">
        <f ca="1"/>
        <v>ErrHandler:</v>
      </c>
      <c r="Q3244" t="str">
        <f ca="1"/>
        <v>ErrHandler:</v>
      </c>
    </row>
    <row r="3245" spans="15:17" x14ac:dyDescent="0.45">
      <c r="O3245" t="str">
        <f ca="1"/>
        <v>End Sub</v>
      </c>
      <c r="P3245" t="str">
        <f ca="1"/>
        <v xml:space="preserve">    Throw "#Case131 (line " &amp; CStr(Erl) + "): " &amp; Err.Description &amp; "!"</v>
      </c>
      <c r="Q3245" t="str">
        <f ca="1"/>
        <v xml:space="preserve">    Throw "#Case131 (line " &amp; CStr(Erl) + "): " &amp; Err.Description &amp; "!"</v>
      </c>
    </row>
    <row r="3246" spans="15:17" x14ac:dyDescent="0.45">
      <c r="O3246">
        <f ca="1"/>
        <v>0</v>
      </c>
      <c r="P3246" t="str">
        <f ca="1"/>
        <v>End Sub</v>
      </c>
      <c r="Q3246" t="str">
        <f ca="1"/>
        <v>End Sub</v>
      </c>
    </row>
    <row r="3247" spans="15:17" x14ac:dyDescent="0.45">
      <c r="O3247">
        <f ca="1"/>
        <v>0</v>
      </c>
      <c r="P3247">
        <f ca="1"/>
        <v>0</v>
      </c>
      <c r="Q3247" t="str">
        <f ca="1"/>
        <v/>
      </c>
    </row>
    <row r="3248" spans="15:17" x14ac:dyDescent="0.45">
      <c r="O3248">
        <f ca="1"/>
        <v>0</v>
      </c>
      <c r="P3248" t="str">
        <f ca="1"/>
        <v>Sub Case132(i As Long, Folder As String, ByRef NumPassed As Long, ByRef NumFailed As Long, ByRef Failures() As String)</v>
      </c>
      <c r="Q3248" t="str">
        <f ca="1"/>
        <v>Sub Case132(i As Long, Folder As String, ByRef NumPassed As Long, ByRef NumFailed As Long, ByRef Failures() As String)</v>
      </c>
    </row>
    <row r="3249" spans="15:17" x14ac:dyDescent="0.45">
      <c r="O3249">
        <f ca="1"/>
        <v>0</v>
      </c>
      <c r="P3249" t="str">
        <f ca="1"/>
        <v xml:space="preserve">    Dim TestDescription As String, FileName As String, Expected, Observed, TestRes As Variant, WhatDiffers As String</v>
      </c>
      <c r="Q3249" t="str">
        <f ca="1"/>
        <v xml:space="preserve">    Dim TestDescription As String, FileName As String, Expected, Observed, TestRes As Variant, WhatDiffers As String</v>
      </c>
    </row>
    <row r="3250" spans="15:17" x14ac:dyDescent="0.45">
      <c r="O3250">
        <f ca="1"/>
        <v>0</v>
      </c>
      <c r="P3250" t="str">
        <f ca="1"/>
        <v/>
      </c>
      <c r="Q3250" t="str">
        <f ca="1"/>
        <v/>
      </c>
    </row>
    <row r="3251" spans="15:17" x14ac:dyDescent="0.45">
      <c r="O3251">
        <f ca="1"/>
        <v>0</v>
      </c>
      <c r="P3251" t="str">
        <f ca="1"/>
        <v xml:space="preserve">    On Error GoTo ErrHandler</v>
      </c>
      <c r="Q3251" t="str">
        <f ca="1"/>
        <v xml:space="preserve">    On Error GoTo ErrHandler</v>
      </c>
    </row>
    <row r="3252" spans="15:17" x14ac:dyDescent="0.45">
      <c r="O3252">
        <f ca="1"/>
        <v>0</v>
      </c>
      <c r="P3252" t="str">
        <f ca="1"/>
        <v xml:space="preserve">                TestDescription = "test headers"</v>
      </c>
      <c r="Q3252" t="str">
        <f ca="1"/>
        <v xml:space="preserve">                TestDescription = "test headers"</v>
      </c>
    </row>
    <row r="3253" spans="15:17" x14ac:dyDescent="0.45">
      <c r="O3253">
        <f ca="1"/>
        <v>0</v>
      </c>
      <c r="P3253" t="str">
        <f ca="1"/>
        <v xml:space="preserve">                FileName = "test_headers.csv"</v>
      </c>
      <c r="Q3253" t="str">
        <f ca="1"/>
        <v xml:space="preserve">                FileName = "test_headers.csv"</v>
      </c>
    </row>
    <row r="3254" spans="15:17" x14ac:dyDescent="0.45">
      <c r="O3254">
        <f ca="1"/>
        <v>0</v>
      </c>
      <c r="P3254" t="str">
        <f ca="1"/>
        <v xml:space="preserve">                Expected = Expected132()</v>
      </c>
      <c r="Q3254" t="str">
        <f ca="1"/>
        <v xml:space="preserve">                Expected = Expected132()</v>
      </c>
    </row>
    <row r="3255" spans="15:17" x14ac:dyDescent="0.45">
      <c r="O3255">
        <f ca="1"/>
        <v>0</v>
      </c>
      <c r="P3255" t="str">
        <f ca="1"/>
        <v xml:space="preserve">                TestRes = TestCSVRead(i, TestDescription, Expected, Folder + FileName, Observed, WhatDiffers, _</v>
      </c>
      <c r="Q3255" t="str">
        <f ca="1"/>
        <v xml:space="preserve">                TestRes = TestCSVRead(i, TestDescription, Expected, Folder + FileName, Observed, WhatDiffers, _</v>
      </c>
    </row>
    <row r="3256" spans="15:17" x14ac:dyDescent="0.45">
      <c r="O3256">
        <f ca="1"/>
        <v>0</v>
      </c>
      <c r="P3256" t="str">
        <f ca="1"/>
        <v xml:space="preserve">                    ConvertTypes:=True, _</v>
      </c>
      <c r="Q3256" t="str">
        <f ca="1"/>
        <v xml:space="preserve">                    ConvertTypes:=True, _</v>
      </c>
    </row>
    <row r="3257" spans="15:17" x14ac:dyDescent="0.45">
      <c r="O3257">
        <f ca="1"/>
        <v>0</v>
      </c>
      <c r="P3257" t="str">
        <f ca="1"/>
        <v xml:space="preserve">                    DateFormat:="ISO", _</v>
      </c>
      <c r="Q3257" t="str">
        <f ca="1"/>
        <v xml:space="preserve">                    DateFormat:="ISO", _</v>
      </c>
    </row>
    <row r="3258" spans="15:17" x14ac:dyDescent="0.45">
      <c r="O3258">
        <f ca="1"/>
        <v>0</v>
      </c>
      <c r="P3258" t="str">
        <f ca="1"/>
        <v xml:space="preserve">                    SkipToRow:=2, _</v>
      </c>
      <c r="Q3258" t="str">
        <f ca="1"/>
        <v xml:space="preserve">                    SkipToRow:=2, _</v>
      </c>
    </row>
    <row r="3259" spans="15:17" x14ac:dyDescent="0.45">
      <c r="O3259">
        <f ca="1"/>
        <v>0</v>
      </c>
      <c r="P3259" t="str">
        <f ca="1"/>
        <v xml:space="preserve">                    SkipToCol:=2, _</v>
      </c>
      <c r="Q3259" t="str">
        <f ca="1"/>
        <v xml:space="preserve">                    SkipToCol:=2, _</v>
      </c>
    </row>
    <row r="3260" spans="15:17" x14ac:dyDescent="0.45">
      <c r="O3260">
        <f ca="1"/>
        <v>0</v>
      </c>
      <c r="P3260" t="str">
        <f ca="1"/>
        <v xml:space="preserve">                    NumRows:=2, _</v>
      </c>
      <c r="Q3260" t="str">
        <f ca="1"/>
        <v xml:space="preserve">                    NumRows:=2, _</v>
      </c>
    </row>
    <row r="3261" spans="15:17" x14ac:dyDescent="0.45">
      <c r="O3261">
        <f ca="1"/>
        <v>0</v>
      </c>
      <c r="P3261" t="str">
        <f ca="1"/>
        <v xml:space="preserve">                    NumCols:=2, _</v>
      </c>
      <c r="Q3261" t="str">
        <f ca="1"/>
        <v xml:space="preserve">                    NumCols:=2, _</v>
      </c>
    </row>
    <row r="3262" spans="15:17" x14ac:dyDescent="0.45">
      <c r="O3262">
        <f ca="1"/>
        <v>0</v>
      </c>
      <c r="P3262" t="str">
        <f ca="1"/>
        <v xml:space="preserve">                    ShowMissingsAs:=Empty, _</v>
      </c>
      <c r="Q3262" t="str">
        <f ca="1"/>
        <v xml:space="preserve">                    ShowMissingsAs:=Empty, _</v>
      </c>
    </row>
    <row r="3263" spans="15:17" x14ac:dyDescent="0.45">
      <c r="O3263">
        <f ca="1"/>
        <v>0</v>
      </c>
      <c r="P3263" t="str">
        <f ca="1"/>
        <v xml:space="preserve">                    HeaderRowNum:=1#, _</v>
      </c>
      <c r="Q3263" t="str">
        <f ca="1"/>
        <v xml:space="preserve">                    HeaderRowNum:=1#, _</v>
      </c>
    </row>
    <row r="3264" spans="15:17" x14ac:dyDescent="0.45">
      <c r="O3264" t="str">
        <f ca="1"/>
        <v>Sub Case76(i As Long, Folder As String, ByRef NumPassed As Long, ByRef NumFailed As Long, ByRef Failures() As String)</v>
      </c>
      <c r="P3264" t="str">
        <f ca="1"/>
        <v xml:space="preserve">                    ExpectedHeaderRow:=HStack("Col2", "Col3"))</v>
      </c>
      <c r="Q3264" t="str">
        <f ca="1"/>
        <v xml:space="preserve">                    ExpectedHeaderRow:=HStack("Col2", "Col3"))</v>
      </c>
    </row>
    <row r="3265" spans="15:17" x14ac:dyDescent="0.45">
      <c r="O3265" t="str">
        <f ca="1"/>
        <v xml:space="preserve">    Dim TestDescription As String, FileName As String, Expected, Observed, TestRes As Variant, WhatDiffers As String</v>
      </c>
      <c r="P3265" t="str">
        <f ca="1"/>
        <v xml:space="preserve">    If TestRes Then</v>
      </c>
      <c r="Q3265" t="str">
        <f ca="1"/>
        <v xml:space="preserve">    If TestRes Then</v>
      </c>
    </row>
    <row r="3266" spans="15:17" x14ac:dyDescent="0.45">
      <c r="O3266" t="str">
        <f ca="1"/>
        <v/>
      </c>
      <c r="P3266" t="str">
        <f ca="1"/>
        <v xml:space="preserve">        NumPassed = NumPassed + 1</v>
      </c>
      <c r="Q3266" t="str">
        <f ca="1"/>
        <v xml:space="preserve">        NumPassed = NumPassed + 1</v>
      </c>
    </row>
    <row r="3267" spans="15:17" x14ac:dyDescent="0.45">
      <c r="O3267" t="str">
        <f ca="1"/>
        <v xml:space="preserve">    On Error GoTo ErrHandler</v>
      </c>
      <c r="P3267" t="str">
        <f ca="1"/>
        <v xml:space="preserve">    Else</v>
      </c>
      <c r="Q3267" t="str">
        <f ca="1"/>
        <v xml:space="preserve">    Else</v>
      </c>
    </row>
    <row r="3268" spans="15:17" x14ac:dyDescent="0.45">
      <c r="O3268" t="str">
        <f ca="1"/>
        <v xml:space="preserve">                TestDescription = "latest (1)"</v>
      </c>
      <c r="P3268" t="str">
        <f ca="1"/>
        <v xml:space="preserve">        NumFailed = NumFailed + 1</v>
      </c>
      <c r="Q3268" t="str">
        <f ca="1"/>
        <v xml:space="preserve">        NumFailed = NumFailed + 1</v>
      </c>
    </row>
    <row r="3269" spans="15:17" x14ac:dyDescent="0.45">
      <c r="O3269" t="str">
        <f ca="1"/>
        <v xml:space="preserve">                FileName = "latest (1).csv"</v>
      </c>
      <c r="P3269" t="str">
        <f ca="1"/>
        <v xml:space="preserve">        ReDim Preserve Failures(LBound(Failures) To UBound(Failures) + 1)</v>
      </c>
      <c r="Q3269" t="str">
        <f ca="1"/>
        <v xml:space="preserve">        ReDim Preserve Failures(LBound(Failures) To UBound(Failures) + 1)</v>
      </c>
    </row>
    <row r="3270" spans="15:17" x14ac:dyDescent="0.45">
      <c r="O3270" t="str">
        <f ca="1"/>
        <v xml:space="preserve">                Expected = Empty</v>
      </c>
      <c r="P3270" t="str">
        <f ca="1"/>
        <v xml:space="preserve">        Failures(UBound(Failures)) = WhatDiffers</v>
      </c>
      <c r="Q3270" t="str">
        <f ca="1"/>
        <v xml:space="preserve">        Failures(UBound(Failures)) = WhatDiffers</v>
      </c>
    </row>
    <row r="3271" spans="15:17" x14ac:dyDescent="0.45">
      <c r="O3271" t="str">
        <f ca="1"/>
        <v xml:space="preserve">                TestRes = TestCSVRead(i, TestDescription, Expected, Folder + FileName, Observed, WhatDiffers, _</v>
      </c>
      <c r="P3271" t="str">
        <f ca="1"/>
        <v xml:space="preserve">    End If</v>
      </c>
      <c r="Q3271" t="str">
        <f ca="1"/>
        <v xml:space="preserve">    End If</v>
      </c>
    </row>
    <row r="3272" spans="15:17" x14ac:dyDescent="0.45">
      <c r="O3272" t="str">
        <f ca="1"/>
        <v xml:space="preserve">                    ConvertTypes:="ND", _</v>
      </c>
      <c r="P3272" t="str">
        <f ca="1"/>
        <v/>
      </c>
      <c r="Q3272" t="str">
        <f ca="1"/>
        <v/>
      </c>
    </row>
    <row r="3273" spans="15:17" x14ac:dyDescent="0.45">
      <c r="O3273" t="str">
        <f ca="1"/>
        <v xml:space="preserve">                    DateFormat:="ISO", _</v>
      </c>
      <c r="P3273" t="str">
        <f ca="1"/>
        <v xml:space="preserve">    Exit Sub</v>
      </c>
      <c r="Q3273" t="str">
        <f ca="1"/>
        <v xml:space="preserve">    Exit Sub</v>
      </c>
    </row>
    <row r="3274" spans="15:17" x14ac:dyDescent="0.45">
      <c r="O3274" t="str">
        <f ca="1"/>
        <v xml:space="preserve">                    MissingStrings:="\N", _</v>
      </c>
      <c r="P3274" t="str">
        <f ca="1"/>
        <v>ErrHandler:</v>
      </c>
      <c r="Q3274" t="str">
        <f ca="1"/>
        <v>ErrHandler:</v>
      </c>
    </row>
    <row r="3275" spans="15:17" x14ac:dyDescent="0.45">
      <c r="O3275" t="str">
        <f ca="1"/>
        <v xml:space="preserve">                    ShowMissingsAs:=Empty, _</v>
      </c>
      <c r="P3275" t="str">
        <f ca="1"/>
        <v xml:space="preserve">    Throw "#Case132 (line " &amp; CStr(Erl) + "): " &amp; Err.Description &amp; "!"</v>
      </c>
      <c r="Q3275" t="str">
        <f ca="1"/>
        <v xml:space="preserve">    Throw "#Case132 (line " &amp; CStr(Erl) + "): " &amp; Err.Description &amp; "!"</v>
      </c>
    </row>
    <row r="3276" spans="15:17" x14ac:dyDescent="0.45">
      <c r="O3276" t="str">
        <f ca="1"/>
        <v xml:space="preserve">                    NumRowsExpected:=1000, _</v>
      </c>
      <c r="P3276" t="str">
        <f ca="1"/>
        <v>End Sub</v>
      </c>
      <c r="Q3276" t="str">
        <f ca="1"/>
        <v>End Sub</v>
      </c>
    </row>
    <row r="3277" spans="15:17" x14ac:dyDescent="0.45">
      <c r="O3277" t="str">
        <f ca="1"/>
        <v xml:space="preserve">                    NumColsExpected:=25)</v>
      </c>
      <c r="P3277">
        <f ca="1"/>
        <v>0</v>
      </c>
      <c r="Q3277" t="str">
        <f ca="1"/>
        <v/>
      </c>
    </row>
    <row r="3278" spans="15:17" x14ac:dyDescent="0.45">
      <c r="O3278" t="str">
        <f ca="1"/>
        <v xml:space="preserve">                If TestRes Then</v>
      </c>
      <c r="P3278" t="str">
        <f ca="1"/>
        <v>Sub Case133(i As Long, Folder As String, ByRef NumPassed As Long, ByRef NumFailed As Long, ByRef Failures() As String)</v>
      </c>
      <c r="Q3278" t="str">
        <f ca="1"/>
        <v>Sub Case133(i As Long, Folder As String, ByRef NumPassed As Long, ByRef NumFailed As Long, ByRef Failures() As String)</v>
      </c>
    </row>
    <row r="3279" spans="15:17" x14ac:dyDescent="0.45">
      <c r="O3279" t="str">
        <f ca="1"/>
        <v xml:space="preserve">                    'Same test as here:</v>
      </c>
      <c r="P3279" t="str">
        <f ca="1"/>
        <v xml:space="preserve">    Dim TestDescription As String, FileName As String, Expected, Observed, TestRes As Variant, WhatDiffers As String</v>
      </c>
      <c r="Q3279" t="str">
        <f ca="1"/>
        <v xml:space="preserve">    Dim TestDescription As String, FileName As String, Expected, Observed, TestRes As Variant, WhatDiffers As String</v>
      </c>
    </row>
    <row r="3280" spans="15:17" x14ac:dyDescent="0.45">
      <c r="O3280" t="str">
        <f ca="1"/>
        <v xml:space="preserve">                    'https://github.com/JuliaData/CSV.jl/blob/953636a363525e3027d690b8a30448d115249bf9/test/testfiles.jl#L317</v>
      </c>
      <c r="P3280" t="str">
        <f ca="1"/>
        <v/>
      </c>
      <c r="Q3280" t="str">
        <f ca="1"/>
        <v/>
      </c>
    </row>
    <row r="3281" spans="15:17" x14ac:dyDescent="0.45">
      <c r="O3281" t="str">
        <f ca="1"/>
        <v xml:space="preserve">                    TestRes = IsEmpty(Observed(sNRows(Observed) - 2, 17))</v>
      </c>
      <c r="P3281" t="str">
        <f ca="1"/>
        <v xml:space="preserve">    On Error GoTo ErrHandler</v>
      </c>
      <c r="Q3281" t="str">
        <f ca="1"/>
        <v xml:space="preserve">    On Error GoTo ErrHandler</v>
      </c>
    </row>
    <row r="3282" spans="15:17" x14ac:dyDescent="0.45">
      <c r="O3282" t="str">
        <f ca="1"/>
        <v xml:space="preserve">                    If Not TestRes Then WhatDiffers = "Case 76 latest (1) FAILED, Test was that element in 17th col, last but 2 row should be empty"</v>
      </c>
      <c r="P3282" t="str">
        <f ca="1"/>
        <v xml:space="preserve">                TestDescription = "test ragged headers"</v>
      </c>
      <c r="Q3282" t="str">
        <f ca="1"/>
        <v xml:space="preserve">                TestDescription = "test ragged headers"</v>
      </c>
    </row>
    <row r="3283" spans="15:17" x14ac:dyDescent="0.45">
      <c r="O3283" t="str">
        <f ca="1"/>
        <v xml:space="preserve">                End If</v>
      </c>
      <c r="P3283" t="str">
        <f ca="1"/>
        <v xml:space="preserve">                FileName = "test_ragged_headers.csv"</v>
      </c>
      <c r="Q3283" t="str">
        <f ca="1"/>
        <v xml:space="preserve">                FileName = "test_ragged_headers.csv"</v>
      </c>
    </row>
    <row r="3284" spans="15:17" x14ac:dyDescent="0.45">
      <c r="O3284" t="str">
        <f ca="1"/>
        <v xml:space="preserve">    If TestRes Then</v>
      </c>
      <c r="P3284" t="str">
        <f ca="1"/>
        <v xml:space="preserve">                Expected = Expected133()</v>
      </c>
      <c r="Q3284" t="str">
        <f ca="1"/>
        <v xml:space="preserve">                Expected = Expected133()</v>
      </c>
    </row>
    <row r="3285" spans="15:17" x14ac:dyDescent="0.45">
      <c r="O3285" t="str">
        <f ca="1"/>
        <v xml:space="preserve">        NumPassed = NumPassed + 1</v>
      </c>
      <c r="P3285" t="str">
        <f ca="1"/>
        <v xml:space="preserve">                TestRes = TestCSVRead(i, TestDescription, Expected, Folder + FileName, Observed, WhatDiffers, _</v>
      </c>
      <c r="Q3285" t="str">
        <f ca="1"/>
        <v xml:space="preserve">                TestRes = TestCSVRead(i, TestDescription, Expected, Folder + FileName, Observed, WhatDiffers, _</v>
      </c>
    </row>
    <row r="3286" spans="15:17" x14ac:dyDescent="0.45">
      <c r="O3286" t="str">
        <f ca="1"/>
        <v xml:space="preserve">    Else</v>
      </c>
      <c r="P3286" t="str">
        <f ca="1"/>
        <v xml:space="preserve">                    ConvertTypes:=True, _</v>
      </c>
      <c r="Q3286" t="str">
        <f ca="1"/>
        <v xml:space="preserve">                    ConvertTypes:=True, _</v>
      </c>
    </row>
    <row r="3287" spans="15:17" x14ac:dyDescent="0.45">
      <c r="O3287" t="str">
        <f ca="1"/>
        <v xml:space="preserve">        NumFailed = NumFailed + 1</v>
      </c>
      <c r="P3287" t="str">
        <f ca="1"/>
        <v xml:space="preserve">                    IgnoreEmptyLines:=False, _</v>
      </c>
      <c r="Q3287" t="str">
        <f ca="1"/>
        <v xml:space="preserve">                    IgnoreEmptyLines:=False, _</v>
      </c>
    </row>
    <row r="3288" spans="15:17" x14ac:dyDescent="0.45">
      <c r="O3288" t="str">
        <f ca="1"/>
        <v xml:space="preserve">        ReDim Preserve Failures(LBound(Failures) To UBound(Failures) + 1)</v>
      </c>
      <c r="P3288" t="str">
        <f ca="1"/>
        <v xml:space="preserve">                    SkipToRow:=2, _</v>
      </c>
      <c r="Q3288" t="str">
        <f ca="1"/>
        <v xml:space="preserve">                    SkipToRow:=2, _</v>
      </c>
    </row>
    <row r="3289" spans="15:17" x14ac:dyDescent="0.45">
      <c r="O3289" t="str">
        <f ca="1"/>
        <v xml:space="preserve">        Failures(UBound(Failures)) = WhatDiffers</v>
      </c>
      <c r="P3289" t="str">
        <f ca="1"/>
        <v xml:space="preserve">                    NumRows:=3, _</v>
      </c>
      <c r="Q3289" t="str">
        <f ca="1"/>
        <v xml:space="preserve">                    NumRows:=3, _</v>
      </c>
    </row>
    <row r="3290" spans="15:17" x14ac:dyDescent="0.45">
      <c r="O3290" t="str">
        <f ca="1"/>
        <v xml:space="preserve">    End If</v>
      </c>
      <c r="P3290" t="str">
        <f ca="1"/>
        <v xml:space="preserve">                    ShowMissingsAs:=Empty, _</v>
      </c>
      <c r="Q3290" t="str">
        <f ca="1"/>
        <v xml:space="preserve">                    ShowMissingsAs:=Empty, _</v>
      </c>
    </row>
    <row r="3291" spans="15:17" x14ac:dyDescent="0.45">
      <c r="O3291" t="str">
        <f ca="1"/>
        <v/>
      </c>
      <c r="P3291" t="str">
        <f ca="1"/>
        <v xml:space="preserve">                    HeaderRowNum:=1#, _</v>
      </c>
      <c r="Q3291" t="str">
        <f ca="1"/>
        <v xml:space="preserve">                    HeaderRowNum:=1#, _</v>
      </c>
    </row>
    <row r="3292" spans="15:17" x14ac:dyDescent="0.45">
      <c r="O3292" t="str">
        <f ca="1"/>
        <v xml:space="preserve">    Exit Sub</v>
      </c>
      <c r="P3292" t="str">
        <f ca="1"/>
        <v xml:space="preserve">                    ExpectedHeaderRow:=HStack("Col1", "Col2", "Col3", "Col4", "Col5", "Col6", "Col7", "Col8", "Col9", "Col10"))</v>
      </c>
      <c r="Q3292" t="str">
        <f ca="1"/>
        <v xml:space="preserve">                    ExpectedHeaderRow:=HStack("Col1", "Col2", "Col3", "Col4", "Col5", "Col6", "Col7", "Col8", "Col9", "Col10"))</v>
      </c>
    </row>
    <row r="3293" spans="15:17" x14ac:dyDescent="0.45">
      <c r="O3293" t="str">
        <f ca="1"/>
        <v>ErrHandler:</v>
      </c>
      <c r="P3293" t="str">
        <f ca="1"/>
        <v xml:space="preserve">    If TestRes Then</v>
      </c>
      <c r="Q3293" t="str">
        <f ca="1"/>
        <v xml:space="preserve">    If TestRes Then</v>
      </c>
    </row>
    <row r="3294" spans="15:17" x14ac:dyDescent="0.45">
      <c r="O3294" t="str">
        <f ca="1"/>
        <v xml:space="preserve">    Throw "#Case76 (line " &amp; CStr(Erl) + "): " &amp; Err.Description &amp; "!"</v>
      </c>
      <c r="P3294" t="str">
        <f ca="1"/>
        <v xml:space="preserve">        NumPassed = NumPassed + 1</v>
      </c>
      <c r="Q3294" t="str">
        <f ca="1"/>
        <v xml:space="preserve">        NumPassed = NumPassed + 1</v>
      </c>
    </row>
    <row r="3295" spans="15:17" x14ac:dyDescent="0.45">
      <c r="O3295" t="str">
        <f ca="1"/>
        <v>End Sub</v>
      </c>
      <c r="P3295" t="str">
        <f ca="1"/>
        <v xml:space="preserve">    Else</v>
      </c>
      <c r="Q3295" t="str">
        <f ca="1"/>
        <v xml:space="preserve">    Else</v>
      </c>
    </row>
    <row r="3296" spans="15:17" x14ac:dyDescent="0.45">
      <c r="O3296">
        <f ca="1"/>
        <v>0</v>
      </c>
      <c r="P3296" t="str">
        <f ca="1"/>
        <v xml:space="preserve">        NumFailed = NumFailed + 1</v>
      </c>
      <c r="Q3296" t="str">
        <f ca="1"/>
        <v xml:space="preserve">        NumFailed = NumFailed + 1</v>
      </c>
    </row>
    <row r="3297" spans="15:17" x14ac:dyDescent="0.45">
      <c r="O3297">
        <f ca="1"/>
        <v>0</v>
      </c>
      <c r="P3297" t="str">
        <f ca="1"/>
        <v xml:space="preserve">        ReDim Preserve Failures(LBound(Failures) To UBound(Failures) + 1)</v>
      </c>
      <c r="Q3297" t="str">
        <f ca="1"/>
        <v xml:space="preserve">        ReDim Preserve Failures(LBound(Failures) To UBound(Failures) + 1)</v>
      </c>
    </row>
    <row r="3298" spans="15:17" x14ac:dyDescent="0.45">
      <c r="O3298">
        <f ca="1"/>
        <v>0</v>
      </c>
      <c r="P3298" t="str">
        <f ca="1"/>
        <v xml:space="preserve">        Failures(UBound(Failures)) = WhatDiffers</v>
      </c>
      <c r="Q3298" t="str">
        <f ca="1"/>
        <v xml:space="preserve">        Failures(UBound(Failures)) = WhatDiffers</v>
      </c>
    </row>
    <row r="3299" spans="15:17" x14ac:dyDescent="0.45">
      <c r="O3299">
        <f ca="1"/>
        <v>0</v>
      </c>
      <c r="P3299" t="str">
        <f ca="1"/>
        <v xml:space="preserve">    End If</v>
      </c>
      <c r="Q3299" t="str">
        <f ca="1"/>
        <v xml:space="preserve">    End If</v>
      </c>
    </row>
    <row r="3300" spans="15:17" x14ac:dyDescent="0.45">
      <c r="O3300">
        <f ca="1"/>
        <v>0</v>
      </c>
      <c r="P3300" t="str">
        <f ca="1"/>
        <v/>
      </c>
      <c r="Q3300" t="str">
        <f ca="1"/>
        <v/>
      </c>
    </row>
    <row r="3301" spans="15:17" x14ac:dyDescent="0.45">
      <c r="O3301">
        <f ca="1"/>
        <v>0</v>
      </c>
      <c r="P3301" t="str">
        <f ca="1"/>
        <v xml:space="preserve">    Exit Sub</v>
      </c>
      <c r="Q3301" t="str">
        <f ca="1"/>
        <v xml:space="preserve">    Exit Sub</v>
      </c>
    </row>
    <row r="3302" spans="15:17" x14ac:dyDescent="0.45">
      <c r="O3302">
        <f ca="1"/>
        <v>0</v>
      </c>
      <c r="P3302" t="str">
        <f ca="1"/>
        <v>ErrHandler:</v>
      </c>
      <c r="Q3302" t="str">
        <f ca="1"/>
        <v>ErrHandler:</v>
      </c>
    </row>
    <row r="3303" spans="15:17" x14ac:dyDescent="0.45">
      <c r="O3303">
        <f ca="1"/>
        <v>0</v>
      </c>
      <c r="P3303" t="str">
        <f ca="1"/>
        <v xml:space="preserve">    Throw "#Case133 (line " &amp; CStr(Erl) + "): " &amp; Err.Description &amp; "!"</v>
      </c>
      <c r="Q3303" t="str">
        <f ca="1"/>
        <v xml:space="preserve">    Throw "#Case133 (line " &amp; CStr(Erl) + "): " &amp; Err.Description &amp; "!"</v>
      </c>
    </row>
    <row r="3304" spans="15:17" x14ac:dyDescent="0.45">
      <c r="O3304">
        <f ca="1"/>
        <v>0</v>
      </c>
      <c r="P3304" t="str">
        <f ca="1"/>
        <v>End Sub</v>
      </c>
      <c r="Q3304" t="str">
        <f ca="1"/>
        <v>End Sub</v>
      </c>
    </row>
    <row r="3305" spans="15:17" x14ac:dyDescent="0.45">
      <c r="O3305" t="str">
        <f ca="1"/>
        <v>Sub Case77(i As Long, Folder As String, ByRef NumPassed As Long, ByRef NumFailed As Long, ByRef Failures() As String)</v>
      </c>
      <c r="P3305">
        <f ca="1"/>
        <v>0</v>
      </c>
      <c r="Q3305" t="str">
        <f ca="1"/>
        <v/>
      </c>
    </row>
    <row r="3306" spans="15:17" x14ac:dyDescent="0.45">
      <c r="O3306" t="str">
        <f ca="1"/>
        <v xml:space="preserve">    Dim TestDescription As String, FileName As String, Expected, Observed, TestRes As Variant, WhatDiffers As String</v>
      </c>
      <c r="P3306" t="str">
        <f ca="1"/>
        <v>Sub Case134(i As Long, Folder As String, ByRef NumPassed As Long, ByRef NumFailed As Long, ByRef Failures() As String)</v>
      </c>
      <c r="Q3306" t="str">
        <f ca="1"/>
        <v>Sub Case134(i As Long, Folder As String, ByRef NumPassed As Long, ByRef NumFailed As Long, ByRef Failures() As String)</v>
      </c>
    </row>
    <row r="3307" spans="15:17" x14ac:dyDescent="0.45">
      <c r="O3307" t="str">
        <f ca="1"/>
        <v/>
      </c>
      <c r="P3307" t="str">
        <f ca="1"/>
        <v xml:space="preserve">    Dim TestDescription As String, FileName As String, Expected, Observed, TestRes As Variant, WhatDiffers As String</v>
      </c>
      <c r="Q3307" t="str">
        <f ca="1"/>
        <v xml:space="preserve">    Dim TestDescription As String, FileName As String, Expected, Observed, TestRes As Variant, WhatDiffers As String</v>
      </c>
    </row>
    <row r="3308" spans="15:17" x14ac:dyDescent="0.45">
      <c r="O3308" t="str">
        <f ca="1"/>
        <v xml:space="preserve">    On Error GoTo ErrHandler</v>
      </c>
      <c r="P3308" t="str">
        <f ca="1"/>
        <v/>
      </c>
      <c r="Q3308" t="str">
        <f ca="1"/>
        <v/>
      </c>
    </row>
    <row r="3309" spans="15:17" x14ac:dyDescent="0.45">
      <c r="O3309" t="str">
        <f ca="1"/>
        <v xml:space="preserve">                TestDescription = "int64 overflow"</v>
      </c>
      <c r="P3309" t="str">
        <f ca="1"/>
        <v xml:space="preserve">    On Error GoTo ErrHandler</v>
      </c>
      <c r="Q3309" t="str">
        <f ca="1"/>
        <v xml:space="preserve">    On Error GoTo ErrHandler</v>
      </c>
    </row>
    <row r="3310" spans="15:17" x14ac:dyDescent="0.45">
      <c r="O3310" t="str">
        <f ca="1"/>
        <v xml:space="preserve">                FileName = "int64_overflow.csv"</v>
      </c>
      <c r="P3310" t="str">
        <f ca="1"/>
        <v xml:space="preserve">                TestDescription = "test header on row 4"</v>
      </c>
      <c r="Q3310" t="str">
        <f ca="1"/>
        <v xml:space="preserve">                TestDescription = "test header on row 4"</v>
      </c>
    </row>
    <row r="3311" spans="15:17" x14ac:dyDescent="0.45">
      <c r="O3311" t="str">
        <f ca="1"/>
        <v xml:space="preserve">                Expected = HStack(Array("col1", 1#, 2#, 3#, 9.22337203685478E+18))</v>
      </c>
      <c r="P3311" t="str">
        <f ca="1"/>
        <v xml:space="preserve">                FileName = "test_header_on_row_4.csv"</v>
      </c>
      <c r="Q3311" t="str">
        <f ca="1"/>
        <v xml:space="preserve">                FileName = "test_header_on_row_4.csv"</v>
      </c>
    </row>
    <row r="3312" spans="15:17" x14ac:dyDescent="0.45">
      <c r="O3312" t="str">
        <f ca="1"/>
        <v xml:space="preserve">                TestRes = TestCSVRead(i, TestDescription, Expected, Folder + FileName, Observed, WhatDiffers, _</v>
      </c>
      <c r="P3312" t="str">
        <f ca="1"/>
        <v xml:space="preserve">                Expected = Expected134()</v>
      </c>
      <c r="Q3312" t="str">
        <f ca="1"/>
        <v xml:space="preserve">                Expected = Expected134()</v>
      </c>
    </row>
    <row r="3313" spans="15:17" x14ac:dyDescent="0.45">
      <c r="O3313" t="str">
        <f ca="1"/>
        <v xml:space="preserve">                    ConvertTypes:=True, _</v>
      </c>
      <c r="P3313" t="str">
        <f ca="1"/>
        <v xml:space="preserve">                TestRes = TestCSVRead(i, TestDescription, Expected, Folder + FileName, Observed, WhatDiffers, _</v>
      </c>
      <c r="Q3313" t="str">
        <f ca="1"/>
        <v xml:space="preserve">                TestRes = TestCSVRead(i, TestDescription, Expected, Folder + FileName, Observed, WhatDiffers, _</v>
      </c>
    </row>
    <row r="3314" spans="15:17" x14ac:dyDescent="0.45">
      <c r="O3314" t="str">
        <f ca="1"/>
        <v xml:space="preserve">                    ShowMissingsAs:=Empty, _</v>
      </c>
      <c r="P3314" t="str">
        <f ca="1"/>
        <v xml:space="preserve">                    IgnoreEmptyLines:=False, _</v>
      </c>
      <c r="Q3314" t="str">
        <f ca="1"/>
        <v xml:space="preserve">                    IgnoreEmptyLines:=False, _</v>
      </c>
    </row>
    <row r="3315" spans="15:17" x14ac:dyDescent="0.45">
      <c r="O3315" t="str">
        <f ca="1"/>
        <v xml:space="preserve">                    RelTol:=0.000000000000001)</v>
      </c>
      <c r="P3315" t="str">
        <f ca="1"/>
        <v xml:space="preserve">                    SkipToRow:=5, _</v>
      </c>
      <c r="Q3315" t="str">
        <f ca="1"/>
        <v xml:space="preserve">                    SkipToRow:=5, _</v>
      </c>
    </row>
    <row r="3316" spans="15:17" x14ac:dyDescent="0.45">
      <c r="O3316" t="str">
        <f ca="1"/>
        <v xml:space="preserve">    If TestRes Then</v>
      </c>
      <c r="P3316" t="str">
        <f ca="1"/>
        <v xml:space="preserve">                    ShowMissingsAs:=Empty, _</v>
      </c>
      <c r="Q3316" t="str">
        <f ca="1"/>
        <v xml:space="preserve">                    ShowMissingsAs:=Empty, _</v>
      </c>
    </row>
    <row r="3317" spans="15:17" x14ac:dyDescent="0.45">
      <c r="O3317" t="str">
        <f ca="1"/>
        <v xml:space="preserve">        NumPassed = NumPassed + 1</v>
      </c>
      <c r="P3317" t="str">
        <f ca="1"/>
        <v xml:space="preserve">                    HeaderRowNum:=4#, _</v>
      </c>
      <c r="Q3317" t="str">
        <f ca="1"/>
        <v xml:space="preserve">                    HeaderRowNum:=4#, _</v>
      </c>
    </row>
    <row r="3318" spans="15:17" x14ac:dyDescent="0.45">
      <c r="O3318" t="str">
        <f ca="1"/>
        <v xml:space="preserve">    Else</v>
      </c>
      <c r="P3318" t="str">
        <f ca="1"/>
        <v xml:space="preserve">                    ExpectedHeaderRow:=HStack("col1", "col2", "col3"))</v>
      </c>
      <c r="Q3318" t="str">
        <f ca="1"/>
        <v xml:space="preserve">                    ExpectedHeaderRow:=HStack("col1", "col2", "col3"))</v>
      </c>
    </row>
    <row r="3319" spans="15:17" x14ac:dyDescent="0.45">
      <c r="O3319" t="str">
        <f ca="1"/>
        <v xml:space="preserve">        NumFailed = NumFailed + 1</v>
      </c>
      <c r="P3319" t="str">
        <f ca="1"/>
        <v xml:space="preserve">    If TestRes Then</v>
      </c>
      <c r="Q3319" t="str">
        <f ca="1"/>
        <v xml:space="preserve">    If TestRes Then</v>
      </c>
    </row>
    <row r="3320" spans="15:17" x14ac:dyDescent="0.45">
      <c r="O3320" t="str">
        <f ca="1"/>
        <v xml:space="preserve">        ReDim Preserve Failures(LBound(Failures) To UBound(Failures) + 1)</v>
      </c>
      <c r="P3320" t="str">
        <f ca="1"/>
        <v xml:space="preserve">        NumPassed = NumPassed + 1</v>
      </c>
      <c r="Q3320" t="str">
        <f ca="1"/>
        <v xml:space="preserve">        NumPassed = NumPassed + 1</v>
      </c>
    </row>
    <row r="3321" spans="15:17" x14ac:dyDescent="0.45">
      <c r="O3321" t="str">
        <f ca="1"/>
        <v xml:space="preserve">        Failures(UBound(Failures)) = WhatDiffers</v>
      </c>
      <c r="P3321" t="str">
        <f ca="1"/>
        <v xml:space="preserve">    Else</v>
      </c>
      <c r="Q3321" t="str">
        <f ca="1"/>
        <v xml:space="preserve">    Else</v>
      </c>
    </row>
    <row r="3322" spans="15:17" x14ac:dyDescent="0.45">
      <c r="O3322" t="str">
        <f ca="1"/>
        <v xml:space="preserve">    End If</v>
      </c>
      <c r="P3322" t="str">
        <f ca="1"/>
        <v xml:space="preserve">        NumFailed = NumFailed + 1</v>
      </c>
      <c r="Q3322" t="str">
        <f ca="1"/>
        <v xml:space="preserve">        NumFailed = NumFailed + 1</v>
      </c>
    </row>
    <row r="3323" spans="15:17" x14ac:dyDescent="0.45">
      <c r="O3323" t="str">
        <f ca="1"/>
        <v/>
      </c>
      <c r="P3323" t="str">
        <f ca="1"/>
        <v xml:space="preserve">        ReDim Preserve Failures(LBound(Failures) To UBound(Failures) + 1)</v>
      </c>
      <c r="Q3323" t="str">
        <f ca="1"/>
        <v xml:space="preserve">        ReDim Preserve Failures(LBound(Failures) To UBound(Failures) + 1)</v>
      </c>
    </row>
    <row r="3324" spans="15:17" x14ac:dyDescent="0.45">
      <c r="O3324" t="str">
        <f ca="1"/>
        <v xml:space="preserve">    Exit Sub</v>
      </c>
      <c r="P3324" t="str">
        <f ca="1"/>
        <v xml:space="preserve">        Failures(UBound(Failures)) = WhatDiffers</v>
      </c>
      <c r="Q3324" t="str">
        <f ca="1"/>
        <v xml:space="preserve">        Failures(UBound(Failures)) = WhatDiffers</v>
      </c>
    </row>
    <row r="3325" spans="15:17" x14ac:dyDescent="0.45">
      <c r="O3325" t="str">
        <f ca="1"/>
        <v>ErrHandler:</v>
      </c>
      <c r="P3325" t="str">
        <f ca="1"/>
        <v xml:space="preserve">    End If</v>
      </c>
      <c r="Q3325" t="str">
        <f ca="1"/>
        <v xml:space="preserve">    End If</v>
      </c>
    </row>
    <row r="3326" spans="15:17" x14ac:dyDescent="0.45">
      <c r="O3326" t="str">
        <f ca="1"/>
        <v xml:space="preserve">    Throw "#Case77 (line " &amp; CStr(Erl) + "): " &amp; Err.Description &amp; "!"</v>
      </c>
      <c r="P3326" t="str">
        <f ca="1"/>
        <v/>
      </c>
      <c r="Q3326" t="str">
        <f ca="1"/>
        <v/>
      </c>
    </row>
    <row r="3327" spans="15:17" x14ac:dyDescent="0.45">
      <c r="O3327" t="str">
        <f ca="1"/>
        <v>End Sub</v>
      </c>
      <c r="P3327" t="str">
        <f ca="1"/>
        <v xml:space="preserve">    Exit Sub</v>
      </c>
      <c r="Q3327" t="str">
        <f ca="1"/>
        <v xml:space="preserve">    Exit Sub</v>
      </c>
    </row>
    <row r="3328" spans="15:17" x14ac:dyDescent="0.45">
      <c r="O3328">
        <f ca="1"/>
        <v>0</v>
      </c>
      <c r="P3328" t="str">
        <f ca="1"/>
        <v>ErrHandler:</v>
      </c>
      <c r="Q3328" t="str">
        <f ca="1"/>
        <v>ErrHandler:</v>
      </c>
    </row>
    <row r="3329" spans="15:17" x14ac:dyDescent="0.45">
      <c r="O3329">
        <f ca="1"/>
        <v>0</v>
      </c>
      <c r="P3329" t="str">
        <f ca="1"/>
        <v xml:space="preserve">    Throw "#Case134 (line " &amp; CStr(Erl) + "): " &amp; Err.Description &amp; "!"</v>
      </c>
      <c r="Q3329" t="str">
        <f ca="1"/>
        <v xml:space="preserve">    Throw "#Case134 (line " &amp; CStr(Erl) + "): " &amp; Err.Description &amp; "!"</v>
      </c>
    </row>
    <row r="3330" spans="15:17" x14ac:dyDescent="0.45">
      <c r="O3330">
        <f ca="1"/>
        <v>0</v>
      </c>
      <c r="P3330" t="str">
        <f ca="1"/>
        <v>End Sub</v>
      </c>
      <c r="Q3330" t="str">
        <f ca="1"/>
        <v>End Sub</v>
      </c>
    </row>
    <row r="3331" spans="15:17" x14ac:dyDescent="0.45">
      <c r="O3331">
        <f ca="1"/>
        <v>0</v>
      </c>
      <c r="P3331">
        <f ca="1"/>
        <v>0</v>
      </c>
      <c r="Q3331" t="str">
        <f ca="1"/>
        <v/>
      </c>
    </row>
    <row r="3332" spans="15:17" x14ac:dyDescent="0.45">
      <c r="O3332">
        <f ca="1"/>
        <v>0</v>
      </c>
      <c r="P3332" t="str">
        <f ca="1"/>
        <v>Sub Case135(i As Long, Folder As String, ByRef NumPassed As Long, ByRef NumFailed As Long, ByRef Failures() As String)</v>
      </c>
      <c r="Q3332" t="str">
        <f ca="1"/>
        <v>Sub Case135(i As Long, Folder As String, ByRef NumPassed As Long, ByRef NumFailed As Long, ByRef Failures() As String)</v>
      </c>
    </row>
    <row r="3333" spans="15:17" x14ac:dyDescent="0.45">
      <c r="O3333">
        <f ca="1"/>
        <v>0</v>
      </c>
      <c r="P3333" t="str">
        <f ca="1"/>
        <v xml:space="preserve">    Dim TestDescription As String, FileName As String, Expected, Observed, TestRes As Variant, WhatDiffers As String</v>
      </c>
      <c r="Q3333" t="str">
        <f ca="1"/>
        <v xml:space="preserve">    Dim TestDescription As String, FileName As String, Expected, Observed, TestRes As Variant, WhatDiffers As String</v>
      </c>
    </row>
    <row r="3334" spans="15:17" x14ac:dyDescent="0.45">
      <c r="O3334">
        <f ca="1"/>
        <v>0</v>
      </c>
      <c r="P3334" t="str">
        <f ca="1"/>
        <v/>
      </c>
      <c r="Q3334" t="str">
        <f ca="1"/>
        <v/>
      </c>
    </row>
    <row r="3335" spans="15:17" x14ac:dyDescent="0.45">
      <c r="O3335">
        <f ca="1"/>
        <v>0</v>
      </c>
      <c r="P3335" t="str">
        <f ca="1"/>
        <v xml:space="preserve">    On Error GoTo ErrHandler</v>
      </c>
      <c r="Q3335" t="str">
        <f ca="1"/>
        <v xml:space="preserve">    On Error GoTo ErrHandler</v>
      </c>
    </row>
    <row r="3336" spans="15:17" x14ac:dyDescent="0.45">
      <c r="O3336">
        <f ca="1"/>
        <v>0</v>
      </c>
      <c r="P3336" t="str">
        <f ca="1"/>
        <v xml:space="preserve">                TestDescription = "test bad inputs"</v>
      </c>
      <c r="Q3336" t="str">
        <f ca="1"/>
        <v xml:space="preserve">                TestDescription = "test bad inputs"</v>
      </c>
    </row>
    <row r="3337" spans="15:17" x14ac:dyDescent="0.45">
      <c r="O3337">
        <f ca="1"/>
        <v>0</v>
      </c>
      <c r="P3337" t="str">
        <f ca="1"/>
        <v xml:space="preserve">                FileName = "test_bad_inputs.csv"</v>
      </c>
      <c r="Q3337" t="str">
        <f ca="1"/>
        <v xml:space="preserve">                FileName = "test_bad_inputs.csv"</v>
      </c>
    </row>
    <row r="3338" spans="15:17" x14ac:dyDescent="0.45">
      <c r="O3338">
        <f ca="1"/>
        <v>0</v>
      </c>
      <c r="P3338" t="str">
        <f ca="1"/>
        <v xml:space="preserve">                Expected = "#CSVRead: Delimiter character must be passed as a string, FALSE for no delimiter. Omit to guess from file contents!"</v>
      </c>
      <c r="Q3338" t="str">
        <f ca="1"/>
        <v xml:space="preserve">                Expected = "#CSVRead: Delimiter character must be passed as a string, FALSE for no delimiter. Omit to guess from file contents!"</v>
      </c>
    </row>
    <row r="3339" spans="15:17" x14ac:dyDescent="0.45">
      <c r="O3339">
        <f ca="1"/>
        <v>0</v>
      </c>
      <c r="P3339" t="str">
        <f ca="1"/>
        <v xml:space="preserve">                TestRes = TestCSVRead(i, TestDescription, Expected, Folder + FileName, Observed, WhatDiffers, _</v>
      </c>
      <c r="Q3339" t="str">
        <f ca="1"/>
        <v xml:space="preserve">                TestRes = TestCSVRead(i, TestDescription, Expected, Folder + FileName, Observed, WhatDiffers, _</v>
      </c>
    </row>
    <row r="3340" spans="15:17" x14ac:dyDescent="0.45">
      <c r="O3340">
        <f ca="1"/>
        <v>0</v>
      </c>
      <c r="P3340" t="str">
        <f ca="1"/>
        <v xml:space="preserve">                    Delimiter:=1, _</v>
      </c>
      <c r="Q3340" t="str">
        <f ca="1"/>
        <v xml:space="preserve">                    Delimiter:=1, _</v>
      </c>
    </row>
    <row r="3341" spans="15:17" x14ac:dyDescent="0.45">
      <c r="O3341">
        <f ca="1"/>
        <v>0</v>
      </c>
      <c r="P3341" t="str">
        <f ca="1"/>
        <v xml:space="preserve">                    IgnoreEmptyLines:=False, _</v>
      </c>
      <c r="Q3341" t="str">
        <f ca="1"/>
        <v xml:space="preserve">                    IgnoreEmptyLines:=False, _</v>
      </c>
    </row>
    <row r="3342" spans="15:17" x14ac:dyDescent="0.45">
      <c r="O3342">
        <f ca="1"/>
        <v>0</v>
      </c>
      <c r="P3342" t="str">
        <f ca="1"/>
        <v xml:space="preserve">                    ShowMissingsAs:=Empty)</v>
      </c>
      <c r="Q3342" t="str">
        <f ca="1"/>
        <v xml:space="preserve">                    ShowMissingsAs:=Empty)</v>
      </c>
    </row>
    <row r="3343" spans="15:17" x14ac:dyDescent="0.45">
      <c r="O3343">
        <f ca="1"/>
        <v>0</v>
      </c>
      <c r="P3343" t="str">
        <f ca="1"/>
        <v xml:space="preserve">    If TestRes Then</v>
      </c>
      <c r="Q3343" t="str">
        <f ca="1"/>
        <v xml:space="preserve">    If TestRes Then</v>
      </c>
    </row>
    <row r="3344" spans="15:17" x14ac:dyDescent="0.45">
      <c r="O3344">
        <f ca="1"/>
        <v>0</v>
      </c>
      <c r="P3344" t="str">
        <f ca="1"/>
        <v xml:space="preserve">        NumPassed = NumPassed + 1</v>
      </c>
      <c r="Q3344" t="str">
        <f ca="1"/>
        <v xml:space="preserve">        NumPassed = NumPassed + 1</v>
      </c>
    </row>
    <row r="3345" spans="15:17" x14ac:dyDescent="0.45">
      <c r="O3345">
        <f ca="1"/>
        <v>0</v>
      </c>
      <c r="P3345" t="str">
        <f ca="1"/>
        <v xml:space="preserve">    Else</v>
      </c>
      <c r="Q3345" t="str">
        <f ca="1"/>
        <v xml:space="preserve">    Else</v>
      </c>
    </row>
    <row r="3346" spans="15:17" x14ac:dyDescent="0.45">
      <c r="O3346" t="str">
        <f ca="1"/>
        <v>Sub Case78(i As Long, Folder As String, ByRef NumPassed As Long, ByRef NumFailed As Long, ByRef Failures() As String)</v>
      </c>
      <c r="P3346" t="str">
        <f ca="1"/>
        <v xml:space="preserve">        NumFailed = NumFailed + 1</v>
      </c>
      <c r="Q3346" t="str">
        <f ca="1"/>
        <v xml:space="preserve">        NumFailed = NumFailed + 1</v>
      </c>
    </row>
    <row r="3347" spans="15:17" x14ac:dyDescent="0.45">
      <c r="O3347" t="str">
        <f ca="1"/>
        <v xml:space="preserve">    Dim TestDescription As String, FileName As String, Expected, Observed, TestRes As Variant, WhatDiffers As String</v>
      </c>
      <c r="P3347" t="str">
        <f ca="1"/>
        <v xml:space="preserve">        ReDim Preserve Failures(LBound(Failures) To UBound(Failures) + 1)</v>
      </c>
      <c r="Q3347" t="str">
        <f ca="1"/>
        <v xml:space="preserve">        ReDim Preserve Failures(LBound(Failures) To UBound(Failures) + 1)</v>
      </c>
    </row>
    <row r="3348" spans="15:17" x14ac:dyDescent="0.45">
      <c r="O3348" t="str">
        <f ca="1"/>
        <v/>
      </c>
      <c r="P3348" t="str">
        <f ca="1"/>
        <v xml:space="preserve">        Failures(UBound(Failures)) = WhatDiffers</v>
      </c>
      <c r="Q3348" t="str">
        <f ca="1"/>
        <v xml:space="preserve">        Failures(UBound(Failures)) = WhatDiffers</v>
      </c>
    </row>
    <row r="3349" spans="15:17" x14ac:dyDescent="0.45">
      <c r="O3349" t="str">
        <f ca="1"/>
        <v xml:space="preserve">    On Error GoTo ErrHandler</v>
      </c>
      <c r="P3349" t="str">
        <f ca="1"/>
        <v xml:space="preserve">    End If</v>
      </c>
      <c r="Q3349" t="str">
        <f ca="1"/>
        <v xml:space="preserve">    End If</v>
      </c>
    </row>
    <row r="3350" spans="15:17" x14ac:dyDescent="0.45">
      <c r="O3350" t="str">
        <f ca="1"/>
        <v xml:space="preserve">                TestDescription = "FL insurance sample"</v>
      </c>
      <c r="P3350" t="str">
        <f ca="1"/>
        <v/>
      </c>
      <c r="Q3350" t="str">
        <f ca="1"/>
        <v/>
      </c>
    </row>
    <row r="3351" spans="15:17" x14ac:dyDescent="0.45">
      <c r="O3351" t="str">
        <f ca="1"/>
        <v xml:space="preserve">                FileName = "FL_insurance_sample.csv"</v>
      </c>
      <c r="P3351" t="str">
        <f ca="1"/>
        <v xml:space="preserve">    Exit Sub</v>
      </c>
      <c r="Q3351" t="str">
        <f ca="1"/>
        <v xml:space="preserve">    Exit Sub</v>
      </c>
    </row>
    <row r="3352" spans="15:17" x14ac:dyDescent="0.45">
      <c r="O3352" t="str">
        <f ca="1"/>
        <v xml:space="preserve">                Expected = Expected078()</v>
      </c>
      <c r="P3352" t="str">
        <f ca="1"/>
        <v>ErrHandler:</v>
      </c>
      <c r="Q3352" t="str">
        <f ca="1"/>
        <v>ErrHandler:</v>
      </c>
    </row>
    <row r="3353" spans="15:17" x14ac:dyDescent="0.45">
      <c r="O3353" t="str">
        <f ca="1"/>
        <v xml:space="preserve">                TestRes = TestCSVRead(i, TestDescription, Expected, Folder + FileName, Observed, WhatDiffers, _</v>
      </c>
      <c r="P3353" t="str">
        <f ca="1"/>
        <v xml:space="preserve">    Throw "#Case135 (line " &amp; CStr(Erl) + "): " &amp; Err.Description &amp; "!"</v>
      </c>
      <c r="Q3353" t="str">
        <f ca="1"/>
        <v xml:space="preserve">    Throw "#Case135 (line " &amp; CStr(Erl) + "): " &amp; Err.Description &amp; "!"</v>
      </c>
    </row>
    <row r="3354" spans="15:17" x14ac:dyDescent="0.45">
      <c r="O3354" t="str">
        <f ca="1"/>
        <v xml:space="preserve">                    ConvertTypes:="N", _</v>
      </c>
      <c r="P3354" t="str">
        <f ca="1"/>
        <v>End Sub</v>
      </c>
      <c r="Q3354" t="str">
        <f ca="1"/>
        <v>End Sub</v>
      </c>
    </row>
    <row r="3355" spans="15:17" x14ac:dyDescent="0.45">
      <c r="O3355" t="str">
        <f ca="1"/>
        <v xml:space="preserve">                    NumRows:=2, _</v>
      </c>
      <c r="P3355">
        <f ca="1"/>
        <v>0</v>
      </c>
      <c r="Q3355" t="str">
        <f ca="1"/>
        <v/>
      </c>
    </row>
    <row r="3356" spans="15:17" x14ac:dyDescent="0.45">
      <c r="O3356" t="str">
        <f ca="1"/>
        <v xml:space="preserve">                    ShowMissingsAs:=Empty)</v>
      </c>
      <c r="P3356" t="str">
        <f ca="1"/>
        <v>Sub Case136(i As Long, Folder As String, ByRef NumPassed As Long, ByRef NumFailed As Long, ByRef Failures() As String)</v>
      </c>
      <c r="Q3356" t="str">
        <f ca="1"/>
        <v>Sub Case136(i As Long, Folder As String, ByRef NumPassed As Long, ByRef NumFailed As Long, ByRef Failures() As String)</v>
      </c>
    </row>
    <row r="3357" spans="15:17" x14ac:dyDescent="0.45">
      <c r="O3357" t="str">
        <f ca="1"/>
        <v xml:space="preserve">    If TestRes Then</v>
      </c>
      <c r="P3357" t="str">
        <f ca="1"/>
        <v xml:space="preserve">    Dim TestDescription As String, FileName As String, Expected, Observed, TestRes As Variant, WhatDiffers As String</v>
      </c>
      <c r="Q3357" t="str">
        <f ca="1"/>
        <v xml:space="preserve">    Dim TestDescription As String, FileName As String, Expected, Observed, TestRes As Variant, WhatDiffers As String</v>
      </c>
    </row>
    <row r="3358" spans="15:17" x14ac:dyDescent="0.45">
      <c r="O3358" t="str">
        <f ca="1"/>
        <v xml:space="preserve">        NumPassed = NumPassed + 1</v>
      </c>
      <c r="P3358" t="str">
        <f ca="1"/>
        <v/>
      </c>
      <c r="Q3358" t="str">
        <f ca="1"/>
        <v/>
      </c>
    </row>
    <row r="3359" spans="15:17" x14ac:dyDescent="0.45">
      <c r="O3359" t="str">
        <f ca="1"/>
        <v xml:space="preserve">    Else</v>
      </c>
      <c r="P3359" t="str">
        <f ca="1"/>
        <v xml:space="preserve">    On Error GoTo ErrHandler</v>
      </c>
      <c r="Q3359" t="str">
        <f ca="1"/>
        <v xml:space="preserve">    On Error GoTo ErrHandler</v>
      </c>
    </row>
    <row r="3360" spans="15:17" x14ac:dyDescent="0.45">
      <c r="O3360" t="str">
        <f ca="1"/>
        <v xml:space="preserve">        NumFailed = NumFailed + 1</v>
      </c>
      <c r="P3360" t="str">
        <f ca="1"/>
        <v xml:space="preserve">                TestDescription = "test bad inputs"</v>
      </c>
      <c r="Q3360" t="str">
        <f ca="1"/>
        <v xml:space="preserve">                TestDescription = "test bad inputs"</v>
      </c>
    </row>
    <row r="3361" spans="15:17" x14ac:dyDescent="0.45">
      <c r="O3361" t="str">
        <f ca="1"/>
        <v xml:space="preserve">        ReDim Preserve Failures(LBound(Failures) To UBound(Failures) + 1)</v>
      </c>
      <c r="P3361" t="str">
        <f ca="1"/>
        <v xml:space="preserve">                FileName = "test_bad_inputs.csv"</v>
      </c>
      <c r="Q3361" t="str">
        <f ca="1"/>
        <v xml:space="preserve">                FileName = "test_bad_inputs.csv"</v>
      </c>
    </row>
    <row r="3362" spans="15:17" x14ac:dyDescent="0.45">
      <c r="O3362" t="str">
        <f ca="1"/>
        <v xml:space="preserve">        Failures(UBound(Failures)) = WhatDiffers</v>
      </c>
      <c r="P3362" t="str">
        <f ca="1"/>
        <v xml:space="preserve">                Expected = "#CSVRead: Delimiter must have at least one character and cannot start with a double quote, line feed or carriage return!"</v>
      </c>
      <c r="Q3362" t="str">
        <f ca="1"/>
        <v xml:space="preserve">                Expected = "#CSVRead: Delimiter must have at least one character and cannot start with a double quote, line feed or carriage return!"</v>
      </c>
    </row>
    <row r="3363" spans="15:17" x14ac:dyDescent="0.45">
      <c r="O3363" t="str">
        <f ca="1"/>
        <v xml:space="preserve">    End If</v>
      </c>
      <c r="P3363" t="str">
        <f ca="1"/>
        <v xml:space="preserve">                TestRes = TestCSVRead(i, TestDescription, Expected, Folder + FileName, Observed, WhatDiffers, _</v>
      </c>
      <c r="Q3363" t="str">
        <f ca="1"/>
        <v xml:space="preserve">                TestRes = TestCSVRead(i, TestDescription, Expected, Folder + FileName, Observed, WhatDiffers, _</v>
      </c>
    </row>
    <row r="3364" spans="15:17" x14ac:dyDescent="0.45">
      <c r="O3364" t="str">
        <f ca="1"/>
        <v/>
      </c>
      <c r="P3364" t="str">
        <f ca="1"/>
        <v xml:space="preserve">                    Delimiter:="""bad", _</v>
      </c>
      <c r="Q3364" t="str">
        <f ca="1"/>
        <v xml:space="preserve">                    Delimiter:="""bad", _</v>
      </c>
    </row>
    <row r="3365" spans="15:17" x14ac:dyDescent="0.45">
      <c r="O3365" t="str">
        <f ca="1"/>
        <v xml:space="preserve">    Exit Sub</v>
      </c>
      <c r="P3365" t="str">
        <f ca="1"/>
        <v xml:space="preserve">                    IgnoreEmptyLines:=False, _</v>
      </c>
      <c r="Q3365" t="str">
        <f ca="1"/>
        <v xml:space="preserve">                    IgnoreEmptyLines:=False, _</v>
      </c>
    </row>
    <row r="3366" spans="15:17" x14ac:dyDescent="0.45">
      <c r="O3366" t="str">
        <f ca="1"/>
        <v>ErrHandler:</v>
      </c>
      <c r="P3366" t="str">
        <f ca="1"/>
        <v xml:space="preserve">                    ShowMissingsAs:=Empty)</v>
      </c>
      <c r="Q3366" t="str">
        <f ca="1"/>
        <v xml:space="preserve">                    ShowMissingsAs:=Empty)</v>
      </c>
    </row>
    <row r="3367" spans="15:17" x14ac:dyDescent="0.45">
      <c r="O3367" t="str">
        <f ca="1"/>
        <v xml:space="preserve">    Throw "#Case78 (line " &amp; CStr(Erl) + "): " &amp; Err.Description &amp; "!"</v>
      </c>
      <c r="P3367" t="str">
        <f ca="1"/>
        <v xml:space="preserve">    If TestRes Then</v>
      </c>
      <c r="Q3367" t="str">
        <f ca="1"/>
        <v xml:space="preserve">    If TestRes Then</v>
      </c>
    </row>
    <row r="3368" spans="15:17" x14ac:dyDescent="0.45">
      <c r="O3368" t="str">
        <f ca="1"/>
        <v>End Sub</v>
      </c>
      <c r="P3368" t="str">
        <f ca="1"/>
        <v xml:space="preserve">        NumPassed = NumPassed + 1</v>
      </c>
      <c r="Q3368" t="str">
        <f ca="1"/>
        <v xml:space="preserve">        NumPassed = NumPassed + 1</v>
      </c>
    </row>
    <row r="3369" spans="15:17" x14ac:dyDescent="0.45">
      <c r="O3369">
        <f ca="1"/>
        <v>0</v>
      </c>
      <c r="P3369" t="str">
        <f ca="1"/>
        <v xml:space="preserve">    Else</v>
      </c>
      <c r="Q3369" t="str">
        <f ca="1"/>
        <v xml:space="preserve">    Else</v>
      </c>
    </row>
    <row r="3370" spans="15:17" x14ac:dyDescent="0.45">
      <c r="O3370">
        <f ca="1"/>
        <v>0</v>
      </c>
      <c r="P3370" t="str">
        <f ca="1"/>
        <v xml:space="preserve">        NumFailed = NumFailed + 1</v>
      </c>
      <c r="Q3370" t="str">
        <f ca="1"/>
        <v xml:space="preserve">        NumFailed = NumFailed + 1</v>
      </c>
    </row>
    <row r="3371" spans="15:17" x14ac:dyDescent="0.45">
      <c r="O3371">
        <f ca="1"/>
        <v>0</v>
      </c>
      <c r="P3371" t="str">
        <f ca="1"/>
        <v xml:space="preserve">        ReDim Preserve Failures(LBound(Failures) To UBound(Failures) + 1)</v>
      </c>
      <c r="Q3371" t="str">
        <f ca="1"/>
        <v xml:space="preserve">        ReDim Preserve Failures(LBound(Failures) To UBound(Failures) + 1)</v>
      </c>
    </row>
    <row r="3372" spans="15:17" x14ac:dyDescent="0.45">
      <c r="O3372">
        <f ca="1"/>
        <v>0</v>
      </c>
      <c r="P3372" t="str">
        <f ca="1"/>
        <v xml:space="preserve">        Failures(UBound(Failures)) = WhatDiffers</v>
      </c>
      <c r="Q3372" t="str">
        <f ca="1"/>
        <v xml:space="preserve">        Failures(UBound(Failures)) = WhatDiffers</v>
      </c>
    </row>
    <row r="3373" spans="15:17" x14ac:dyDescent="0.45">
      <c r="O3373">
        <f ca="1"/>
        <v>0</v>
      </c>
      <c r="P3373" t="str">
        <f ca="1"/>
        <v xml:space="preserve">    End If</v>
      </c>
      <c r="Q3373" t="str">
        <f ca="1"/>
        <v xml:space="preserve">    End If</v>
      </c>
    </row>
    <row r="3374" spans="15:17" x14ac:dyDescent="0.45">
      <c r="O3374">
        <f ca="1"/>
        <v>0</v>
      </c>
      <c r="P3374" t="str">
        <f ca="1"/>
        <v/>
      </c>
      <c r="Q3374" t="str">
        <f ca="1"/>
        <v/>
      </c>
    </row>
    <row r="3375" spans="15:17" x14ac:dyDescent="0.45">
      <c r="O3375">
        <f ca="1"/>
        <v>0</v>
      </c>
      <c r="P3375" t="str">
        <f ca="1"/>
        <v xml:space="preserve">    Exit Sub</v>
      </c>
      <c r="Q3375" t="str">
        <f ca="1"/>
        <v xml:space="preserve">    Exit Sub</v>
      </c>
    </row>
    <row r="3376" spans="15:17" x14ac:dyDescent="0.45">
      <c r="O3376">
        <f ca="1"/>
        <v>0</v>
      </c>
      <c r="P3376" t="str">
        <f ca="1"/>
        <v>ErrHandler:</v>
      </c>
      <c r="Q3376" t="str">
        <f ca="1"/>
        <v>ErrHandler:</v>
      </c>
    </row>
    <row r="3377" spans="15:17" x14ac:dyDescent="0.45">
      <c r="O3377">
        <f ca="1"/>
        <v>0</v>
      </c>
      <c r="P3377" t="str">
        <f ca="1"/>
        <v xml:space="preserve">    Throw "#Case136 (line " &amp; CStr(Erl) + "): " &amp; Err.Description &amp; "!"</v>
      </c>
      <c r="Q3377" t="str">
        <f ca="1"/>
        <v xml:space="preserve">    Throw "#Case136 (line " &amp; CStr(Erl) + "): " &amp; Err.Description &amp; "!"</v>
      </c>
    </row>
    <row r="3378" spans="15:17" x14ac:dyDescent="0.45">
      <c r="O3378">
        <f ca="1"/>
        <v>0</v>
      </c>
      <c r="P3378" t="str">
        <f ca="1"/>
        <v>End Sub</v>
      </c>
      <c r="Q3378" t="str">
        <f ca="1"/>
        <v>End Sub</v>
      </c>
    </row>
    <row r="3379" spans="15:17" x14ac:dyDescent="0.45">
      <c r="O3379">
        <f ca="1"/>
        <v>0</v>
      </c>
      <c r="P3379">
        <f ca="1"/>
        <v>0</v>
      </c>
      <c r="Q3379" t="str">
        <f ca="1"/>
        <v/>
      </c>
    </row>
    <row r="3380" spans="15:17" x14ac:dyDescent="0.45">
      <c r="O3380">
        <f ca="1"/>
        <v>0</v>
      </c>
      <c r="P3380" t="str">
        <f ca="1"/>
        <v>Sub Case137(i As Long, Folder As String, ByRef NumPassed As Long, ByRef NumFailed As Long, ByRef Failures() As String)</v>
      </c>
      <c r="Q3380" t="str">
        <f ca="1"/>
        <v>Sub Case137(i As Long, Folder As String, ByRef NumPassed As Long, ByRef NumFailed As Long, ByRef Failures() As String)</v>
      </c>
    </row>
    <row r="3381" spans="15:17" x14ac:dyDescent="0.45">
      <c r="O3381">
        <f ca="1"/>
        <v>0</v>
      </c>
      <c r="P3381" t="str">
        <f ca="1"/>
        <v xml:space="preserve">    Dim TestDescription As String, FileName As String, Expected, Observed, TestRes As Variant, WhatDiffers As String</v>
      </c>
      <c r="Q3381" t="str">
        <f ca="1"/>
        <v xml:space="preserve">    Dim TestDescription As String, FileName As String, Expected, Observed, TestRes As Variant, WhatDiffers As String</v>
      </c>
    </row>
    <row r="3382" spans="15:17" x14ac:dyDescent="0.45">
      <c r="O3382">
        <f ca="1"/>
        <v>0</v>
      </c>
      <c r="P3382" t="str">
        <f ca="1"/>
        <v/>
      </c>
      <c r="Q3382" t="str">
        <f ca="1"/>
        <v/>
      </c>
    </row>
    <row r="3383" spans="15:17" x14ac:dyDescent="0.45">
      <c r="O3383">
        <f ca="1"/>
        <v>0</v>
      </c>
      <c r="P3383" t="str">
        <f ca="1"/>
        <v xml:space="preserve">    On Error GoTo ErrHandler</v>
      </c>
      <c r="Q3383" t="str">
        <f ca="1"/>
        <v xml:space="preserve">    On Error GoTo ErrHandler</v>
      </c>
    </row>
    <row r="3384" spans="15:17" x14ac:dyDescent="0.45">
      <c r="O3384">
        <f ca="1"/>
        <v>0</v>
      </c>
      <c r="P3384" t="str">
        <f ca="1"/>
        <v xml:space="preserve">                TestDescription = "test bad inputs"</v>
      </c>
      <c r="Q3384" t="str">
        <f ca="1"/>
        <v xml:space="preserve">                TestDescription = "test bad inputs"</v>
      </c>
    </row>
    <row r="3385" spans="15:17" x14ac:dyDescent="0.45">
      <c r="O3385">
        <f ca="1"/>
        <v>0</v>
      </c>
      <c r="P3385" t="str">
        <f ca="1"/>
        <v xml:space="preserve">                FileName = "test_bad_inputs.csv"</v>
      </c>
      <c r="Q3385" t="str">
        <f ca="1"/>
        <v xml:space="preserve">                FileName = "test_bad_inputs.csv"</v>
      </c>
    </row>
    <row r="3386" spans="15:17" x14ac:dyDescent="0.45">
      <c r="O3386">
        <f ca="1"/>
        <v>0</v>
      </c>
      <c r="P3386" t="str">
        <f ca="1"/>
        <v xml:space="preserve">                Expected = "#CSVRead: NumCols must be positive to read a given number of columns, or zero or omitted to read all columns from SkipToCol to the maximum column encountered.!"</v>
      </c>
      <c r="Q3386" t="str">
        <f ca="1"/>
        <v xml:space="preserve">                Expected = "#CSVRead: NumCols must be positive to read a given number of columns, or zero or omitted to read all columns from SkipToCol to the maximum column encountered.!"</v>
      </c>
    </row>
    <row r="3387" spans="15:17" x14ac:dyDescent="0.45">
      <c r="O3387" t="str">
        <f ca="1"/>
        <v>Sub Case79(i As Long, Folder As String, ByRef NumPassed As Long, ByRef NumFailed As Long, ByRef Failures() As String)</v>
      </c>
      <c r="P3387" t="str">
        <f ca="1"/>
        <v xml:space="preserve">                TestRes = TestCSVRead(i, TestDescription, Expected, Folder + FileName, Observed, WhatDiffers, _</v>
      </c>
      <c r="Q3387" t="str">
        <f ca="1"/>
        <v xml:space="preserve">                TestRes = TestCSVRead(i, TestDescription, Expected, Folder + FileName, Observed, WhatDiffers, _</v>
      </c>
    </row>
    <row r="3388" spans="15:17" x14ac:dyDescent="0.45">
      <c r="O3388" t="str">
        <f ca="1"/>
        <v xml:space="preserve">    Dim TestDescription As String, FileName As String, Expected, Observed, TestRes As Variant, WhatDiffers As String</v>
      </c>
      <c r="P3388" t="str">
        <f ca="1"/>
        <v xml:space="preserve">                    IgnoreEmptyLines:=False, _</v>
      </c>
      <c r="Q3388" t="str">
        <f ca="1"/>
        <v xml:space="preserve">                    IgnoreEmptyLines:=False, _</v>
      </c>
    </row>
    <row r="3389" spans="15:17" x14ac:dyDescent="0.45">
      <c r="O3389" t="str">
        <f ca="1"/>
        <v/>
      </c>
      <c r="P3389" t="str">
        <f ca="1"/>
        <v xml:space="preserve">                    NumCols:=-1, _</v>
      </c>
      <c r="Q3389" t="str">
        <f ca="1"/>
        <v xml:space="preserve">                    NumCols:=-1, _</v>
      </c>
    </row>
    <row r="3390" spans="15:17" x14ac:dyDescent="0.45">
      <c r="O3390" t="str">
        <f ca="1"/>
        <v xml:space="preserve">    On Error GoTo ErrHandler</v>
      </c>
      <c r="P3390" t="str">
        <f ca="1"/>
        <v xml:space="preserve">                    ShowMissingsAs:=Empty)</v>
      </c>
      <c r="Q3390" t="str">
        <f ca="1"/>
        <v xml:space="preserve">                    ShowMissingsAs:=Empty)</v>
      </c>
    </row>
    <row r="3391" spans="15:17" x14ac:dyDescent="0.45">
      <c r="O3391" t="str">
        <f ca="1"/>
        <v xml:space="preserve">                If IncludeLargeFiles Then</v>
      </c>
      <c r="P3391" t="str">
        <f ca="1"/>
        <v xml:space="preserve">    If TestRes Then</v>
      </c>
      <c r="Q3391" t="str">
        <f ca="1"/>
        <v xml:space="preserve">    If TestRes Then</v>
      </c>
    </row>
    <row r="3392" spans="15:17" x14ac:dyDescent="0.45">
      <c r="O3392" t="str">
        <f ca="1"/>
        <v xml:space="preserve">                    TestDescription = "FL insurance sample"</v>
      </c>
      <c r="P3392" t="str">
        <f ca="1"/>
        <v xml:space="preserve">        NumPassed = NumPassed + 1</v>
      </c>
      <c r="Q3392" t="str">
        <f ca="1"/>
        <v xml:space="preserve">        NumPassed = NumPassed + 1</v>
      </c>
    </row>
    <row r="3393" spans="15:17" x14ac:dyDescent="0.45">
      <c r="O3393" t="str">
        <f ca="1"/>
        <v xml:space="preserve">                    FileName = "FL_insurance_sample.csv"</v>
      </c>
      <c r="P3393" t="str">
        <f ca="1"/>
        <v xml:space="preserve">    Else</v>
      </c>
      <c r="Q3393" t="str">
        <f ca="1"/>
        <v xml:space="preserve">    Else</v>
      </c>
    </row>
    <row r="3394" spans="15:17" x14ac:dyDescent="0.45">
      <c r="O3394" t="str">
        <f ca="1"/>
        <v xml:space="preserve">                    Expected = Empty</v>
      </c>
      <c r="P3394" t="str">
        <f ca="1"/>
        <v xml:space="preserve">        NumFailed = NumFailed + 1</v>
      </c>
      <c r="Q3394" t="str">
        <f ca="1"/>
        <v xml:space="preserve">        NumFailed = NumFailed + 1</v>
      </c>
    </row>
    <row r="3395" spans="15:17" x14ac:dyDescent="0.45">
      <c r="O3395" t="str">
        <f ca="1"/>
        <v xml:space="preserve">                    TestRes = TestCSVRead(i, TestDescription, Expected, Folder + FileName, Observed, WhatDiffers, _</v>
      </c>
      <c r="P3395" t="str">
        <f ca="1"/>
        <v xml:space="preserve">        ReDim Preserve Failures(LBound(Failures) To UBound(Failures) + 1)</v>
      </c>
      <c r="Q3395" t="str">
        <f ca="1"/>
        <v xml:space="preserve">        ReDim Preserve Failures(LBound(Failures) To UBound(Failures) + 1)</v>
      </c>
    </row>
    <row r="3396" spans="15:17" x14ac:dyDescent="0.45">
      <c r="O3396" t="str">
        <f ca="1"/>
        <v xml:space="preserve">                        ConvertTypes:="N", _</v>
      </c>
      <c r="P3396" t="str">
        <f ca="1"/>
        <v xml:space="preserve">        Failures(UBound(Failures)) = WhatDiffers</v>
      </c>
      <c r="Q3396" t="str">
        <f ca="1"/>
        <v xml:space="preserve">        Failures(UBound(Failures)) = WhatDiffers</v>
      </c>
    </row>
    <row r="3397" spans="15:17" x14ac:dyDescent="0.45">
      <c r="O3397" t="str">
        <f ca="1"/>
        <v xml:space="preserve">                        ShowMissingsAs:=Empty, _</v>
      </c>
      <c r="P3397" t="str">
        <f ca="1"/>
        <v xml:space="preserve">    End If</v>
      </c>
      <c r="Q3397" t="str">
        <f ca="1"/>
        <v xml:space="preserve">    End If</v>
      </c>
    </row>
    <row r="3398" spans="15:17" x14ac:dyDescent="0.45">
      <c r="O3398" t="str">
        <f ca="1"/>
        <v xml:space="preserve">                        NumRowsExpected:=36635, _</v>
      </c>
      <c r="P3398" t="str">
        <f ca="1"/>
        <v/>
      </c>
      <c r="Q3398" t="str">
        <f ca="1"/>
        <v/>
      </c>
    </row>
    <row r="3399" spans="15:17" x14ac:dyDescent="0.45">
      <c r="O3399" t="str">
        <f ca="1"/>
        <v xml:space="preserve">                        NumColsExpected:=18)</v>
      </c>
      <c r="P3399" t="str">
        <f ca="1"/>
        <v xml:space="preserve">    Exit Sub</v>
      </c>
      <c r="Q3399" t="str">
        <f ca="1"/>
        <v xml:space="preserve">    Exit Sub</v>
      </c>
    </row>
    <row r="3400" spans="15:17" x14ac:dyDescent="0.45">
      <c r="O3400" t="str">
        <f ca="1"/>
        <v xml:space="preserve">                Else</v>
      </c>
      <c r="P3400" t="str">
        <f ca="1"/>
        <v>ErrHandler:</v>
      </c>
      <c r="Q3400" t="str">
        <f ca="1"/>
        <v>ErrHandler:</v>
      </c>
    </row>
    <row r="3401" spans="15:17" x14ac:dyDescent="0.45">
      <c r="O3401" t="str">
        <f ca="1"/>
        <v xml:space="preserve">                    NumSkipped = NumSkipped + 1</v>
      </c>
      <c r="P3401" t="str">
        <f ca="1"/>
        <v xml:space="preserve">    Throw "#Case137 (line " &amp; CStr(Erl) + "): " &amp; Err.Description &amp; "!"</v>
      </c>
      <c r="Q3401" t="str">
        <f ca="1"/>
        <v xml:space="preserve">    Throw "#Case137 (line " &amp; CStr(Erl) + "): " &amp; Err.Description &amp; "!"</v>
      </c>
    </row>
    <row r="3402" spans="15:17" x14ac:dyDescent="0.45">
      <c r="O3402" t="str">
        <f ca="1"/>
        <v xml:space="preserve">                End If</v>
      </c>
      <c r="P3402" t="str">
        <f ca="1"/>
        <v>End Sub</v>
      </c>
      <c r="Q3402" t="str">
        <f ca="1"/>
        <v>End Sub</v>
      </c>
    </row>
    <row r="3403" spans="15:17" x14ac:dyDescent="0.45">
      <c r="O3403" t="str">
        <f ca="1"/>
        <v xml:space="preserve">    If TestRes Then</v>
      </c>
      <c r="P3403">
        <f ca="1"/>
        <v>0</v>
      </c>
      <c r="Q3403" t="str">
        <f ca="1"/>
        <v/>
      </c>
    </row>
    <row r="3404" spans="15:17" x14ac:dyDescent="0.45">
      <c r="O3404" t="str">
        <f ca="1"/>
        <v xml:space="preserve">        NumPassed = NumPassed + 1</v>
      </c>
      <c r="P3404" t="str">
        <f ca="1"/>
        <v>Sub Case138(i As Long, Folder As String, ByRef NumPassed As Long, ByRef NumFailed As Long, ByRef Failures() As String)</v>
      </c>
      <c r="Q3404" t="str">
        <f ca="1"/>
        <v>Sub Case138(i As Long, Folder As String, ByRef NumPassed As Long, ByRef NumFailed As Long, ByRef Failures() As String)</v>
      </c>
    </row>
    <row r="3405" spans="15:17" x14ac:dyDescent="0.45">
      <c r="O3405" t="str">
        <f ca="1"/>
        <v xml:space="preserve">    Else</v>
      </c>
      <c r="P3405" t="str">
        <f ca="1"/>
        <v xml:space="preserve">    Dim TestDescription As String, FileName As String, Expected, Observed, TestRes As Variant, WhatDiffers As String</v>
      </c>
      <c r="Q3405" t="str">
        <f ca="1"/>
        <v xml:space="preserve">    Dim TestDescription As String, FileName As String, Expected, Observed, TestRes As Variant, WhatDiffers As String</v>
      </c>
    </row>
    <row r="3406" spans="15:17" x14ac:dyDescent="0.45">
      <c r="O3406" t="str">
        <f ca="1"/>
        <v xml:space="preserve">        NumFailed = NumFailed + 1</v>
      </c>
      <c r="P3406" t="str">
        <f ca="1"/>
        <v/>
      </c>
      <c r="Q3406" t="str">
        <f ca="1"/>
        <v/>
      </c>
    </row>
    <row r="3407" spans="15:17" x14ac:dyDescent="0.45">
      <c r="O3407" t="str">
        <f ca="1"/>
        <v xml:space="preserve">        ReDim Preserve Failures(LBound(Failures) To UBound(Failures) + 1)</v>
      </c>
      <c r="P3407" t="str">
        <f ca="1"/>
        <v xml:space="preserve">    On Error GoTo ErrHandler</v>
      </c>
      <c r="Q3407" t="str">
        <f ca="1"/>
        <v xml:space="preserve">    On Error GoTo ErrHandler</v>
      </c>
    </row>
    <row r="3408" spans="15:17" x14ac:dyDescent="0.45">
      <c r="O3408" t="str">
        <f ca="1"/>
        <v xml:space="preserve">        Failures(UBound(Failures)) = WhatDiffers</v>
      </c>
      <c r="P3408" t="str">
        <f ca="1"/>
        <v xml:space="preserve">                TestDescription = "test bad inputs"</v>
      </c>
      <c r="Q3408" t="str">
        <f ca="1"/>
        <v xml:space="preserve">                TestDescription = "test bad inputs"</v>
      </c>
    </row>
    <row r="3409" spans="15:17" x14ac:dyDescent="0.45">
      <c r="O3409" t="str">
        <f ca="1"/>
        <v xml:space="preserve">    End If</v>
      </c>
      <c r="P3409" t="str">
        <f ca="1"/>
        <v xml:space="preserve">                FileName = "test_bad_inputs.csv"</v>
      </c>
      <c r="Q3409" t="str">
        <f ca="1"/>
        <v xml:space="preserve">                FileName = "test_bad_inputs.csv"</v>
      </c>
    </row>
    <row r="3410" spans="15:17" x14ac:dyDescent="0.45">
      <c r="O3410" t="str">
        <f ca="1"/>
        <v/>
      </c>
      <c r="P3410" t="str">
        <f ca="1"/>
        <v xml:space="preserve">                Expected = "#CSVRead: NumRows must be positive to read a given number of rows, or zero or omitted to read all rows from SkipToRow to the end of the file.!"</v>
      </c>
      <c r="Q3410" t="str">
        <f ca="1"/>
        <v xml:space="preserve">                Expected = "#CSVRead: NumRows must be positive to read a given number of rows, or zero or omitted to read all rows from SkipToRow to the end of the file.!"</v>
      </c>
    </row>
    <row r="3411" spans="15:17" x14ac:dyDescent="0.45">
      <c r="O3411" t="str">
        <f ca="1"/>
        <v xml:space="preserve">    Exit Sub</v>
      </c>
      <c r="P3411" t="str">
        <f ca="1"/>
        <v xml:space="preserve">                TestRes = TestCSVRead(i, TestDescription, Expected, Folder + FileName, Observed, WhatDiffers, _</v>
      </c>
      <c r="Q3411" t="str">
        <f ca="1"/>
        <v xml:space="preserve">                TestRes = TestCSVRead(i, TestDescription, Expected, Folder + FileName, Observed, WhatDiffers, _</v>
      </c>
    </row>
    <row r="3412" spans="15:17" x14ac:dyDescent="0.45">
      <c r="O3412" t="str">
        <f ca="1"/>
        <v>ErrHandler:</v>
      </c>
      <c r="P3412" t="str">
        <f ca="1"/>
        <v xml:space="preserve">                    IgnoreEmptyLines:=False, _</v>
      </c>
      <c r="Q3412" t="str">
        <f ca="1"/>
        <v xml:space="preserve">                    IgnoreEmptyLines:=False, _</v>
      </c>
    </row>
    <row r="3413" spans="15:17" x14ac:dyDescent="0.45">
      <c r="O3413" t="str">
        <f ca="1"/>
        <v xml:space="preserve">    Throw "#Case79 (line " &amp; CStr(Erl) + "): " &amp; Err.Description &amp; "!"</v>
      </c>
      <c r="P3413" t="str">
        <f ca="1"/>
        <v xml:space="preserve">                    NumRows:=-1, _</v>
      </c>
      <c r="Q3413" t="str">
        <f ca="1"/>
        <v xml:space="preserve">                    NumRows:=-1, _</v>
      </c>
    </row>
    <row r="3414" spans="15:17" x14ac:dyDescent="0.45">
      <c r="O3414" t="str">
        <f ca="1"/>
        <v>End Sub</v>
      </c>
      <c r="P3414" t="str">
        <f ca="1"/>
        <v xml:space="preserve">                    ShowMissingsAs:=Empty)</v>
      </c>
      <c r="Q3414" t="str">
        <f ca="1"/>
        <v xml:space="preserve">                    ShowMissingsAs:=Empty)</v>
      </c>
    </row>
    <row r="3415" spans="15:17" x14ac:dyDescent="0.45">
      <c r="O3415">
        <f ca="1"/>
        <v>0</v>
      </c>
      <c r="P3415" t="str">
        <f ca="1"/>
        <v xml:space="preserve">    If TestRes Then</v>
      </c>
      <c r="Q3415" t="str">
        <f ca="1"/>
        <v xml:space="preserve">    If TestRes Then</v>
      </c>
    </row>
    <row r="3416" spans="15:17" x14ac:dyDescent="0.45">
      <c r="O3416">
        <f ca="1"/>
        <v>0</v>
      </c>
      <c r="P3416" t="str">
        <f ca="1"/>
        <v xml:space="preserve">        NumPassed = NumPassed + 1</v>
      </c>
      <c r="Q3416" t="str">
        <f ca="1"/>
        <v xml:space="preserve">        NumPassed = NumPassed + 1</v>
      </c>
    </row>
    <row r="3417" spans="15:17" x14ac:dyDescent="0.45">
      <c r="O3417">
        <f ca="1"/>
        <v>0</v>
      </c>
      <c r="P3417" t="str">
        <f ca="1"/>
        <v xml:space="preserve">    Else</v>
      </c>
      <c r="Q3417" t="str">
        <f ca="1"/>
        <v xml:space="preserve">    Else</v>
      </c>
    </row>
    <row r="3418" spans="15:17" x14ac:dyDescent="0.45">
      <c r="O3418">
        <f ca="1"/>
        <v>0</v>
      </c>
      <c r="P3418" t="str">
        <f ca="1"/>
        <v xml:space="preserve">        NumFailed = NumFailed + 1</v>
      </c>
      <c r="Q3418" t="str">
        <f ca="1"/>
        <v xml:space="preserve">        NumFailed = NumFailed + 1</v>
      </c>
    </row>
    <row r="3419" spans="15:17" x14ac:dyDescent="0.45">
      <c r="O3419">
        <f ca="1"/>
        <v>0</v>
      </c>
      <c r="P3419" t="str">
        <f ca="1"/>
        <v xml:space="preserve">        ReDim Preserve Failures(LBound(Failures) To UBound(Failures) + 1)</v>
      </c>
      <c r="Q3419" t="str">
        <f ca="1"/>
        <v xml:space="preserve">        ReDim Preserve Failures(LBound(Failures) To UBound(Failures) + 1)</v>
      </c>
    </row>
    <row r="3420" spans="15:17" x14ac:dyDescent="0.45">
      <c r="O3420">
        <f ca="1"/>
        <v>0</v>
      </c>
      <c r="P3420" t="str">
        <f ca="1"/>
        <v xml:space="preserve">        Failures(UBound(Failures)) = WhatDiffers</v>
      </c>
      <c r="Q3420" t="str">
        <f ca="1"/>
        <v xml:space="preserve">        Failures(UBound(Failures)) = WhatDiffers</v>
      </c>
    </row>
    <row r="3421" spans="15:17" x14ac:dyDescent="0.45">
      <c r="O3421">
        <f ca="1"/>
        <v>0</v>
      </c>
      <c r="P3421" t="str">
        <f ca="1"/>
        <v xml:space="preserve">    End If</v>
      </c>
      <c r="Q3421" t="str">
        <f ca="1"/>
        <v xml:space="preserve">    End If</v>
      </c>
    </row>
    <row r="3422" spans="15:17" x14ac:dyDescent="0.45">
      <c r="O3422">
        <f ca="1"/>
        <v>0</v>
      </c>
      <c r="P3422" t="str">
        <f ca="1"/>
        <v/>
      </c>
      <c r="Q3422" t="str">
        <f ca="1"/>
        <v/>
      </c>
    </row>
    <row r="3423" spans="15:17" x14ac:dyDescent="0.45">
      <c r="O3423">
        <f ca="1"/>
        <v>0</v>
      </c>
      <c r="P3423" t="str">
        <f ca="1"/>
        <v xml:space="preserve">    Exit Sub</v>
      </c>
      <c r="Q3423" t="str">
        <f ca="1"/>
        <v xml:space="preserve">    Exit Sub</v>
      </c>
    </row>
    <row r="3424" spans="15:17" x14ac:dyDescent="0.45">
      <c r="O3424">
        <f ca="1"/>
        <v>0</v>
      </c>
      <c r="P3424" t="str">
        <f ca="1"/>
        <v>ErrHandler:</v>
      </c>
      <c r="Q3424" t="str">
        <f ca="1"/>
        <v>ErrHandler:</v>
      </c>
    </row>
    <row r="3425" spans="15:17" x14ac:dyDescent="0.45">
      <c r="O3425">
        <f ca="1"/>
        <v>0</v>
      </c>
      <c r="P3425" t="str">
        <f ca="1"/>
        <v xml:space="preserve">    Throw "#Case138 (line " &amp; CStr(Erl) + "): " &amp; Err.Description &amp; "!"</v>
      </c>
      <c r="Q3425" t="str">
        <f ca="1"/>
        <v xml:space="preserve">    Throw "#Case138 (line " &amp; CStr(Erl) + "): " &amp; Err.Description &amp; "!"</v>
      </c>
    </row>
    <row r="3426" spans="15:17" x14ac:dyDescent="0.45">
      <c r="O3426">
        <f ca="1"/>
        <v>0</v>
      </c>
      <c r="P3426" t="str">
        <f ca="1"/>
        <v>End Sub</v>
      </c>
      <c r="Q3426" t="str">
        <f ca="1"/>
        <v>End Sub</v>
      </c>
    </row>
    <row r="3427" spans="15:17" x14ac:dyDescent="0.45">
      <c r="O3427">
        <f ca="1"/>
        <v>0</v>
      </c>
      <c r="P3427">
        <f ca="1"/>
        <v>0</v>
      </c>
      <c r="Q3427" t="str">
        <f ca="1"/>
        <v/>
      </c>
    </row>
    <row r="3428" spans="15:17" x14ac:dyDescent="0.45">
      <c r="O3428" t="str">
        <f ca="1"/>
        <v>Sub Case80(i As Long, Folder As String, ByRef NumPassed As Long, ByRef NumFailed As Long, ByRef Failures() As String)</v>
      </c>
      <c r="P3428" t="str">
        <f ca="1"/>
        <v>Sub Case139(i As Long, Folder As String, ByRef NumPassed As Long, ByRef NumFailed As Long, ByRef Failures() As String)</v>
      </c>
      <c r="Q3428" t="str">
        <f ca="1"/>
        <v>Sub Case139(i As Long, Folder As String, ByRef NumPassed As Long, ByRef NumFailed As Long, ByRef Failures() As String)</v>
      </c>
    </row>
    <row r="3429" spans="15:17" x14ac:dyDescent="0.45">
      <c r="O3429" t="str">
        <f ca="1"/>
        <v xml:space="preserve">    Dim TestDescription As String, FileName As String, Expected, Observed, TestRes As Variant, WhatDiffers As String</v>
      </c>
      <c r="P3429" t="str">
        <f ca="1"/>
        <v xml:space="preserve">    Dim TestDescription As String, FileName As String, Expected, Observed, TestRes As Variant, WhatDiffers As String</v>
      </c>
      <c r="Q3429" t="str">
        <f ca="1"/>
        <v xml:space="preserve">    Dim TestDescription As String, FileName As String, Expected, Observed, TestRes As Variant, WhatDiffers As String</v>
      </c>
    </row>
    <row r="3430" spans="15:17" x14ac:dyDescent="0.45">
      <c r="O3430" t="str">
        <f ca="1"/>
        <v/>
      </c>
      <c r="P3430" t="str">
        <f ca="1"/>
        <v/>
      </c>
      <c r="Q3430" t="str">
        <f ca="1"/>
        <v/>
      </c>
    </row>
    <row r="3431" spans="15:17" x14ac:dyDescent="0.45">
      <c r="O3431" t="str">
        <f ca="1"/>
        <v xml:space="preserve">    On Error GoTo ErrHandler</v>
      </c>
      <c r="P3431" t="str">
        <f ca="1"/>
        <v xml:space="preserve">    On Error GoTo ErrHandler</v>
      </c>
      <c r="Q3431" t="str">
        <f ca="1"/>
        <v xml:space="preserve">    On Error GoTo ErrHandler</v>
      </c>
    </row>
    <row r="3432" spans="15:17" x14ac:dyDescent="0.45">
      <c r="O3432" t="str">
        <f ca="1"/>
        <v xml:space="preserve">                TestDescription = "test float in int column"</v>
      </c>
      <c r="P3432" t="str">
        <f ca="1"/>
        <v xml:space="preserve">                TestDescription = "test bad inputs"</v>
      </c>
      <c r="Q3432" t="str">
        <f ca="1"/>
        <v xml:space="preserve">                TestDescription = "test bad inputs"</v>
      </c>
    </row>
    <row r="3433" spans="15:17" x14ac:dyDescent="0.45">
      <c r="O3433" t="str">
        <f ca="1"/>
        <v xml:space="preserve">                FileName = "test_float_in_int_column.csv"</v>
      </c>
      <c r="P3433" t="str">
        <f ca="1"/>
        <v xml:space="preserve">                FileName = "test_bad_inputs.csv"</v>
      </c>
      <c r="Q3433" t="str">
        <f ca="1"/>
        <v xml:space="preserve">                FileName = "test_bad_inputs.csv"</v>
      </c>
    </row>
    <row r="3434" spans="15:17" x14ac:dyDescent="0.45">
      <c r="O3434" t="str">
        <f ca="1"/>
        <v xml:space="preserve">                Expected = HStack(Array("col1", 1#, 4#, 7#), Array("col2", 2#, 5.4, 8#), Array("col3", 3#, 6#, 9#))</v>
      </c>
      <c r="P3434" t="str">
        <f ca="1"/>
        <v xml:space="preserve">                Expected = "#CSVRead: DecimalSeparator must be a single character!"</v>
      </c>
      <c r="Q3434" t="str">
        <f ca="1"/>
        <v xml:space="preserve">                Expected = "#CSVRead: DecimalSeparator must be a single character!"</v>
      </c>
    </row>
    <row r="3435" spans="15:17" x14ac:dyDescent="0.45">
      <c r="O3435" t="str">
        <f ca="1"/>
        <v xml:space="preserve">                TestRes = TestCSVRead(i, TestDescription, Expected, Folder + FileName, Observed, WhatDiffers, _</v>
      </c>
      <c r="P3435" t="str">
        <f ca="1"/>
        <v xml:space="preserve">                TestRes = TestCSVRead(i, TestDescription, Expected, Folder + FileName, Observed, WhatDiffers, _</v>
      </c>
      <c r="Q3435" t="str">
        <f ca="1"/>
        <v xml:space="preserve">                TestRes = TestCSVRead(i, TestDescription, Expected, Folder + FileName, Observed, WhatDiffers, _</v>
      </c>
    </row>
    <row r="3436" spans="15:17" x14ac:dyDescent="0.45">
      <c r="O3436" t="str">
        <f ca="1"/>
        <v xml:space="preserve">                    ConvertTypes:=True, _</v>
      </c>
      <c r="P3436" t="str">
        <f ca="1"/>
        <v xml:space="preserve">                    IgnoreEmptyLines:=False, _</v>
      </c>
      <c r="Q3436" t="str">
        <f ca="1"/>
        <v xml:space="preserve">                    IgnoreEmptyLines:=False, _</v>
      </c>
    </row>
    <row r="3437" spans="15:17" x14ac:dyDescent="0.45">
      <c r="O3437" t="str">
        <f ca="1"/>
        <v xml:space="preserve">                    ShowMissingsAs:=Empty)</v>
      </c>
      <c r="P3437" t="str">
        <f ca="1"/>
        <v xml:space="preserve">                    ShowMissingsAs:=Empty, _</v>
      </c>
      <c r="Q3437" t="str">
        <f ca="1"/>
        <v xml:space="preserve">                    ShowMissingsAs:=Empty, _</v>
      </c>
    </row>
    <row r="3438" spans="15:17" x14ac:dyDescent="0.45">
      <c r="O3438" t="str">
        <f ca="1"/>
        <v xml:space="preserve">    If TestRes Then</v>
      </c>
      <c r="P3438" t="str">
        <f ca="1"/>
        <v xml:space="preserve">                    DecimalSeparator:="bad")</v>
      </c>
      <c r="Q3438" t="str">
        <f ca="1"/>
        <v xml:space="preserve">                    DecimalSeparator:="bad")</v>
      </c>
    </row>
    <row r="3439" spans="15:17" x14ac:dyDescent="0.45">
      <c r="O3439" t="str">
        <f ca="1"/>
        <v xml:space="preserve">        NumPassed = NumPassed + 1</v>
      </c>
      <c r="P3439" t="str">
        <f ca="1"/>
        <v xml:space="preserve">    If TestRes Then</v>
      </c>
      <c r="Q3439" t="str">
        <f ca="1"/>
        <v xml:space="preserve">    If TestRes Then</v>
      </c>
    </row>
    <row r="3440" spans="15:17" x14ac:dyDescent="0.45">
      <c r="O3440" t="str">
        <f ca="1"/>
        <v xml:space="preserve">    Else</v>
      </c>
      <c r="P3440" t="str">
        <f ca="1"/>
        <v xml:space="preserve">        NumPassed = NumPassed + 1</v>
      </c>
      <c r="Q3440" t="str">
        <f ca="1"/>
        <v xml:space="preserve">        NumPassed = NumPassed + 1</v>
      </c>
    </row>
    <row r="3441" spans="15:17" x14ac:dyDescent="0.45">
      <c r="O3441" t="str">
        <f ca="1"/>
        <v xml:space="preserve">        NumFailed = NumFailed + 1</v>
      </c>
      <c r="P3441" t="str">
        <f ca="1"/>
        <v xml:space="preserve">    Else</v>
      </c>
      <c r="Q3441" t="str">
        <f ca="1"/>
        <v xml:space="preserve">    Else</v>
      </c>
    </row>
    <row r="3442" spans="15:17" x14ac:dyDescent="0.45">
      <c r="O3442" t="str">
        <f ca="1"/>
        <v xml:space="preserve">        ReDim Preserve Failures(LBound(Failures) To UBound(Failures) + 1)</v>
      </c>
      <c r="P3442" t="str">
        <f ca="1"/>
        <v xml:space="preserve">        NumFailed = NumFailed + 1</v>
      </c>
      <c r="Q3442" t="str">
        <f ca="1"/>
        <v xml:space="preserve">        NumFailed = NumFailed + 1</v>
      </c>
    </row>
    <row r="3443" spans="15:17" x14ac:dyDescent="0.45">
      <c r="O3443" t="str">
        <f ca="1"/>
        <v xml:space="preserve">        Failures(UBound(Failures)) = WhatDiffers</v>
      </c>
      <c r="P3443" t="str">
        <f ca="1"/>
        <v xml:space="preserve">        ReDim Preserve Failures(LBound(Failures) To UBound(Failures) + 1)</v>
      </c>
      <c r="Q3443" t="str">
        <f ca="1"/>
        <v xml:space="preserve">        ReDim Preserve Failures(LBound(Failures) To UBound(Failures) + 1)</v>
      </c>
    </row>
    <row r="3444" spans="15:17" x14ac:dyDescent="0.45">
      <c r="O3444" t="str">
        <f ca="1"/>
        <v xml:space="preserve">    End If</v>
      </c>
      <c r="P3444" t="str">
        <f ca="1"/>
        <v xml:space="preserve">        Failures(UBound(Failures)) = WhatDiffers</v>
      </c>
      <c r="Q3444" t="str">
        <f ca="1"/>
        <v xml:space="preserve">        Failures(UBound(Failures)) = WhatDiffers</v>
      </c>
    </row>
    <row r="3445" spans="15:17" x14ac:dyDescent="0.45">
      <c r="O3445" t="str">
        <f ca="1"/>
        <v/>
      </c>
      <c r="P3445" t="str">
        <f ca="1"/>
        <v xml:space="preserve">    End If</v>
      </c>
      <c r="Q3445" t="str">
        <f ca="1"/>
        <v xml:space="preserve">    End If</v>
      </c>
    </row>
    <row r="3446" spans="15:17" x14ac:dyDescent="0.45">
      <c r="O3446" t="str">
        <f ca="1"/>
        <v xml:space="preserve">    Exit Sub</v>
      </c>
      <c r="P3446" t="str">
        <f ca="1"/>
        <v/>
      </c>
      <c r="Q3446" t="str">
        <f ca="1"/>
        <v/>
      </c>
    </row>
    <row r="3447" spans="15:17" x14ac:dyDescent="0.45">
      <c r="O3447" t="str">
        <f ca="1"/>
        <v>ErrHandler:</v>
      </c>
      <c r="P3447" t="str">
        <f ca="1"/>
        <v xml:space="preserve">    Exit Sub</v>
      </c>
      <c r="Q3447" t="str">
        <f ca="1"/>
        <v xml:space="preserve">    Exit Sub</v>
      </c>
    </row>
    <row r="3448" spans="15:17" x14ac:dyDescent="0.45">
      <c r="O3448" t="str">
        <f ca="1"/>
        <v xml:space="preserve">    Throw "#Case80 (line " &amp; CStr(Erl) + "): " &amp; Err.Description &amp; "!"</v>
      </c>
      <c r="P3448" t="str">
        <f ca="1"/>
        <v>ErrHandler:</v>
      </c>
      <c r="Q3448" t="str">
        <f ca="1"/>
        <v>ErrHandler:</v>
      </c>
    </row>
    <row r="3449" spans="15:17" x14ac:dyDescent="0.45">
      <c r="O3449" t="str">
        <f ca="1"/>
        <v>End Sub</v>
      </c>
      <c r="P3449" t="str">
        <f ca="1"/>
        <v xml:space="preserve">    Throw "#Case139 (line " &amp; CStr(Erl) + "): " &amp; Err.Description &amp; "!"</v>
      </c>
      <c r="Q3449" t="str">
        <f ca="1"/>
        <v xml:space="preserve">    Throw "#Case139 (line " &amp; CStr(Erl) + "): " &amp; Err.Description &amp; "!"</v>
      </c>
    </row>
    <row r="3450" spans="15:17" x14ac:dyDescent="0.45">
      <c r="O3450">
        <f ca="1"/>
        <v>0</v>
      </c>
      <c r="P3450" t="str">
        <f ca="1"/>
        <v>End Sub</v>
      </c>
      <c r="Q3450" t="str">
        <f ca="1"/>
        <v>End Sub</v>
      </c>
    </row>
    <row r="3451" spans="15:17" x14ac:dyDescent="0.45">
      <c r="O3451">
        <f ca="1"/>
        <v>0</v>
      </c>
      <c r="P3451">
        <f ca="1"/>
        <v>0</v>
      </c>
      <c r="Q3451" t="str">
        <f ca="1"/>
        <v/>
      </c>
    </row>
    <row r="3452" spans="15:17" x14ac:dyDescent="0.45">
      <c r="O3452">
        <f ca="1"/>
        <v>0</v>
      </c>
      <c r="P3452" t="str">
        <f ca="1"/>
        <v>Sub Case140(i As Long, Folder As String, ByRef NumPassed As Long, ByRef NumFailed As Long, ByRef Failures() As String)</v>
      </c>
      <c r="Q3452" t="str">
        <f ca="1"/>
        <v>Sub Case140(i As Long, Folder As String, ByRef NumPassed As Long, ByRef NumFailed As Long, ByRef Failures() As String)</v>
      </c>
    </row>
    <row r="3453" spans="15:17" x14ac:dyDescent="0.45">
      <c r="O3453">
        <f ca="1"/>
        <v>0</v>
      </c>
      <c r="P3453" t="str">
        <f ca="1"/>
        <v xml:space="preserve">    Dim TestDescription As String, FileName As String, Expected, Observed, TestRes As Variant, WhatDiffers As String</v>
      </c>
      <c r="Q3453" t="str">
        <f ca="1"/>
        <v xml:space="preserve">    Dim TestDescription As String, FileName As String, Expected, Observed, TestRes As Variant, WhatDiffers As String</v>
      </c>
    </row>
    <row r="3454" spans="15:17" x14ac:dyDescent="0.45">
      <c r="O3454">
        <f ca="1"/>
        <v>0</v>
      </c>
      <c r="P3454" t="str">
        <f ca="1"/>
        <v/>
      </c>
      <c r="Q3454" t="str">
        <f ca="1"/>
        <v/>
      </c>
    </row>
    <row r="3455" spans="15:17" x14ac:dyDescent="0.45">
      <c r="O3455">
        <f ca="1"/>
        <v>0</v>
      </c>
      <c r="P3455" t="str">
        <f ca="1"/>
        <v xml:space="preserve">    On Error GoTo ErrHandler</v>
      </c>
      <c r="Q3455" t="str">
        <f ca="1"/>
        <v xml:space="preserve">    On Error GoTo ErrHandler</v>
      </c>
    </row>
    <row r="3456" spans="15:17" x14ac:dyDescent="0.45">
      <c r="O3456">
        <f ca="1"/>
        <v>0</v>
      </c>
      <c r="P3456" t="str">
        <f ca="1"/>
        <v xml:space="preserve">                TestDescription = "test bad inputs"</v>
      </c>
      <c r="Q3456" t="str">
        <f ca="1"/>
        <v xml:space="preserve">                TestDescription = "test bad inputs"</v>
      </c>
    </row>
    <row r="3457" spans="15:17" x14ac:dyDescent="0.45">
      <c r="O3457">
        <f ca="1"/>
        <v>0</v>
      </c>
      <c r="P3457" t="str">
        <f ca="1"/>
        <v xml:space="preserve">                FileName = "test_bad_inputs.csv"</v>
      </c>
      <c r="Q3457" t="str">
        <f ca="1"/>
        <v xml:space="preserve">                FileName = "test_bad_inputs.csv"</v>
      </c>
    </row>
    <row r="3458" spans="15:17" x14ac:dyDescent="0.45">
      <c r="O3458">
        <f ca="1"/>
        <v>0</v>
      </c>
      <c r="P3458" t="str">
        <f ca="1"/>
        <v xml:space="preserve">                Expected = "#CSVRead: DecimalSeparator must not be equal to the first character of Delimiter or to a line-feed or carriage-return!"</v>
      </c>
      <c r="Q3458" t="str">
        <f ca="1"/>
        <v xml:space="preserve">                Expected = "#CSVRead: DecimalSeparator must not be equal to the first character of Delimiter or to a line-feed or carriage-return!"</v>
      </c>
    </row>
    <row r="3459" spans="15:17" x14ac:dyDescent="0.45">
      <c r="O3459">
        <f ca="1"/>
        <v>0</v>
      </c>
      <c r="P3459" t="str">
        <f ca="1"/>
        <v xml:space="preserve">                TestRes = TestCSVRead(i, TestDescription, Expected, Folder + FileName, Observed, WhatDiffers, _</v>
      </c>
      <c r="Q3459" t="str">
        <f ca="1"/>
        <v xml:space="preserve">                TestRes = TestCSVRead(i, TestDescription, Expected, Folder + FileName, Observed, WhatDiffers, _</v>
      </c>
    </row>
    <row r="3460" spans="15:17" x14ac:dyDescent="0.45">
      <c r="O3460">
        <f ca="1"/>
        <v>0</v>
      </c>
      <c r="P3460" t="str">
        <f ca="1"/>
        <v xml:space="preserve">                    ConvertTypes:="N", _</v>
      </c>
      <c r="Q3460" t="str">
        <f ca="1"/>
        <v xml:space="preserve">                    ConvertTypes:="N", _</v>
      </c>
    </row>
    <row r="3461" spans="15:17" x14ac:dyDescent="0.45">
      <c r="O3461">
        <f ca="1"/>
        <v>0</v>
      </c>
      <c r="P3461" t="str">
        <f ca="1"/>
        <v xml:space="preserve">                    Delimiter:=",", _</v>
      </c>
      <c r="Q3461" t="str">
        <f ca="1"/>
        <v xml:space="preserve">                    Delimiter:=",", _</v>
      </c>
    </row>
    <row r="3462" spans="15:17" x14ac:dyDescent="0.45">
      <c r="O3462">
        <f ca="1"/>
        <v>0</v>
      </c>
      <c r="P3462" t="str">
        <f ca="1"/>
        <v xml:space="preserve">                    IgnoreEmptyLines:=False, _</v>
      </c>
      <c r="Q3462" t="str">
        <f ca="1"/>
        <v xml:space="preserve">                    IgnoreEmptyLines:=False, _</v>
      </c>
    </row>
    <row r="3463" spans="15:17" x14ac:dyDescent="0.45">
      <c r="O3463">
        <f ca="1"/>
        <v>0</v>
      </c>
      <c r="P3463" t="str">
        <f ca="1"/>
        <v xml:space="preserve">                    ShowMissingsAs:=Empty, _</v>
      </c>
      <c r="Q3463" t="str">
        <f ca="1"/>
        <v xml:space="preserve">                    ShowMissingsAs:=Empty, _</v>
      </c>
    </row>
    <row r="3464" spans="15:17" x14ac:dyDescent="0.45">
      <c r="O3464">
        <f ca="1"/>
        <v>0</v>
      </c>
      <c r="P3464" t="str">
        <f ca="1"/>
        <v xml:space="preserve">                    DecimalSeparator:=",")</v>
      </c>
      <c r="Q3464" t="str">
        <f ca="1"/>
        <v xml:space="preserve">                    DecimalSeparator:=",")</v>
      </c>
    </row>
    <row r="3465" spans="15:17" x14ac:dyDescent="0.45">
      <c r="O3465">
        <f ca="1"/>
        <v>0</v>
      </c>
      <c r="P3465" t="str">
        <f ca="1"/>
        <v xml:space="preserve">    If TestRes Then</v>
      </c>
      <c r="Q3465" t="str">
        <f ca="1"/>
        <v xml:space="preserve">    If TestRes Then</v>
      </c>
    </row>
    <row r="3466" spans="15:17" x14ac:dyDescent="0.45">
      <c r="O3466">
        <f ca="1"/>
        <v>0</v>
      </c>
      <c r="P3466" t="str">
        <f ca="1"/>
        <v xml:space="preserve">        NumPassed = NumPassed + 1</v>
      </c>
      <c r="Q3466" t="str">
        <f ca="1"/>
        <v xml:space="preserve">        NumPassed = NumPassed + 1</v>
      </c>
    </row>
    <row r="3467" spans="15:17" x14ac:dyDescent="0.45">
      <c r="O3467">
        <f ca="1"/>
        <v>0</v>
      </c>
      <c r="P3467" t="str">
        <f ca="1"/>
        <v xml:space="preserve">    Else</v>
      </c>
      <c r="Q3467" t="str">
        <f ca="1"/>
        <v xml:space="preserve">    Else</v>
      </c>
    </row>
    <row r="3468" spans="15:17" x14ac:dyDescent="0.45">
      <c r="O3468">
        <f ca="1"/>
        <v>0</v>
      </c>
      <c r="P3468" t="str">
        <f ca="1"/>
        <v xml:space="preserve">        NumFailed = NumFailed + 1</v>
      </c>
      <c r="Q3468" t="str">
        <f ca="1"/>
        <v xml:space="preserve">        NumFailed = NumFailed + 1</v>
      </c>
    </row>
    <row r="3469" spans="15:17" x14ac:dyDescent="0.45">
      <c r="O3469" t="str">
        <f ca="1"/>
        <v>Sub Case81(i As Long, Folder As String, ByRef NumPassed As Long, ByRef NumFailed As Long, ByRef Failures() As String)</v>
      </c>
      <c r="P3469" t="str">
        <f ca="1"/>
        <v xml:space="preserve">        ReDim Preserve Failures(LBound(Failures) To UBound(Failures) + 1)</v>
      </c>
      <c r="Q3469" t="str">
        <f ca="1"/>
        <v xml:space="preserve">        ReDim Preserve Failures(LBound(Failures) To UBound(Failures) + 1)</v>
      </c>
    </row>
    <row r="3470" spans="15:17" x14ac:dyDescent="0.45">
      <c r="O3470" t="str">
        <f ca="1"/>
        <v xml:space="preserve">    Dim TestDescription As String, FileName As String, Expected, Observed, TestRes As Variant, WhatDiffers As String</v>
      </c>
      <c r="P3470" t="str">
        <f ca="1"/>
        <v xml:space="preserve">        Failures(UBound(Failures)) = WhatDiffers</v>
      </c>
      <c r="Q3470" t="str">
        <f ca="1"/>
        <v xml:space="preserve">        Failures(UBound(Failures)) = WhatDiffers</v>
      </c>
    </row>
    <row r="3471" spans="15:17" x14ac:dyDescent="0.45">
      <c r="O3471" t="str">
        <f ca="1"/>
        <v/>
      </c>
      <c r="P3471" t="str">
        <f ca="1"/>
        <v xml:space="preserve">    End If</v>
      </c>
      <c r="Q3471" t="str">
        <f ca="1"/>
        <v xml:space="preserve">    End If</v>
      </c>
    </row>
    <row r="3472" spans="15:17" x14ac:dyDescent="0.45">
      <c r="O3472" t="str">
        <f ca="1"/>
        <v xml:space="preserve">    On Error GoTo ErrHandler</v>
      </c>
      <c r="P3472" t="str">
        <f ca="1"/>
        <v/>
      </c>
      <c r="Q3472" t="str">
        <f ca="1"/>
        <v/>
      </c>
    </row>
    <row r="3473" spans="15:17" x14ac:dyDescent="0.45">
      <c r="O3473" t="str">
        <f ca="1"/>
        <v xml:space="preserve">                TestDescription = "test skip args"</v>
      </c>
      <c r="P3473" t="str">
        <f ca="1"/>
        <v xml:space="preserve">    Exit Sub</v>
      </c>
      <c r="Q3473" t="str">
        <f ca="1"/>
        <v xml:space="preserve">    Exit Sub</v>
      </c>
    </row>
    <row r="3474" spans="15:17" x14ac:dyDescent="0.45">
      <c r="O3474" t="str">
        <f ca="1"/>
        <v xml:space="preserve">                FileName = "test_skip_args.csv"</v>
      </c>
      <c r="P3474" t="str">
        <f ca="1"/>
        <v>ErrHandler:</v>
      </c>
      <c r="Q3474" t="str">
        <f ca="1"/>
        <v>ErrHandler:</v>
      </c>
    </row>
    <row r="3475" spans="15:17" x14ac:dyDescent="0.45">
      <c r="O3475" t="str">
        <f ca="1"/>
        <v xml:space="preserve">                Expected = HStack(Array("3,3", "4,3", "5,3", "6,3", "7,3", "8,3", "9,3", "10,3", Empty, Empty))</v>
      </c>
      <c r="P3475" t="str">
        <f ca="1"/>
        <v xml:space="preserve">    Throw "#Case140 (line " &amp; CStr(Erl) + "): " &amp; Err.Description &amp; "!"</v>
      </c>
      <c r="Q3475" t="str">
        <f ca="1"/>
        <v xml:space="preserve">    Throw "#Case140 (line " &amp; CStr(Erl) + "): " &amp; Err.Description &amp; "!"</v>
      </c>
    </row>
    <row r="3476" spans="15:17" x14ac:dyDescent="0.45">
      <c r="O3476" t="str">
        <f ca="1"/>
        <v xml:space="preserve">                TestRes = TestCSVRead(i, TestDescription, Expected, Folder + FileName, Observed, WhatDiffers, SkipToRow:=3, SkipToCol:=3, NumRows:=10, NumCols:=1, ShowMissingsAs:=Empty)</v>
      </c>
      <c r="P3476" t="str">
        <f ca="1"/>
        <v>End Sub</v>
      </c>
      <c r="Q3476" t="str">
        <f ca="1"/>
        <v>End Sub</v>
      </c>
    </row>
    <row r="3477" spans="15:17" x14ac:dyDescent="0.45">
      <c r="O3477" t="str">
        <f ca="1"/>
        <v xml:space="preserve">    If TestRes Then</v>
      </c>
      <c r="P3477">
        <f ca="1"/>
        <v>0</v>
      </c>
      <c r="Q3477" t="str">
        <f ca="1"/>
        <v/>
      </c>
    </row>
    <row r="3478" spans="15:17" x14ac:dyDescent="0.45">
      <c r="O3478" t="str">
        <f ca="1"/>
        <v xml:space="preserve">        NumPassed = NumPassed + 1</v>
      </c>
      <c r="P3478" t="str">
        <f ca="1"/>
        <v>Sub Case141(i As Long, Folder As String, ByRef NumPassed As Long, ByRef NumFailed As Long, ByRef Failures() As String)</v>
      </c>
      <c r="Q3478" t="str">
        <f ca="1"/>
        <v>Sub Case141(i As Long, Folder As String, ByRef NumPassed As Long, ByRef NumFailed As Long, ByRef Failures() As String)</v>
      </c>
    </row>
    <row r="3479" spans="15:17" x14ac:dyDescent="0.45">
      <c r="O3479" t="str">
        <f ca="1"/>
        <v xml:space="preserve">    Else</v>
      </c>
      <c r="P3479" t="str">
        <f ca="1"/>
        <v xml:space="preserve">    Dim TestDescription As String, FileName As String, Expected, Observed, TestRes As Variant, WhatDiffers As String</v>
      </c>
      <c r="Q3479" t="str">
        <f ca="1"/>
        <v xml:space="preserve">    Dim TestDescription As String, FileName As String, Expected, Observed, TestRes As Variant, WhatDiffers As String</v>
      </c>
    </row>
    <row r="3480" spans="15:17" x14ac:dyDescent="0.45">
      <c r="O3480" t="str">
        <f ca="1"/>
        <v xml:space="preserve">        NumFailed = NumFailed + 1</v>
      </c>
      <c r="P3480" t="str">
        <f ca="1"/>
        <v/>
      </c>
      <c r="Q3480" t="str">
        <f ca="1"/>
        <v/>
      </c>
    </row>
    <row r="3481" spans="15:17" x14ac:dyDescent="0.45">
      <c r="O3481" t="str">
        <f ca="1"/>
        <v xml:space="preserve">        ReDim Preserve Failures(LBound(Failures) To UBound(Failures) + 1)</v>
      </c>
      <c r="P3481" t="str">
        <f ca="1"/>
        <v xml:space="preserve">    On Error GoTo ErrHandler</v>
      </c>
      <c r="Q3481" t="str">
        <f ca="1"/>
        <v xml:space="preserve">    On Error GoTo ErrHandler</v>
      </c>
    </row>
    <row r="3482" spans="15:17" x14ac:dyDescent="0.45">
      <c r="O3482" t="str">
        <f ca="1"/>
        <v xml:space="preserve">        Failures(UBound(Failures)) = WhatDiffers</v>
      </c>
      <c r="P3482" t="str">
        <f ca="1"/>
        <v xml:space="preserve">                TestDescription = "test bad inputs"</v>
      </c>
      <c r="Q3482" t="str">
        <f ca="1"/>
        <v xml:space="preserve">                TestDescription = "test bad inputs"</v>
      </c>
    </row>
    <row r="3483" spans="15:17" x14ac:dyDescent="0.45">
      <c r="O3483" t="str">
        <f ca="1"/>
        <v xml:space="preserve">    End If</v>
      </c>
      <c r="P3483" t="str">
        <f ca="1"/>
        <v xml:space="preserve">                FileName = "test_bad_inputs.csv"</v>
      </c>
      <c r="Q3483" t="str">
        <f ca="1"/>
        <v xml:space="preserve">                FileName = "test_bad_inputs.csv"</v>
      </c>
    </row>
    <row r="3484" spans="15:17" x14ac:dyDescent="0.45">
      <c r="O3484" t="str">
        <f ca="1"/>
        <v/>
      </c>
      <c r="P3484" t="str">
        <f ca="1"/>
        <v xml:space="preserve">                Expected = "#CSVRead: SkipToCol must be at least 1.!"</v>
      </c>
      <c r="Q3484" t="str">
        <f ca="1"/>
        <v xml:space="preserve">                Expected = "#CSVRead: SkipToCol must be at least 1.!"</v>
      </c>
    </row>
    <row r="3485" spans="15:17" x14ac:dyDescent="0.45">
      <c r="O3485" t="str">
        <f ca="1"/>
        <v xml:space="preserve">    Exit Sub</v>
      </c>
      <c r="P3485" t="str">
        <f ca="1"/>
        <v xml:space="preserve">                TestRes = TestCSVRead(i, TestDescription, Expected, Folder + FileName, Observed, WhatDiffers, _</v>
      </c>
      <c r="Q3485" t="str">
        <f ca="1"/>
        <v xml:space="preserve">                TestRes = TestCSVRead(i, TestDescription, Expected, Folder + FileName, Observed, WhatDiffers, _</v>
      </c>
    </row>
    <row r="3486" spans="15:17" x14ac:dyDescent="0.45">
      <c r="O3486" t="str">
        <f ca="1"/>
        <v>ErrHandler:</v>
      </c>
      <c r="P3486" t="str">
        <f ca="1"/>
        <v xml:space="preserve">                    IgnoreEmptyLines:=False, _</v>
      </c>
      <c r="Q3486" t="str">
        <f ca="1"/>
        <v xml:space="preserve">                    IgnoreEmptyLines:=False, _</v>
      </c>
    </row>
    <row r="3487" spans="15:17" x14ac:dyDescent="0.45">
      <c r="O3487" t="str">
        <f ca="1"/>
        <v xml:space="preserve">    Throw "#Case81 (line " &amp; CStr(Erl) + "): " &amp; Err.Description &amp; "!"</v>
      </c>
      <c r="P3487" t="str">
        <f ca="1"/>
        <v xml:space="preserve">                    SkipToCol:=-1, _</v>
      </c>
      <c r="Q3487" t="str">
        <f ca="1"/>
        <v xml:space="preserve">                    SkipToCol:=-1, _</v>
      </c>
    </row>
    <row r="3488" spans="15:17" x14ac:dyDescent="0.45">
      <c r="O3488" t="str">
        <f ca="1"/>
        <v>End Sub</v>
      </c>
      <c r="P3488" t="str">
        <f ca="1"/>
        <v xml:space="preserve">                    ShowMissingsAs:=Empty)</v>
      </c>
      <c r="Q3488" t="str">
        <f ca="1"/>
        <v xml:space="preserve">                    ShowMissingsAs:=Empty)</v>
      </c>
    </row>
    <row r="3489" spans="15:17" x14ac:dyDescent="0.45">
      <c r="O3489">
        <f ca="1"/>
        <v>0</v>
      </c>
      <c r="P3489" t="str">
        <f ca="1"/>
        <v xml:space="preserve">    If TestRes Then</v>
      </c>
      <c r="Q3489" t="str">
        <f ca="1"/>
        <v xml:space="preserve">    If TestRes Then</v>
      </c>
    </row>
    <row r="3490" spans="15:17" x14ac:dyDescent="0.45">
      <c r="O3490">
        <f ca="1"/>
        <v>0</v>
      </c>
      <c r="P3490" t="str">
        <f ca="1"/>
        <v xml:space="preserve">        NumPassed = NumPassed + 1</v>
      </c>
      <c r="Q3490" t="str">
        <f ca="1"/>
        <v xml:space="preserve">        NumPassed = NumPassed + 1</v>
      </c>
    </row>
    <row r="3491" spans="15:17" x14ac:dyDescent="0.45">
      <c r="O3491">
        <f ca="1"/>
        <v>0</v>
      </c>
      <c r="P3491" t="str">
        <f ca="1"/>
        <v xml:space="preserve">    Else</v>
      </c>
      <c r="Q3491" t="str">
        <f ca="1"/>
        <v xml:space="preserve">    Else</v>
      </c>
    </row>
    <row r="3492" spans="15:17" x14ac:dyDescent="0.45">
      <c r="O3492">
        <f ca="1"/>
        <v>0</v>
      </c>
      <c r="P3492" t="str">
        <f ca="1"/>
        <v xml:space="preserve">        NumFailed = NumFailed + 1</v>
      </c>
      <c r="Q3492" t="str">
        <f ca="1"/>
        <v xml:space="preserve">        NumFailed = NumFailed + 1</v>
      </c>
    </row>
    <row r="3493" spans="15:17" x14ac:dyDescent="0.45">
      <c r="O3493">
        <f ca="1"/>
        <v>0</v>
      </c>
      <c r="P3493" t="str">
        <f ca="1"/>
        <v xml:space="preserve">        ReDim Preserve Failures(LBound(Failures) To UBound(Failures) + 1)</v>
      </c>
      <c r="Q3493" t="str">
        <f ca="1"/>
        <v xml:space="preserve">        ReDim Preserve Failures(LBound(Failures) To UBound(Failures) + 1)</v>
      </c>
    </row>
    <row r="3494" spans="15:17" x14ac:dyDescent="0.45">
      <c r="O3494">
        <f ca="1"/>
        <v>0</v>
      </c>
      <c r="P3494" t="str">
        <f ca="1"/>
        <v xml:space="preserve">        Failures(UBound(Failures)) = WhatDiffers</v>
      </c>
      <c r="Q3494" t="str">
        <f ca="1"/>
        <v xml:space="preserve">        Failures(UBound(Failures)) = WhatDiffers</v>
      </c>
    </row>
    <row r="3495" spans="15:17" x14ac:dyDescent="0.45">
      <c r="O3495">
        <f ca="1"/>
        <v>0</v>
      </c>
      <c r="P3495" t="str">
        <f ca="1"/>
        <v xml:space="preserve">    End If</v>
      </c>
      <c r="Q3495" t="str">
        <f ca="1"/>
        <v xml:space="preserve">    End If</v>
      </c>
    </row>
    <row r="3496" spans="15:17" x14ac:dyDescent="0.45">
      <c r="O3496">
        <f ca="1"/>
        <v>0</v>
      </c>
      <c r="P3496" t="str">
        <f ca="1"/>
        <v/>
      </c>
      <c r="Q3496" t="str">
        <f ca="1"/>
        <v/>
      </c>
    </row>
    <row r="3497" spans="15:17" x14ac:dyDescent="0.45">
      <c r="O3497">
        <f ca="1"/>
        <v>0</v>
      </c>
      <c r="P3497" t="str">
        <f ca="1"/>
        <v xml:space="preserve">    Exit Sub</v>
      </c>
      <c r="Q3497" t="str">
        <f ca="1"/>
        <v xml:space="preserve">    Exit Sub</v>
      </c>
    </row>
    <row r="3498" spans="15:17" x14ac:dyDescent="0.45">
      <c r="O3498">
        <f ca="1"/>
        <v>0</v>
      </c>
      <c r="P3498" t="str">
        <f ca="1"/>
        <v>ErrHandler:</v>
      </c>
      <c r="Q3498" t="str">
        <f ca="1"/>
        <v>ErrHandler:</v>
      </c>
    </row>
    <row r="3499" spans="15:17" x14ac:dyDescent="0.45">
      <c r="O3499">
        <f ca="1"/>
        <v>0</v>
      </c>
      <c r="P3499" t="str">
        <f ca="1"/>
        <v xml:space="preserve">    Throw "#Case141 (line " &amp; CStr(Erl) + "): " &amp; Err.Description &amp; "!"</v>
      </c>
      <c r="Q3499" t="str">
        <f ca="1"/>
        <v xml:space="preserve">    Throw "#Case141 (line " &amp; CStr(Erl) + "): " &amp; Err.Description &amp; "!"</v>
      </c>
    </row>
    <row r="3500" spans="15:17" x14ac:dyDescent="0.45">
      <c r="O3500">
        <f ca="1"/>
        <v>0</v>
      </c>
      <c r="P3500" t="str">
        <f ca="1"/>
        <v>End Sub</v>
      </c>
      <c r="Q3500" t="str">
        <f ca="1"/>
        <v>End Sub</v>
      </c>
    </row>
    <row r="3501" spans="15:17" x14ac:dyDescent="0.45">
      <c r="O3501">
        <f ca="1"/>
        <v>0</v>
      </c>
      <c r="P3501">
        <f ca="1"/>
        <v>0</v>
      </c>
      <c r="Q3501" t="str">
        <f ca="1"/>
        <v/>
      </c>
    </row>
    <row r="3502" spans="15:17" x14ac:dyDescent="0.45">
      <c r="O3502">
        <f ca="1"/>
        <v>0</v>
      </c>
      <c r="P3502" t="str">
        <f ca="1"/>
        <v>Sub Case142(i As Long, Folder As String, ByRef NumPassed As Long, ByRef NumFailed As Long, ByRef Failures() As String)</v>
      </c>
      <c r="Q3502" t="str">
        <f ca="1"/>
        <v>Sub Case142(i As Long, Folder As String, ByRef NumPassed As Long, ByRef NumFailed As Long, ByRef Failures() As String)</v>
      </c>
    </row>
    <row r="3503" spans="15:17" x14ac:dyDescent="0.45">
      <c r="O3503">
        <f ca="1"/>
        <v>0</v>
      </c>
      <c r="P3503" t="str">
        <f ca="1"/>
        <v xml:space="preserve">    Dim TestDescription As String, FileName As String, Expected, Observed, TestRes As Variant, WhatDiffers As String</v>
      </c>
      <c r="Q3503" t="str">
        <f ca="1"/>
        <v xml:space="preserve">    Dim TestDescription As String, FileName As String, Expected, Observed, TestRes As Variant, WhatDiffers As String</v>
      </c>
    </row>
    <row r="3504" spans="15:17" x14ac:dyDescent="0.45">
      <c r="O3504">
        <f ca="1"/>
        <v>0</v>
      </c>
      <c r="P3504" t="str">
        <f ca="1"/>
        <v/>
      </c>
      <c r="Q3504" t="str">
        <f ca="1"/>
        <v/>
      </c>
    </row>
    <row r="3505" spans="15:17" x14ac:dyDescent="0.45">
      <c r="O3505">
        <f ca="1"/>
        <v>0</v>
      </c>
      <c r="P3505" t="str">
        <f ca="1"/>
        <v xml:space="preserve">    On Error GoTo ErrHandler</v>
      </c>
      <c r="Q3505" t="str">
        <f ca="1"/>
        <v xml:space="preserve">    On Error GoTo ErrHandler</v>
      </c>
    </row>
    <row r="3506" spans="15:17" x14ac:dyDescent="0.45">
      <c r="O3506">
        <f ca="1"/>
        <v>0</v>
      </c>
      <c r="P3506" t="str">
        <f ca="1"/>
        <v xml:space="preserve">                TestDescription = "test bad inputs"</v>
      </c>
      <c r="Q3506" t="str">
        <f ca="1"/>
        <v xml:space="preserve">                TestDescription = "test bad inputs"</v>
      </c>
    </row>
    <row r="3507" spans="15:17" x14ac:dyDescent="0.45">
      <c r="O3507">
        <f ca="1"/>
        <v>0</v>
      </c>
      <c r="P3507" t="str">
        <f ca="1"/>
        <v xml:space="preserve">                FileName = "test_bad_inputs.csv"</v>
      </c>
      <c r="Q3507" t="str">
        <f ca="1"/>
        <v xml:space="preserve">                FileName = "test_bad_inputs.csv"</v>
      </c>
    </row>
    <row r="3508" spans="15:17" x14ac:dyDescent="0.45">
      <c r="O3508">
        <f ca="1"/>
        <v>0</v>
      </c>
      <c r="P3508" t="str">
        <f ca="1"/>
        <v xml:space="preserve">                Expected = "#CSVRead: HeaderRowNum must be greater than or equal to zero and less than or equal to SkipToRow!"</v>
      </c>
      <c r="Q3508" t="str">
        <f ca="1"/>
        <v xml:space="preserve">                Expected = "#CSVRead: HeaderRowNum must be greater than or equal to zero and less than or equal to SkipToRow!"</v>
      </c>
    </row>
    <row r="3509" spans="15:17" x14ac:dyDescent="0.45">
      <c r="O3509">
        <f ca="1"/>
        <v>0</v>
      </c>
      <c r="P3509" t="str">
        <f ca="1"/>
        <v xml:space="preserve">                TestRes = TestCSVRead(i, TestDescription, Expected, Folder + FileName, Observed, WhatDiffers, _</v>
      </c>
      <c r="Q3509" t="str">
        <f ca="1"/>
        <v xml:space="preserve">                TestRes = TestCSVRead(i, TestDescription, Expected, Folder + FileName, Observed, WhatDiffers, _</v>
      </c>
    </row>
    <row r="3510" spans="15:17" x14ac:dyDescent="0.45">
      <c r="O3510" t="str">
        <f ca="1"/>
        <v>Sub Case82(i As Long, Folder As String, ByRef NumPassed As Long, ByRef NumFailed As Long, ByRef Failures() As String)</v>
      </c>
      <c r="P3510" t="str">
        <f ca="1"/>
        <v xml:space="preserve">                    IgnoreEmptyLines:=False, _</v>
      </c>
      <c r="Q3510" t="str">
        <f ca="1"/>
        <v xml:space="preserve">                    IgnoreEmptyLines:=False, _</v>
      </c>
    </row>
    <row r="3511" spans="15:17" x14ac:dyDescent="0.45">
      <c r="O3511" t="str">
        <f ca="1"/>
        <v xml:space="preserve">    Dim TestDescription As String, FileName As String, Expected, Observed, TestRes As Variant, WhatDiffers As String</v>
      </c>
      <c r="P3511" t="str">
        <f ca="1"/>
        <v xml:space="preserve">                    SkipToRow:=-1, _</v>
      </c>
      <c r="Q3511" t="str">
        <f ca="1"/>
        <v xml:space="preserve">                    SkipToRow:=-1, _</v>
      </c>
    </row>
    <row r="3512" spans="15:17" x14ac:dyDescent="0.45">
      <c r="O3512" t="str">
        <f ca="1"/>
        <v/>
      </c>
      <c r="P3512" t="str">
        <f ca="1"/>
        <v xml:space="preserve">                    ShowMissingsAs:=Empty)</v>
      </c>
      <c r="Q3512" t="str">
        <f ca="1"/>
        <v xml:space="preserve">                    ShowMissingsAs:=Empty)</v>
      </c>
    </row>
    <row r="3513" spans="15:17" x14ac:dyDescent="0.45">
      <c r="O3513" t="str">
        <f ca="1"/>
        <v xml:space="preserve">    On Error GoTo ErrHandler</v>
      </c>
      <c r="P3513" t="str">
        <f ca="1"/>
        <v xml:space="preserve">    If TestRes Then</v>
      </c>
      <c r="Q3513" t="str">
        <f ca="1"/>
        <v xml:space="preserve">    If TestRes Then</v>
      </c>
    </row>
    <row r="3514" spans="15:17" x14ac:dyDescent="0.45">
      <c r="O3514" t="str">
        <f ca="1"/>
        <v xml:space="preserve">                TestDescription = "test skip args"</v>
      </c>
      <c r="P3514" t="str">
        <f ca="1"/>
        <v xml:space="preserve">        NumPassed = NumPassed + 1</v>
      </c>
      <c r="Q3514" t="str">
        <f ca="1"/>
        <v xml:space="preserve">        NumPassed = NumPassed + 1</v>
      </c>
    </row>
    <row r="3515" spans="15:17" x14ac:dyDescent="0.45">
      <c r="O3515" t="str">
        <f ca="1"/>
        <v xml:space="preserve">                FileName = "test_skip_args.csv"</v>
      </c>
      <c r="P3515" t="str">
        <f ca="1"/>
        <v xml:space="preserve">    Else</v>
      </c>
      <c r="Q3515" t="str">
        <f ca="1"/>
        <v xml:space="preserve">    Else</v>
      </c>
    </row>
    <row r="3516" spans="15:17" x14ac:dyDescent="0.45">
      <c r="O3516" t="str">
        <f ca="1"/>
        <v xml:space="preserve">                Expected = HStack("6,5", "6,6", "6,7", "6,8", "6,9", "6,10", Empty, Empty)</v>
      </c>
      <c r="P3516" t="str">
        <f ca="1"/>
        <v xml:space="preserve">        NumFailed = NumFailed + 1</v>
      </c>
      <c r="Q3516" t="str">
        <f ca="1"/>
        <v xml:space="preserve">        NumFailed = NumFailed + 1</v>
      </c>
    </row>
    <row r="3517" spans="15:17" x14ac:dyDescent="0.45">
      <c r="O3517" t="str">
        <f ca="1"/>
        <v xml:space="preserve">                TestRes = TestCSVRead(i, TestDescription, Expected, Folder + FileName, Observed, WhatDiffers, SkipToRow:=6, SkipToCol:=5, NumRows:=1, NumCols:=8, ShowMissingsAs:=Empty)</v>
      </c>
      <c r="P3517" t="str">
        <f ca="1"/>
        <v xml:space="preserve">        ReDim Preserve Failures(LBound(Failures) To UBound(Failures) + 1)</v>
      </c>
      <c r="Q3517" t="str">
        <f ca="1"/>
        <v xml:space="preserve">        ReDim Preserve Failures(LBound(Failures) To UBound(Failures) + 1)</v>
      </c>
    </row>
    <row r="3518" spans="15:17" x14ac:dyDescent="0.45">
      <c r="O3518" t="str">
        <f ca="1"/>
        <v xml:space="preserve">    If TestRes Then</v>
      </c>
      <c r="P3518" t="str">
        <f ca="1"/>
        <v xml:space="preserve">        Failures(UBound(Failures)) = WhatDiffers</v>
      </c>
      <c r="Q3518" t="str">
        <f ca="1"/>
        <v xml:space="preserve">        Failures(UBound(Failures)) = WhatDiffers</v>
      </c>
    </row>
    <row r="3519" spans="15:17" x14ac:dyDescent="0.45">
      <c r="O3519" t="str">
        <f ca="1"/>
        <v xml:space="preserve">        NumPassed = NumPassed + 1</v>
      </c>
      <c r="P3519" t="str">
        <f ca="1"/>
        <v xml:space="preserve">    End If</v>
      </c>
      <c r="Q3519" t="str">
        <f ca="1"/>
        <v xml:space="preserve">    End If</v>
      </c>
    </row>
    <row r="3520" spans="15:17" x14ac:dyDescent="0.45">
      <c r="O3520" t="str">
        <f ca="1"/>
        <v xml:space="preserve">    Else</v>
      </c>
      <c r="P3520" t="str">
        <f ca="1"/>
        <v/>
      </c>
      <c r="Q3520" t="str">
        <f ca="1"/>
        <v/>
      </c>
    </row>
    <row r="3521" spans="15:17" x14ac:dyDescent="0.45">
      <c r="O3521" t="str">
        <f ca="1"/>
        <v xml:space="preserve">        NumFailed = NumFailed + 1</v>
      </c>
      <c r="P3521" t="str">
        <f ca="1"/>
        <v xml:space="preserve">    Exit Sub</v>
      </c>
      <c r="Q3521" t="str">
        <f ca="1"/>
        <v xml:space="preserve">    Exit Sub</v>
      </c>
    </row>
    <row r="3522" spans="15:17" x14ac:dyDescent="0.45">
      <c r="O3522" t="str">
        <f ca="1"/>
        <v xml:space="preserve">        ReDim Preserve Failures(LBound(Failures) To UBound(Failures) + 1)</v>
      </c>
      <c r="P3522" t="str">
        <f ca="1"/>
        <v>ErrHandler:</v>
      </c>
      <c r="Q3522" t="str">
        <f ca="1"/>
        <v>ErrHandler:</v>
      </c>
    </row>
    <row r="3523" spans="15:17" x14ac:dyDescent="0.45">
      <c r="O3523" t="str">
        <f ca="1"/>
        <v xml:space="preserve">        Failures(UBound(Failures)) = WhatDiffers</v>
      </c>
      <c r="P3523" t="str">
        <f ca="1"/>
        <v xml:space="preserve">    Throw "#Case142 (line " &amp; CStr(Erl) + "): " &amp; Err.Description &amp; "!"</v>
      </c>
      <c r="Q3523" t="str">
        <f ca="1"/>
        <v xml:space="preserve">    Throw "#Case142 (line " &amp; CStr(Erl) + "): " &amp; Err.Description &amp; "!"</v>
      </c>
    </row>
    <row r="3524" spans="15:17" x14ac:dyDescent="0.45">
      <c r="O3524" t="str">
        <f ca="1"/>
        <v xml:space="preserve">    End If</v>
      </c>
      <c r="P3524" t="str">
        <f ca="1"/>
        <v>End Sub</v>
      </c>
      <c r="Q3524" t="str">
        <f ca="1"/>
        <v>End Sub</v>
      </c>
    </row>
    <row r="3525" spans="15:17" x14ac:dyDescent="0.45">
      <c r="O3525" t="str">
        <f ca="1"/>
        <v/>
      </c>
      <c r="P3525">
        <f ca="1"/>
        <v>0</v>
      </c>
      <c r="Q3525" t="str">
        <f ca="1"/>
        <v/>
      </c>
    </row>
    <row r="3526" spans="15:17" x14ac:dyDescent="0.45">
      <c r="O3526" t="str">
        <f ca="1"/>
        <v xml:space="preserve">    Exit Sub</v>
      </c>
      <c r="P3526" t="str">
        <f ca="1"/>
        <v>Sub Case143(i As Long, Folder As String, ByRef NumPassed As Long, ByRef NumFailed As Long, ByRef Failures() As String)</v>
      </c>
      <c r="Q3526" t="str">
        <f ca="1"/>
        <v>Sub Case143(i As Long, Folder As String, ByRef NumPassed As Long, ByRef NumFailed As Long, ByRef Failures() As String)</v>
      </c>
    </row>
    <row r="3527" spans="15:17" x14ac:dyDescent="0.45">
      <c r="O3527" t="str">
        <f ca="1"/>
        <v>ErrHandler:</v>
      </c>
      <c r="P3527" t="str">
        <f ca="1"/>
        <v xml:space="preserve">    Dim TestDescription As String, FileName As String, Expected, Observed, TestRes As Variant, WhatDiffers As String</v>
      </c>
      <c r="Q3527" t="str">
        <f ca="1"/>
        <v xml:space="preserve">    Dim TestDescription As String, FileName As String, Expected, Observed, TestRes As Variant, WhatDiffers As String</v>
      </c>
    </row>
    <row r="3528" spans="15:17" x14ac:dyDescent="0.45">
      <c r="O3528" t="str">
        <f ca="1"/>
        <v xml:space="preserve">    Throw "#Case82 (line " &amp; CStr(Erl) + "): " &amp; Err.Description &amp; "!"</v>
      </c>
      <c r="P3528" t="str">
        <f ca="1"/>
        <v/>
      </c>
      <c r="Q3528" t="str">
        <f ca="1"/>
        <v/>
      </c>
    </row>
    <row r="3529" spans="15:17" x14ac:dyDescent="0.45">
      <c r="O3529" t="str">
        <f ca="1"/>
        <v>End Sub</v>
      </c>
      <c r="P3529" t="str">
        <f ca="1"/>
        <v xml:space="preserve">    On Error GoTo ErrHandler</v>
      </c>
      <c r="Q3529" t="str">
        <f ca="1"/>
        <v xml:space="preserve">    On Error GoTo ErrHandler</v>
      </c>
    </row>
    <row r="3530" spans="15:17" x14ac:dyDescent="0.45">
      <c r="O3530">
        <f ca="1"/>
        <v>0</v>
      </c>
      <c r="P3530" t="str">
        <f ca="1"/>
        <v xml:space="preserve">                TestDescription = "test bad inputs"</v>
      </c>
      <c r="Q3530" t="str">
        <f ca="1"/>
        <v xml:space="preserve">                TestDescription = "test bad inputs"</v>
      </c>
    </row>
    <row r="3531" spans="15:17" x14ac:dyDescent="0.45">
      <c r="O3531">
        <f ca="1"/>
        <v>0</v>
      </c>
      <c r="P3531" t="str">
        <f ca="1"/>
        <v xml:space="preserve">                FileName = "test_bad_inputs.csv"</v>
      </c>
      <c r="Q3531" t="str">
        <f ca="1"/>
        <v xml:space="preserve">                FileName = "test_bad_inputs.csv"</v>
      </c>
    </row>
    <row r="3532" spans="15:17" x14ac:dyDescent="0.45">
      <c r="O3532">
        <f ca="1"/>
        <v>0</v>
      </c>
      <c r="P3532" t="str">
        <f ca="1"/>
        <v xml:space="preserve">                Expected = "#CSVRead: Comment must not contain double-quote, line feed or carriage return!"</v>
      </c>
      <c r="Q3532" t="str">
        <f ca="1"/>
        <v xml:space="preserve">                Expected = "#CSVRead: Comment must not contain double-quote, line feed or carriage return!"</v>
      </c>
    </row>
    <row r="3533" spans="15:17" x14ac:dyDescent="0.45">
      <c r="O3533">
        <f ca="1"/>
        <v>0</v>
      </c>
      <c r="P3533" t="str">
        <f ca="1"/>
        <v xml:space="preserve">                TestRes = TestCSVRead(i, TestDescription, Expected, Folder + FileName, Observed, WhatDiffers, _</v>
      </c>
      <c r="Q3533" t="str">
        <f ca="1"/>
        <v xml:space="preserve">                TestRes = TestCSVRead(i, TestDescription, Expected, Folder + FileName, Observed, WhatDiffers, _</v>
      </c>
    </row>
    <row r="3534" spans="15:17" x14ac:dyDescent="0.45">
      <c r="O3534">
        <f ca="1"/>
        <v>0</v>
      </c>
      <c r="P3534" t="str">
        <f ca="1"/>
        <v xml:space="preserve">                    Comment:="bad""", _</v>
      </c>
      <c r="Q3534" t="str">
        <f ca="1"/>
        <v xml:space="preserve">                    Comment:="bad""", _</v>
      </c>
    </row>
    <row r="3535" spans="15:17" x14ac:dyDescent="0.45">
      <c r="O3535">
        <f ca="1"/>
        <v>0</v>
      </c>
      <c r="P3535" t="str">
        <f ca="1"/>
        <v xml:space="preserve">                    IgnoreEmptyLines:=False, _</v>
      </c>
      <c r="Q3535" t="str">
        <f ca="1"/>
        <v xml:space="preserve">                    IgnoreEmptyLines:=False, _</v>
      </c>
    </row>
    <row r="3536" spans="15:17" x14ac:dyDescent="0.45">
      <c r="O3536">
        <f ca="1"/>
        <v>0</v>
      </c>
      <c r="P3536" t="str">
        <f ca="1"/>
        <v xml:space="preserve">                    ShowMissingsAs:=Empty)</v>
      </c>
      <c r="Q3536" t="str">
        <f ca="1"/>
        <v xml:space="preserve">                    ShowMissingsAs:=Empty)</v>
      </c>
    </row>
    <row r="3537" spans="15:17" x14ac:dyDescent="0.45">
      <c r="O3537">
        <f ca="1"/>
        <v>0</v>
      </c>
      <c r="P3537" t="str">
        <f ca="1"/>
        <v xml:space="preserve">    If TestRes Then</v>
      </c>
      <c r="Q3537" t="str">
        <f ca="1"/>
        <v xml:space="preserve">    If TestRes Then</v>
      </c>
    </row>
    <row r="3538" spans="15:17" x14ac:dyDescent="0.45">
      <c r="O3538">
        <f ca="1"/>
        <v>0</v>
      </c>
      <c r="P3538" t="str">
        <f ca="1"/>
        <v xml:space="preserve">        NumPassed = NumPassed + 1</v>
      </c>
      <c r="Q3538" t="str">
        <f ca="1"/>
        <v xml:space="preserve">        NumPassed = NumPassed + 1</v>
      </c>
    </row>
    <row r="3539" spans="15:17" x14ac:dyDescent="0.45">
      <c r="O3539">
        <f ca="1"/>
        <v>0</v>
      </c>
      <c r="P3539" t="str">
        <f ca="1"/>
        <v xml:space="preserve">    Else</v>
      </c>
      <c r="Q3539" t="str">
        <f ca="1"/>
        <v xml:space="preserve">    Else</v>
      </c>
    </row>
    <row r="3540" spans="15:17" x14ac:dyDescent="0.45">
      <c r="O3540">
        <f ca="1"/>
        <v>0</v>
      </c>
      <c r="P3540" t="str">
        <f ca="1"/>
        <v xml:space="preserve">        NumFailed = NumFailed + 1</v>
      </c>
      <c r="Q3540" t="str">
        <f ca="1"/>
        <v xml:space="preserve">        NumFailed = NumFailed + 1</v>
      </c>
    </row>
    <row r="3541" spans="15:17" x14ac:dyDescent="0.45">
      <c r="O3541">
        <f ca="1"/>
        <v>0</v>
      </c>
      <c r="P3541" t="str">
        <f ca="1"/>
        <v xml:space="preserve">        ReDim Preserve Failures(LBound(Failures) To UBound(Failures) + 1)</v>
      </c>
      <c r="Q3541" t="str">
        <f ca="1"/>
        <v xml:space="preserve">        ReDim Preserve Failures(LBound(Failures) To UBound(Failures) + 1)</v>
      </c>
    </row>
    <row r="3542" spans="15:17" x14ac:dyDescent="0.45">
      <c r="O3542">
        <f ca="1"/>
        <v>0</v>
      </c>
      <c r="P3542" t="str">
        <f ca="1"/>
        <v xml:space="preserve">        Failures(UBound(Failures)) = WhatDiffers</v>
      </c>
      <c r="Q3542" t="str">
        <f ca="1"/>
        <v xml:space="preserve">        Failures(UBound(Failures)) = WhatDiffers</v>
      </c>
    </row>
    <row r="3543" spans="15:17" x14ac:dyDescent="0.45">
      <c r="O3543">
        <f ca="1"/>
        <v>0</v>
      </c>
      <c r="P3543" t="str">
        <f ca="1"/>
        <v xml:space="preserve">    End If</v>
      </c>
      <c r="Q3543" t="str">
        <f ca="1"/>
        <v xml:space="preserve">    End If</v>
      </c>
    </row>
    <row r="3544" spans="15:17" x14ac:dyDescent="0.45">
      <c r="O3544">
        <f ca="1"/>
        <v>0</v>
      </c>
      <c r="P3544" t="str">
        <f ca="1"/>
        <v/>
      </c>
      <c r="Q3544" t="str">
        <f ca="1"/>
        <v/>
      </c>
    </row>
    <row r="3545" spans="15:17" x14ac:dyDescent="0.45">
      <c r="O3545">
        <f ca="1"/>
        <v>0</v>
      </c>
      <c r="P3545" t="str">
        <f ca="1"/>
        <v xml:space="preserve">    Exit Sub</v>
      </c>
      <c r="Q3545" t="str">
        <f ca="1"/>
        <v xml:space="preserve">    Exit Sub</v>
      </c>
    </row>
    <row r="3546" spans="15:17" x14ac:dyDescent="0.45">
      <c r="O3546">
        <f ca="1"/>
        <v>0</v>
      </c>
      <c r="P3546" t="str">
        <f ca="1"/>
        <v>ErrHandler:</v>
      </c>
      <c r="Q3546" t="str">
        <f ca="1"/>
        <v>ErrHandler:</v>
      </c>
    </row>
    <row r="3547" spans="15:17" x14ac:dyDescent="0.45">
      <c r="O3547">
        <f ca="1"/>
        <v>0</v>
      </c>
      <c r="P3547" t="str">
        <f ca="1"/>
        <v xml:space="preserve">    Throw "#Case143 (line " &amp; CStr(Erl) + "): " &amp; Err.Description &amp; "!"</v>
      </c>
      <c r="Q3547" t="str">
        <f ca="1"/>
        <v xml:space="preserve">    Throw "#Case143 (line " &amp; CStr(Erl) + "): " &amp; Err.Description &amp; "!"</v>
      </c>
    </row>
    <row r="3548" spans="15:17" x14ac:dyDescent="0.45">
      <c r="O3548">
        <f ca="1"/>
        <v>0</v>
      </c>
      <c r="P3548" t="str">
        <f ca="1"/>
        <v>End Sub</v>
      </c>
      <c r="Q3548" t="str">
        <f ca="1"/>
        <v>End Sub</v>
      </c>
    </row>
    <row r="3549" spans="15:17" x14ac:dyDescent="0.45">
      <c r="O3549">
        <f ca="1"/>
        <v>0</v>
      </c>
      <c r="P3549">
        <f ca="1"/>
        <v>0</v>
      </c>
      <c r="Q3549" t="str">
        <f ca="1"/>
        <v/>
      </c>
    </row>
    <row r="3550" spans="15:17" x14ac:dyDescent="0.45">
      <c r="O3550">
        <f ca="1"/>
        <v>0</v>
      </c>
      <c r="P3550" t="str">
        <f ca="1"/>
        <v>Sub Case144(i As Long, Folder As String, ByRef NumPassed As Long, ByRef NumFailed As Long, ByRef Failures() As String)</v>
      </c>
      <c r="Q3550" t="str">
        <f ca="1"/>
        <v>Sub Case144(i As Long, Folder As String, ByRef NumPassed As Long, ByRef NumFailed As Long, ByRef Failures() As String)</v>
      </c>
    </row>
    <row r="3551" spans="15:17" x14ac:dyDescent="0.45">
      <c r="O3551" t="str">
        <f ca="1"/>
        <v>Sub Case83(i As Long, Folder As String, ByRef NumPassed As Long, ByRef NumFailed As Long, ByRef Failures() As String)</v>
      </c>
      <c r="P3551" t="str">
        <f ca="1"/>
        <v xml:space="preserve">    Dim TestDescription As String, FileName As String, Expected, Observed, TestRes As Variant, WhatDiffers As String</v>
      </c>
      <c r="Q3551" t="str">
        <f ca="1"/>
        <v xml:space="preserve">    Dim TestDescription As String, FileName As String, Expected, Observed, TestRes As Variant, WhatDiffers As String</v>
      </c>
    </row>
    <row r="3552" spans="15:17" x14ac:dyDescent="0.45">
      <c r="O3552" t="str">
        <f ca="1"/>
        <v xml:space="preserve">    Dim TestDescription As String, FileName As String, Expected, Observed, TestRes As Variant, WhatDiffers As String</v>
      </c>
      <c r="P3552" t="str">
        <f ca="1"/>
        <v/>
      </c>
      <c r="Q3552" t="str">
        <f ca="1"/>
        <v/>
      </c>
    </row>
    <row r="3553" spans="15:17" x14ac:dyDescent="0.45">
      <c r="O3553" t="str">
        <f ca="1"/>
        <v/>
      </c>
      <c r="P3553" t="str">
        <f ca="1"/>
        <v xml:space="preserve">    On Error GoTo ErrHandler</v>
      </c>
      <c r="Q3553" t="str">
        <f ca="1"/>
        <v xml:space="preserve">    On Error GoTo ErrHandler</v>
      </c>
    </row>
    <row r="3554" spans="15:17" x14ac:dyDescent="0.45">
      <c r="O3554" t="str">
        <f ca="1"/>
        <v xml:space="preserve">    On Error GoTo ErrHandler</v>
      </c>
      <c r="P3554" t="str">
        <f ca="1"/>
        <v xml:space="preserve">                TestDescription = "test bad inputs"</v>
      </c>
      <c r="Q3554" t="str">
        <f ca="1"/>
        <v xml:space="preserve">                TestDescription = "test bad inputs"</v>
      </c>
    </row>
    <row r="3555" spans="15:17" x14ac:dyDescent="0.45">
      <c r="O3555" t="str">
        <f ca="1"/>
        <v xml:space="preserve">                TestDescription = "test skip args"</v>
      </c>
      <c r="P3555" t="str">
        <f ca="1"/>
        <v xml:space="preserve">                FileName = "test_bad_inputs.csv"</v>
      </c>
      <c r="Q3555" t="str">
        <f ca="1"/>
        <v xml:space="preserve">                FileName = "test_bad_inputs.csv"</v>
      </c>
    </row>
    <row r="3556" spans="15:17" x14ac:dyDescent="0.45">
      <c r="O3556" t="str">
        <f ca="1"/>
        <v xml:space="preserve">                FileName = "test_skip_args.csv"</v>
      </c>
      <c r="P3556" t="str">
        <f ca="1"/>
        <v xml:space="preserve">                Expected = "#CSVRead: HeaderRowNum must be greater than or equal to zero and less than or equal to SkipToRow!"</v>
      </c>
      <c r="Q3556" t="str">
        <f ca="1"/>
        <v xml:space="preserve">                Expected = "#CSVRead: HeaderRowNum must be greater than or equal to zero and less than or equal to SkipToRow!"</v>
      </c>
    </row>
    <row r="3557" spans="15:17" x14ac:dyDescent="0.45">
      <c r="O3557" t="str">
        <f ca="1"/>
        <v xml:space="preserve">                Expected = Expected083()</v>
      </c>
      <c r="P3557" t="str">
        <f ca="1"/>
        <v xml:space="preserve">                TestRes = TestCSVRead(i, TestDescription, Expected, Folder + FileName, Observed, WhatDiffers, _</v>
      </c>
      <c r="Q3557" t="str">
        <f ca="1"/>
        <v xml:space="preserve">                TestRes = TestCSVRead(i, TestDescription, Expected, Folder + FileName, Observed, WhatDiffers, _</v>
      </c>
    </row>
    <row r="3558" spans="15:17" x14ac:dyDescent="0.45">
      <c r="O3558" t="str">
        <f ca="1"/>
        <v xml:space="preserve">                TestRes = TestCSVRead(i, TestDescription, Expected, Folder + FileName, Observed, WhatDiffers, SkipToRow:=8, SkipToCol:=8, NumRows:=4, NumCols:=4, ShowMissingsAs:=Empty)</v>
      </c>
      <c r="P3558" t="str">
        <f ca="1"/>
        <v xml:space="preserve">                    IgnoreEmptyLines:=False, _</v>
      </c>
      <c r="Q3558" t="str">
        <f ca="1"/>
        <v xml:space="preserve">                    IgnoreEmptyLines:=False, _</v>
      </c>
    </row>
    <row r="3559" spans="15:17" x14ac:dyDescent="0.45">
      <c r="O3559" t="str">
        <f ca="1"/>
        <v xml:space="preserve">    If TestRes Then</v>
      </c>
      <c r="P3559" t="str">
        <f ca="1"/>
        <v xml:space="preserve">                    ShowMissingsAs:=Empty, _</v>
      </c>
      <c r="Q3559" t="str">
        <f ca="1"/>
        <v xml:space="preserve">                    ShowMissingsAs:=Empty, _</v>
      </c>
    </row>
    <row r="3560" spans="15:17" x14ac:dyDescent="0.45">
      <c r="O3560" t="str">
        <f ca="1"/>
        <v xml:space="preserve">        NumPassed = NumPassed + 1</v>
      </c>
      <c r="P3560" t="str">
        <f ca="1"/>
        <v xml:space="preserve">                    HeaderRowNum:=-1#)</v>
      </c>
      <c r="Q3560" t="str">
        <f ca="1"/>
        <v xml:space="preserve">                    HeaderRowNum:=-1#)</v>
      </c>
    </row>
    <row r="3561" spans="15:17" x14ac:dyDescent="0.45">
      <c r="O3561" t="str">
        <f ca="1"/>
        <v xml:space="preserve">    Else</v>
      </c>
      <c r="P3561" t="str">
        <f ca="1"/>
        <v xml:space="preserve">    If TestRes Then</v>
      </c>
      <c r="Q3561" t="str">
        <f ca="1"/>
        <v xml:space="preserve">    If TestRes Then</v>
      </c>
    </row>
    <row r="3562" spans="15:17" x14ac:dyDescent="0.45">
      <c r="O3562" t="str">
        <f ca="1"/>
        <v xml:space="preserve">        NumFailed = NumFailed + 1</v>
      </c>
      <c r="P3562" t="str">
        <f ca="1"/>
        <v xml:space="preserve">        NumPassed = NumPassed + 1</v>
      </c>
      <c r="Q3562" t="str">
        <f ca="1"/>
        <v xml:space="preserve">        NumPassed = NumPassed + 1</v>
      </c>
    </row>
    <row r="3563" spans="15:17" x14ac:dyDescent="0.45">
      <c r="O3563" t="str">
        <f ca="1"/>
        <v xml:space="preserve">        ReDim Preserve Failures(LBound(Failures) To UBound(Failures) + 1)</v>
      </c>
      <c r="P3563" t="str">
        <f ca="1"/>
        <v xml:space="preserve">    Else</v>
      </c>
      <c r="Q3563" t="str">
        <f ca="1"/>
        <v xml:space="preserve">    Else</v>
      </c>
    </row>
    <row r="3564" spans="15:17" x14ac:dyDescent="0.45">
      <c r="O3564" t="str">
        <f ca="1"/>
        <v xml:space="preserve">        Failures(UBound(Failures)) = WhatDiffers</v>
      </c>
      <c r="P3564" t="str">
        <f ca="1"/>
        <v xml:space="preserve">        NumFailed = NumFailed + 1</v>
      </c>
      <c r="Q3564" t="str">
        <f ca="1"/>
        <v xml:space="preserve">        NumFailed = NumFailed + 1</v>
      </c>
    </row>
    <row r="3565" spans="15:17" x14ac:dyDescent="0.45">
      <c r="O3565" t="str">
        <f ca="1"/>
        <v xml:space="preserve">    End If</v>
      </c>
      <c r="P3565" t="str">
        <f ca="1"/>
        <v xml:space="preserve">        ReDim Preserve Failures(LBound(Failures) To UBound(Failures) + 1)</v>
      </c>
      <c r="Q3565" t="str">
        <f ca="1"/>
        <v xml:space="preserve">        ReDim Preserve Failures(LBound(Failures) To UBound(Failures) + 1)</v>
      </c>
    </row>
    <row r="3566" spans="15:17" x14ac:dyDescent="0.45">
      <c r="O3566" t="str">
        <f ca="1"/>
        <v/>
      </c>
      <c r="P3566" t="str">
        <f ca="1"/>
        <v xml:space="preserve">        Failures(UBound(Failures)) = WhatDiffers</v>
      </c>
      <c r="Q3566" t="str">
        <f ca="1"/>
        <v xml:space="preserve">        Failures(UBound(Failures)) = WhatDiffers</v>
      </c>
    </row>
    <row r="3567" spans="15:17" x14ac:dyDescent="0.45">
      <c r="O3567" t="str">
        <f ca="1"/>
        <v xml:space="preserve">    Exit Sub</v>
      </c>
      <c r="P3567" t="str">
        <f ca="1"/>
        <v xml:space="preserve">    End If</v>
      </c>
      <c r="Q3567" t="str">
        <f ca="1"/>
        <v xml:space="preserve">    End If</v>
      </c>
    </row>
    <row r="3568" spans="15:17" x14ac:dyDescent="0.45">
      <c r="O3568" t="str">
        <f ca="1"/>
        <v>ErrHandler:</v>
      </c>
      <c r="P3568" t="str">
        <f ca="1"/>
        <v/>
      </c>
      <c r="Q3568" t="str">
        <f ca="1"/>
        <v/>
      </c>
    </row>
    <row r="3569" spans="15:17" x14ac:dyDescent="0.45">
      <c r="O3569" t="str">
        <f ca="1"/>
        <v xml:space="preserve">    Throw "#Case83 (line " &amp; CStr(Erl) + "): " &amp; Err.Description &amp; "!"</v>
      </c>
      <c r="P3569" t="str">
        <f ca="1"/>
        <v xml:space="preserve">    Exit Sub</v>
      </c>
      <c r="Q3569" t="str">
        <f ca="1"/>
        <v xml:space="preserve">    Exit Sub</v>
      </c>
    </row>
    <row r="3570" spans="15:17" x14ac:dyDescent="0.45">
      <c r="O3570" t="str">
        <f ca="1"/>
        <v>End Sub</v>
      </c>
      <c r="P3570" t="str">
        <f ca="1"/>
        <v>ErrHandler:</v>
      </c>
      <c r="Q3570" t="str">
        <f ca="1"/>
        <v>ErrHandler:</v>
      </c>
    </row>
    <row r="3571" spans="15:17" x14ac:dyDescent="0.45">
      <c r="O3571">
        <f ca="1"/>
        <v>0</v>
      </c>
      <c r="P3571" t="str">
        <f ca="1"/>
        <v xml:space="preserve">    Throw "#Case144 (line " &amp; CStr(Erl) + "): " &amp; Err.Description &amp; "!"</v>
      </c>
      <c r="Q3571" t="str">
        <f ca="1"/>
        <v xml:space="preserve">    Throw "#Case144 (line " &amp; CStr(Erl) + "): " &amp; Err.Description &amp; "!"</v>
      </c>
    </row>
    <row r="3572" spans="15:17" x14ac:dyDescent="0.45">
      <c r="O3572">
        <f ca="1"/>
        <v>0</v>
      </c>
      <c r="P3572" t="str">
        <f ca="1"/>
        <v>End Sub</v>
      </c>
      <c r="Q3572" t="str">
        <f ca="1"/>
        <v>End Sub</v>
      </c>
    </row>
    <row r="3573" spans="15:17" x14ac:dyDescent="0.45">
      <c r="O3573">
        <f ca="1"/>
        <v>0</v>
      </c>
      <c r="P3573">
        <f ca="1"/>
        <v>0</v>
      </c>
      <c r="Q3573" t="str">
        <f ca="1"/>
        <v/>
      </c>
    </row>
    <row r="3574" spans="15:17" x14ac:dyDescent="0.45">
      <c r="O3574">
        <f ca="1"/>
        <v>0</v>
      </c>
      <c r="P3574" t="str">
        <f ca="1"/>
        <v>Sub Case145(i As Long, Folder As String, ByRef NumPassed As Long, ByRef NumFailed As Long, ByRef Failures() As String)</v>
      </c>
      <c r="Q3574" t="str">
        <f ca="1"/>
        <v>Sub Case145(i As Long, Folder As String, ByRef NumPassed As Long, ByRef NumFailed As Long, ByRef Failures() As String)</v>
      </c>
    </row>
    <row r="3575" spans="15:17" x14ac:dyDescent="0.45">
      <c r="O3575">
        <f ca="1"/>
        <v>0</v>
      </c>
      <c r="P3575" t="str">
        <f ca="1"/>
        <v xml:space="preserve">    Dim TestDescription As String, FileName As String, Expected, Observed, TestRes As Variant, WhatDiffers As String</v>
      </c>
      <c r="Q3575" t="str">
        <f ca="1"/>
        <v xml:space="preserve">    Dim TestDescription As String, FileName As String, Expected, Observed, TestRes As Variant, WhatDiffers As String</v>
      </c>
    </row>
    <row r="3576" spans="15:17" x14ac:dyDescent="0.45">
      <c r="O3576">
        <f ca="1"/>
        <v>0</v>
      </c>
      <c r="P3576" t="str">
        <f ca="1"/>
        <v/>
      </c>
      <c r="Q3576" t="str">
        <f ca="1"/>
        <v/>
      </c>
    </row>
    <row r="3577" spans="15:17" x14ac:dyDescent="0.45">
      <c r="O3577">
        <f ca="1"/>
        <v>0</v>
      </c>
      <c r="P3577" t="str">
        <f ca="1"/>
        <v xml:space="preserve">    On Error GoTo ErrHandler</v>
      </c>
      <c r="Q3577" t="str">
        <f ca="1"/>
        <v xml:space="preserve">    On Error GoTo ErrHandler</v>
      </c>
    </row>
    <row r="3578" spans="15:17" x14ac:dyDescent="0.45">
      <c r="O3578">
        <f ca="1"/>
        <v>0</v>
      </c>
      <c r="P3578" t="str">
        <f ca="1"/>
        <v xml:space="preserve">                TestDescription = "test bad inputs"</v>
      </c>
      <c r="Q3578" t="str">
        <f ca="1"/>
        <v xml:space="preserve">                TestDescription = "test bad inputs"</v>
      </c>
    </row>
    <row r="3579" spans="15:17" x14ac:dyDescent="0.45">
      <c r="O3579">
        <f ca="1"/>
        <v>0</v>
      </c>
      <c r="P3579" t="str">
        <f ca="1"/>
        <v xml:space="preserve">                FileName = "test_bad_inputs.csv"</v>
      </c>
      <c r="Q3579" t="str">
        <f ca="1"/>
        <v xml:space="preserve">                FileName = "test_bad_inputs.csv"</v>
      </c>
    </row>
    <row r="3580" spans="15:17" x14ac:dyDescent="0.45">
      <c r="O3580">
        <f ca="1"/>
        <v>0</v>
      </c>
      <c r="P3580" t="str">
        <f ca="1"/>
        <v xml:space="preserve">                Expected = "#CSVRead: #ParseEncoding: Encoding argument can usually be omitted, but otherwise Encoding be either ""UTF-16"", ""UTF-8"", ""UTF-8-BOM"" or ""ANSI"".!!"</v>
      </c>
      <c r="Q3580" t="str">
        <f ca="1"/>
        <v xml:space="preserve">                Expected = "#CSVRead: #ParseEncoding: Encoding argument can usually be omitted, but otherwise Encoding be either ""UTF-16"", ""UTF-8"", ""UTF-8-BOM"" or ""ANSI"".!!"</v>
      </c>
    </row>
    <row r="3581" spans="15:17" x14ac:dyDescent="0.45">
      <c r="O3581">
        <f ca="1"/>
        <v>0</v>
      </c>
      <c r="P3581" t="str">
        <f ca="1"/>
        <v xml:space="preserve">                TestRes = TestCSVRead(i, TestDescription, Expected, Folder + FileName, Observed, WhatDiffers, _</v>
      </c>
      <c r="Q3581" t="str">
        <f ca="1"/>
        <v xml:space="preserve">                TestRes = TestCSVRead(i, TestDescription, Expected, Folder + FileName, Observed, WhatDiffers, _</v>
      </c>
    </row>
    <row r="3582" spans="15:17" x14ac:dyDescent="0.45">
      <c r="O3582">
        <f ca="1"/>
        <v>0</v>
      </c>
      <c r="P3582" t="str">
        <f ca="1"/>
        <v xml:space="preserve">                    IgnoreEmptyLines:=False, _</v>
      </c>
      <c r="Q3582" t="str">
        <f ca="1"/>
        <v xml:space="preserve">                    IgnoreEmptyLines:=False, _</v>
      </c>
    </row>
    <row r="3583" spans="15:17" x14ac:dyDescent="0.45">
      <c r="O3583">
        <f ca="1"/>
        <v>0</v>
      </c>
      <c r="P3583" t="str">
        <f ca="1"/>
        <v xml:space="preserve">                    ShowMissingsAs:=Empty, _</v>
      </c>
      <c r="Q3583" t="str">
        <f ca="1"/>
        <v xml:space="preserve">                    ShowMissingsAs:=Empty, _</v>
      </c>
    </row>
    <row r="3584" spans="15:17" x14ac:dyDescent="0.45">
      <c r="O3584">
        <f ca="1"/>
        <v>0</v>
      </c>
      <c r="P3584" t="str">
        <f ca="1"/>
        <v xml:space="preserve">                    Encoding:="BAD")</v>
      </c>
      <c r="Q3584" t="str">
        <f ca="1"/>
        <v xml:space="preserve">                    Encoding:="BAD")</v>
      </c>
    </row>
    <row r="3585" spans="15:17" x14ac:dyDescent="0.45">
      <c r="O3585">
        <f ca="1"/>
        <v>0</v>
      </c>
      <c r="P3585" t="str">
        <f ca="1"/>
        <v xml:space="preserve">    If TestRes Then</v>
      </c>
      <c r="Q3585" t="str">
        <f ca="1"/>
        <v xml:space="preserve">    If TestRes Then</v>
      </c>
    </row>
    <row r="3586" spans="15:17" x14ac:dyDescent="0.45">
      <c r="O3586">
        <f ca="1"/>
        <v>0</v>
      </c>
      <c r="P3586" t="str">
        <f ca="1"/>
        <v xml:space="preserve">        NumPassed = NumPassed + 1</v>
      </c>
      <c r="Q3586" t="str">
        <f ca="1"/>
        <v xml:space="preserve">        NumPassed = NumPassed + 1</v>
      </c>
    </row>
    <row r="3587" spans="15:17" x14ac:dyDescent="0.45">
      <c r="O3587">
        <f ca="1"/>
        <v>0</v>
      </c>
      <c r="P3587" t="str">
        <f ca="1"/>
        <v xml:space="preserve">    Else</v>
      </c>
      <c r="Q3587" t="str">
        <f ca="1"/>
        <v xml:space="preserve">    Else</v>
      </c>
    </row>
    <row r="3588" spans="15:17" x14ac:dyDescent="0.45">
      <c r="O3588">
        <f ca="1"/>
        <v>0</v>
      </c>
      <c r="P3588" t="str">
        <f ca="1"/>
        <v xml:space="preserve">        NumFailed = NumFailed + 1</v>
      </c>
      <c r="Q3588" t="str">
        <f ca="1"/>
        <v xml:space="preserve">        NumFailed = NumFailed + 1</v>
      </c>
    </row>
    <row r="3589" spans="15:17" x14ac:dyDescent="0.45">
      <c r="O3589">
        <f ca="1"/>
        <v>0</v>
      </c>
      <c r="P3589" t="str">
        <f ca="1"/>
        <v xml:space="preserve">        ReDim Preserve Failures(LBound(Failures) To UBound(Failures) + 1)</v>
      </c>
      <c r="Q3589" t="str">
        <f ca="1"/>
        <v xml:space="preserve">        ReDim Preserve Failures(LBound(Failures) To UBound(Failures) + 1)</v>
      </c>
    </row>
    <row r="3590" spans="15:17" x14ac:dyDescent="0.45">
      <c r="O3590">
        <f ca="1"/>
        <v>0</v>
      </c>
      <c r="P3590" t="str">
        <f ca="1"/>
        <v xml:space="preserve">        Failures(UBound(Failures)) = WhatDiffers</v>
      </c>
      <c r="Q3590" t="str">
        <f ca="1"/>
        <v xml:space="preserve">        Failures(UBound(Failures)) = WhatDiffers</v>
      </c>
    </row>
    <row r="3591" spans="15:17" x14ac:dyDescent="0.45">
      <c r="O3591">
        <f ca="1"/>
        <v>0</v>
      </c>
      <c r="P3591" t="str">
        <f ca="1"/>
        <v xml:space="preserve">    End If</v>
      </c>
      <c r="Q3591" t="str">
        <f ca="1"/>
        <v xml:space="preserve">    End If</v>
      </c>
    </row>
    <row r="3592" spans="15:17" x14ac:dyDescent="0.45">
      <c r="O3592" t="str">
        <f ca="1"/>
        <v>Sub Case84(i As Long, Folder As String, ByRef NumPassed As Long, ByRef NumFailed As Long, ByRef Failures() As String)</v>
      </c>
      <c r="P3592" t="str">
        <f ca="1"/>
        <v/>
      </c>
      <c r="Q3592" t="str">
        <f ca="1"/>
        <v/>
      </c>
    </row>
    <row r="3593" spans="15:17" x14ac:dyDescent="0.45">
      <c r="O3593" t="str">
        <f ca="1"/>
        <v xml:space="preserve">    Dim TestDescription As String, FileName As String, Expected, Observed, TestRes As Variant, WhatDiffers As String</v>
      </c>
      <c r="P3593" t="str">
        <f ca="1"/>
        <v xml:space="preserve">    Exit Sub</v>
      </c>
      <c r="Q3593" t="str">
        <f ca="1"/>
        <v xml:space="preserve">    Exit Sub</v>
      </c>
    </row>
    <row r="3594" spans="15:17" x14ac:dyDescent="0.45">
      <c r="O3594" t="str">
        <f ca="1"/>
        <v/>
      </c>
      <c r="P3594" t="str">
        <f ca="1"/>
        <v>ErrHandler:</v>
      </c>
      <c r="Q3594" t="str">
        <f ca="1"/>
        <v>ErrHandler:</v>
      </c>
    </row>
    <row r="3595" spans="15:17" x14ac:dyDescent="0.45">
      <c r="O3595" t="str">
        <f ca="1"/>
        <v xml:space="preserve">    On Error GoTo ErrHandler</v>
      </c>
      <c r="P3595" t="str">
        <f ca="1"/>
        <v xml:space="preserve">    Throw "#Case145 (line " &amp; CStr(Erl) + "): " &amp; Err.Description &amp; "!"</v>
      </c>
      <c r="Q3595" t="str">
        <f ca="1"/>
        <v xml:space="preserve">    Throw "#Case145 (line " &amp; CStr(Erl) + "): " &amp; Err.Description &amp; "!"</v>
      </c>
    </row>
    <row r="3596" spans="15:17" x14ac:dyDescent="0.45">
      <c r="O3596" t="str">
        <f ca="1"/>
        <v xml:space="preserve">                TestDescription = "test skip args with comments"</v>
      </c>
      <c r="P3596" t="str">
        <f ca="1"/>
        <v>End Sub</v>
      </c>
      <c r="Q3596" t="str">
        <f ca="1"/>
        <v>End Sub</v>
      </c>
    </row>
    <row r="3597" spans="15:17" x14ac:dyDescent="0.45">
      <c r="O3597" t="str">
        <f ca="1"/>
        <v xml:space="preserve">                FileName = "test_skip_args_with_comments.csv"</v>
      </c>
      <c r="P3597">
        <f ca="1"/>
        <v>0</v>
      </c>
      <c r="Q3597" t="str">
        <f ca="1"/>
        <v/>
      </c>
    </row>
    <row r="3598" spans="15:17" x14ac:dyDescent="0.45">
      <c r="O3598" t="str">
        <f ca="1"/>
        <v xml:space="preserve">                Expected = HStack(Array("3,3", "4,3", "5,3", "6,3", "7,3", "8,3", "9,3", "10,3", Empty, Empty))</v>
      </c>
      <c r="P3598" t="str">
        <f ca="1"/>
        <v>Sub Case146(i As Long, Folder As String, ByRef NumPassed As Long, ByRef NumFailed As Long, ByRef Failures() As String)</v>
      </c>
      <c r="Q3598" t="str">
        <f ca="1"/>
        <v>Sub Case146(i As Long, Folder As String, ByRef NumPassed As Long, ByRef NumFailed As Long, ByRef Failures() As String)</v>
      </c>
    </row>
    <row r="3599" spans="15:17" x14ac:dyDescent="0.45">
      <c r="O3599" t="str">
        <f ca="1"/>
        <v xml:space="preserve">                TestRes = TestCSVRead(i, TestDescription, Expected, Folder + FileName, Observed, WhatDiffers, Comment:="#", SkipToRow:=3, SkipToCol:=3, NumRows:=10, NumCols:=1, ShowMissingsAs:=Empty)</v>
      </c>
      <c r="P3599" t="str">
        <f ca="1"/>
        <v xml:space="preserve">    Dim TestDescription As String, FileName As String, Expected, Observed, TestRes As Variant, WhatDiffers As String</v>
      </c>
      <c r="Q3599" t="str">
        <f ca="1"/>
        <v xml:space="preserve">    Dim TestDescription As String, FileName As String, Expected, Observed, TestRes As Variant, WhatDiffers As String</v>
      </c>
    </row>
    <row r="3600" spans="15:17" x14ac:dyDescent="0.45">
      <c r="O3600" t="str">
        <f ca="1"/>
        <v xml:space="preserve">    If TestRes Then</v>
      </c>
      <c r="P3600" t="str">
        <f ca="1"/>
        <v/>
      </c>
      <c r="Q3600" t="str">
        <f ca="1"/>
        <v/>
      </c>
    </row>
    <row r="3601" spans="15:17" x14ac:dyDescent="0.45">
      <c r="O3601" t="str">
        <f ca="1"/>
        <v xml:space="preserve">        NumPassed = NumPassed + 1</v>
      </c>
      <c r="P3601" t="str">
        <f ca="1"/>
        <v xml:space="preserve">    On Error GoTo ErrHandler</v>
      </c>
      <c r="Q3601" t="str">
        <f ca="1"/>
        <v xml:space="preserve">    On Error GoTo ErrHandler</v>
      </c>
    </row>
    <row r="3602" spans="15:17" x14ac:dyDescent="0.45">
      <c r="O3602" t="str">
        <f ca="1"/>
        <v xml:space="preserve">    Else</v>
      </c>
      <c r="P3602" t="str">
        <f ca="1"/>
        <v xml:space="preserve">                TestDescription = "test bad inputs"</v>
      </c>
      <c r="Q3602" t="str">
        <f ca="1"/>
        <v xml:space="preserve">                TestDescription = "test bad inputs"</v>
      </c>
    </row>
    <row r="3603" spans="15:17" x14ac:dyDescent="0.45">
      <c r="O3603" t="str">
        <f ca="1"/>
        <v xml:space="preserve">        NumFailed = NumFailed + 1</v>
      </c>
      <c r="P3603" t="str">
        <f ca="1"/>
        <v xml:space="preserve">                FileName = "test_bad_inputs.csv"</v>
      </c>
      <c r="Q3603" t="str">
        <f ca="1"/>
        <v xml:space="preserve">                FileName = "test_bad_inputs.csv"</v>
      </c>
    </row>
    <row r="3604" spans="15:17" x14ac:dyDescent="0.45">
      <c r="O3604" t="str">
        <f ca="1"/>
        <v xml:space="preserve">        ReDim Preserve Failures(LBound(Failures) To UBound(Failures) + 1)</v>
      </c>
      <c r="P3604" t="str">
        <f ca="1"/>
        <v xml:space="preserve">                Expected = "#CSVRead: #ParseConvertTypes: #OneDArrayToTwoDArray: If ConvertTypes is given as a 1-dimensional array, each element must be a 1-dimensional array with two elements!!!"</v>
      </c>
      <c r="Q3604" t="str">
        <f ca="1"/>
        <v xml:space="preserve">                Expected = "#CSVRead: #ParseConvertTypes: #OneDArrayToTwoDArray: If ConvertTypes is given as a 1-dimensional array, each element must be a 1-dimensional array with two elements!!!"</v>
      </c>
    </row>
    <row r="3605" spans="15:17" x14ac:dyDescent="0.45">
      <c r="O3605" t="str">
        <f ca="1"/>
        <v xml:space="preserve">        Failures(UBound(Failures)) = WhatDiffers</v>
      </c>
      <c r="P3605" t="str">
        <f ca="1"/>
        <v xml:space="preserve">                TestRes = TestCSVRead(i, TestDescription, Expected, Folder + FileName, Observed, WhatDiffers, _</v>
      </c>
      <c r="Q3605" t="str">
        <f ca="1"/>
        <v xml:space="preserve">                TestRes = TestCSVRead(i, TestDescription, Expected, Folder + FileName, Observed, WhatDiffers, _</v>
      </c>
    </row>
    <row r="3606" spans="15:17" x14ac:dyDescent="0.45">
      <c r="O3606" t="str">
        <f ca="1"/>
        <v xml:space="preserve">    End If</v>
      </c>
      <c r="P3606" t="str">
        <f ca="1"/>
        <v xml:space="preserve">                    IgnoreEmptyLines:=False, _</v>
      </c>
      <c r="Q3606" t="str">
        <f ca="1"/>
        <v xml:space="preserve">                    IgnoreEmptyLines:=False, _</v>
      </c>
    </row>
    <row r="3607" spans="15:17" x14ac:dyDescent="0.45">
      <c r="O3607" t="str">
        <f ca="1"/>
        <v/>
      </c>
      <c r="P3607" t="str">
        <f ca="1"/>
        <v xml:space="preserve">                    ShowMissingsAs:=Empty, _</v>
      </c>
      <c r="Q3607" t="str">
        <f ca="1"/>
        <v xml:space="preserve">                    ShowMissingsAs:=Empty, _</v>
      </c>
    </row>
    <row r="3608" spans="15:17" x14ac:dyDescent="0.45">
      <c r="O3608" t="str">
        <f ca="1"/>
        <v xml:space="preserve">    Exit Sub</v>
      </c>
      <c r="P3608" t="str">
        <f ca="1"/>
        <v xml:space="preserve">                    ConvertTypes:=Array(Array(1, "N", "BAD")))</v>
      </c>
      <c r="Q3608" t="str">
        <f ca="1"/>
        <v xml:space="preserve">                    ConvertTypes:=Array(Array(1, "N", "BAD")))</v>
      </c>
    </row>
    <row r="3609" spans="15:17" x14ac:dyDescent="0.45">
      <c r="O3609" t="str">
        <f ca="1"/>
        <v>ErrHandler:</v>
      </c>
      <c r="P3609" t="str">
        <f ca="1"/>
        <v xml:space="preserve">            Case 146</v>
      </c>
      <c r="Q3609" t="str">
        <f ca="1"/>
        <v xml:space="preserve">            Case 146</v>
      </c>
    </row>
    <row r="3610" spans="15:17" x14ac:dyDescent="0.45">
      <c r="O3610" t="str">
        <f ca="1"/>
        <v xml:space="preserve">    Throw "#Case84 (line " &amp; CStr(Erl) + "): " &amp; Err.Description &amp; "!"</v>
      </c>
      <c r="P3610" t="str">
        <f ca="1"/>
        <v xml:space="preserve">                TestDescription = "test bad inputs"</v>
      </c>
      <c r="Q3610" t="str">
        <f ca="1"/>
        <v xml:space="preserve">                TestDescription = "test bad inputs"</v>
      </c>
    </row>
    <row r="3611" spans="15:17" x14ac:dyDescent="0.45">
      <c r="O3611" t="str">
        <f ca="1"/>
        <v>End Sub</v>
      </c>
      <c r="P3611" t="str">
        <f ca="1"/>
        <v xml:space="preserve">                FileName = "test_bad_inputs.csv"</v>
      </c>
      <c r="Q3611" t="str">
        <f ca="1"/>
        <v xml:space="preserve">                FileName = "test_bad_inputs.csv"</v>
      </c>
    </row>
    <row r="3612" spans="15:17" x14ac:dyDescent="0.45">
      <c r="O3612">
        <f ca="1"/>
        <v>0</v>
      </c>
      <c r="P3612" t="str">
        <f ca="1"/>
        <v xml:space="preserve">                Expected = "#CSVRead: #ParseConvertTypes: #ParseCTString: ConvertTypes must be Boolean or string with allowed letters NDBETQ. ""N"" show numbers as numbers, ""D"" show dates as dates, ""B"" show Booleans as Booleans, ""E"" show Excel errors as errors, ""T"" to trim leading and trailing spaces from fields, ""Q"" rules NDBE apply even to quoted fields, TRUE = ""NDB"" (convert unquoted numbers, dates and Booleans), FALSE = no conversion Found unrecognised character 'A'!!!"</v>
      </c>
      <c r="Q3612" t="e">
        <f ca="1"/>
        <v>#VALUE!</v>
      </c>
    </row>
    <row r="3613" spans="15:17" x14ac:dyDescent="0.45">
      <c r="O3613">
        <f ca="1"/>
        <v>0</v>
      </c>
      <c r="P3613" t="str">
        <f ca="1"/>
        <v xml:space="preserve">                TestRes = TestCSVRead(i, TestDescription, Expected, Folder + FileName, Observed, WhatDiffers, _</v>
      </c>
      <c r="Q3613" t="str">
        <f ca="1"/>
        <v xml:space="preserve">                TestRes = TestCSVRead(i, TestDescription, Expected, Folder + FileName, Observed, WhatDiffers, _</v>
      </c>
    </row>
    <row r="3614" spans="15:17" x14ac:dyDescent="0.45">
      <c r="O3614">
        <f ca="1"/>
        <v>0</v>
      </c>
      <c r="P3614" t="str">
        <f ca="1"/>
        <v xml:space="preserve">                    ConvertTypes:="BAD", _</v>
      </c>
      <c r="Q3614" t="str">
        <f ca="1"/>
        <v xml:space="preserve">                    ConvertTypes:="BAD", _</v>
      </c>
    </row>
    <row r="3615" spans="15:17" x14ac:dyDescent="0.45">
      <c r="O3615">
        <f ca="1"/>
        <v>0</v>
      </c>
      <c r="P3615" t="str">
        <f ca="1"/>
        <v xml:space="preserve">                    IgnoreEmptyLines:=False, _</v>
      </c>
      <c r="Q3615" t="str">
        <f ca="1"/>
        <v xml:space="preserve">                    IgnoreEmptyLines:=False, _</v>
      </c>
    </row>
    <row r="3616" spans="15:17" x14ac:dyDescent="0.45">
      <c r="O3616">
        <f ca="1"/>
        <v>0</v>
      </c>
      <c r="P3616" t="str">
        <f ca="1"/>
        <v xml:space="preserve">                    ShowMissingsAs:=Empty)</v>
      </c>
      <c r="Q3616" t="str">
        <f ca="1"/>
        <v xml:space="preserve">                    ShowMissingsAs:=Empty)</v>
      </c>
    </row>
    <row r="3617" spans="15:17" x14ac:dyDescent="0.45">
      <c r="O3617">
        <f ca="1"/>
        <v>0</v>
      </c>
      <c r="P3617" t="str">
        <f ca="1"/>
        <v xml:space="preserve">    If TestRes Then</v>
      </c>
      <c r="Q3617" t="str">
        <f ca="1"/>
        <v xml:space="preserve">    If TestRes Then</v>
      </c>
    </row>
    <row r="3618" spans="15:17" x14ac:dyDescent="0.45">
      <c r="O3618">
        <f ca="1"/>
        <v>0</v>
      </c>
      <c r="P3618" t="str">
        <f ca="1"/>
        <v xml:space="preserve">        NumPassed = NumPassed + 1</v>
      </c>
      <c r="Q3618" t="str">
        <f ca="1"/>
        <v xml:space="preserve">        NumPassed = NumPassed + 1</v>
      </c>
    </row>
    <row r="3619" spans="15:17" x14ac:dyDescent="0.45">
      <c r="O3619">
        <f ca="1"/>
        <v>0</v>
      </c>
      <c r="P3619" t="str">
        <f ca="1"/>
        <v xml:space="preserve">    Else</v>
      </c>
      <c r="Q3619" t="str">
        <f ca="1"/>
        <v xml:space="preserve">    Else</v>
      </c>
    </row>
    <row r="3620" spans="15:17" x14ac:dyDescent="0.45">
      <c r="O3620">
        <f ca="1"/>
        <v>0</v>
      </c>
      <c r="P3620" t="str">
        <f ca="1"/>
        <v xml:space="preserve">        NumFailed = NumFailed + 1</v>
      </c>
      <c r="Q3620" t="str">
        <f ca="1"/>
        <v xml:space="preserve">        NumFailed = NumFailed + 1</v>
      </c>
    </row>
    <row r="3621" spans="15:17" x14ac:dyDescent="0.45">
      <c r="O3621">
        <f ca="1"/>
        <v>0</v>
      </c>
      <c r="P3621" t="str">
        <f ca="1"/>
        <v xml:space="preserve">        ReDim Preserve Failures(LBound(Failures) To UBound(Failures) + 1)</v>
      </c>
      <c r="Q3621" t="str">
        <f ca="1"/>
        <v xml:space="preserve">        ReDim Preserve Failures(LBound(Failures) To UBound(Failures) + 1)</v>
      </c>
    </row>
    <row r="3622" spans="15:17" x14ac:dyDescent="0.45">
      <c r="O3622">
        <f ca="1"/>
        <v>0</v>
      </c>
      <c r="P3622" t="str">
        <f ca="1"/>
        <v xml:space="preserve">        Failures(UBound(Failures)) = WhatDiffers</v>
      </c>
      <c r="Q3622" t="str">
        <f ca="1"/>
        <v xml:space="preserve">        Failures(UBound(Failures)) = WhatDiffers</v>
      </c>
    </row>
    <row r="3623" spans="15:17" x14ac:dyDescent="0.45">
      <c r="O3623">
        <f ca="1"/>
        <v>0</v>
      </c>
      <c r="P3623" t="str">
        <f ca="1"/>
        <v xml:space="preserve">    End If</v>
      </c>
      <c r="Q3623" t="str">
        <f ca="1"/>
        <v xml:space="preserve">    End If</v>
      </c>
    </row>
    <row r="3624" spans="15:17" x14ac:dyDescent="0.45">
      <c r="O3624">
        <f ca="1"/>
        <v>0</v>
      </c>
      <c r="P3624" t="str">
        <f ca="1"/>
        <v/>
      </c>
      <c r="Q3624" t="str">
        <f ca="1"/>
        <v/>
      </c>
    </row>
    <row r="3625" spans="15:17" x14ac:dyDescent="0.45">
      <c r="O3625">
        <f ca="1"/>
        <v>0</v>
      </c>
      <c r="P3625" t="str">
        <f ca="1"/>
        <v xml:space="preserve">    Exit Sub</v>
      </c>
      <c r="Q3625" t="str">
        <f ca="1"/>
        <v xml:space="preserve">    Exit Sub</v>
      </c>
    </row>
    <row r="3626" spans="15:17" x14ac:dyDescent="0.45">
      <c r="O3626">
        <f ca="1"/>
        <v>0</v>
      </c>
      <c r="P3626" t="str">
        <f ca="1"/>
        <v>ErrHandler:</v>
      </c>
      <c r="Q3626" t="str">
        <f ca="1"/>
        <v>ErrHandler:</v>
      </c>
    </row>
    <row r="3627" spans="15:17" x14ac:dyDescent="0.45">
      <c r="O3627">
        <f ca="1"/>
        <v>0</v>
      </c>
      <c r="P3627" t="str">
        <f ca="1"/>
        <v xml:space="preserve">    Throw "#Case146 (line " &amp; CStr(Erl) + "): " &amp; Err.Description &amp; "!"</v>
      </c>
      <c r="Q3627" t="str">
        <f ca="1"/>
        <v xml:space="preserve">    Throw "#Case146 (line " &amp; CStr(Erl) + "): " &amp; Err.Description &amp; "!"</v>
      </c>
    </row>
    <row r="3628" spans="15:17" x14ac:dyDescent="0.45">
      <c r="O3628">
        <f ca="1"/>
        <v>0</v>
      </c>
      <c r="P3628" t="str">
        <f ca="1"/>
        <v>End Sub</v>
      </c>
      <c r="Q3628" t="str">
        <f ca="1"/>
        <v>End Sub</v>
      </c>
    </row>
    <row r="3629" spans="15:17" x14ac:dyDescent="0.45">
      <c r="O3629">
        <f ca="1"/>
        <v>0</v>
      </c>
      <c r="P3629">
        <f ca="1"/>
        <v>0</v>
      </c>
      <c r="Q3629" t="str">
        <f ca="1"/>
        <v/>
      </c>
    </row>
    <row r="3630" spans="15:17" x14ac:dyDescent="0.45">
      <c r="O3630">
        <f ca="1"/>
        <v>0</v>
      </c>
      <c r="P3630" t="str">
        <f ca="1"/>
        <v>Sub Case147(i As Long, Folder As String, ByRef NumPassed As Long, ByRef NumFailed As Long, ByRef Failures() As String)</v>
      </c>
      <c r="Q3630" t="str">
        <f ca="1"/>
        <v>Sub Case147(i As Long, Folder As String, ByRef NumPassed As Long, ByRef NumFailed As Long, ByRef Failures() As String)</v>
      </c>
    </row>
    <row r="3631" spans="15:17" x14ac:dyDescent="0.45">
      <c r="O3631">
        <f ca="1"/>
        <v>0</v>
      </c>
      <c r="P3631" t="str">
        <f ca="1"/>
        <v xml:space="preserve">    Dim TestDescription As String, FileName As String, Expected, Observed, TestRes As Variant, WhatDiffers As String</v>
      </c>
      <c r="Q3631" t="str">
        <f ca="1"/>
        <v xml:space="preserve">    Dim TestDescription As String, FileName As String, Expected, Observed, TestRes As Variant, WhatDiffers As String</v>
      </c>
    </row>
    <row r="3632" spans="15:17" x14ac:dyDescent="0.45">
      <c r="O3632">
        <f ca="1"/>
        <v>0</v>
      </c>
      <c r="P3632" t="str">
        <f ca="1"/>
        <v/>
      </c>
      <c r="Q3632" t="str">
        <f ca="1"/>
        <v/>
      </c>
    </row>
    <row r="3633" spans="15:17" x14ac:dyDescent="0.45">
      <c r="O3633" t="str">
        <f ca="1"/>
        <v>Sub Case85(i As Long, Folder As String, ByRef NumPassed As Long, ByRef NumFailed As Long, ByRef Failures() As String)</v>
      </c>
      <c r="P3633" t="str">
        <f ca="1"/>
        <v xml:space="preserve">    On Error GoTo ErrHandler</v>
      </c>
      <c r="Q3633" t="str">
        <f ca="1"/>
        <v xml:space="preserve">    On Error GoTo ErrHandler</v>
      </c>
    </row>
    <row r="3634" spans="15:17" x14ac:dyDescent="0.45">
      <c r="O3634" t="str">
        <f ca="1"/>
        <v xml:space="preserve">    Dim TestDescription As String, FileName As String, Expected, Observed, TestRes As Variant, WhatDiffers As String</v>
      </c>
      <c r="P3634" t="str">
        <f ca="1"/>
        <v xml:space="preserve">                TestDescription = "test bad inputs"</v>
      </c>
      <c r="Q3634" t="str">
        <f ca="1"/>
        <v xml:space="preserve">                TestDescription = "test bad inputs"</v>
      </c>
    </row>
    <row r="3635" spans="15:17" x14ac:dyDescent="0.45">
      <c r="O3635" t="str">
        <f ca="1"/>
        <v/>
      </c>
      <c r="P3635" t="str">
        <f ca="1"/>
        <v xml:space="preserve">                FileName = "test_bad_inputs.csv"</v>
      </c>
      <c r="Q3635" t="str">
        <f ca="1"/>
        <v xml:space="preserve">                FileName = "test_bad_inputs.csv"</v>
      </c>
    </row>
    <row r="3636" spans="15:17" x14ac:dyDescent="0.45">
      <c r="O3636" t="str">
        <f ca="1"/>
        <v xml:space="preserve">    On Error GoTo ErrHandler</v>
      </c>
      <c r="P3636" t="str">
        <f ca="1"/>
        <v xml:space="preserve">                Expected = "#CSVRead: #ParseConvertTypes: ConvertTypes is ambiguous, it can be interpreted as two rows, or as two columns!!"</v>
      </c>
      <c r="Q3636" t="str">
        <f ca="1"/>
        <v xml:space="preserve">                Expected = "#CSVRead: #ParseConvertTypes: ConvertTypes is ambiguous, it can be interpreted as two rows, or as two columns!!"</v>
      </c>
    </row>
    <row r="3637" spans="15:17" x14ac:dyDescent="0.45">
      <c r="O3637" t="str">
        <f ca="1"/>
        <v xml:space="preserve">                TestDescription = "test skip args with comments"</v>
      </c>
      <c r="P3637" t="str">
        <f ca="1"/>
        <v xml:space="preserve">                TestRes = TestCSVRead(i, TestDescription, Expected, Folder + FileName, Observed, WhatDiffers, _</v>
      </c>
      <c r="Q3637" t="str">
        <f ca="1"/>
        <v xml:space="preserve">                TestRes = TestCSVRead(i, TestDescription, Expected, Folder + FileName, Observed, WhatDiffers, _</v>
      </c>
    </row>
    <row r="3638" spans="15:17" x14ac:dyDescent="0.45">
      <c r="O3638" t="str">
        <f ca="1"/>
        <v xml:space="preserve">                FileName = "test_skip_args_with_comments.csv"</v>
      </c>
      <c r="P3638" t="str">
        <f ca="1"/>
        <v xml:space="preserve">                    ConvertTypes:=Array(Array(1, "D"), Array("B", "N")), _</v>
      </c>
      <c r="Q3638" t="str">
        <f ca="1"/>
        <v xml:space="preserve">                    ConvertTypes:=Array(Array(1, "D"), Array("B", "N")), _</v>
      </c>
    </row>
    <row r="3639" spans="15:17" x14ac:dyDescent="0.45">
      <c r="O3639" t="str">
        <f ca="1"/>
        <v xml:space="preserve">                Expected = HStack("6,5", "6,6", "6,7", "6,8", "6,9", "6,10", Empty, Empty)</v>
      </c>
      <c r="P3639" t="str">
        <f ca="1"/>
        <v xml:space="preserve">                    IgnoreEmptyLines:=False, _</v>
      </c>
      <c r="Q3639" t="str">
        <f ca="1"/>
        <v xml:space="preserve">                    IgnoreEmptyLines:=False, _</v>
      </c>
    </row>
    <row r="3640" spans="15:17" x14ac:dyDescent="0.45">
      <c r="O3640" t="str">
        <f ca="1"/>
        <v xml:space="preserve">                TestRes = TestCSVRead(i, TestDescription, Expected, Folder + FileName, Observed, WhatDiffers, Comment:="#", SkipToRow:=6, SkipToCol:=5, NumRows:=1, NumCols:=8, ShowMissingsAs:=Empty)</v>
      </c>
      <c r="P3640" t="str">
        <f ca="1"/>
        <v xml:space="preserve">                    ShowMissingsAs:=Empty)</v>
      </c>
      <c r="Q3640" t="str">
        <f ca="1"/>
        <v xml:space="preserve">                    ShowMissingsAs:=Empty)</v>
      </c>
    </row>
    <row r="3641" spans="15:17" x14ac:dyDescent="0.45">
      <c r="O3641" t="str">
        <f ca="1"/>
        <v xml:space="preserve">    If TestRes Then</v>
      </c>
      <c r="P3641" t="str">
        <f ca="1"/>
        <v xml:space="preserve">    If TestRes Then</v>
      </c>
      <c r="Q3641" t="str">
        <f ca="1"/>
        <v xml:space="preserve">    If TestRes Then</v>
      </c>
    </row>
    <row r="3642" spans="15:17" x14ac:dyDescent="0.45">
      <c r="O3642" t="str">
        <f ca="1"/>
        <v xml:space="preserve">        NumPassed = NumPassed + 1</v>
      </c>
      <c r="P3642" t="str">
        <f ca="1"/>
        <v xml:space="preserve">        NumPassed = NumPassed + 1</v>
      </c>
      <c r="Q3642" t="str">
        <f ca="1"/>
        <v xml:space="preserve">        NumPassed = NumPassed + 1</v>
      </c>
    </row>
    <row r="3643" spans="15:17" x14ac:dyDescent="0.45">
      <c r="O3643" t="str">
        <f ca="1"/>
        <v xml:space="preserve">    Else</v>
      </c>
      <c r="P3643" t="str">
        <f ca="1"/>
        <v xml:space="preserve">    Else</v>
      </c>
      <c r="Q3643" t="str">
        <f ca="1"/>
        <v xml:space="preserve">    Else</v>
      </c>
    </row>
    <row r="3644" spans="15:17" x14ac:dyDescent="0.45">
      <c r="O3644" t="str">
        <f ca="1"/>
        <v xml:space="preserve">        NumFailed = NumFailed + 1</v>
      </c>
      <c r="P3644" t="str">
        <f ca="1"/>
        <v xml:space="preserve">        NumFailed = NumFailed + 1</v>
      </c>
      <c r="Q3644" t="str">
        <f ca="1"/>
        <v xml:space="preserve">        NumFailed = NumFailed + 1</v>
      </c>
    </row>
    <row r="3645" spans="15:17" x14ac:dyDescent="0.45">
      <c r="O3645" t="str">
        <f ca="1"/>
        <v xml:space="preserve">        ReDim Preserve Failures(LBound(Failures) To UBound(Failures) + 1)</v>
      </c>
      <c r="P3645" t="str">
        <f ca="1"/>
        <v xml:space="preserve">        ReDim Preserve Failures(LBound(Failures) To UBound(Failures) + 1)</v>
      </c>
      <c r="Q3645" t="str">
        <f ca="1"/>
        <v xml:space="preserve">        ReDim Preserve Failures(LBound(Failures) To UBound(Failures) + 1)</v>
      </c>
    </row>
    <row r="3646" spans="15:17" x14ac:dyDescent="0.45">
      <c r="O3646" t="str">
        <f ca="1"/>
        <v xml:space="preserve">        Failures(UBound(Failures)) = WhatDiffers</v>
      </c>
      <c r="P3646" t="str">
        <f ca="1"/>
        <v xml:space="preserve">        Failures(UBound(Failures)) = WhatDiffers</v>
      </c>
      <c r="Q3646" t="str">
        <f ca="1"/>
        <v xml:space="preserve">        Failures(UBound(Failures)) = WhatDiffers</v>
      </c>
    </row>
    <row r="3647" spans="15:17" x14ac:dyDescent="0.45">
      <c r="O3647" t="str">
        <f ca="1"/>
        <v xml:space="preserve">    End If</v>
      </c>
      <c r="P3647" t="str">
        <f ca="1"/>
        <v xml:space="preserve">    End If</v>
      </c>
      <c r="Q3647" t="str">
        <f ca="1"/>
        <v xml:space="preserve">    End If</v>
      </c>
    </row>
    <row r="3648" spans="15:17" x14ac:dyDescent="0.45">
      <c r="O3648" t="str">
        <f ca="1"/>
        <v/>
      </c>
      <c r="P3648" t="str">
        <f ca="1"/>
        <v/>
      </c>
      <c r="Q3648" t="str">
        <f ca="1"/>
        <v/>
      </c>
    </row>
    <row r="3649" spans="15:17" x14ac:dyDescent="0.45">
      <c r="O3649" t="str">
        <f ca="1"/>
        <v xml:space="preserve">    Exit Sub</v>
      </c>
      <c r="P3649" t="str">
        <f ca="1"/>
        <v xml:space="preserve">    Exit Sub</v>
      </c>
      <c r="Q3649" t="str">
        <f ca="1"/>
        <v xml:space="preserve">    Exit Sub</v>
      </c>
    </row>
    <row r="3650" spans="15:17" x14ac:dyDescent="0.45">
      <c r="O3650" t="str">
        <f ca="1"/>
        <v>ErrHandler:</v>
      </c>
      <c r="P3650" t="str">
        <f ca="1"/>
        <v>ErrHandler:</v>
      </c>
      <c r="Q3650" t="str">
        <f ca="1"/>
        <v>ErrHandler:</v>
      </c>
    </row>
    <row r="3651" spans="15:17" x14ac:dyDescent="0.45">
      <c r="O3651" t="str">
        <f ca="1"/>
        <v xml:space="preserve">    Throw "#Case85 (line " &amp; CStr(Erl) + "): " &amp; Err.Description &amp; "!"</v>
      </c>
      <c r="P3651" t="str">
        <f ca="1"/>
        <v xml:space="preserve">    Throw "#Case147 (line " &amp; CStr(Erl) + "): " &amp; Err.Description &amp; "!"</v>
      </c>
      <c r="Q3651" t="str">
        <f ca="1"/>
        <v xml:space="preserve">    Throw "#Case147 (line " &amp; CStr(Erl) + "): " &amp; Err.Description &amp; "!"</v>
      </c>
    </row>
    <row r="3652" spans="15:17" x14ac:dyDescent="0.45">
      <c r="O3652" t="str">
        <f ca="1"/>
        <v>End Sub</v>
      </c>
      <c r="P3652" t="str">
        <f ca="1"/>
        <v>End Sub</v>
      </c>
      <c r="Q3652" t="str">
        <f ca="1"/>
        <v>End Sub</v>
      </c>
    </row>
    <row r="3653" spans="15:17" x14ac:dyDescent="0.45">
      <c r="O3653">
        <f ca="1"/>
        <v>0</v>
      </c>
      <c r="P3653">
        <f ca="1"/>
        <v>0</v>
      </c>
      <c r="Q3653" t="str">
        <f ca="1"/>
        <v/>
      </c>
    </row>
    <row r="3654" spans="15:17" x14ac:dyDescent="0.45">
      <c r="O3654">
        <f ca="1"/>
        <v>0</v>
      </c>
      <c r="P3654" t="str">
        <f ca="1"/>
        <v>Sub Case148(i As Long, Folder As String, ByRef NumPassed As Long, ByRef NumFailed As Long, ByRef Failures() As String)</v>
      </c>
      <c r="Q3654" t="str">
        <f ca="1"/>
        <v>Sub Case148(i As Long, Folder As String, ByRef NumPassed As Long, ByRef NumFailed As Long, ByRef Failures() As String)</v>
      </c>
    </row>
    <row r="3655" spans="15:17" x14ac:dyDescent="0.45">
      <c r="O3655">
        <f ca="1"/>
        <v>0</v>
      </c>
      <c r="P3655" t="str">
        <f ca="1"/>
        <v xml:space="preserve">    Dim TestDescription As String, FileName As String, Expected, Observed, TestRes As Variant, WhatDiffers As String</v>
      </c>
      <c r="Q3655" t="str">
        <f ca="1"/>
        <v xml:space="preserve">    Dim TestDescription As String, FileName As String, Expected, Observed, TestRes As Variant, WhatDiffers As String</v>
      </c>
    </row>
    <row r="3656" spans="15:17" x14ac:dyDescent="0.45">
      <c r="O3656">
        <f ca="1"/>
        <v>0</v>
      </c>
      <c r="P3656" t="str">
        <f ca="1"/>
        <v/>
      </c>
      <c r="Q3656" t="str">
        <f ca="1"/>
        <v/>
      </c>
    </row>
    <row r="3657" spans="15:17" x14ac:dyDescent="0.45">
      <c r="O3657">
        <f ca="1"/>
        <v>0</v>
      </c>
      <c r="P3657" t="str">
        <f ca="1"/>
        <v xml:space="preserve">    On Error GoTo ErrHandler</v>
      </c>
      <c r="Q3657" t="str">
        <f ca="1"/>
        <v xml:space="preserve">    On Error GoTo ErrHandler</v>
      </c>
    </row>
    <row r="3658" spans="15:17" x14ac:dyDescent="0.45">
      <c r="O3658">
        <f ca="1"/>
        <v>0</v>
      </c>
      <c r="P3658" t="str">
        <f ca="1"/>
        <v xml:space="preserve">                TestDescription = "test bad inputs"</v>
      </c>
      <c r="Q3658" t="str">
        <f ca="1"/>
        <v xml:space="preserve">                TestDescription = "test bad inputs"</v>
      </c>
    </row>
    <row r="3659" spans="15:17" x14ac:dyDescent="0.45">
      <c r="O3659">
        <f ca="1"/>
        <v>0</v>
      </c>
      <c r="P3659" t="str">
        <f ca="1"/>
        <v xml:space="preserve">                FileName = "test_bad_inputs.csv"</v>
      </c>
      <c r="Q3659" t="str">
        <f ca="1"/>
        <v xml:space="preserve">                FileName = "test_bad_inputs.csv"</v>
      </c>
    </row>
    <row r="3660" spans="15:17" x14ac:dyDescent="0.45">
      <c r="O3660">
        <f ca="1"/>
        <v>0</v>
      </c>
      <c r="P3660" t="str">
        <f ca="1"/>
        <v xml:space="preserve">                Expected = "#CSVRead: #ParseConvertTypes: Column identifiers in the left column (or top row) of ConvertTypes must be strings or non-negative whole numbers but ConvertTypes(1,1) is of type Boolean!!"</v>
      </c>
      <c r="Q3660" t="str">
        <f ca="1"/>
        <v xml:space="preserve">                Expected = "#CSVRead: #ParseConvertTypes: Column identifiers in the left column (or top row) of ConvertTypes must be strings or non-negative whole numbers but ConvertTypes(1,1) is of type Boolean!!"</v>
      </c>
    </row>
    <row r="3661" spans="15:17" x14ac:dyDescent="0.45">
      <c r="O3661">
        <f ca="1"/>
        <v>0</v>
      </c>
      <c r="P3661" t="str">
        <f ca="1"/>
        <v xml:space="preserve">                TestRes = TestCSVRead(i, TestDescription, Expected, Folder + FileName, Observed, WhatDiffers, _</v>
      </c>
      <c r="Q3661" t="str">
        <f ca="1"/>
        <v xml:space="preserve">                TestRes = TestCSVRead(i, TestDescription, Expected, Folder + FileName, Observed, WhatDiffers, _</v>
      </c>
    </row>
    <row r="3662" spans="15:17" x14ac:dyDescent="0.45">
      <c r="O3662">
        <f ca="1"/>
        <v>0</v>
      </c>
      <c r="P3662" t="str">
        <f ca="1"/>
        <v xml:space="preserve">                    ConvertTypes:=Array(Array(True, "D"), Array("B", "N"), Array(1, "D")), _</v>
      </c>
      <c r="Q3662" t="str">
        <f ca="1"/>
        <v xml:space="preserve">                    ConvertTypes:=Array(Array(True, "D"), Array("B", "N"), Array(1, "D")), _</v>
      </c>
    </row>
    <row r="3663" spans="15:17" x14ac:dyDescent="0.45">
      <c r="O3663">
        <f ca="1"/>
        <v>0</v>
      </c>
      <c r="P3663" t="str">
        <f ca="1"/>
        <v xml:space="preserve">                    IgnoreEmptyLines:=False, _</v>
      </c>
      <c r="Q3663" t="str">
        <f ca="1"/>
        <v xml:space="preserve">                    IgnoreEmptyLines:=False, _</v>
      </c>
    </row>
    <row r="3664" spans="15:17" x14ac:dyDescent="0.45">
      <c r="O3664">
        <f ca="1"/>
        <v>0</v>
      </c>
      <c r="P3664" t="str">
        <f ca="1"/>
        <v xml:space="preserve">                    ShowMissingsAs:=Empty)</v>
      </c>
      <c r="Q3664" t="str">
        <f ca="1"/>
        <v xml:space="preserve">                    ShowMissingsAs:=Empty)</v>
      </c>
    </row>
    <row r="3665" spans="15:17" x14ac:dyDescent="0.45">
      <c r="O3665">
        <f ca="1"/>
        <v>0</v>
      </c>
      <c r="P3665" t="str">
        <f ca="1"/>
        <v xml:space="preserve">    If TestRes Then</v>
      </c>
      <c r="Q3665" t="str">
        <f ca="1"/>
        <v xml:space="preserve">    If TestRes Then</v>
      </c>
    </row>
    <row r="3666" spans="15:17" x14ac:dyDescent="0.45">
      <c r="O3666">
        <f ca="1"/>
        <v>0</v>
      </c>
      <c r="P3666" t="str">
        <f ca="1"/>
        <v xml:space="preserve">        NumPassed = NumPassed + 1</v>
      </c>
      <c r="Q3666" t="str">
        <f ca="1"/>
        <v xml:space="preserve">        NumPassed = NumPassed + 1</v>
      </c>
    </row>
    <row r="3667" spans="15:17" x14ac:dyDescent="0.45">
      <c r="O3667">
        <f ca="1"/>
        <v>0</v>
      </c>
      <c r="P3667" t="str">
        <f ca="1"/>
        <v xml:space="preserve">    Else</v>
      </c>
      <c r="Q3667" t="str">
        <f ca="1"/>
        <v xml:space="preserve">    Else</v>
      </c>
    </row>
    <row r="3668" spans="15:17" x14ac:dyDescent="0.45">
      <c r="O3668">
        <f ca="1"/>
        <v>0</v>
      </c>
      <c r="P3668" t="str">
        <f ca="1"/>
        <v xml:space="preserve">        NumFailed = NumFailed + 1</v>
      </c>
      <c r="Q3668" t="str">
        <f ca="1"/>
        <v xml:space="preserve">        NumFailed = NumFailed + 1</v>
      </c>
    </row>
    <row r="3669" spans="15:17" x14ac:dyDescent="0.45">
      <c r="O3669">
        <f ca="1"/>
        <v>0</v>
      </c>
      <c r="P3669" t="str">
        <f ca="1"/>
        <v xml:space="preserve">        ReDim Preserve Failures(LBound(Failures) To UBound(Failures) + 1)</v>
      </c>
      <c r="Q3669" t="str">
        <f ca="1"/>
        <v xml:space="preserve">        ReDim Preserve Failures(LBound(Failures) To UBound(Failures) + 1)</v>
      </c>
    </row>
    <row r="3670" spans="15:17" x14ac:dyDescent="0.45">
      <c r="O3670">
        <f ca="1"/>
        <v>0</v>
      </c>
      <c r="P3670" t="str">
        <f ca="1"/>
        <v xml:space="preserve">        Failures(UBound(Failures)) = WhatDiffers</v>
      </c>
      <c r="Q3670" t="str">
        <f ca="1"/>
        <v xml:space="preserve">        Failures(UBound(Failures)) = WhatDiffers</v>
      </c>
    </row>
    <row r="3671" spans="15:17" x14ac:dyDescent="0.45">
      <c r="O3671">
        <f ca="1"/>
        <v>0</v>
      </c>
      <c r="P3671" t="str">
        <f ca="1"/>
        <v xml:space="preserve">    End If</v>
      </c>
      <c r="Q3671" t="str">
        <f ca="1"/>
        <v xml:space="preserve">    End If</v>
      </c>
    </row>
    <row r="3672" spans="15:17" x14ac:dyDescent="0.45">
      <c r="O3672">
        <f ca="1"/>
        <v>0</v>
      </c>
      <c r="P3672" t="str">
        <f ca="1"/>
        <v/>
      </c>
      <c r="Q3672" t="str">
        <f ca="1"/>
        <v/>
      </c>
    </row>
    <row r="3673" spans="15:17" x14ac:dyDescent="0.45">
      <c r="O3673">
        <f ca="1"/>
        <v>0</v>
      </c>
      <c r="P3673" t="str">
        <f ca="1"/>
        <v xml:space="preserve">    Exit Sub</v>
      </c>
      <c r="Q3673" t="str">
        <f ca="1"/>
        <v xml:space="preserve">    Exit Sub</v>
      </c>
    </row>
    <row r="3674" spans="15:17" x14ac:dyDescent="0.45">
      <c r="O3674" t="str">
        <f ca="1"/>
        <v>Sub Case86(i As Long, Folder As String, ByRef NumPassed As Long, ByRef NumFailed As Long, ByRef Failures() As String)</v>
      </c>
      <c r="P3674" t="str">
        <f ca="1"/>
        <v>ErrHandler:</v>
      </c>
      <c r="Q3674" t="str">
        <f ca="1"/>
        <v>ErrHandler:</v>
      </c>
    </row>
    <row r="3675" spans="15:17" x14ac:dyDescent="0.45">
      <c r="O3675" t="str">
        <f ca="1"/>
        <v xml:space="preserve">    Dim TestDescription As String, FileName As String, Expected, Observed, TestRes As Variant, WhatDiffers As String</v>
      </c>
      <c r="P3675" t="str">
        <f ca="1"/>
        <v xml:space="preserve">    Throw "#Case148 (line " &amp; CStr(Erl) + "): " &amp; Err.Description &amp; "!"</v>
      </c>
      <c r="Q3675" t="str">
        <f ca="1"/>
        <v xml:space="preserve">    Throw "#Case148 (line " &amp; CStr(Erl) + "): " &amp; Err.Description &amp; "!"</v>
      </c>
    </row>
    <row r="3676" spans="15:17" x14ac:dyDescent="0.45">
      <c r="O3676" t="str">
        <f ca="1"/>
        <v/>
      </c>
      <c r="P3676" t="str">
        <f ca="1"/>
        <v>End Sub</v>
      </c>
      <c r="Q3676" t="str">
        <f ca="1"/>
        <v>End Sub</v>
      </c>
    </row>
    <row r="3677" spans="15:17" x14ac:dyDescent="0.45">
      <c r="O3677" t="str">
        <f ca="1"/>
        <v xml:space="preserve">    On Error GoTo ErrHandler</v>
      </c>
      <c r="P3677">
        <f ca="1"/>
        <v>0</v>
      </c>
      <c r="Q3677" t="str">
        <f ca="1"/>
        <v/>
      </c>
    </row>
    <row r="3678" spans="15:17" x14ac:dyDescent="0.45">
      <c r="O3678" t="str">
        <f ca="1"/>
        <v xml:space="preserve">                TestDescription = "test skip args with comments"</v>
      </c>
      <c r="P3678" t="str">
        <f ca="1"/>
        <v>Sub Case149(i As Long, Folder As String, ByRef NumPassed As Long, ByRef NumFailed As Long, ByRef Failures() As String)</v>
      </c>
      <c r="Q3678" t="str">
        <f ca="1"/>
        <v>Sub Case149(i As Long, Folder As String, ByRef NumPassed As Long, ByRef NumFailed As Long, ByRef Failures() As String)</v>
      </c>
    </row>
    <row r="3679" spans="15:17" x14ac:dyDescent="0.45">
      <c r="O3679" t="str">
        <f ca="1"/>
        <v xml:space="preserve">                FileName = "test_skip_args_with_comments.csv"</v>
      </c>
      <c r="P3679" t="str">
        <f ca="1"/>
        <v xml:space="preserve">    Dim TestDescription As String, FileName As String, Expected, Observed, TestRes As Variant, WhatDiffers As String</v>
      </c>
      <c r="Q3679" t="str">
        <f ca="1"/>
        <v xml:space="preserve">    Dim TestDescription As String, FileName As String, Expected, Observed, TestRes As Variant, WhatDiffers As String</v>
      </c>
    </row>
    <row r="3680" spans="15:17" x14ac:dyDescent="0.45">
      <c r="O3680" t="str">
        <f ca="1"/>
        <v xml:space="preserve">                Expected = Expected086()</v>
      </c>
      <c r="P3680" t="str">
        <f ca="1"/>
        <v/>
      </c>
      <c r="Q3680" t="str">
        <f ca="1"/>
        <v/>
      </c>
    </row>
    <row r="3681" spans="15:17" x14ac:dyDescent="0.45">
      <c r="O3681" t="str">
        <f ca="1"/>
        <v xml:space="preserve">                TestRes = TestCSVRead(i, TestDescription, Expected, Folder + FileName, Observed, WhatDiffers, Comment:="#", SkipToRow:=8, SkipToCol:=8, NumRows:=4, NumCols:=4, ShowMissingsAs:=Empty)</v>
      </c>
      <c r="P3681" t="str">
        <f ca="1"/>
        <v xml:space="preserve">    On Error GoTo ErrHandler</v>
      </c>
      <c r="Q3681" t="str">
        <f ca="1"/>
        <v xml:space="preserve">    On Error GoTo ErrHandler</v>
      </c>
    </row>
    <row r="3682" spans="15:17" x14ac:dyDescent="0.45">
      <c r="O3682" t="str">
        <f ca="1"/>
        <v xml:space="preserve">    If TestRes Then</v>
      </c>
      <c r="P3682" t="str">
        <f ca="1"/>
        <v xml:space="preserve">                TestDescription = "test bad inputs"</v>
      </c>
      <c r="Q3682" t="str">
        <f ca="1"/>
        <v xml:space="preserve">                TestDescription = "test bad inputs"</v>
      </c>
    </row>
    <row r="3683" spans="15:17" x14ac:dyDescent="0.45">
      <c r="O3683" t="str">
        <f ca="1"/>
        <v xml:space="preserve">        NumPassed = NumPassed + 1</v>
      </c>
      <c r="P3683" t="str">
        <f ca="1"/>
        <v xml:space="preserve">                FileName = "test_bad_inputs.csv"</v>
      </c>
      <c r="Q3683" t="str">
        <f ca="1"/>
        <v xml:space="preserve">                FileName = "test_bad_inputs.csv"</v>
      </c>
    </row>
    <row r="3684" spans="15:17" x14ac:dyDescent="0.45">
      <c r="O3684" t="str">
        <f ca="1"/>
        <v xml:space="preserve">    Else</v>
      </c>
      <c r="P3684" t="str">
        <f ca="1"/>
        <v xml:space="preserve">                Expected = "#CSVRead: #ParseConvertTypes: #ParseCTString: ConvertTypes is incorrect, ""Q"" indicates that conversion should apply even to quoted fields, but none of ""N"", ""D"", ""B"" or ""E"" are present to indicate which type conversion to apply!!!"</v>
      </c>
      <c r="Q3684" t="e">
        <f ca="1"/>
        <v>#VALUE!</v>
      </c>
    </row>
    <row r="3685" spans="15:17" x14ac:dyDescent="0.45">
      <c r="O3685" t="str">
        <f ca="1"/>
        <v xml:space="preserve">        NumFailed = NumFailed + 1</v>
      </c>
      <c r="P3685" t="str">
        <f ca="1"/>
        <v xml:space="preserve">                TestRes = TestCSVRead(i, TestDescription, Expected, Folder + FileName, Observed, WhatDiffers, _</v>
      </c>
      <c r="Q3685" t="str">
        <f ca="1"/>
        <v xml:space="preserve">                TestRes = TestCSVRead(i, TestDescription, Expected, Folder + FileName, Observed, WhatDiffers, _</v>
      </c>
    </row>
    <row r="3686" spans="15:17" x14ac:dyDescent="0.45">
      <c r="O3686" t="str">
        <f ca="1"/>
        <v xml:space="preserve">        ReDim Preserve Failures(LBound(Failures) To UBound(Failures) + 1)</v>
      </c>
      <c r="P3686" t="str">
        <f ca="1"/>
        <v xml:space="preserve">                    ConvertTypes:="Q", _</v>
      </c>
      <c r="Q3686" t="str">
        <f ca="1"/>
        <v xml:space="preserve">                    ConvertTypes:="Q", _</v>
      </c>
    </row>
    <row r="3687" spans="15:17" x14ac:dyDescent="0.45">
      <c r="O3687" t="str">
        <f ca="1"/>
        <v xml:space="preserve">        Failures(UBound(Failures)) = WhatDiffers</v>
      </c>
      <c r="P3687" t="str">
        <f ca="1"/>
        <v xml:space="preserve">                    IgnoreEmptyLines:=False, _</v>
      </c>
      <c r="Q3687" t="str">
        <f ca="1"/>
        <v xml:space="preserve">                    IgnoreEmptyLines:=False, _</v>
      </c>
    </row>
    <row r="3688" spans="15:17" x14ac:dyDescent="0.45">
      <c r="O3688" t="str">
        <f ca="1"/>
        <v xml:space="preserve">    End If</v>
      </c>
      <c r="P3688" t="str">
        <f ca="1"/>
        <v xml:space="preserve">                    ShowMissingsAs:=Empty)</v>
      </c>
      <c r="Q3688" t="str">
        <f ca="1"/>
        <v xml:space="preserve">                    ShowMissingsAs:=Empty)</v>
      </c>
    </row>
    <row r="3689" spans="15:17" x14ac:dyDescent="0.45">
      <c r="O3689" t="str">
        <f ca="1"/>
        <v/>
      </c>
      <c r="P3689" t="str">
        <f ca="1"/>
        <v xml:space="preserve">    If TestRes Then</v>
      </c>
      <c r="Q3689" t="str">
        <f ca="1"/>
        <v xml:space="preserve">    If TestRes Then</v>
      </c>
    </row>
    <row r="3690" spans="15:17" x14ac:dyDescent="0.45">
      <c r="O3690" t="str">
        <f ca="1"/>
        <v xml:space="preserve">    Exit Sub</v>
      </c>
      <c r="P3690" t="str">
        <f ca="1"/>
        <v xml:space="preserve">        NumPassed = NumPassed + 1</v>
      </c>
      <c r="Q3690" t="str">
        <f ca="1"/>
        <v xml:space="preserve">        NumPassed = NumPassed + 1</v>
      </c>
    </row>
    <row r="3691" spans="15:17" x14ac:dyDescent="0.45">
      <c r="O3691" t="str">
        <f ca="1"/>
        <v>ErrHandler:</v>
      </c>
      <c r="P3691" t="str">
        <f ca="1"/>
        <v xml:space="preserve">    Else</v>
      </c>
      <c r="Q3691" t="str">
        <f ca="1"/>
        <v xml:space="preserve">    Else</v>
      </c>
    </row>
    <row r="3692" spans="15:17" x14ac:dyDescent="0.45">
      <c r="O3692" t="str">
        <f ca="1"/>
        <v xml:space="preserve">    Throw "#Case86 (line " &amp; CStr(Erl) + "): " &amp; Err.Description &amp; "!"</v>
      </c>
      <c r="P3692" t="str">
        <f ca="1"/>
        <v xml:space="preserve">        NumFailed = NumFailed + 1</v>
      </c>
      <c r="Q3692" t="str">
        <f ca="1"/>
        <v xml:space="preserve">        NumFailed = NumFailed + 1</v>
      </c>
    </row>
    <row r="3693" spans="15:17" x14ac:dyDescent="0.45">
      <c r="O3693" t="str">
        <f ca="1"/>
        <v>End Sub</v>
      </c>
      <c r="P3693" t="str">
        <f ca="1"/>
        <v xml:space="preserve">        ReDim Preserve Failures(LBound(Failures) To UBound(Failures) + 1)</v>
      </c>
      <c r="Q3693" t="str">
        <f ca="1"/>
        <v xml:space="preserve">        ReDim Preserve Failures(LBound(Failures) To UBound(Failures) + 1)</v>
      </c>
    </row>
    <row r="3694" spans="15:17" x14ac:dyDescent="0.45">
      <c r="O3694">
        <f ca="1"/>
        <v>0</v>
      </c>
      <c r="P3694" t="str">
        <f ca="1"/>
        <v xml:space="preserve">        Failures(UBound(Failures)) = WhatDiffers</v>
      </c>
      <c r="Q3694" t="str">
        <f ca="1"/>
        <v xml:space="preserve">        Failures(UBound(Failures)) = WhatDiffers</v>
      </c>
    </row>
    <row r="3695" spans="15:17" x14ac:dyDescent="0.45">
      <c r="O3695">
        <f ca="1"/>
        <v>0</v>
      </c>
      <c r="P3695" t="str">
        <f ca="1"/>
        <v xml:space="preserve">    End If</v>
      </c>
      <c r="Q3695" t="str">
        <f ca="1"/>
        <v xml:space="preserve">    End If</v>
      </c>
    </row>
    <row r="3696" spans="15:17" x14ac:dyDescent="0.45">
      <c r="O3696">
        <f ca="1"/>
        <v>0</v>
      </c>
      <c r="P3696" t="str">
        <f ca="1"/>
        <v/>
      </c>
      <c r="Q3696" t="str">
        <f ca="1"/>
        <v/>
      </c>
    </row>
    <row r="3697" spans="15:17" x14ac:dyDescent="0.45">
      <c r="O3697">
        <f ca="1"/>
        <v>0</v>
      </c>
      <c r="P3697" t="str">
        <f ca="1"/>
        <v xml:space="preserve">    Exit Sub</v>
      </c>
      <c r="Q3697" t="str">
        <f ca="1"/>
        <v xml:space="preserve">    Exit Sub</v>
      </c>
    </row>
    <row r="3698" spans="15:17" x14ac:dyDescent="0.45">
      <c r="O3698">
        <f ca="1"/>
        <v>0</v>
      </c>
      <c r="P3698" t="str">
        <f ca="1"/>
        <v>ErrHandler:</v>
      </c>
      <c r="Q3698" t="str">
        <f ca="1"/>
        <v>ErrHandler:</v>
      </c>
    </row>
    <row r="3699" spans="15:17" x14ac:dyDescent="0.45">
      <c r="O3699">
        <f ca="1"/>
        <v>0</v>
      </c>
      <c r="P3699" t="str">
        <f ca="1"/>
        <v xml:space="preserve">    Throw "#Case149 (line " &amp; CStr(Erl) + "): " &amp; Err.Description &amp; "!"</v>
      </c>
      <c r="Q3699" t="str">
        <f ca="1"/>
        <v xml:space="preserve">    Throw "#Case149 (line " &amp; CStr(Erl) + "): " &amp; Err.Description &amp; "!"</v>
      </c>
    </row>
    <row r="3700" spans="15:17" x14ac:dyDescent="0.45">
      <c r="O3700">
        <f ca="1"/>
        <v>0</v>
      </c>
      <c r="P3700" t="str">
        <f ca="1"/>
        <v>End Sub</v>
      </c>
      <c r="Q3700" t="str">
        <f ca="1"/>
        <v>End Sub</v>
      </c>
    </row>
    <row r="3701" spans="15:17" x14ac:dyDescent="0.45">
      <c r="O3701">
        <f ca="1"/>
        <v>0</v>
      </c>
      <c r="P3701">
        <f ca="1"/>
        <v>0</v>
      </c>
      <c r="Q3701" t="str">
        <f ca="1"/>
        <v/>
      </c>
    </row>
    <row r="3702" spans="15:17" x14ac:dyDescent="0.45">
      <c r="O3702">
        <f ca="1"/>
        <v>0</v>
      </c>
      <c r="P3702" t="str">
        <f ca="1"/>
        <v>Sub Case150(i As Long, Folder As String, ByRef NumPassed As Long, ByRef NumFailed As Long, ByRef Failures() As String)</v>
      </c>
      <c r="Q3702" t="str">
        <f ca="1"/>
        <v>Sub Case150(i As Long, Folder As String, ByRef NumPassed As Long, ByRef NumFailed As Long, ByRef Failures() As String)</v>
      </c>
    </row>
    <row r="3703" spans="15:17" x14ac:dyDescent="0.45">
      <c r="O3703">
        <f ca="1"/>
        <v>0</v>
      </c>
      <c r="P3703" t="str">
        <f ca="1"/>
        <v xml:space="preserve">    Dim TestDescription As String, FileName As String, Expected, Observed, TestRes As Variant, WhatDiffers As String</v>
      </c>
      <c r="Q3703" t="str">
        <f ca="1"/>
        <v xml:space="preserve">    Dim TestDescription As String, FileName As String, Expected, Observed, TestRes As Variant, WhatDiffers As String</v>
      </c>
    </row>
    <row r="3704" spans="15:17" x14ac:dyDescent="0.45">
      <c r="O3704">
        <f ca="1"/>
        <v>0</v>
      </c>
      <c r="P3704" t="str">
        <f ca="1"/>
        <v/>
      </c>
      <c r="Q3704" t="str">
        <f ca="1"/>
        <v/>
      </c>
    </row>
    <row r="3705" spans="15:17" x14ac:dyDescent="0.45">
      <c r="O3705">
        <f ca="1"/>
        <v>0</v>
      </c>
      <c r="P3705" t="str">
        <f ca="1"/>
        <v xml:space="preserve">    On Error GoTo ErrHandler</v>
      </c>
      <c r="Q3705" t="str">
        <f ca="1"/>
        <v xml:space="preserve">    On Error GoTo ErrHandler</v>
      </c>
    </row>
    <row r="3706" spans="15:17" x14ac:dyDescent="0.45">
      <c r="O3706">
        <f ca="1"/>
        <v>0</v>
      </c>
      <c r="P3706" t="str">
        <f ca="1"/>
        <v xml:space="preserve">                TestDescription = "test bad inputs"</v>
      </c>
      <c r="Q3706" t="str">
        <f ca="1"/>
        <v xml:space="preserve">                TestDescription = "test bad inputs"</v>
      </c>
    </row>
    <row r="3707" spans="15:17" x14ac:dyDescent="0.45">
      <c r="O3707">
        <f ca="1"/>
        <v>0</v>
      </c>
      <c r="P3707" t="str">
        <f ca="1"/>
        <v xml:space="preserve">                FileName = "test_bad_inputs.csv"</v>
      </c>
      <c r="Q3707" t="str">
        <f ca="1"/>
        <v xml:space="preserve">                FileName = "test_bad_inputs.csv"</v>
      </c>
    </row>
    <row r="3708" spans="15:17" x14ac:dyDescent="0.45">
      <c r="O3708">
        <f ca="1"/>
        <v>0</v>
      </c>
      <c r="P3708" t="str">
        <f ca="1"/>
        <v xml:space="preserve">                Expected = "#CSVRead: Delimiter must have at least one character and cannot start with a double quote, line feed or carriage return!"</v>
      </c>
      <c r="Q3708" t="str">
        <f ca="1"/>
        <v xml:space="preserve">                Expected = "#CSVRead: Delimiter must have at least one character and cannot start with a double quote, line feed or carriage return!"</v>
      </c>
    </row>
    <row r="3709" spans="15:17" x14ac:dyDescent="0.45">
      <c r="O3709">
        <f ca="1"/>
        <v>0</v>
      </c>
      <c r="P3709" t="str">
        <f ca="1"/>
        <v xml:space="preserve">                TestRes = TestCSVRead(i, TestDescription, Expected, Folder + FileName, Observed, WhatDiffers, _</v>
      </c>
      <c r="Q3709" t="str">
        <f ca="1"/>
        <v xml:space="preserve">                TestRes = TestCSVRead(i, TestDescription, Expected, Folder + FileName, Observed, WhatDiffers, _</v>
      </c>
    </row>
    <row r="3710" spans="15:17" x14ac:dyDescent="0.45">
      <c r="O3710">
        <f ca="1"/>
        <v>0</v>
      </c>
      <c r="P3710" t="str">
        <f ca="1"/>
        <v xml:space="preserve">                    Delimiter:="""", _</v>
      </c>
      <c r="Q3710" t="str">
        <f ca="1"/>
        <v xml:space="preserve">                    Delimiter:="""", _</v>
      </c>
    </row>
    <row r="3711" spans="15:17" x14ac:dyDescent="0.45">
      <c r="O3711">
        <f ca="1"/>
        <v>0</v>
      </c>
      <c r="P3711" t="str">
        <f ca="1"/>
        <v xml:space="preserve">                    IgnoreEmptyLines:=False, _</v>
      </c>
      <c r="Q3711" t="str">
        <f ca="1"/>
        <v xml:space="preserve">                    IgnoreEmptyLines:=False, _</v>
      </c>
    </row>
    <row r="3712" spans="15:17" x14ac:dyDescent="0.45">
      <c r="O3712">
        <f ca="1"/>
        <v>0</v>
      </c>
      <c r="P3712" t="str">
        <f ca="1"/>
        <v xml:space="preserve">                    ShowMissingsAs:=Empty)</v>
      </c>
      <c r="Q3712" t="str">
        <f ca="1"/>
        <v xml:space="preserve">                    ShowMissingsAs:=Empty)</v>
      </c>
    </row>
    <row r="3713" spans="15:17" x14ac:dyDescent="0.45">
      <c r="O3713">
        <f ca="1"/>
        <v>0</v>
      </c>
      <c r="P3713" t="str">
        <f ca="1"/>
        <v xml:space="preserve">    If TestRes Then</v>
      </c>
      <c r="Q3713" t="str">
        <f ca="1"/>
        <v xml:space="preserve">    If TestRes Then</v>
      </c>
    </row>
    <row r="3714" spans="15:17" x14ac:dyDescent="0.45">
      <c r="O3714">
        <f ca="1"/>
        <v>0</v>
      </c>
      <c r="P3714" t="str">
        <f ca="1"/>
        <v xml:space="preserve">        NumPassed = NumPassed + 1</v>
      </c>
      <c r="Q3714" t="str">
        <f ca="1"/>
        <v xml:space="preserve">        NumPassed = NumPassed + 1</v>
      </c>
    </row>
    <row r="3715" spans="15:17" x14ac:dyDescent="0.45">
      <c r="O3715" t="str">
        <f ca="1"/>
        <v>Sub Case87(i As Long, Folder As String, ByRef NumPassed As Long, ByRef NumFailed As Long, ByRef Failures() As String)</v>
      </c>
      <c r="P3715" t="str">
        <f ca="1"/>
        <v xml:space="preserve">    Else</v>
      </c>
      <c r="Q3715" t="str">
        <f ca="1"/>
        <v xml:space="preserve">    Else</v>
      </c>
    </row>
    <row r="3716" spans="15:17" x14ac:dyDescent="0.45">
      <c r="O3716" t="str">
        <f ca="1"/>
        <v xml:space="preserve">    Dim TestDescription As String, FileName As String, Expected, Observed, TestRes As Variant, WhatDiffers As String</v>
      </c>
      <c r="P3716" t="str">
        <f ca="1"/>
        <v xml:space="preserve">        NumFailed = NumFailed + 1</v>
      </c>
      <c r="Q3716" t="str">
        <f ca="1"/>
        <v xml:space="preserve">        NumFailed = NumFailed + 1</v>
      </c>
    </row>
    <row r="3717" spans="15:17" x14ac:dyDescent="0.45">
      <c r="O3717" t="str">
        <f ca="1"/>
        <v/>
      </c>
      <c r="P3717" t="str">
        <f ca="1"/>
        <v xml:space="preserve">        ReDim Preserve Failures(LBound(Failures) To UBound(Failures) + 1)</v>
      </c>
      <c r="Q3717" t="str">
        <f ca="1"/>
        <v xml:space="preserve">        ReDim Preserve Failures(LBound(Failures) To UBound(Failures) + 1)</v>
      </c>
    </row>
    <row r="3718" spans="15:17" x14ac:dyDescent="0.45">
      <c r="O3718" t="str">
        <f ca="1"/>
        <v xml:space="preserve">    On Error GoTo ErrHandler</v>
      </c>
      <c r="P3718" t="str">
        <f ca="1"/>
        <v xml:space="preserve">        Failures(UBound(Failures)) = WhatDiffers</v>
      </c>
      <c r="Q3718" t="str">
        <f ca="1"/>
        <v xml:space="preserve">        Failures(UBound(Failures)) = WhatDiffers</v>
      </c>
    </row>
    <row r="3719" spans="15:17" x14ac:dyDescent="0.45">
      <c r="O3719" t="str">
        <f ca="1"/>
        <v xml:space="preserve">                TestDescription = "test triangular"</v>
      </c>
      <c r="P3719" t="str">
        <f ca="1"/>
        <v xml:space="preserve">    End If</v>
      </c>
      <c r="Q3719" t="str">
        <f ca="1"/>
        <v xml:space="preserve">    End If</v>
      </c>
    </row>
    <row r="3720" spans="15:17" x14ac:dyDescent="0.45">
      <c r="O3720" t="str">
        <f ca="1"/>
        <v xml:space="preserve">                FileName = "test_triangular.csv"</v>
      </c>
      <c r="P3720" t="str">
        <f ca="1"/>
        <v/>
      </c>
      <c r="Q3720" t="str">
        <f ca="1"/>
        <v/>
      </c>
    </row>
    <row r="3721" spans="15:17" x14ac:dyDescent="0.45">
      <c r="O3721" t="str">
        <f ca="1"/>
        <v xml:space="preserve">                Expected = Expected087()</v>
      </c>
      <c r="P3721" t="str">
        <f ca="1"/>
        <v xml:space="preserve">    Exit Sub</v>
      </c>
      <c r="Q3721" t="str">
        <f ca="1"/>
        <v xml:space="preserve">    Exit Sub</v>
      </c>
    </row>
    <row r="3722" spans="15:17" x14ac:dyDescent="0.45">
      <c r="O3722" t="str">
        <f ca="1"/>
        <v xml:space="preserve">                TestRes = TestCSVRead(i, TestDescription, Expected, Folder + FileName, Observed, WhatDiffers, _</v>
      </c>
      <c r="P3722" t="str">
        <f ca="1"/>
        <v>ErrHandler:</v>
      </c>
      <c r="Q3722" t="str">
        <f ca="1"/>
        <v>ErrHandler:</v>
      </c>
    </row>
    <row r="3723" spans="15:17" x14ac:dyDescent="0.45">
      <c r="O3723" t="str">
        <f ca="1"/>
        <v xml:space="preserve">                    ConvertTypes:=True, _</v>
      </c>
      <c r="P3723" t="str">
        <f ca="1"/>
        <v xml:space="preserve">    Throw "#Case150 (line " &amp; CStr(Erl) + "): " &amp; Err.Description &amp; "!"</v>
      </c>
      <c r="Q3723" t="str">
        <f ca="1"/>
        <v xml:space="preserve">    Throw "#Case150 (line " &amp; CStr(Erl) + "): " &amp; Err.Description &amp; "!"</v>
      </c>
    </row>
    <row r="3724" spans="15:17" x14ac:dyDescent="0.45">
      <c r="O3724" t="str">
        <f ca="1"/>
        <v xml:space="preserve">                    ShowMissingsAs:=Empty)</v>
      </c>
      <c r="P3724" t="str">
        <f ca="1"/>
        <v>End Sub</v>
      </c>
      <c r="Q3724" t="str">
        <f ca="1"/>
        <v>End Sub</v>
      </c>
    </row>
    <row r="3725" spans="15:17" x14ac:dyDescent="0.45">
      <c r="O3725" t="str">
        <f ca="1"/>
        <v xml:space="preserve">    If TestRes Then</v>
      </c>
      <c r="P3725">
        <f ca="1"/>
        <v>0</v>
      </c>
      <c r="Q3725" t="str">
        <f ca="1"/>
        <v/>
      </c>
    </row>
    <row r="3726" spans="15:17" x14ac:dyDescent="0.45">
      <c r="O3726" t="str">
        <f ca="1"/>
        <v xml:space="preserve">        NumPassed = NumPassed + 1</v>
      </c>
      <c r="P3726" t="str">
        <f ca="1"/>
        <v>Sub Case151(i As Long, Folder As String, ByRef NumPassed As Long, ByRef NumFailed As Long, ByRef Failures() As String)</v>
      </c>
      <c r="Q3726" t="str">
        <f ca="1"/>
        <v>Sub Case151(i As Long, Folder As String, ByRef NumPassed As Long, ByRef NumFailed As Long, ByRef Failures() As String)</v>
      </c>
    </row>
    <row r="3727" spans="15:17" x14ac:dyDescent="0.45">
      <c r="O3727" t="str">
        <f ca="1"/>
        <v xml:space="preserve">    Else</v>
      </c>
      <c r="P3727" t="str">
        <f ca="1"/>
        <v xml:space="preserve">    Dim TestDescription As String, FileName As String, Expected, Observed, TestRes As Variant, WhatDiffers As String</v>
      </c>
      <c r="Q3727" t="str">
        <f ca="1"/>
        <v xml:space="preserve">    Dim TestDescription As String, FileName As String, Expected, Observed, TestRes As Variant, WhatDiffers As String</v>
      </c>
    </row>
    <row r="3728" spans="15:17" x14ac:dyDescent="0.45">
      <c r="O3728" t="str">
        <f ca="1"/>
        <v xml:space="preserve">        NumFailed = NumFailed + 1</v>
      </c>
      <c r="P3728" t="str">
        <f ca="1"/>
        <v/>
      </c>
      <c r="Q3728" t="str">
        <f ca="1"/>
        <v/>
      </c>
    </row>
    <row r="3729" spans="15:17" x14ac:dyDescent="0.45">
      <c r="O3729" t="str">
        <f ca="1"/>
        <v xml:space="preserve">        ReDim Preserve Failures(LBound(Failures) To UBound(Failures) + 1)</v>
      </c>
      <c r="P3729" t="str">
        <f ca="1"/>
        <v xml:space="preserve">    On Error GoTo ErrHandler</v>
      </c>
      <c r="Q3729" t="str">
        <f ca="1"/>
        <v xml:space="preserve">    On Error GoTo ErrHandler</v>
      </c>
    </row>
    <row r="3730" spans="15:17" x14ac:dyDescent="0.45">
      <c r="O3730" t="str">
        <f ca="1"/>
        <v xml:space="preserve">        Failures(UBound(Failures)) = WhatDiffers</v>
      </c>
      <c r="P3730" t="str">
        <f ca="1"/>
        <v xml:space="preserve">                TestDescription = "test bad inputs"</v>
      </c>
      <c r="Q3730" t="str">
        <f ca="1"/>
        <v xml:space="preserve">                TestDescription = "test bad inputs"</v>
      </c>
    </row>
    <row r="3731" spans="15:17" x14ac:dyDescent="0.45">
      <c r="O3731" t="str">
        <f ca="1"/>
        <v xml:space="preserve">    End If</v>
      </c>
      <c r="P3731" t="str">
        <f ca="1"/>
        <v xml:space="preserve">                FileName = "test_bad_inputs.csv"</v>
      </c>
      <c r="Q3731" t="str">
        <f ca="1"/>
        <v xml:space="preserve">                FileName = "test_bad_inputs.csv"</v>
      </c>
    </row>
    <row r="3732" spans="15:17" x14ac:dyDescent="0.45">
      <c r="O3732" t="str">
        <f ca="1"/>
        <v/>
      </c>
      <c r="P3732" t="str">
        <f ca="1"/>
        <v xml:space="preserve">                Expected = "#CSVRead: #MakeSentinels: #AddKeysToDict: #AddKeyToDict: TrueStrings must be omitted or provided as string or an array of strings that represent Boolean value True but '2' is of type Double!!!!"</v>
      </c>
      <c r="Q3732" t="str">
        <f ca="1"/>
        <v xml:space="preserve">                Expected = "#CSVRead: #MakeSentinels: #AddKeysToDict: #AddKeyToDict: TrueStrings must be omitted or provided as string or an array of strings that represent Boolean value True but '2' is of type Double!!!!"</v>
      </c>
    </row>
    <row r="3733" spans="15:17" x14ac:dyDescent="0.45">
      <c r="O3733" t="str">
        <f ca="1"/>
        <v xml:space="preserve">    Exit Sub</v>
      </c>
      <c r="P3733" t="str">
        <f ca="1"/>
        <v xml:space="preserve">                TestRes = TestCSVRead(i, TestDescription, Expected, Folder + FileName, Observed, WhatDiffers, _</v>
      </c>
      <c r="Q3733" t="str">
        <f ca="1"/>
        <v xml:space="preserve">                TestRes = TestCSVRead(i, TestDescription, Expected, Folder + FileName, Observed, WhatDiffers, _</v>
      </c>
    </row>
    <row r="3734" spans="15:17" x14ac:dyDescent="0.45">
      <c r="O3734" t="str">
        <f ca="1"/>
        <v>ErrHandler:</v>
      </c>
      <c r="P3734" t="str">
        <f ca="1"/>
        <v xml:space="preserve">                    ConvertTypes:="B", _</v>
      </c>
      <c r="Q3734" t="str">
        <f ca="1"/>
        <v xml:space="preserve">                    ConvertTypes:="B", _</v>
      </c>
    </row>
    <row r="3735" spans="15:17" x14ac:dyDescent="0.45">
      <c r="O3735" t="str">
        <f ca="1"/>
        <v xml:space="preserve">    Throw "#Case87 (line " &amp; CStr(Erl) + "): " &amp; Err.Description &amp; "!"</v>
      </c>
      <c r="P3735" t="str">
        <f ca="1"/>
        <v xml:space="preserve">                    IgnoreEmptyLines:=False, _</v>
      </c>
      <c r="Q3735" t="str">
        <f ca="1"/>
        <v xml:space="preserve">                    IgnoreEmptyLines:=False, _</v>
      </c>
    </row>
    <row r="3736" spans="15:17" x14ac:dyDescent="0.45">
      <c r="O3736" t="str">
        <f ca="1"/>
        <v>End Sub</v>
      </c>
      <c r="P3736" t="str">
        <f ca="1"/>
        <v xml:space="preserve">                    TrueStrings:=2#, _</v>
      </c>
      <c r="Q3736" t="str">
        <f ca="1"/>
        <v xml:space="preserve">                    TrueStrings:=2#, _</v>
      </c>
    </row>
    <row r="3737" spans="15:17" x14ac:dyDescent="0.45">
      <c r="O3737">
        <f ca="1"/>
        <v>0</v>
      </c>
      <c r="P3737" t="str">
        <f ca="1"/>
        <v xml:space="preserve">                    ShowMissingsAs:=Empty)</v>
      </c>
      <c r="Q3737" t="str">
        <f ca="1"/>
        <v xml:space="preserve">                    ShowMissingsAs:=Empty)</v>
      </c>
    </row>
    <row r="3738" spans="15:17" x14ac:dyDescent="0.45">
      <c r="O3738">
        <f ca="1"/>
        <v>0</v>
      </c>
      <c r="P3738" t="str">
        <f ca="1"/>
        <v xml:space="preserve">    If TestRes Then</v>
      </c>
      <c r="Q3738" t="str">
        <f ca="1"/>
        <v xml:space="preserve">    If TestRes Then</v>
      </c>
    </row>
    <row r="3739" spans="15:17" x14ac:dyDescent="0.45">
      <c r="O3739">
        <f ca="1"/>
        <v>0</v>
      </c>
      <c r="P3739" t="str">
        <f ca="1"/>
        <v xml:space="preserve">        NumPassed = NumPassed + 1</v>
      </c>
      <c r="Q3739" t="str">
        <f ca="1"/>
        <v xml:space="preserve">        NumPassed = NumPassed + 1</v>
      </c>
    </row>
    <row r="3740" spans="15:17" x14ac:dyDescent="0.45">
      <c r="O3740">
        <f ca="1"/>
        <v>0</v>
      </c>
      <c r="P3740" t="str">
        <f ca="1"/>
        <v xml:space="preserve">    Else</v>
      </c>
      <c r="Q3740" t="str">
        <f ca="1"/>
        <v xml:space="preserve">    Else</v>
      </c>
    </row>
    <row r="3741" spans="15:17" x14ac:dyDescent="0.45">
      <c r="O3741">
        <f ca="1"/>
        <v>0</v>
      </c>
      <c r="P3741" t="str">
        <f ca="1"/>
        <v xml:space="preserve">        NumFailed = NumFailed + 1</v>
      </c>
      <c r="Q3741" t="str">
        <f ca="1"/>
        <v xml:space="preserve">        NumFailed = NumFailed + 1</v>
      </c>
    </row>
    <row r="3742" spans="15:17" x14ac:dyDescent="0.45">
      <c r="O3742">
        <f ca="1"/>
        <v>0</v>
      </c>
      <c r="P3742" t="str">
        <f ca="1"/>
        <v xml:space="preserve">        ReDim Preserve Failures(LBound(Failures) To UBound(Failures) + 1)</v>
      </c>
      <c r="Q3742" t="str">
        <f ca="1"/>
        <v xml:space="preserve">        ReDim Preserve Failures(LBound(Failures) To UBound(Failures) + 1)</v>
      </c>
    </row>
    <row r="3743" spans="15:17" x14ac:dyDescent="0.45">
      <c r="O3743">
        <f ca="1"/>
        <v>0</v>
      </c>
      <c r="P3743" t="str">
        <f ca="1"/>
        <v xml:space="preserve">        Failures(UBound(Failures)) = WhatDiffers</v>
      </c>
      <c r="Q3743" t="str">
        <f ca="1"/>
        <v xml:space="preserve">        Failures(UBound(Failures)) = WhatDiffers</v>
      </c>
    </row>
    <row r="3744" spans="15:17" x14ac:dyDescent="0.45">
      <c r="O3744">
        <f ca="1"/>
        <v>0</v>
      </c>
      <c r="P3744" t="str">
        <f ca="1"/>
        <v xml:space="preserve">    End If</v>
      </c>
      <c r="Q3744" t="str">
        <f ca="1"/>
        <v xml:space="preserve">    End If</v>
      </c>
    </row>
    <row r="3745" spans="15:17" x14ac:dyDescent="0.45">
      <c r="O3745">
        <f ca="1"/>
        <v>0</v>
      </c>
      <c r="P3745" t="str">
        <f ca="1"/>
        <v/>
      </c>
      <c r="Q3745" t="str">
        <f ca="1"/>
        <v/>
      </c>
    </row>
    <row r="3746" spans="15:17" x14ac:dyDescent="0.45">
      <c r="O3746">
        <f ca="1"/>
        <v>0</v>
      </c>
      <c r="P3746" t="str">
        <f ca="1"/>
        <v xml:space="preserve">    Exit Sub</v>
      </c>
      <c r="Q3746" t="str">
        <f ca="1"/>
        <v xml:space="preserve">    Exit Sub</v>
      </c>
    </row>
    <row r="3747" spans="15:17" x14ac:dyDescent="0.45">
      <c r="O3747">
        <f ca="1"/>
        <v>0</v>
      </c>
      <c r="P3747" t="str">
        <f ca="1"/>
        <v>ErrHandler:</v>
      </c>
      <c r="Q3747" t="str">
        <f ca="1"/>
        <v>ErrHandler:</v>
      </c>
    </row>
    <row r="3748" spans="15:17" x14ac:dyDescent="0.45">
      <c r="O3748">
        <f ca="1"/>
        <v>0</v>
      </c>
      <c r="P3748" t="str">
        <f ca="1"/>
        <v xml:space="preserve">    Throw "#Case151 (line " &amp; CStr(Erl) + "): " &amp; Err.Description &amp; "!"</v>
      </c>
      <c r="Q3748" t="str">
        <f ca="1"/>
        <v xml:space="preserve">    Throw "#Case151 (line " &amp; CStr(Erl) + "): " &amp; Err.Description &amp; "!"</v>
      </c>
    </row>
    <row r="3749" spans="15:17" x14ac:dyDescent="0.45">
      <c r="O3749">
        <f ca="1"/>
        <v>0</v>
      </c>
      <c r="P3749" t="str">
        <f ca="1"/>
        <v>End Sub</v>
      </c>
      <c r="Q3749" t="str">
        <f ca="1"/>
        <v>End Sub</v>
      </c>
    </row>
    <row r="3750" spans="15:17" x14ac:dyDescent="0.45">
      <c r="O3750">
        <f ca="1"/>
        <v>0</v>
      </c>
      <c r="P3750">
        <f ca="1"/>
        <v>0</v>
      </c>
      <c r="Q3750" t="str">
        <f ca="1"/>
        <v/>
      </c>
    </row>
    <row r="3751" spans="15:17" x14ac:dyDescent="0.45">
      <c r="O3751">
        <f ca="1"/>
        <v>0</v>
      </c>
      <c r="P3751" t="str">
        <f ca="1"/>
        <v>Sub Case152(i As Long, Folder As String, ByRef NumPassed As Long, ByRef NumFailed As Long, ByRef Failures() As String)</v>
      </c>
      <c r="Q3751" t="str">
        <f ca="1"/>
        <v>Sub Case152(i As Long, Folder As String, ByRef NumPassed As Long, ByRef NumFailed As Long, ByRef Failures() As String)</v>
      </c>
    </row>
    <row r="3752" spans="15:17" x14ac:dyDescent="0.45">
      <c r="O3752">
        <f ca="1"/>
        <v>0</v>
      </c>
      <c r="P3752" t="str">
        <f ca="1"/>
        <v xml:space="preserve">    Dim TestDescription As String, FileName As String, Expected, Observed, TestRes As Variant, WhatDiffers As String</v>
      </c>
      <c r="Q3752" t="str">
        <f ca="1"/>
        <v xml:space="preserve">    Dim TestDescription As String, FileName As String, Expected, Observed, TestRes As Variant, WhatDiffers As String</v>
      </c>
    </row>
    <row r="3753" spans="15:17" x14ac:dyDescent="0.45">
      <c r="O3753">
        <f ca="1"/>
        <v>0</v>
      </c>
      <c r="P3753" t="str">
        <f ca="1"/>
        <v/>
      </c>
      <c r="Q3753" t="str">
        <f ca="1"/>
        <v/>
      </c>
    </row>
    <row r="3754" spans="15:17" x14ac:dyDescent="0.45">
      <c r="O3754">
        <f ca="1"/>
        <v>0</v>
      </c>
      <c r="P3754" t="str">
        <f ca="1"/>
        <v xml:space="preserve">    On Error GoTo ErrHandler</v>
      </c>
      <c r="Q3754" t="str">
        <f ca="1"/>
        <v xml:space="preserve">    On Error GoTo ErrHandler</v>
      </c>
    </row>
    <row r="3755" spans="15:17" x14ac:dyDescent="0.45">
      <c r="O3755">
        <f ca="1"/>
        <v>0</v>
      </c>
      <c r="P3755" t="str">
        <f ca="1"/>
        <v xml:space="preserve">                TestDescription = "test bad inputs"</v>
      </c>
      <c r="Q3755" t="str">
        <f ca="1"/>
        <v xml:space="preserve">                TestDescription = "test bad inputs"</v>
      </c>
    </row>
    <row r="3756" spans="15:17" x14ac:dyDescent="0.45">
      <c r="O3756" t="str">
        <f ca="1"/>
        <v>Sub Case88(i As Long, Folder As String, ByRef NumPassed As Long, ByRef NumFailed As Long, ByRef Failures() As String)</v>
      </c>
      <c r="P3756" t="str">
        <f ca="1"/>
        <v xml:space="preserve">                FileName = "test_bad_inputs.csv"</v>
      </c>
      <c r="Q3756" t="str">
        <f ca="1"/>
        <v xml:space="preserve">                FileName = "test_bad_inputs.csv"</v>
      </c>
    </row>
    <row r="3757" spans="15:17" x14ac:dyDescent="0.45">
      <c r="O3757" t="str">
        <f ca="1"/>
        <v xml:space="preserve">    Dim TestDescription As String, FileName As String, Expected, Observed, TestRes As Variant, WhatDiffers As String</v>
      </c>
      <c r="P3757" t="str">
        <f ca="1"/>
        <v xml:space="preserve">                Expected = "#CSVRead: #MakeSentinels: TrueStrings has been provided, but type conversion for Booleans is not switched on for any column!!"</v>
      </c>
      <c r="Q3757" t="str">
        <f ca="1"/>
        <v xml:space="preserve">                Expected = "#CSVRead: #MakeSentinels: TrueStrings has been provided, but type conversion for Booleans is not switched on for any column!!"</v>
      </c>
    </row>
    <row r="3758" spans="15:17" x14ac:dyDescent="0.45">
      <c r="O3758" t="str">
        <f ca="1"/>
        <v/>
      </c>
      <c r="P3758" t="str">
        <f ca="1"/>
        <v xml:space="preserve">                TestRes = TestCSVRead(i, TestDescription, Expected, Folder + FileName, Observed, WhatDiffers, _</v>
      </c>
      <c r="Q3758" t="str">
        <f ca="1"/>
        <v xml:space="preserve">                TestRes = TestCSVRead(i, TestDescription, Expected, Folder + FileName, Observed, WhatDiffers, _</v>
      </c>
    </row>
    <row r="3759" spans="15:17" x14ac:dyDescent="0.45">
      <c r="O3759" t="str">
        <f ca="1"/>
        <v xml:space="preserve">    On Error GoTo ErrHandler</v>
      </c>
      <c r="P3759" t="str">
        <f ca="1"/>
        <v xml:space="preserve">                    IgnoreEmptyLines:=False, _</v>
      </c>
      <c r="Q3759" t="str">
        <f ca="1"/>
        <v xml:space="preserve">                    IgnoreEmptyLines:=False, _</v>
      </c>
    </row>
    <row r="3760" spans="15:17" x14ac:dyDescent="0.45">
      <c r="O3760" t="str">
        <f ca="1"/>
        <v xml:space="preserve">                TestDescription = "test strange delimiter"</v>
      </c>
      <c r="P3760" t="str">
        <f ca="1"/>
        <v xml:space="preserve">                    TrueStrings:="Bad", _</v>
      </c>
      <c r="Q3760" t="str">
        <f ca="1"/>
        <v xml:space="preserve">                    TrueStrings:="Bad", _</v>
      </c>
    </row>
    <row r="3761" spans="15:17" x14ac:dyDescent="0.45">
      <c r="O3761" t="str">
        <f ca="1"/>
        <v xml:space="preserve">                FileName = "test_strange_delimiter.csv"</v>
      </c>
      <c r="P3761" t="str">
        <f ca="1"/>
        <v xml:space="preserve">                    ShowMissingsAs:=Empty)</v>
      </c>
      <c r="Q3761" t="str">
        <f ca="1"/>
        <v xml:space="preserve">                    ShowMissingsAs:=Empty)</v>
      </c>
    </row>
    <row r="3762" spans="15:17" x14ac:dyDescent="0.45">
      <c r="O3762" t="str">
        <f ca="1"/>
        <v xml:space="preserve">                Expected = Expected088()</v>
      </c>
      <c r="P3762" t="str">
        <f ca="1"/>
        <v xml:space="preserve">    If TestRes Then</v>
      </c>
      <c r="Q3762" t="str">
        <f ca="1"/>
        <v xml:space="preserve">    If TestRes Then</v>
      </c>
    </row>
    <row r="3763" spans="15:17" x14ac:dyDescent="0.45">
      <c r="O3763" t="str">
        <f ca="1"/>
        <v xml:space="preserve">                TestRes = TestCSVRead(i, TestDescription, Expected, Folder + FileName, Observed, WhatDiffers, _</v>
      </c>
      <c r="P3763" t="str">
        <f ca="1"/>
        <v xml:space="preserve">        NumPassed = NumPassed + 1</v>
      </c>
      <c r="Q3763" t="str">
        <f ca="1"/>
        <v xml:space="preserve">        NumPassed = NumPassed + 1</v>
      </c>
    </row>
    <row r="3764" spans="15:17" x14ac:dyDescent="0.45">
      <c r="O3764" t="str">
        <f ca="1"/>
        <v xml:space="preserve">                    ConvertTypes:=True, _</v>
      </c>
      <c r="P3764" t="str">
        <f ca="1"/>
        <v xml:space="preserve">    Else</v>
      </c>
      <c r="Q3764" t="str">
        <f ca="1"/>
        <v xml:space="preserve">    Else</v>
      </c>
    </row>
    <row r="3765" spans="15:17" x14ac:dyDescent="0.45">
      <c r="O3765" t="str">
        <f ca="1"/>
        <v xml:space="preserve">                    Delimiter:="{""}", _</v>
      </c>
      <c r="P3765" t="str">
        <f ca="1"/>
        <v xml:space="preserve">        NumFailed = NumFailed + 1</v>
      </c>
      <c r="Q3765" t="str">
        <f ca="1"/>
        <v xml:space="preserve">        NumFailed = NumFailed + 1</v>
      </c>
    </row>
    <row r="3766" spans="15:17" x14ac:dyDescent="0.45">
      <c r="O3766" t="str">
        <f ca="1"/>
        <v xml:space="preserve">                    ShowMissingsAs:=Empty)</v>
      </c>
      <c r="P3766" t="str">
        <f ca="1"/>
        <v xml:space="preserve">        ReDim Preserve Failures(LBound(Failures) To UBound(Failures) + 1)</v>
      </c>
      <c r="Q3766" t="str">
        <f ca="1"/>
        <v xml:space="preserve">        ReDim Preserve Failures(LBound(Failures) To UBound(Failures) + 1)</v>
      </c>
    </row>
    <row r="3767" spans="15:17" x14ac:dyDescent="0.45">
      <c r="O3767" t="str">
        <f ca="1"/>
        <v xml:space="preserve">    If TestRes Then</v>
      </c>
      <c r="P3767" t="str">
        <f ca="1"/>
        <v xml:space="preserve">        Failures(UBound(Failures)) = WhatDiffers</v>
      </c>
      <c r="Q3767" t="str">
        <f ca="1"/>
        <v xml:space="preserve">        Failures(UBound(Failures)) = WhatDiffers</v>
      </c>
    </row>
    <row r="3768" spans="15:17" x14ac:dyDescent="0.45">
      <c r="O3768" t="str">
        <f ca="1"/>
        <v xml:space="preserve">        NumPassed = NumPassed + 1</v>
      </c>
      <c r="P3768" t="str">
        <f ca="1"/>
        <v xml:space="preserve">    End If</v>
      </c>
      <c r="Q3768" t="str">
        <f ca="1"/>
        <v xml:space="preserve">    End If</v>
      </c>
    </row>
    <row r="3769" spans="15:17" x14ac:dyDescent="0.45">
      <c r="O3769" t="str">
        <f ca="1"/>
        <v xml:space="preserve">    Else</v>
      </c>
      <c r="P3769" t="str">
        <f ca="1"/>
        <v/>
      </c>
      <c r="Q3769" t="str">
        <f ca="1"/>
        <v/>
      </c>
    </row>
    <row r="3770" spans="15:17" x14ac:dyDescent="0.45">
      <c r="O3770" t="str">
        <f ca="1"/>
        <v xml:space="preserve">        NumFailed = NumFailed + 1</v>
      </c>
      <c r="P3770" t="str">
        <f ca="1"/>
        <v xml:space="preserve">    Exit Sub</v>
      </c>
      <c r="Q3770" t="str">
        <f ca="1"/>
        <v xml:space="preserve">    Exit Sub</v>
      </c>
    </row>
    <row r="3771" spans="15:17" x14ac:dyDescent="0.45">
      <c r="O3771" t="str">
        <f ca="1"/>
        <v xml:space="preserve">        ReDim Preserve Failures(LBound(Failures) To UBound(Failures) + 1)</v>
      </c>
      <c r="P3771" t="str">
        <f ca="1"/>
        <v>ErrHandler:</v>
      </c>
      <c r="Q3771" t="str">
        <f ca="1"/>
        <v>ErrHandler:</v>
      </c>
    </row>
    <row r="3772" spans="15:17" x14ac:dyDescent="0.45">
      <c r="O3772" t="str">
        <f ca="1"/>
        <v xml:space="preserve">        Failures(UBound(Failures)) = WhatDiffers</v>
      </c>
      <c r="P3772" t="str">
        <f ca="1"/>
        <v xml:space="preserve">    Throw "#Case152 (line " &amp; CStr(Erl) + "): " &amp; Err.Description &amp; "!"</v>
      </c>
      <c r="Q3772" t="str">
        <f ca="1"/>
        <v xml:space="preserve">    Throw "#Case152 (line " &amp; CStr(Erl) + "): " &amp; Err.Description &amp; "!"</v>
      </c>
    </row>
    <row r="3773" spans="15:17" x14ac:dyDescent="0.45">
      <c r="O3773" t="str">
        <f ca="1"/>
        <v xml:space="preserve">    End If</v>
      </c>
      <c r="P3773" t="str">
        <f ca="1"/>
        <v>End Sub</v>
      </c>
      <c r="Q3773" t="str">
        <f ca="1"/>
        <v>End Sub</v>
      </c>
    </row>
    <row r="3774" spans="15:17" x14ac:dyDescent="0.45">
      <c r="O3774" t="str">
        <f ca="1"/>
        <v/>
      </c>
      <c r="P3774">
        <f ca="1"/>
        <v>0</v>
      </c>
      <c r="Q3774" t="str">
        <f ca="1"/>
        <v/>
      </c>
    </row>
    <row r="3775" spans="15:17" x14ac:dyDescent="0.45">
      <c r="O3775" t="str">
        <f ca="1"/>
        <v xml:space="preserve">    Exit Sub</v>
      </c>
      <c r="P3775" t="str">
        <f ca="1"/>
        <v>Sub Case153(i As Long, Folder As String, ByRef NumPassed As Long, ByRef NumFailed As Long, ByRef Failures() As String)</v>
      </c>
      <c r="Q3775" t="str">
        <f ca="1"/>
        <v>Sub Case153(i As Long, Folder As String, ByRef NumPassed As Long, ByRef NumFailed As Long, ByRef Failures() As String)</v>
      </c>
    </row>
    <row r="3776" spans="15:17" x14ac:dyDescent="0.45">
      <c r="O3776" t="str">
        <f ca="1"/>
        <v>ErrHandler:</v>
      </c>
      <c r="P3776" t="str">
        <f ca="1"/>
        <v xml:space="preserve">    Dim TestDescription As String, FileName As String, Expected, Observed, TestRes As Variant, WhatDiffers As String</v>
      </c>
      <c r="Q3776" t="str">
        <f ca="1"/>
        <v xml:space="preserve">    Dim TestDescription As String, FileName As String, Expected, Observed, TestRes As Variant, WhatDiffers As String</v>
      </c>
    </row>
    <row r="3777" spans="15:17" x14ac:dyDescent="0.45">
      <c r="O3777" t="str">
        <f ca="1"/>
        <v xml:space="preserve">    Throw "#Case88 (line " &amp; CStr(Erl) + "): " &amp; Err.Description &amp; "!"</v>
      </c>
      <c r="P3777" t="str">
        <f ca="1"/>
        <v/>
      </c>
      <c r="Q3777" t="str">
        <f ca="1"/>
        <v/>
      </c>
    </row>
    <row r="3778" spans="15:17" x14ac:dyDescent="0.45">
      <c r="O3778" t="str">
        <f ca="1"/>
        <v>End Sub</v>
      </c>
      <c r="P3778" t="str">
        <f ca="1"/>
        <v xml:space="preserve">    On Error GoTo ErrHandler</v>
      </c>
      <c r="Q3778" t="str">
        <f ca="1"/>
        <v xml:space="preserve">    On Error GoTo ErrHandler</v>
      </c>
    </row>
    <row r="3779" spans="15:17" x14ac:dyDescent="0.45">
      <c r="O3779">
        <f ca="1"/>
        <v>0</v>
      </c>
      <c r="P3779" t="str">
        <f ca="1"/>
        <v xml:space="preserve">                TestDescription = "test bad inputs"</v>
      </c>
      <c r="Q3779" t="str">
        <f ca="1"/>
        <v xml:space="preserve">                TestDescription = "test bad inputs"</v>
      </c>
    </row>
    <row r="3780" spans="15:17" x14ac:dyDescent="0.45">
      <c r="O3780">
        <f ca="1"/>
        <v>0</v>
      </c>
      <c r="P3780" t="str">
        <f ca="1"/>
        <v xml:space="preserve">                FileName = "test_bad_inputs.csv"</v>
      </c>
      <c r="Q3780" t="str">
        <f ca="1"/>
        <v xml:space="preserve">                FileName = "test_bad_inputs.csv"</v>
      </c>
    </row>
    <row r="3781" spans="15:17" x14ac:dyDescent="0.45">
      <c r="O3781">
        <f ca="1"/>
        <v>0</v>
      </c>
      <c r="P3781" t="str">
        <f ca="1"/>
        <v xml:space="preserve">                Expected = "#CSVRead: #MakeSentinels: FalseStrings has been provided, but type conversion for Booleans is not switched on for any column!!"</v>
      </c>
      <c r="Q3781" t="str">
        <f ca="1"/>
        <v xml:space="preserve">                Expected = "#CSVRead: #MakeSentinels: FalseStrings has been provided, but type conversion for Booleans is not switched on for any column!!"</v>
      </c>
    </row>
    <row r="3782" spans="15:17" x14ac:dyDescent="0.45">
      <c r="O3782">
        <f ca="1"/>
        <v>0</v>
      </c>
      <c r="P3782" t="str">
        <f ca="1"/>
        <v xml:space="preserve">                TestRes = TestCSVRead(i, TestDescription, Expected, Folder + FileName, Observed, WhatDiffers, _</v>
      </c>
      <c r="Q3782" t="str">
        <f ca="1"/>
        <v xml:space="preserve">                TestRes = TestCSVRead(i, TestDescription, Expected, Folder + FileName, Observed, WhatDiffers, _</v>
      </c>
    </row>
    <row r="3783" spans="15:17" x14ac:dyDescent="0.45">
      <c r="O3783">
        <f ca="1"/>
        <v>0</v>
      </c>
      <c r="P3783" t="str">
        <f ca="1"/>
        <v xml:space="preserve">                    IgnoreEmptyLines:=False, _</v>
      </c>
      <c r="Q3783" t="str">
        <f ca="1"/>
        <v xml:space="preserve">                    IgnoreEmptyLines:=False, _</v>
      </c>
    </row>
    <row r="3784" spans="15:17" x14ac:dyDescent="0.45">
      <c r="O3784">
        <f ca="1"/>
        <v>0</v>
      </c>
      <c r="P3784" t="str">
        <f ca="1"/>
        <v xml:space="preserve">                    FalseStrings:="Bad", _</v>
      </c>
      <c r="Q3784" t="str">
        <f ca="1"/>
        <v xml:space="preserve">                    FalseStrings:="Bad", _</v>
      </c>
    </row>
    <row r="3785" spans="15:17" x14ac:dyDescent="0.45">
      <c r="O3785">
        <f ca="1"/>
        <v>0</v>
      </c>
      <c r="P3785" t="str">
        <f ca="1"/>
        <v xml:space="preserve">                    ShowMissingsAs:=Empty)</v>
      </c>
      <c r="Q3785" t="str">
        <f ca="1"/>
        <v xml:space="preserve">                    ShowMissingsAs:=Empty)</v>
      </c>
    </row>
    <row r="3786" spans="15:17" x14ac:dyDescent="0.45">
      <c r="O3786">
        <f ca="1"/>
        <v>0</v>
      </c>
      <c r="P3786" t="str">
        <f ca="1"/>
        <v xml:space="preserve">    If TestRes Then</v>
      </c>
      <c r="Q3786" t="str">
        <f ca="1"/>
        <v xml:space="preserve">    If TestRes Then</v>
      </c>
    </row>
    <row r="3787" spans="15:17" x14ac:dyDescent="0.45">
      <c r="O3787">
        <f ca="1"/>
        <v>0</v>
      </c>
      <c r="P3787" t="str">
        <f ca="1"/>
        <v xml:space="preserve">        NumPassed = NumPassed + 1</v>
      </c>
      <c r="Q3787" t="str">
        <f ca="1"/>
        <v xml:space="preserve">        NumPassed = NumPassed + 1</v>
      </c>
    </row>
    <row r="3788" spans="15:17" x14ac:dyDescent="0.45">
      <c r="O3788">
        <f ca="1"/>
        <v>0</v>
      </c>
      <c r="P3788" t="str">
        <f ca="1"/>
        <v xml:space="preserve">    Else</v>
      </c>
      <c r="Q3788" t="str">
        <f ca="1"/>
        <v xml:space="preserve">    Else</v>
      </c>
    </row>
    <row r="3789" spans="15:17" x14ac:dyDescent="0.45">
      <c r="O3789">
        <f ca="1"/>
        <v>0</v>
      </c>
      <c r="P3789" t="str">
        <f ca="1"/>
        <v xml:space="preserve">        NumFailed = NumFailed + 1</v>
      </c>
      <c r="Q3789" t="str">
        <f ca="1"/>
        <v xml:space="preserve">        NumFailed = NumFailed + 1</v>
      </c>
    </row>
    <row r="3790" spans="15:17" x14ac:dyDescent="0.45">
      <c r="O3790">
        <f ca="1"/>
        <v>0</v>
      </c>
      <c r="P3790" t="str">
        <f ca="1"/>
        <v xml:space="preserve">        ReDim Preserve Failures(LBound(Failures) To UBound(Failures) + 1)</v>
      </c>
      <c r="Q3790" t="str">
        <f ca="1"/>
        <v xml:space="preserve">        ReDim Preserve Failures(LBound(Failures) To UBound(Failures) + 1)</v>
      </c>
    </row>
    <row r="3791" spans="15:17" x14ac:dyDescent="0.45">
      <c r="O3791">
        <f ca="1"/>
        <v>0</v>
      </c>
      <c r="P3791" t="str">
        <f ca="1"/>
        <v xml:space="preserve">        Failures(UBound(Failures)) = WhatDiffers</v>
      </c>
      <c r="Q3791" t="str">
        <f ca="1"/>
        <v xml:space="preserve">        Failures(UBound(Failures)) = WhatDiffers</v>
      </c>
    </row>
    <row r="3792" spans="15:17" x14ac:dyDescent="0.45">
      <c r="O3792">
        <f ca="1"/>
        <v>0</v>
      </c>
      <c r="P3792" t="str">
        <f ca="1"/>
        <v xml:space="preserve">    End If</v>
      </c>
      <c r="Q3792" t="str">
        <f ca="1"/>
        <v xml:space="preserve">    End If</v>
      </c>
    </row>
    <row r="3793" spans="15:17" x14ac:dyDescent="0.45">
      <c r="O3793">
        <f ca="1"/>
        <v>0</v>
      </c>
      <c r="P3793" t="str">
        <f ca="1"/>
        <v/>
      </c>
      <c r="Q3793" t="str">
        <f ca="1"/>
        <v/>
      </c>
    </row>
    <row r="3794" spans="15:17" x14ac:dyDescent="0.45">
      <c r="O3794">
        <f ca="1"/>
        <v>0</v>
      </c>
      <c r="P3794" t="str">
        <f ca="1"/>
        <v xml:space="preserve">    Exit Sub</v>
      </c>
      <c r="Q3794" t="str">
        <f ca="1"/>
        <v xml:space="preserve">    Exit Sub</v>
      </c>
    </row>
    <row r="3795" spans="15:17" x14ac:dyDescent="0.45">
      <c r="O3795">
        <f ca="1"/>
        <v>0</v>
      </c>
      <c r="P3795" t="str">
        <f ca="1"/>
        <v>ErrHandler:</v>
      </c>
      <c r="Q3795" t="str">
        <f ca="1"/>
        <v>ErrHandler:</v>
      </c>
    </row>
    <row r="3796" spans="15:17" x14ac:dyDescent="0.45">
      <c r="O3796">
        <f ca="1"/>
        <v>0</v>
      </c>
      <c r="P3796" t="str">
        <f ca="1"/>
        <v xml:space="preserve">    Throw "#Case153 (line " &amp; CStr(Erl) + "): " &amp; Err.Description &amp; "!"</v>
      </c>
      <c r="Q3796" t="str">
        <f ca="1"/>
        <v xml:space="preserve">    Throw "#Case153 (line " &amp; CStr(Erl) + "): " &amp; Err.Description &amp; "!"</v>
      </c>
    </row>
    <row r="3797" spans="15:17" x14ac:dyDescent="0.45">
      <c r="O3797" t="str">
        <f ca="1"/>
        <v>Sub Case89(i As Long, Folder As String, ByRef NumPassed As Long, ByRef NumFailed As Long, ByRef Failures() As String)</v>
      </c>
      <c r="P3797" t="str">
        <f ca="1"/>
        <v>End Sub</v>
      </c>
      <c r="Q3797" t="str">
        <f ca="1"/>
        <v>End Sub</v>
      </c>
    </row>
    <row r="3798" spans="15:17" x14ac:dyDescent="0.45">
      <c r="O3798" t="str">
        <f ca="1"/>
        <v xml:space="preserve">    Dim TestDescription As String, FileName As String, Expected, Observed, TestRes As Variant, WhatDiffers As String</v>
      </c>
      <c r="P3798">
        <f ca="1"/>
        <v>0</v>
      </c>
      <c r="Q3798" t="str">
        <f ca="1"/>
        <v/>
      </c>
    </row>
    <row r="3799" spans="15:17" x14ac:dyDescent="0.45">
      <c r="O3799" t="str">
        <f ca="1"/>
        <v/>
      </c>
      <c r="P3799" t="str">
        <f ca="1"/>
        <v>Sub Case154(i As Long, Folder As String, ByRef NumPassed As Long, ByRef NumFailed As Long, ByRef Failures() As String)</v>
      </c>
      <c r="Q3799" t="str">
        <f ca="1"/>
        <v>Sub Case154(i As Long, Folder As String, ByRef NumPassed As Long, ByRef NumFailed As Long, ByRef Failures() As String)</v>
      </c>
    </row>
    <row r="3800" spans="15:17" x14ac:dyDescent="0.45">
      <c r="O3800" t="str">
        <f ca="1"/>
        <v xml:space="preserve">    On Error GoTo ErrHandler</v>
      </c>
      <c r="P3800" t="str">
        <f ca="1"/>
        <v xml:space="preserve">    Dim TestDescription As String, FileName As String, Expected, Observed, TestRes As Variant, WhatDiffers As String</v>
      </c>
      <c r="Q3800" t="str">
        <f ca="1"/>
        <v xml:space="preserve">    Dim TestDescription As String, FileName As String, Expected, Observed, TestRes As Variant, WhatDiffers As String</v>
      </c>
    </row>
    <row r="3801" spans="15:17" x14ac:dyDescent="0.45">
      <c r="O3801" t="str">
        <f ca="1"/>
        <v xml:space="preserve">                TestDescription = "test ignoring repeated multicharacter delimiter"</v>
      </c>
      <c r="P3801" t="str">
        <f ca="1"/>
        <v/>
      </c>
      <c r="Q3801" t="str">
        <f ca="1"/>
        <v/>
      </c>
    </row>
    <row r="3802" spans="15:17" x14ac:dyDescent="0.45">
      <c r="O3802" t="str">
        <f ca="1"/>
        <v xml:space="preserve">                FileName = "test_ignoring_repeated_multicharacter_delimiter.csv"</v>
      </c>
      <c r="P3802" t="str">
        <f ca="1"/>
        <v xml:space="preserve">    On Error GoTo ErrHandler</v>
      </c>
      <c r="Q3802" t="str">
        <f ca="1"/>
        <v xml:space="preserve">    On Error GoTo ErrHandler</v>
      </c>
    </row>
    <row r="3803" spans="15:17" x14ac:dyDescent="0.45">
      <c r="O3803" t="str">
        <f ca="1"/>
        <v xml:space="preserve">                Expected = Expected089()</v>
      </c>
      <c r="P3803" t="str">
        <f ca="1"/>
        <v xml:space="preserve">                TestDescription = "test ragged headers, take 2"</v>
      </c>
      <c r="Q3803" t="str">
        <f ca="1"/>
        <v xml:space="preserve">                TestDescription = "test ragged headers, take 2"</v>
      </c>
    </row>
    <row r="3804" spans="15:17" x14ac:dyDescent="0.45">
      <c r="O3804" t="str">
        <f ca="1"/>
        <v xml:space="preserve">                TestRes = TestCSVRead(i, TestDescription, Expected, Folder + FileName, Observed, WhatDiffers, _</v>
      </c>
      <c r="P3804" t="str">
        <f ca="1"/>
        <v xml:space="preserve">                FileName = "test_ragged_headers.csv"</v>
      </c>
      <c r="Q3804" t="str">
        <f ca="1"/>
        <v xml:space="preserve">                FileName = "test_ragged_headers.csv"</v>
      </c>
    </row>
    <row r="3805" spans="15:17" x14ac:dyDescent="0.45">
      <c r="O3805" t="str">
        <f ca="1"/>
        <v xml:space="preserve">                    ConvertTypes:=True, _</v>
      </c>
      <c r="P3805" t="str">
        <f ca="1"/>
        <v xml:space="preserve">                Expected = HStack(Array(0#, "15"), Array(0#, Empty))</v>
      </c>
      <c r="Q3805" t="str">
        <f ca="1"/>
        <v xml:space="preserve">                Expected = HStack(Array(0#, "15"), Array(0#, Empty))</v>
      </c>
    </row>
    <row r="3806" spans="15:17" x14ac:dyDescent="0.45">
      <c r="O3806" t="str">
        <f ca="1"/>
        <v xml:space="preserve">                    Delimiter:="Delim", _</v>
      </c>
      <c r="P3806" t="str">
        <f ca="1"/>
        <v xml:space="preserve">                TestRes = TestCSVRead(i, TestDescription, Expected, Folder + FileName, Observed, WhatDiffers, _</v>
      </c>
      <c r="Q3806" t="str">
        <f ca="1"/>
        <v xml:space="preserve">                TestRes = TestCSVRead(i, TestDescription, Expected, Folder + FileName, Observed, WhatDiffers, _</v>
      </c>
    </row>
    <row r="3807" spans="15:17" x14ac:dyDescent="0.45">
      <c r="O3807" t="str">
        <f ca="1"/>
        <v xml:space="preserve">                    IgnoreRepeated:=True, _</v>
      </c>
      <c r="P3807" t="str">
        <f ca="1"/>
        <v xml:space="preserve">                    IgnoreEmptyLines:=False, _</v>
      </c>
      <c r="Q3807" t="str">
        <f ca="1"/>
        <v xml:space="preserve">                    IgnoreEmptyLines:=False, _</v>
      </c>
    </row>
    <row r="3808" spans="15:17" x14ac:dyDescent="0.45">
      <c r="O3808" t="str">
        <f ca="1"/>
        <v xml:space="preserve">                    ShowMissingsAs:=Empty)</v>
      </c>
      <c r="P3808" t="str">
        <f ca="1"/>
        <v xml:space="preserve">                    SkipToRow:=5, _</v>
      </c>
      <c r="Q3808" t="str">
        <f ca="1"/>
        <v xml:space="preserve">                    SkipToRow:=5, _</v>
      </c>
    </row>
    <row r="3809" spans="15:17" x14ac:dyDescent="0.45">
      <c r="O3809" t="str">
        <f ca="1"/>
        <v xml:space="preserve">    If TestRes Then</v>
      </c>
      <c r="P3809" t="str">
        <f ca="1"/>
        <v xml:space="preserve">                    SkipToCol:=5, _</v>
      </c>
      <c r="Q3809" t="str">
        <f ca="1"/>
        <v xml:space="preserve">                    SkipToCol:=5, _</v>
      </c>
    </row>
    <row r="3810" spans="15:17" x14ac:dyDescent="0.45">
      <c r="O3810" t="str">
        <f ca="1"/>
        <v xml:space="preserve">        NumPassed = NumPassed + 1</v>
      </c>
      <c r="P3810" t="str">
        <f ca="1"/>
        <v xml:space="preserve">                    NumRows:=2, _</v>
      </c>
      <c r="Q3810" t="str">
        <f ca="1"/>
        <v xml:space="preserve">                    NumRows:=2, _</v>
      </c>
    </row>
    <row r="3811" spans="15:17" x14ac:dyDescent="0.45">
      <c r="O3811" t="str">
        <f ca="1"/>
        <v xml:space="preserve">    Else</v>
      </c>
      <c r="P3811" t="str">
        <f ca="1"/>
        <v xml:space="preserve">                    NumCols:=2, _</v>
      </c>
      <c r="Q3811" t="str">
        <f ca="1"/>
        <v xml:space="preserve">                    NumCols:=2, _</v>
      </c>
    </row>
    <row r="3812" spans="15:17" x14ac:dyDescent="0.45">
      <c r="O3812" t="str">
        <f ca="1"/>
        <v xml:space="preserve">        NumFailed = NumFailed + 1</v>
      </c>
      <c r="P3812" t="str">
        <f ca="1"/>
        <v xml:space="preserve">                    ShowMissingsAs:=Empty, _</v>
      </c>
      <c r="Q3812" t="str">
        <f ca="1"/>
        <v xml:space="preserve">                    ShowMissingsAs:=Empty, _</v>
      </c>
    </row>
    <row r="3813" spans="15:17" x14ac:dyDescent="0.45">
      <c r="O3813" t="str">
        <f ca="1"/>
        <v xml:space="preserve">        ReDim Preserve Failures(LBound(Failures) To UBound(Failures) + 1)</v>
      </c>
      <c r="P3813" t="str">
        <f ca="1"/>
        <v xml:space="preserve">                    HeaderRowNum:=1#, _</v>
      </c>
      <c r="Q3813" t="str">
        <f ca="1"/>
        <v xml:space="preserve">                    HeaderRowNum:=1#, _</v>
      </c>
    </row>
    <row r="3814" spans="15:17" x14ac:dyDescent="0.45">
      <c r="O3814" t="str">
        <f ca="1"/>
        <v xml:space="preserve">        Failures(UBound(Failures)) = WhatDiffers</v>
      </c>
      <c r="P3814" t="str">
        <f ca="1"/>
        <v xml:space="preserve">                    ExpectedHeaderRow:=HStack("Col5", "Col6"))</v>
      </c>
      <c r="Q3814" t="str">
        <f ca="1"/>
        <v xml:space="preserve">                    ExpectedHeaderRow:=HStack("Col5", "Col6"))</v>
      </c>
    </row>
    <row r="3815" spans="15:17" x14ac:dyDescent="0.45">
      <c r="O3815" t="str">
        <f ca="1"/>
        <v xml:space="preserve">    End If</v>
      </c>
      <c r="P3815" t="str">
        <f ca="1"/>
        <v xml:space="preserve">    If TestRes Then</v>
      </c>
      <c r="Q3815" t="str">
        <f ca="1"/>
        <v xml:space="preserve">    If TestRes Then</v>
      </c>
    </row>
    <row r="3816" spans="15:17" x14ac:dyDescent="0.45">
      <c r="O3816" t="str">
        <f ca="1"/>
        <v/>
      </c>
      <c r="P3816" t="str">
        <f ca="1"/>
        <v xml:space="preserve">        NumPassed = NumPassed + 1</v>
      </c>
      <c r="Q3816" t="str">
        <f ca="1"/>
        <v xml:space="preserve">        NumPassed = NumPassed + 1</v>
      </c>
    </row>
    <row r="3817" spans="15:17" x14ac:dyDescent="0.45">
      <c r="O3817" t="str">
        <f ca="1"/>
        <v xml:space="preserve">    Exit Sub</v>
      </c>
      <c r="P3817" t="str">
        <f ca="1"/>
        <v xml:space="preserve">    Else</v>
      </c>
      <c r="Q3817" t="str">
        <f ca="1"/>
        <v xml:space="preserve">    Else</v>
      </c>
    </row>
    <row r="3818" spans="15:17" x14ac:dyDescent="0.45">
      <c r="O3818" t="str">
        <f ca="1"/>
        <v>ErrHandler:</v>
      </c>
      <c r="P3818" t="str">
        <f ca="1"/>
        <v xml:space="preserve">        NumFailed = NumFailed + 1</v>
      </c>
      <c r="Q3818" t="str">
        <f ca="1"/>
        <v xml:space="preserve">        NumFailed = NumFailed + 1</v>
      </c>
    </row>
    <row r="3819" spans="15:17" x14ac:dyDescent="0.45">
      <c r="O3819" t="str">
        <f ca="1"/>
        <v xml:space="preserve">    Throw "#Case89 (line " &amp; CStr(Erl) + "): " &amp; Err.Description &amp; "!"</v>
      </c>
      <c r="P3819" t="str">
        <f ca="1"/>
        <v xml:space="preserve">        ReDim Preserve Failures(LBound(Failures) To UBound(Failures) + 1)</v>
      </c>
      <c r="Q3819" t="str">
        <f ca="1"/>
        <v xml:space="preserve">        ReDim Preserve Failures(LBound(Failures) To UBound(Failures) + 1)</v>
      </c>
    </row>
    <row r="3820" spans="15:17" x14ac:dyDescent="0.45">
      <c r="O3820" t="str">
        <f ca="1"/>
        <v>End Sub</v>
      </c>
      <c r="P3820" t="str">
        <f ca="1"/>
        <v xml:space="preserve">        Failures(UBound(Failures)) = WhatDiffers</v>
      </c>
      <c r="Q3820" t="str">
        <f ca="1"/>
        <v xml:space="preserve">        Failures(UBound(Failures)) = WhatDiffers</v>
      </c>
    </row>
    <row r="3821" spans="15:17" x14ac:dyDescent="0.45">
      <c r="O3821">
        <f ca="1"/>
        <v>0</v>
      </c>
      <c r="P3821" t="str">
        <f ca="1"/>
        <v xml:space="preserve">    End If</v>
      </c>
      <c r="Q3821" t="str">
        <f ca="1"/>
        <v xml:space="preserve">    End If</v>
      </c>
    </row>
    <row r="3822" spans="15:17" x14ac:dyDescent="0.45">
      <c r="O3822">
        <f ca="1"/>
        <v>0</v>
      </c>
      <c r="P3822" t="str">
        <f ca="1"/>
        <v/>
      </c>
      <c r="Q3822" t="str">
        <f ca="1"/>
        <v/>
      </c>
    </row>
    <row r="3823" spans="15:17" x14ac:dyDescent="0.45">
      <c r="O3823">
        <f ca="1"/>
        <v>0</v>
      </c>
      <c r="P3823" t="str">
        <f ca="1"/>
        <v xml:space="preserve">    Exit Sub</v>
      </c>
      <c r="Q3823" t="str">
        <f ca="1"/>
        <v xml:space="preserve">    Exit Sub</v>
      </c>
    </row>
    <row r="3824" spans="15:17" x14ac:dyDescent="0.45">
      <c r="O3824">
        <f ca="1"/>
        <v>0</v>
      </c>
      <c r="P3824" t="str">
        <f ca="1"/>
        <v>ErrHandler:</v>
      </c>
      <c r="Q3824" t="str">
        <f ca="1"/>
        <v>ErrHandler:</v>
      </c>
    </row>
    <row r="3825" spans="15:17" x14ac:dyDescent="0.45">
      <c r="O3825">
        <f ca="1"/>
        <v>0</v>
      </c>
      <c r="P3825" t="str">
        <f ca="1"/>
        <v xml:space="preserve">    Throw "#Case154 (line " &amp; CStr(Erl) + "): " &amp; Err.Description &amp; "!"</v>
      </c>
      <c r="Q3825" t="str">
        <f ca="1"/>
        <v xml:space="preserve">    Throw "#Case154 (line " &amp; CStr(Erl) + "): " &amp; Err.Description &amp; "!"</v>
      </c>
    </row>
    <row r="3826" spans="15:17" x14ac:dyDescent="0.45">
      <c r="O3826">
        <f ca="1"/>
        <v>0</v>
      </c>
      <c r="P3826" t="str">
        <f ca="1"/>
        <v>End Sub</v>
      </c>
      <c r="Q3826" t="str">
        <f ca="1"/>
        <v>End Sub</v>
      </c>
    </row>
    <row r="3827" spans="15:17" x14ac:dyDescent="0.45">
      <c r="O3827">
        <f ca="1"/>
        <v>0</v>
      </c>
      <c r="P3827">
        <f ca="1"/>
        <v>0</v>
      </c>
      <c r="Q3827" t="str">
        <f ca="1"/>
        <v/>
      </c>
    </row>
    <row r="3828" spans="15:17" x14ac:dyDescent="0.45">
      <c r="O3828">
        <f ca="1"/>
        <v>0</v>
      </c>
      <c r="P3828" t="str">
        <f ca="1"/>
        <v>Sub Case155(i As Long, Folder As String, ByRef NumPassed As Long, ByRef NumFailed As Long, ByRef Failures() As String)</v>
      </c>
      <c r="Q3828" t="str">
        <f ca="1"/>
        <v>Sub Case155(i As Long, Folder As String, ByRef NumPassed As Long, ByRef NumFailed As Long, ByRef Failures() As String)</v>
      </c>
    </row>
    <row r="3829" spans="15:17" x14ac:dyDescent="0.45">
      <c r="O3829">
        <f ca="1"/>
        <v>0</v>
      </c>
      <c r="P3829" t="str">
        <f ca="1"/>
        <v xml:space="preserve">    Dim TestDescription As String, FileName As String, Expected, Observed, TestRes As Variant, WhatDiffers As String</v>
      </c>
      <c r="Q3829" t="str">
        <f ca="1"/>
        <v xml:space="preserve">    Dim TestDescription As String, FileName As String, Expected, Observed, TestRes As Variant, WhatDiffers As String</v>
      </c>
    </row>
    <row r="3830" spans="15:17" x14ac:dyDescent="0.45">
      <c r="O3830">
        <f ca="1"/>
        <v>0</v>
      </c>
      <c r="P3830" t="str">
        <f ca="1"/>
        <v/>
      </c>
      <c r="Q3830" t="str">
        <f ca="1"/>
        <v/>
      </c>
    </row>
    <row r="3831" spans="15:17" x14ac:dyDescent="0.45">
      <c r="O3831">
        <f ca="1"/>
        <v>0</v>
      </c>
      <c r="P3831" t="str">
        <f ca="1"/>
        <v xml:space="preserve">    On Error GoTo ErrHandler</v>
      </c>
      <c r="Q3831" t="str">
        <f ca="1"/>
        <v xml:space="preserve">    On Error GoTo ErrHandler</v>
      </c>
    </row>
    <row r="3832" spans="15:17" x14ac:dyDescent="0.45">
      <c r="O3832">
        <f ca="1"/>
        <v>0</v>
      </c>
      <c r="P3832" t="str">
        <f ca="1"/>
        <v xml:space="preserve">                TestDescription = "test column-by-column"</v>
      </c>
      <c r="Q3832" t="str">
        <f ca="1"/>
        <v xml:space="preserve">                TestDescription = "test column-by-column"</v>
      </c>
    </row>
    <row r="3833" spans="15:17" x14ac:dyDescent="0.45">
      <c r="O3833">
        <f ca="1"/>
        <v>0</v>
      </c>
      <c r="P3833" t="str">
        <f ca="1"/>
        <v xml:space="preserve">                FileName = "test_column-by-column.csv"</v>
      </c>
      <c r="Q3833" t="str">
        <f ca="1"/>
        <v xml:space="preserve">                FileName = "test_column-by-column.csv"</v>
      </c>
    </row>
    <row r="3834" spans="15:17" x14ac:dyDescent="0.45">
      <c r="O3834">
        <f ca="1"/>
        <v>0</v>
      </c>
      <c r="P3834" t="str">
        <f ca="1"/>
        <v xml:space="preserve">                Expected = Expected155()</v>
      </c>
      <c r="Q3834" t="str">
        <f ca="1"/>
        <v xml:space="preserve">                Expected = Expected155()</v>
      </c>
    </row>
    <row r="3835" spans="15:17" x14ac:dyDescent="0.45">
      <c r="O3835">
        <f ca="1"/>
        <v>0</v>
      </c>
      <c r="P3835" t="str">
        <f ca="1"/>
        <v xml:space="preserve">                TestRes = TestCSVRead(i, TestDescription, Expected, Folder + FileName, Observed, WhatDiffers, _</v>
      </c>
      <c r="Q3835" t="str">
        <f ca="1"/>
        <v xml:space="preserve">                TestRes = TestCSVRead(i, TestDescription, Expected, Folder + FileName, Observed, WhatDiffers, _</v>
      </c>
    </row>
    <row r="3836" spans="15:17" x14ac:dyDescent="0.45">
      <c r="O3836">
        <f ca="1"/>
        <v>0</v>
      </c>
      <c r="P3836" t="str">
        <f ca="1"/>
        <v xml:space="preserve">                    ConvertTypes:=HStack(Array(0#, "Col B", "Col C", "Col D", "Col E", "Col F", "Col G"), Array(True, "N", "D", "BE", "NQ", "DQ", "BEQ")), _</v>
      </c>
      <c r="Q3836" t="str">
        <f ca="1"/>
        <v xml:space="preserve">                    ConvertTypes:=HStack(Array(0#, "Col B", "Col C", "Col D", "Col E", "Col F", "Col G"), Array(True, "N", "D", "BE", "NQ", "DQ", "BEQ")), _</v>
      </c>
    </row>
    <row r="3837" spans="15:17" x14ac:dyDescent="0.45">
      <c r="O3837">
        <f ca="1"/>
        <v>0</v>
      </c>
      <c r="P3837" t="str">
        <f ca="1"/>
        <v xml:space="preserve">                    DateFormat:="ISO", _</v>
      </c>
      <c r="Q3837" t="str">
        <f ca="1"/>
        <v xml:space="preserve">                    DateFormat:="ISO", _</v>
      </c>
    </row>
    <row r="3838" spans="15:17" x14ac:dyDescent="0.45">
      <c r="O3838" t="str">
        <f ca="1"/>
        <v>Sub Case90(i As Long, Folder As String, ByRef NumPassed As Long, ByRef NumFailed As Long, ByRef Failures() As String)</v>
      </c>
      <c r="P3838" t="str">
        <f ca="1"/>
        <v xml:space="preserve">                    IgnoreEmptyLines:=False, _</v>
      </c>
      <c r="Q3838" t="str">
        <f ca="1"/>
        <v xml:space="preserve">                    IgnoreEmptyLines:=False, _</v>
      </c>
    </row>
    <row r="3839" spans="15:17" x14ac:dyDescent="0.45">
      <c r="O3839" t="str">
        <f ca="1"/>
        <v xml:space="preserve">    Dim TestDescription As String, FileName As String, Expected, Observed, TestRes As Variant, WhatDiffers As String</v>
      </c>
      <c r="P3839" t="str">
        <f ca="1"/>
        <v xml:space="preserve">                    ShowMissingsAs:=Empty, _</v>
      </c>
      <c r="Q3839" t="str">
        <f ca="1"/>
        <v xml:space="preserve">                    ShowMissingsAs:=Empty, _</v>
      </c>
    </row>
    <row r="3840" spans="15:17" x14ac:dyDescent="0.45">
      <c r="O3840" t="str">
        <f ca="1"/>
        <v/>
      </c>
      <c r="P3840" t="str">
        <f ca="1"/>
        <v xml:space="preserve">                    HeaderRowNum:=1#, _</v>
      </c>
      <c r="Q3840" t="str">
        <f ca="1"/>
        <v xml:space="preserve">                    HeaderRowNum:=1#, _</v>
      </c>
    </row>
    <row r="3841" spans="15:17" x14ac:dyDescent="0.45">
      <c r="O3841" t="str">
        <f ca="1"/>
        <v xml:space="preserve">    On Error GoTo ErrHandler</v>
      </c>
      <c r="P3841" t="str">
        <f ca="1"/>
        <v xml:space="preserve">                    ExpectedHeaderRow:=HStack("Type", "Col A", "Col B", "Col C", "Col D", "Col E", "Col F", "Col G"))</v>
      </c>
      <c r="Q3841" t="str">
        <f ca="1"/>
        <v xml:space="preserve">                    ExpectedHeaderRow:=HStack("Type", "Col A", "Col B", "Col C", "Col D", "Col E", "Col F", "Col G"))</v>
      </c>
    </row>
    <row r="3842" spans="15:17" x14ac:dyDescent="0.45">
      <c r="O3842" t="str">
        <f ca="1"/>
        <v xml:space="preserve">                TestDescription = "test empty file"</v>
      </c>
      <c r="P3842" t="str">
        <f ca="1"/>
        <v xml:space="preserve">    If TestRes Then</v>
      </c>
      <c r="Q3842" t="str">
        <f ca="1"/>
        <v xml:space="preserve">    If TestRes Then</v>
      </c>
    </row>
    <row r="3843" spans="15:17" x14ac:dyDescent="0.45">
      <c r="O3843" t="str">
        <f ca="1"/>
        <v xml:space="preserve">                FileName = "test_empty_file.csv"</v>
      </c>
      <c r="P3843" t="str">
        <f ca="1"/>
        <v xml:space="preserve">        NumPassed = NumPassed + 1</v>
      </c>
      <c r="Q3843" t="str">
        <f ca="1"/>
        <v xml:space="preserve">        NumPassed = NumPassed + 1</v>
      </c>
    </row>
    <row r="3844" spans="15:17" x14ac:dyDescent="0.45">
      <c r="O3844" t="str">
        <f ca="1"/>
        <v xml:space="preserve">                Expected = "#CSVRead: #InferDelimiter: File is empty!!"</v>
      </c>
      <c r="P3844" t="str">
        <f ca="1"/>
        <v xml:space="preserve">    Else</v>
      </c>
      <c r="Q3844" t="str">
        <f ca="1"/>
        <v xml:space="preserve">    Else</v>
      </c>
    </row>
    <row r="3845" spans="15:17" x14ac:dyDescent="0.45">
      <c r="O3845" t="str">
        <f ca="1"/>
        <v xml:space="preserve">                TestRes = TestCSVRead(i, TestDescription, Expected, Folder + FileName, Observed, WhatDiffers, _</v>
      </c>
      <c r="P3845" t="str">
        <f ca="1"/>
        <v xml:space="preserve">        NumFailed = NumFailed + 1</v>
      </c>
      <c r="Q3845" t="str">
        <f ca="1"/>
        <v xml:space="preserve">        NumFailed = NumFailed + 1</v>
      </c>
    </row>
    <row r="3846" spans="15:17" x14ac:dyDescent="0.45">
      <c r="O3846" t="str">
        <f ca="1"/>
        <v xml:space="preserve">                    ShowMissingsAs:=Empty)</v>
      </c>
      <c r="P3846" t="str">
        <f ca="1"/>
        <v xml:space="preserve">        ReDim Preserve Failures(LBound(Failures) To UBound(Failures) + 1)</v>
      </c>
      <c r="Q3846" t="str">
        <f ca="1"/>
        <v xml:space="preserve">        ReDim Preserve Failures(LBound(Failures) To UBound(Failures) + 1)</v>
      </c>
    </row>
    <row r="3847" spans="15:17" x14ac:dyDescent="0.45">
      <c r="O3847" t="str">
        <f ca="1"/>
        <v xml:space="preserve">    If TestRes Then</v>
      </c>
      <c r="P3847" t="str">
        <f ca="1"/>
        <v xml:space="preserve">        Failures(UBound(Failures)) = WhatDiffers</v>
      </c>
      <c r="Q3847" t="str">
        <f ca="1"/>
        <v xml:space="preserve">        Failures(UBound(Failures)) = WhatDiffers</v>
      </c>
    </row>
    <row r="3848" spans="15:17" x14ac:dyDescent="0.45">
      <c r="O3848" t="str">
        <f ca="1"/>
        <v xml:space="preserve">        NumPassed = NumPassed + 1</v>
      </c>
      <c r="P3848" t="str">
        <f ca="1"/>
        <v xml:space="preserve">    End If</v>
      </c>
      <c r="Q3848" t="str">
        <f ca="1"/>
        <v xml:space="preserve">    End If</v>
      </c>
    </row>
    <row r="3849" spans="15:17" x14ac:dyDescent="0.45">
      <c r="O3849" t="str">
        <f ca="1"/>
        <v xml:space="preserve">    Else</v>
      </c>
      <c r="P3849" t="str">
        <f ca="1"/>
        <v/>
      </c>
      <c r="Q3849" t="str">
        <f ca="1"/>
        <v/>
      </c>
    </row>
    <row r="3850" spans="15:17" x14ac:dyDescent="0.45">
      <c r="O3850" t="str">
        <f ca="1"/>
        <v xml:space="preserve">        NumFailed = NumFailed + 1</v>
      </c>
      <c r="P3850" t="str">
        <f ca="1"/>
        <v xml:space="preserve">    Exit Sub</v>
      </c>
      <c r="Q3850" t="str">
        <f ca="1"/>
        <v xml:space="preserve">    Exit Sub</v>
      </c>
    </row>
    <row r="3851" spans="15:17" x14ac:dyDescent="0.45">
      <c r="O3851" t="str">
        <f ca="1"/>
        <v xml:space="preserve">        ReDim Preserve Failures(LBound(Failures) To UBound(Failures) + 1)</v>
      </c>
      <c r="P3851" t="str">
        <f ca="1"/>
        <v>ErrHandler:</v>
      </c>
      <c r="Q3851" t="str">
        <f ca="1"/>
        <v>ErrHandler:</v>
      </c>
    </row>
    <row r="3852" spans="15:17" x14ac:dyDescent="0.45">
      <c r="O3852" t="str">
        <f ca="1"/>
        <v xml:space="preserve">        Failures(UBound(Failures)) = WhatDiffers</v>
      </c>
      <c r="P3852" t="str">
        <f ca="1"/>
        <v xml:space="preserve">    Throw "#Case155 (line " &amp; CStr(Erl) + "): " &amp; Err.Description &amp; "!"</v>
      </c>
      <c r="Q3852" t="str">
        <f ca="1"/>
        <v xml:space="preserve">    Throw "#Case155 (line " &amp; CStr(Erl) + "): " &amp; Err.Description &amp; "!"</v>
      </c>
    </row>
    <row r="3853" spans="15:17" x14ac:dyDescent="0.45">
      <c r="O3853" t="str">
        <f ca="1"/>
        <v xml:space="preserve">    End If</v>
      </c>
      <c r="P3853" t="str">
        <f ca="1"/>
        <v>End Sub</v>
      </c>
      <c r="Q3853" t="str">
        <f ca="1"/>
        <v>End Sub</v>
      </c>
    </row>
    <row r="3854" spans="15:17" x14ac:dyDescent="0.45">
      <c r="O3854" t="str">
        <f ca="1"/>
        <v/>
      </c>
      <c r="P3854">
        <f ca="1"/>
        <v>0</v>
      </c>
      <c r="Q3854" t="str">
        <f ca="1"/>
        <v/>
      </c>
    </row>
    <row r="3855" spans="15:17" x14ac:dyDescent="0.45">
      <c r="O3855" t="str">
        <f ca="1"/>
        <v xml:space="preserve">    Exit Sub</v>
      </c>
      <c r="P3855" t="str">
        <f ca="1"/>
        <v>Sub Case156(i As Long, Folder As String, ByRef NumPassed As Long, ByRef NumFailed As Long, ByRef Failures() As String)</v>
      </c>
      <c r="Q3855" t="str">
        <f ca="1"/>
        <v>Sub Case156(i As Long, Folder As String, ByRef NumPassed As Long, ByRef NumFailed As Long, ByRef Failures() As String)</v>
      </c>
    </row>
    <row r="3856" spans="15:17" x14ac:dyDescent="0.45">
      <c r="O3856" t="str">
        <f ca="1"/>
        <v>ErrHandler:</v>
      </c>
      <c r="P3856" t="str">
        <f ca="1"/>
        <v xml:space="preserve">    Dim TestDescription As String, FileName As String, Expected, Observed, TestRes As Variant, WhatDiffers As String</v>
      </c>
      <c r="Q3856" t="str">
        <f ca="1"/>
        <v xml:space="preserve">    Dim TestDescription As String, FileName As String, Expected, Observed, TestRes As Variant, WhatDiffers As String</v>
      </c>
    </row>
    <row r="3857" spans="15:17" x14ac:dyDescent="0.45">
      <c r="O3857" t="str">
        <f ca="1"/>
        <v xml:space="preserve">    Throw "#Case90 (line " &amp; CStr(Erl) + "): " &amp; Err.Description &amp; "!"</v>
      </c>
      <c r="P3857" t="str">
        <f ca="1"/>
        <v/>
      </c>
      <c r="Q3857" t="str">
        <f ca="1"/>
        <v/>
      </c>
    </row>
    <row r="3858" spans="15:17" x14ac:dyDescent="0.45">
      <c r="O3858" t="str">
        <f ca="1"/>
        <v>End Sub</v>
      </c>
      <c r="P3858" t="str">
        <f ca="1"/>
        <v xml:space="preserve">    On Error GoTo ErrHandler</v>
      </c>
      <c r="Q3858" t="str">
        <f ca="1"/>
        <v xml:space="preserve">    On Error GoTo ErrHandler</v>
      </c>
    </row>
    <row r="3859" spans="15:17" x14ac:dyDescent="0.45">
      <c r="O3859">
        <f ca="1"/>
        <v>0</v>
      </c>
      <c r="P3859" t="str">
        <f ca="1"/>
        <v xml:space="preserve">                TestDescription = "test not delimited.txt"</v>
      </c>
      <c r="Q3859" t="str">
        <f ca="1"/>
        <v xml:space="preserve">                TestDescription = "test not delimited.txt"</v>
      </c>
    </row>
    <row r="3860" spans="15:17" x14ac:dyDescent="0.45">
      <c r="O3860">
        <f ca="1"/>
        <v>0</v>
      </c>
      <c r="P3860" t="str">
        <f ca="1"/>
        <v xml:space="preserve">                FileName = "test_not_delimited.txt"</v>
      </c>
      <c r="Q3860" t="str">
        <f ca="1"/>
        <v xml:space="preserve">                FileName = "test_not_delimited.txt"</v>
      </c>
    </row>
    <row r="3861" spans="15:17" x14ac:dyDescent="0.45">
      <c r="O3861">
        <f ca="1"/>
        <v>0</v>
      </c>
      <c r="P3861" t="str">
        <f ca="1"/>
        <v xml:space="preserve">                Expected = Expected156()</v>
      </c>
      <c r="Q3861" t="str">
        <f ca="1"/>
        <v xml:space="preserve">                Expected = Expected156()</v>
      </c>
    </row>
    <row r="3862" spans="15:17" x14ac:dyDescent="0.45">
      <c r="O3862">
        <f ca="1"/>
        <v>0</v>
      </c>
      <c r="P3862" t="str">
        <f ca="1"/>
        <v xml:space="preserve">                TestRes = TestCSVRead(i, TestDescription, Expected, Folder + FileName, Observed, WhatDiffers, _</v>
      </c>
      <c r="Q3862" t="str">
        <f ca="1"/>
        <v xml:space="preserve">                TestRes = TestCSVRead(i, TestDescription, Expected, Folder + FileName, Observed, WhatDiffers, _</v>
      </c>
    </row>
    <row r="3863" spans="15:17" x14ac:dyDescent="0.45">
      <c r="O3863">
        <f ca="1"/>
        <v>0</v>
      </c>
      <c r="P3863" t="str">
        <f ca="1"/>
        <v xml:space="preserve">                    Delimiter:=False, _</v>
      </c>
      <c r="Q3863" t="str">
        <f ca="1"/>
        <v xml:space="preserve">                    Delimiter:=False, _</v>
      </c>
    </row>
    <row r="3864" spans="15:17" x14ac:dyDescent="0.45">
      <c r="O3864">
        <f ca="1"/>
        <v>0</v>
      </c>
      <c r="P3864" t="str">
        <f ca="1"/>
        <v xml:space="preserve">                    IgnoreEmptyLines:=False, _</v>
      </c>
      <c r="Q3864" t="str">
        <f ca="1"/>
        <v xml:space="preserve">                    IgnoreEmptyLines:=False, _</v>
      </c>
    </row>
    <row r="3865" spans="15:17" x14ac:dyDescent="0.45">
      <c r="O3865">
        <f ca="1"/>
        <v>0</v>
      </c>
      <c r="P3865" t="str">
        <f ca="1"/>
        <v xml:space="preserve">                    ShowMissingsAs:=Empty)</v>
      </c>
      <c r="Q3865" t="str">
        <f ca="1"/>
        <v xml:space="preserve">                    ShowMissingsAs:=Empty)</v>
      </c>
    </row>
    <row r="3866" spans="15:17" x14ac:dyDescent="0.45">
      <c r="O3866">
        <f ca="1"/>
        <v>0</v>
      </c>
      <c r="P3866" t="str">
        <f ca="1"/>
        <v xml:space="preserve">    If TestRes Then</v>
      </c>
      <c r="Q3866" t="str">
        <f ca="1"/>
        <v xml:space="preserve">    If TestRes Then</v>
      </c>
    </row>
    <row r="3867" spans="15:17" x14ac:dyDescent="0.45">
      <c r="O3867">
        <f ca="1"/>
        <v>0</v>
      </c>
      <c r="P3867" t="str">
        <f ca="1"/>
        <v xml:space="preserve">        NumPassed = NumPassed + 1</v>
      </c>
      <c r="Q3867" t="str">
        <f ca="1"/>
        <v xml:space="preserve">        NumPassed = NumPassed + 1</v>
      </c>
    </row>
    <row r="3868" spans="15:17" x14ac:dyDescent="0.45">
      <c r="O3868">
        <f ca="1"/>
        <v>0</v>
      </c>
      <c r="P3868" t="str">
        <f ca="1"/>
        <v xml:space="preserve">    Else</v>
      </c>
      <c r="Q3868" t="str">
        <f ca="1"/>
        <v xml:space="preserve">    Else</v>
      </c>
    </row>
    <row r="3869" spans="15:17" x14ac:dyDescent="0.45">
      <c r="O3869">
        <f ca="1"/>
        <v>0</v>
      </c>
      <c r="P3869" t="str">
        <f ca="1"/>
        <v xml:space="preserve">        NumFailed = NumFailed + 1</v>
      </c>
      <c r="Q3869" t="str">
        <f ca="1"/>
        <v xml:space="preserve">        NumFailed = NumFailed + 1</v>
      </c>
    </row>
    <row r="3870" spans="15:17" x14ac:dyDescent="0.45">
      <c r="O3870">
        <f ca="1"/>
        <v>0</v>
      </c>
      <c r="P3870" t="str">
        <f ca="1"/>
        <v xml:space="preserve">        ReDim Preserve Failures(LBound(Failures) To UBound(Failures) + 1)</v>
      </c>
      <c r="Q3870" t="str">
        <f ca="1"/>
        <v xml:space="preserve">        ReDim Preserve Failures(LBound(Failures) To UBound(Failures) + 1)</v>
      </c>
    </row>
    <row r="3871" spans="15:17" x14ac:dyDescent="0.45">
      <c r="O3871">
        <f ca="1"/>
        <v>0</v>
      </c>
      <c r="P3871" t="str">
        <f ca="1"/>
        <v xml:space="preserve">        Failures(UBound(Failures)) = WhatDiffers</v>
      </c>
      <c r="Q3871" t="str">
        <f ca="1"/>
        <v xml:space="preserve">        Failures(UBound(Failures)) = WhatDiffers</v>
      </c>
    </row>
    <row r="3872" spans="15:17" x14ac:dyDescent="0.45">
      <c r="O3872">
        <f ca="1"/>
        <v>0</v>
      </c>
      <c r="P3872" t="str">
        <f ca="1"/>
        <v xml:space="preserve">    End If</v>
      </c>
      <c r="Q3872" t="str">
        <f ca="1"/>
        <v xml:space="preserve">    End If</v>
      </c>
    </row>
    <row r="3873" spans="15:17" x14ac:dyDescent="0.45">
      <c r="O3873">
        <f ca="1"/>
        <v>0</v>
      </c>
      <c r="P3873" t="str">
        <f ca="1"/>
        <v/>
      </c>
      <c r="Q3873" t="str">
        <f ca="1"/>
        <v/>
      </c>
    </row>
    <row r="3874" spans="15:17" x14ac:dyDescent="0.45">
      <c r="O3874">
        <f ca="1"/>
        <v>0</v>
      </c>
      <c r="P3874" t="str">
        <f ca="1"/>
        <v xml:space="preserve">    Exit Sub</v>
      </c>
      <c r="Q3874" t="str">
        <f ca="1"/>
        <v xml:space="preserve">    Exit Sub</v>
      </c>
    </row>
    <row r="3875" spans="15:17" x14ac:dyDescent="0.45">
      <c r="O3875">
        <f ca="1"/>
        <v>0</v>
      </c>
      <c r="P3875" t="str">
        <f ca="1"/>
        <v>ErrHandler:</v>
      </c>
      <c r="Q3875" t="str">
        <f ca="1"/>
        <v>ErrHandler:</v>
      </c>
    </row>
    <row r="3876" spans="15:17" x14ac:dyDescent="0.45">
      <c r="O3876">
        <f ca="1"/>
        <v>0</v>
      </c>
      <c r="P3876" t="str">
        <f ca="1"/>
        <v xml:space="preserve">    Throw "#Case156 (line " &amp; CStr(Erl) + "): " &amp; Err.Description &amp; "!"</v>
      </c>
      <c r="Q3876" t="str">
        <f ca="1"/>
        <v xml:space="preserve">    Throw "#Case156 (line " &amp; CStr(Erl) + "): " &amp; Err.Description &amp; "!"</v>
      </c>
    </row>
    <row r="3877" spans="15:17" x14ac:dyDescent="0.45">
      <c r="O3877">
        <f ca="1"/>
        <v>0</v>
      </c>
      <c r="P3877" t="str">
        <f ca="1"/>
        <v>End Sub</v>
      </c>
      <c r="Q3877" t="str">
        <f ca="1"/>
        <v>End Sub</v>
      </c>
    </row>
    <row r="3878" spans="15:17" x14ac:dyDescent="0.45">
      <c r="O3878">
        <f ca="1"/>
        <v>0</v>
      </c>
      <c r="P3878">
        <f ca="1"/>
        <v>0</v>
      </c>
      <c r="Q3878" t="str">
        <f ca="1"/>
        <v/>
      </c>
    </row>
    <row r="3879" spans="15:17" x14ac:dyDescent="0.45">
      <c r="O3879" t="str">
        <f ca="1"/>
        <v>Sub Case91(i As Long, Folder As String, ByRef NumPassed As Long, ByRef NumFailed As Long, ByRef Failures() As String)</v>
      </c>
      <c r="P3879" t="str">
        <f ca="1"/>
        <v>Sub Case157(i As Long, Folder As String, ByRef NumPassed As Long, ByRef NumFailed As Long, ByRef Failures() As String)</v>
      </c>
      <c r="Q3879" t="str">
        <f ca="1"/>
        <v>Sub Case157(i As Long, Folder As String, ByRef NumPassed As Long, ByRef NumFailed As Long, ByRef Failures() As String)</v>
      </c>
    </row>
    <row r="3880" spans="15:17" x14ac:dyDescent="0.45">
      <c r="O3880" t="str">
        <f ca="1"/>
        <v xml:space="preserve">    Dim TestDescription As String, FileName As String, Expected, Observed, TestRes As Variant, WhatDiffers As String</v>
      </c>
      <c r="P3880" t="str">
        <f ca="1"/>
        <v xml:space="preserve">    Dim TestDescription As String, FileName As String, Expected, Observed, TestRes As Variant, WhatDiffers As String</v>
      </c>
      <c r="Q3880" t="str">
        <f ca="1"/>
        <v xml:space="preserve">    Dim TestDescription As String, FileName As String, Expected, Observed, TestRes As Variant, WhatDiffers As String</v>
      </c>
    </row>
    <row r="3881" spans="15:17" x14ac:dyDescent="0.45">
      <c r="O3881" t="str">
        <f ca="1"/>
        <v/>
      </c>
      <c r="P3881" t="str">
        <f ca="1"/>
        <v/>
      </c>
      <c r="Q3881" t="str">
        <f ca="1"/>
        <v/>
      </c>
    </row>
    <row r="3882" spans="15:17" x14ac:dyDescent="0.45">
      <c r="O3882" t="str">
        <f ca="1"/>
        <v xml:space="preserve">    On Error GoTo ErrHandler</v>
      </c>
      <c r="P3882" t="str">
        <f ca="1"/>
        <v xml:space="preserve">    On Error GoTo ErrHandler</v>
      </c>
      <c r="Q3882" t="str">
        <f ca="1"/>
        <v xml:space="preserve">    On Error GoTo ErrHandler</v>
      </c>
    </row>
    <row r="3883" spans="15:17" x14ac:dyDescent="0.45">
      <c r="O3883" t="str">
        <f ca="1"/>
        <v xml:space="preserve">                TestDescription = "table test.txt"</v>
      </c>
      <c r="P3883" t="str">
        <f ca="1"/>
        <v xml:space="preserve">                TestDescription = "test bad inputs"</v>
      </c>
      <c r="Q3883" t="str">
        <f ca="1"/>
        <v xml:space="preserve">                TestDescription = "test bad inputs"</v>
      </c>
    </row>
    <row r="3884" spans="15:17" x14ac:dyDescent="0.45">
      <c r="O3884" t="str">
        <f ca="1"/>
        <v xml:space="preserve">                FileName = "table_test.txt"</v>
      </c>
      <c r="P3884" t="str">
        <f ca="1"/>
        <v xml:space="preserve">                FileName = "test_bad_inputs.csv"</v>
      </c>
      <c r="Q3884" t="str">
        <f ca="1"/>
        <v xml:space="preserve">                FileName = "test_bad_inputs.csv"</v>
      </c>
    </row>
    <row r="3885" spans="15:17" x14ac:dyDescent="0.45">
      <c r="O3885" t="str">
        <f ca="1"/>
        <v xml:space="preserve">                Expected = Expected091()</v>
      </c>
      <c r="P3885" t="str">
        <f ca="1"/>
        <v xml:space="preserve">                Expected = "#CSVRead: Delimiter character must be passed as a string, FALSE for no delimiter. Omit to guess from file contents!"</v>
      </c>
      <c r="Q3885" t="str">
        <f ca="1"/>
        <v xml:space="preserve">                Expected = "#CSVRead: Delimiter character must be passed as a string, FALSE for no delimiter. Omit to guess from file contents!"</v>
      </c>
    </row>
    <row r="3886" spans="15:17" x14ac:dyDescent="0.45">
      <c r="O3886" t="str">
        <f ca="1"/>
        <v xml:space="preserve">                TestRes = TestCSVRead(i, TestDescription, Expected, Folder + FileName, Observed, WhatDiffers, _</v>
      </c>
      <c r="P3886" t="str">
        <f ca="1"/>
        <v xml:space="preserve">                TestRes = TestCSVRead(i, TestDescription, Expected, Folder + FileName, Observed, WhatDiffers, _</v>
      </c>
      <c r="Q3886" t="str">
        <f ca="1"/>
        <v xml:space="preserve">                TestRes = TestCSVRead(i, TestDescription, Expected, Folder + FileName, Observed, WhatDiffers, _</v>
      </c>
    </row>
    <row r="3887" spans="15:17" x14ac:dyDescent="0.45">
      <c r="O3887" t="str">
        <f ca="1"/>
        <v xml:space="preserve">                    ConvertTypes:=True, _</v>
      </c>
      <c r="P3887" t="str">
        <f ca="1"/>
        <v xml:space="preserve">                    Delimiter:=99#, _</v>
      </c>
      <c r="Q3887" t="str">
        <f ca="1"/>
        <v xml:space="preserve">                    Delimiter:=99#, _</v>
      </c>
    </row>
    <row r="3888" spans="15:17" x14ac:dyDescent="0.45">
      <c r="O3888" t="str">
        <f ca="1"/>
        <v xml:space="preserve">                    NumRows:=1, _</v>
      </c>
      <c r="P3888" t="str">
        <f ca="1"/>
        <v xml:space="preserve">                    IgnoreEmptyLines:=False, _</v>
      </c>
      <c r="Q3888" t="str">
        <f ca="1"/>
        <v xml:space="preserve">                    IgnoreEmptyLines:=False, _</v>
      </c>
    </row>
    <row r="3889" spans="15:17" x14ac:dyDescent="0.45">
      <c r="O3889" t="str">
        <f ca="1"/>
        <v xml:space="preserve">                    ShowMissingsAs:=Empty)</v>
      </c>
      <c r="P3889" t="str">
        <f ca="1"/>
        <v xml:space="preserve">                    ShowMissingsAs:=Empty)</v>
      </c>
      <c r="Q3889" t="str">
        <f ca="1"/>
        <v xml:space="preserve">                    ShowMissingsAs:=Empty)</v>
      </c>
    </row>
    <row r="3890" spans="15:17" x14ac:dyDescent="0.45">
      <c r="O3890" t="str">
        <f ca="1"/>
        <v xml:space="preserve">    If TestRes Then</v>
      </c>
      <c r="P3890" t="str">
        <f ca="1"/>
        <v xml:space="preserve">    If TestRes Then</v>
      </c>
      <c r="Q3890" t="str">
        <f ca="1"/>
        <v xml:space="preserve">    If TestRes Then</v>
      </c>
    </row>
    <row r="3891" spans="15:17" x14ac:dyDescent="0.45">
      <c r="O3891" t="str">
        <f ca="1"/>
        <v xml:space="preserve">        NumPassed = NumPassed + 1</v>
      </c>
      <c r="P3891" t="str">
        <f ca="1"/>
        <v xml:space="preserve">        NumPassed = NumPassed + 1</v>
      </c>
      <c r="Q3891" t="str">
        <f ca="1"/>
        <v xml:space="preserve">        NumPassed = NumPassed + 1</v>
      </c>
    </row>
    <row r="3892" spans="15:17" x14ac:dyDescent="0.45">
      <c r="O3892" t="str">
        <f ca="1"/>
        <v xml:space="preserve">    Else</v>
      </c>
      <c r="P3892" t="str">
        <f ca="1"/>
        <v xml:space="preserve">    Else</v>
      </c>
      <c r="Q3892" t="str">
        <f ca="1"/>
        <v xml:space="preserve">    Else</v>
      </c>
    </row>
    <row r="3893" spans="15:17" x14ac:dyDescent="0.45">
      <c r="O3893" t="str">
        <f ca="1"/>
        <v xml:space="preserve">        NumFailed = NumFailed + 1</v>
      </c>
      <c r="P3893" t="str">
        <f ca="1"/>
        <v xml:space="preserve">        NumFailed = NumFailed + 1</v>
      </c>
      <c r="Q3893" t="str">
        <f ca="1"/>
        <v xml:space="preserve">        NumFailed = NumFailed + 1</v>
      </c>
    </row>
    <row r="3894" spans="15:17" x14ac:dyDescent="0.45">
      <c r="O3894" t="str">
        <f ca="1"/>
        <v xml:space="preserve">        ReDim Preserve Failures(LBound(Failures) To UBound(Failures) + 1)</v>
      </c>
      <c r="P3894" t="str">
        <f ca="1"/>
        <v xml:space="preserve">        ReDim Preserve Failures(LBound(Failures) To UBound(Failures) + 1)</v>
      </c>
      <c r="Q3894" t="str">
        <f ca="1"/>
        <v xml:space="preserve">        ReDim Preserve Failures(LBound(Failures) To UBound(Failures) + 1)</v>
      </c>
    </row>
    <row r="3895" spans="15:17" x14ac:dyDescent="0.45">
      <c r="O3895" t="str">
        <f ca="1"/>
        <v xml:space="preserve">        Failures(UBound(Failures)) = WhatDiffers</v>
      </c>
      <c r="P3895" t="str">
        <f ca="1"/>
        <v xml:space="preserve">        Failures(UBound(Failures)) = WhatDiffers</v>
      </c>
      <c r="Q3895" t="str">
        <f ca="1"/>
        <v xml:space="preserve">        Failures(UBound(Failures)) = WhatDiffers</v>
      </c>
    </row>
    <row r="3896" spans="15:17" x14ac:dyDescent="0.45">
      <c r="O3896" t="str">
        <f ca="1"/>
        <v xml:space="preserve">    End If</v>
      </c>
      <c r="P3896" t="str">
        <f ca="1"/>
        <v xml:space="preserve">    End If</v>
      </c>
      <c r="Q3896" t="str">
        <f ca="1"/>
        <v xml:space="preserve">    End If</v>
      </c>
    </row>
    <row r="3897" spans="15:17" x14ac:dyDescent="0.45">
      <c r="O3897" t="str">
        <f ca="1"/>
        <v/>
      </c>
      <c r="P3897" t="str">
        <f ca="1"/>
        <v/>
      </c>
      <c r="Q3897" t="str">
        <f ca="1"/>
        <v/>
      </c>
    </row>
    <row r="3898" spans="15:17" x14ac:dyDescent="0.45">
      <c r="O3898" t="str">
        <f ca="1"/>
        <v xml:space="preserve">    Exit Sub</v>
      </c>
      <c r="P3898" t="str">
        <f ca="1"/>
        <v xml:space="preserve">    Exit Sub</v>
      </c>
      <c r="Q3898" t="str">
        <f ca="1"/>
        <v xml:space="preserve">    Exit Sub</v>
      </c>
    </row>
    <row r="3899" spans="15:17" x14ac:dyDescent="0.45">
      <c r="O3899" t="str">
        <f ca="1"/>
        <v>ErrHandler:</v>
      </c>
      <c r="P3899" t="str">
        <f ca="1"/>
        <v>ErrHandler:</v>
      </c>
      <c r="Q3899" t="str">
        <f ca="1"/>
        <v>ErrHandler:</v>
      </c>
    </row>
    <row r="3900" spans="15:17" x14ac:dyDescent="0.45">
      <c r="O3900" t="str">
        <f ca="1"/>
        <v xml:space="preserve">    Throw "#Case91 (line " &amp; CStr(Erl) + "): " &amp; Err.Description &amp; "!"</v>
      </c>
      <c r="P3900" t="str">
        <f ca="1"/>
        <v xml:space="preserve">    Throw "#Case157 (line " &amp; CStr(Erl) + "): " &amp; Err.Description &amp; "!"</v>
      </c>
      <c r="Q3900" t="str">
        <f ca="1"/>
        <v xml:space="preserve">    Throw "#Case157 (line " &amp; CStr(Erl) + "): " &amp; Err.Description &amp; "!"</v>
      </c>
    </row>
    <row r="3901" spans="15:17" x14ac:dyDescent="0.45">
      <c r="O3901" t="str">
        <f ca="1"/>
        <v>End Sub</v>
      </c>
      <c r="P3901" t="str">
        <f ca="1"/>
        <v>End Sub</v>
      </c>
      <c r="Q3901" t="str">
        <f ca="1"/>
        <v>End Sub</v>
      </c>
    </row>
    <row r="3902" spans="15:17" x14ac:dyDescent="0.45">
      <c r="O3902">
        <f ca="1"/>
        <v>0</v>
      </c>
      <c r="P3902">
        <f ca="1"/>
        <v>0</v>
      </c>
      <c r="Q3902" t="str">
        <f ca="1"/>
        <v/>
      </c>
    </row>
    <row r="3903" spans="15:17" x14ac:dyDescent="0.45">
      <c r="O3903">
        <f ca="1"/>
        <v>0</v>
      </c>
      <c r="P3903" t="str">
        <f ca="1"/>
        <v>Sub Case158(i As Long, Folder As String, ByRef NumPassed As Long, ByRef NumFailed As Long, ByRef Failures() As String)</v>
      </c>
      <c r="Q3903" t="str">
        <f ca="1"/>
        <v>Sub Case158(i As Long, Folder As String, ByRef NumPassed As Long, ByRef NumFailed As Long, ByRef Failures() As String)</v>
      </c>
    </row>
    <row r="3904" spans="15:17" x14ac:dyDescent="0.45">
      <c r="O3904">
        <f ca="1"/>
        <v>0</v>
      </c>
      <c r="P3904" t="str">
        <f ca="1"/>
        <v xml:space="preserve">    Dim TestDescription As String, FileName As String, Expected, Observed, TestRes As Variant, WhatDiffers As String</v>
      </c>
      <c r="Q3904" t="str">
        <f ca="1"/>
        <v xml:space="preserve">    Dim TestDescription As String, FileName As String, Expected, Observed, TestRes As Variant, WhatDiffers As String</v>
      </c>
    </row>
    <row r="3905" spans="15:17" x14ac:dyDescent="0.45">
      <c r="O3905">
        <f ca="1"/>
        <v>0</v>
      </c>
      <c r="P3905" t="str">
        <f ca="1"/>
        <v/>
      </c>
      <c r="Q3905" t="str">
        <f ca="1"/>
        <v/>
      </c>
    </row>
    <row r="3906" spans="15:17" x14ac:dyDescent="0.45">
      <c r="O3906">
        <f ca="1"/>
        <v>0</v>
      </c>
      <c r="P3906" t="str">
        <f ca="1"/>
        <v xml:space="preserve">    On Error GoTo ErrHandler</v>
      </c>
      <c r="Q3906" t="str">
        <f ca="1"/>
        <v xml:space="preserve">    On Error GoTo ErrHandler</v>
      </c>
    </row>
    <row r="3907" spans="15:17" x14ac:dyDescent="0.45">
      <c r="O3907">
        <f ca="1"/>
        <v>0</v>
      </c>
      <c r="P3907" t="str">
        <f ca="1"/>
        <v xml:space="preserve">                TestDescription = "test bad inputs"</v>
      </c>
      <c r="Q3907" t="str">
        <f ca="1"/>
        <v xml:space="preserve">                TestDescription = "test bad inputs"</v>
      </c>
    </row>
    <row r="3908" spans="15:17" x14ac:dyDescent="0.45">
      <c r="O3908">
        <f ca="1"/>
        <v>0</v>
      </c>
      <c r="P3908" t="str">
        <f ca="1"/>
        <v xml:space="preserve">                FileName = "test_bad_inputs.csv"</v>
      </c>
      <c r="Q3908" t="str">
        <f ca="1"/>
        <v xml:space="preserve">                FileName = "test_bad_inputs.csv"</v>
      </c>
    </row>
    <row r="3909" spans="15:17" x14ac:dyDescent="0.45">
      <c r="O3909">
        <f ca="1"/>
        <v>0</v>
      </c>
      <c r="P3909" t="str">
        <f ca="1"/>
        <v xml:space="preserve">                Expected = "#CSVRead: SkipToCol (4) exceeds the number of columns in the file (3)!"</v>
      </c>
      <c r="Q3909" t="str">
        <f ca="1"/>
        <v xml:space="preserve">                Expected = "#CSVRead: SkipToCol (4) exceeds the number of columns in the file (3)!"</v>
      </c>
    </row>
    <row r="3910" spans="15:17" x14ac:dyDescent="0.45">
      <c r="O3910">
        <f ca="1"/>
        <v>0</v>
      </c>
      <c r="P3910" t="str">
        <f ca="1"/>
        <v xml:space="preserve">                TestRes = TestCSVRead(i, TestDescription, Expected, Folder + FileName, Observed, WhatDiffers, _</v>
      </c>
      <c r="Q3910" t="str">
        <f ca="1"/>
        <v xml:space="preserve">                TestRes = TestCSVRead(i, TestDescription, Expected, Folder + FileName, Observed, WhatDiffers, _</v>
      </c>
    </row>
    <row r="3911" spans="15:17" x14ac:dyDescent="0.45">
      <c r="O3911">
        <f ca="1"/>
        <v>0</v>
      </c>
      <c r="P3911" t="str">
        <f ca="1"/>
        <v xml:space="preserve">                    ConvertTypes:=True, _</v>
      </c>
      <c r="Q3911" t="str">
        <f ca="1"/>
        <v xml:space="preserve">                    ConvertTypes:=True, _</v>
      </c>
    </row>
    <row r="3912" spans="15:17" x14ac:dyDescent="0.45">
      <c r="O3912">
        <f ca="1"/>
        <v>0</v>
      </c>
      <c r="P3912" t="str">
        <f ca="1"/>
        <v xml:space="preserve">                    IgnoreEmptyLines:=False, _</v>
      </c>
      <c r="Q3912" t="str">
        <f ca="1"/>
        <v xml:space="preserve">                    IgnoreEmptyLines:=False, _</v>
      </c>
    </row>
    <row r="3913" spans="15:17" x14ac:dyDescent="0.45">
      <c r="O3913">
        <f ca="1"/>
        <v>0</v>
      </c>
      <c r="P3913" t="str">
        <f ca="1"/>
        <v xml:space="preserve">                    SkipToCol:=4, _</v>
      </c>
      <c r="Q3913" t="str">
        <f ca="1"/>
        <v xml:space="preserve">                    SkipToCol:=4, _</v>
      </c>
    </row>
    <row r="3914" spans="15:17" x14ac:dyDescent="0.45">
      <c r="O3914">
        <f ca="1"/>
        <v>0</v>
      </c>
      <c r="P3914" t="str">
        <f ca="1"/>
        <v xml:space="preserve">                    ShowMissingsAs:=Empty)</v>
      </c>
      <c r="Q3914" t="str">
        <f ca="1"/>
        <v xml:space="preserve">                    ShowMissingsAs:=Empty)</v>
      </c>
    </row>
    <row r="3915" spans="15:17" x14ac:dyDescent="0.45">
      <c r="O3915">
        <f ca="1"/>
        <v>0</v>
      </c>
      <c r="P3915" t="str">
        <f ca="1"/>
        <v xml:space="preserve">    If TestRes Then</v>
      </c>
      <c r="Q3915" t="str">
        <f ca="1"/>
        <v xml:space="preserve">    If TestRes Then</v>
      </c>
    </row>
    <row r="3916" spans="15:17" x14ac:dyDescent="0.45">
      <c r="O3916">
        <f ca="1"/>
        <v>0</v>
      </c>
      <c r="P3916" t="str">
        <f ca="1"/>
        <v xml:space="preserve">        NumPassed = NumPassed + 1</v>
      </c>
      <c r="Q3916" t="str">
        <f ca="1"/>
        <v xml:space="preserve">        NumPassed = NumPassed + 1</v>
      </c>
    </row>
    <row r="3917" spans="15:17" x14ac:dyDescent="0.45">
      <c r="O3917">
        <f ca="1"/>
        <v>0</v>
      </c>
      <c r="P3917" t="str">
        <f ca="1"/>
        <v xml:space="preserve">    Else</v>
      </c>
      <c r="Q3917" t="str">
        <f ca="1"/>
        <v xml:space="preserve">    Else</v>
      </c>
    </row>
    <row r="3918" spans="15:17" x14ac:dyDescent="0.45">
      <c r="O3918">
        <f ca="1"/>
        <v>0</v>
      </c>
      <c r="P3918" t="str">
        <f ca="1"/>
        <v xml:space="preserve">        NumFailed = NumFailed + 1</v>
      </c>
      <c r="Q3918" t="str">
        <f ca="1"/>
        <v xml:space="preserve">        NumFailed = NumFailed + 1</v>
      </c>
    </row>
    <row r="3919" spans="15:17" x14ac:dyDescent="0.45">
      <c r="O3919">
        <f ca="1"/>
        <v>0</v>
      </c>
      <c r="P3919" t="str">
        <f ca="1"/>
        <v xml:space="preserve">        ReDim Preserve Failures(LBound(Failures) To UBound(Failures) + 1)</v>
      </c>
      <c r="Q3919" t="str">
        <f ca="1"/>
        <v xml:space="preserve">        ReDim Preserve Failures(LBound(Failures) To UBound(Failures) + 1)</v>
      </c>
    </row>
    <row r="3920" spans="15:17" x14ac:dyDescent="0.45">
      <c r="O3920" t="str">
        <f ca="1"/>
        <v>Sub Case92(i As Long, Folder As String, ByRef NumPassed As Long, ByRef NumFailed As Long, ByRef Failures() As String)</v>
      </c>
      <c r="P3920" t="str">
        <f ca="1"/>
        <v xml:space="preserve">        Failures(UBound(Failures)) = WhatDiffers</v>
      </c>
      <c r="Q3920" t="str">
        <f ca="1"/>
        <v xml:space="preserve">        Failures(UBound(Failures)) = WhatDiffers</v>
      </c>
    </row>
    <row r="3921" spans="15:17" x14ac:dyDescent="0.45">
      <c r="O3921" t="str">
        <f ca="1"/>
        <v xml:space="preserve">    Dim TestDescription As String, FileName As String, Expected, Observed, TestRes As Variant, WhatDiffers As String</v>
      </c>
      <c r="P3921" t="str">
        <f ca="1"/>
        <v xml:space="preserve">    End If</v>
      </c>
      <c r="Q3921" t="str">
        <f ca="1"/>
        <v xml:space="preserve">    End If</v>
      </c>
    </row>
    <row r="3922" spans="15:17" x14ac:dyDescent="0.45">
      <c r="O3922" t="str">
        <f ca="1"/>
        <v/>
      </c>
      <c r="P3922" t="str">
        <f ca="1"/>
        <v/>
      </c>
      <c r="Q3922" t="str">
        <f ca="1"/>
        <v/>
      </c>
    </row>
    <row r="3923" spans="15:17" x14ac:dyDescent="0.45">
      <c r="O3923" t="str">
        <f ca="1"/>
        <v xml:space="preserve">    On Error GoTo ErrHandler</v>
      </c>
      <c r="P3923" t="str">
        <f ca="1"/>
        <v xml:space="preserve">    Exit Sub</v>
      </c>
      <c r="Q3923" t="str">
        <f ca="1"/>
        <v xml:space="preserve">    Exit Sub</v>
      </c>
    </row>
    <row r="3924" spans="15:17" x14ac:dyDescent="0.45">
      <c r="O3924" t="str">
        <f ca="1"/>
        <v xml:space="preserve">                If IncludeLargeFiles Then</v>
      </c>
      <c r="P3924" t="str">
        <f ca="1"/>
        <v>ErrHandler:</v>
      </c>
      <c r="Q3924" t="str">
        <f ca="1"/>
        <v>ErrHandler:</v>
      </c>
    </row>
    <row r="3925" spans="15:17" x14ac:dyDescent="0.45">
      <c r="O3925" t="str">
        <f ca="1"/>
        <v xml:space="preserve">                    TestDescription = "pandas zeros"</v>
      </c>
      <c r="P3925" t="str">
        <f ca="1"/>
        <v xml:space="preserve">    Throw "#Case158 (line " &amp; CStr(Erl) + "): " &amp; Err.Description &amp; "!"</v>
      </c>
      <c r="Q3925" t="str">
        <f ca="1"/>
        <v xml:space="preserve">    Throw "#Case158 (line " &amp; CStr(Erl) + "): " &amp; Err.Description &amp; "!"</v>
      </c>
    </row>
    <row r="3926" spans="15:17" x14ac:dyDescent="0.45">
      <c r="O3926" t="str">
        <f ca="1"/>
        <v xml:space="preserve">                    FileName = "pandas_zeros.csv"</v>
      </c>
      <c r="P3926" t="str">
        <f ca="1"/>
        <v>End Sub</v>
      </c>
      <c r="Q3926" t="str">
        <f ca="1"/>
        <v>End Sub</v>
      </c>
    </row>
    <row r="3927" spans="15:17" x14ac:dyDescent="0.45">
      <c r="O3927" t="str">
        <f ca="1"/>
        <v xml:space="preserve">                    Expected = Empty</v>
      </c>
      <c r="P3927">
        <f ca="1"/>
        <v>0</v>
      </c>
      <c r="Q3927" t="str">
        <f ca="1"/>
        <v/>
      </c>
    </row>
    <row r="3928" spans="15:17" x14ac:dyDescent="0.45">
      <c r="O3928" t="str">
        <f ca="1"/>
        <v xml:space="preserve">                    Observed = Empty</v>
      </c>
      <c r="P3928" t="str">
        <f ca="1"/>
        <v>Sub Case159(i As Long, Folder As String, ByRef NumPassed As Long, ByRef NumFailed As Long, ByRef Failures() As String)</v>
      </c>
      <c r="Q3928" t="str">
        <f ca="1"/>
        <v>Sub Case159(i As Long, Folder As String, ByRef NumPassed As Long, ByRef NumFailed As Long, ByRef Failures() As String)</v>
      </c>
    </row>
    <row r="3929" spans="15:17" x14ac:dyDescent="0.45">
      <c r="O3929" t="str">
        <f ca="1"/>
        <v xml:space="preserve">                    TestRes = TestCSVRead(i, TestDescription, Expected, Folder + FileName, Observed, WhatDiffers, _</v>
      </c>
      <c r="P3929" t="str">
        <f ca="1"/>
        <v xml:space="preserve">    Dim TestDescription As String, FileName As String, Expected, Observed, TestRes As Variant, WhatDiffers As String</v>
      </c>
      <c r="Q3929" t="str">
        <f ca="1"/>
        <v xml:space="preserve">    Dim TestDescription As String, FileName As String, Expected, Observed, TestRes As Variant, WhatDiffers As String</v>
      </c>
    </row>
    <row r="3930" spans="15:17" x14ac:dyDescent="0.45">
      <c r="O3930" t="str">
        <f ca="1"/>
        <v xml:space="preserve">                        ConvertTypes:="N", _</v>
      </c>
      <c r="P3930" t="str">
        <f ca="1"/>
        <v/>
      </c>
      <c r="Q3930" t="str">
        <f ca="1"/>
        <v/>
      </c>
    </row>
    <row r="3931" spans="15:17" x14ac:dyDescent="0.45">
      <c r="O3931" t="str">
        <f ca="1"/>
        <v xml:space="preserve">                        ShowMissingsAs:=Empty, _</v>
      </c>
      <c r="P3931" t="str">
        <f ca="1"/>
        <v xml:space="preserve">    On Error GoTo ErrHandler</v>
      </c>
      <c r="Q3931" t="str">
        <f ca="1"/>
        <v xml:space="preserve">    On Error GoTo ErrHandler</v>
      </c>
    </row>
    <row r="3932" spans="15:17" x14ac:dyDescent="0.45">
      <c r="O3932" t="str">
        <f ca="1"/>
        <v xml:space="preserve">                        NumRowsExpected:=100001, _</v>
      </c>
      <c r="P3932" t="str">
        <f ca="1"/>
        <v xml:space="preserve">                TestDescription = "test too few headers"</v>
      </c>
      <c r="Q3932" t="str">
        <f ca="1"/>
        <v xml:space="preserve">                TestDescription = "test too few headers"</v>
      </c>
    </row>
    <row r="3933" spans="15:17" x14ac:dyDescent="0.45">
      <c r="O3933" t="str">
        <f ca="1"/>
        <v xml:space="preserve">                        NumColsExpected:=50)</v>
      </c>
      <c r="P3933" t="str">
        <f ca="1"/>
        <v xml:space="preserve">                FileName = "test_too_few_headers.csv"</v>
      </c>
      <c r="Q3933" t="str">
        <f ca="1"/>
        <v xml:space="preserve">                FileName = "test_too_few_headers.csv"</v>
      </c>
    </row>
    <row r="3934" spans="15:17" x14ac:dyDescent="0.45">
      <c r="O3934" t="str">
        <f ca="1"/>
        <v xml:space="preserve">                    If TestRes Then</v>
      </c>
      <c r="P3934" t="str">
        <f ca="1"/>
        <v xml:space="preserve">                Expected = Expected159()</v>
      </c>
      <c r="Q3934" t="str">
        <f ca="1"/>
        <v xml:space="preserve">                Expected = Expected159()</v>
      </c>
    </row>
    <row r="3935" spans="15:17" x14ac:dyDescent="0.45">
      <c r="O3935" t="str">
        <f ca="1"/>
        <v xml:space="preserve">                        Dim Total As Double</v>
      </c>
      <c r="P3935" t="str">
        <f ca="1"/>
        <v xml:space="preserve">                TestRes = TestCSVRead(i, TestDescription, Expected, Folder + FileName, Observed, WhatDiffers, _</v>
      </c>
      <c r="Q3935" t="str">
        <f ca="1"/>
        <v xml:space="preserve">                TestRes = TestCSVRead(i, TestDescription, Expected, Folder + FileName, Observed, WhatDiffers, _</v>
      </c>
    </row>
    <row r="3936" spans="15:17" x14ac:dyDescent="0.45">
      <c r="O3936" t="str">
        <f ca="1"/>
        <v xml:space="preserve">                        For k = 1 To 50</v>
      </c>
      <c r="P3936" t="str">
        <f ca="1"/>
        <v xml:space="preserve">                    ConvertTypes:=True, _</v>
      </c>
      <c r="Q3936" t="str">
        <f ca="1"/>
        <v xml:space="preserve">                    ConvertTypes:=True, _</v>
      </c>
    </row>
    <row r="3937" spans="15:17" x14ac:dyDescent="0.45">
      <c r="O3937" t="str">
        <f ca="1"/>
        <v xml:space="preserve">                            For m = 1 To 100001</v>
      </c>
      <c r="P3937" t="str">
        <f ca="1"/>
        <v xml:space="preserve">                    IgnoreEmptyLines:=False, _</v>
      </c>
      <c r="Q3937" t="str">
        <f ca="1"/>
        <v xml:space="preserve">                    IgnoreEmptyLines:=False, _</v>
      </c>
    </row>
    <row r="3938" spans="15:17" x14ac:dyDescent="0.45">
      <c r="O3938" t="str">
        <f ca="1"/>
        <v xml:space="preserve">                                Total = Total + Observed(m, k)</v>
      </c>
      <c r="P3938" t="str">
        <f ca="1"/>
        <v xml:space="preserve">                    ShowMissingsAs:=Empty, _</v>
      </c>
      <c r="Q3938" t="str">
        <f ca="1"/>
        <v xml:space="preserve">                    ShowMissingsAs:=Empty, _</v>
      </c>
    </row>
    <row r="3939" spans="15:17" x14ac:dyDescent="0.45">
      <c r="O3939" t="str">
        <f ca="1"/>
        <v xml:space="preserve">                            Next</v>
      </c>
      <c r="P3939" t="str">
        <f ca="1"/>
        <v xml:space="preserve">                    HeaderRowNum:=1#, _</v>
      </c>
      <c r="Q3939" t="str">
        <f ca="1"/>
        <v xml:space="preserve">                    HeaderRowNum:=1#, _</v>
      </c>
    </row>
    <row r="3940" spans="15:17" x14ac:dyDescent="0.45">
      <c r="O3940" t="str">
        <f ca="1"/>
        <v xml:space="preserve">                        Next</v>
      </c>
      <c r="P3940" t="str">
        <f ca="1"/>
        <v xml:space="preserve">                    ExpectedHeaderRow:=HStack("Col1", "Col2", "Col3", "Col4", "Col5", "", "", "", "", ""))</v>
      </c>
      <c r="Q3940" t="str">
        <f ca="1"/>
        <v xml:space="preserve">                    ExpectedHeaderRow:=HStack("Col1", "Col2", "Col3", "Col4", "Col5", "", "", "", "", ""))</v>
      </c>
    </row>
    <row r="3941" spans="15:17" x14ac:dyDescent="0.45">
      <c r="O3941" t="str">
        <f ca="1"/>
        <v xml:space="preserve">                        If Total &lt;&gt; 2499772 Then</v>
      </c>
      <c r="P3941" t="str">
        <f ca="1"/>
        <v xml:space="preserve">    If TestRes Then</v>
      </c>
      <c r="Q3941" t="str">
        <f ca="1"/>
        <v xml:space="preserve">    If TestRes Then</v>
      </c>
    </row>
    <row r="3942" spans="15:17" x14ac:dyDescent="0.45">
      <c r="O3942" t="str">
        <f ca="1"/>
        <v xml:space="preserve">                            TestRes = False</v>
      </c>
      <c r="P3942" t="str">
        <f ca="1"/>
        <v xml:space="preserve">        NumPassed = NumPassed + 1</v>
      </c>
      <c r="Q3942" t="str">
        <f ca="1"/>
        <v xml:space="preserve">        NumPassed = NumPassed + 1</v>
      </c>
    </row>
    <row r="3943" spans="15:17" x14ac:dyDescent="0.45">
      <c r="O3943" t="str">
        <f ca="1"/>
        <v xml:space="preserve">                            WhatDiffers = "Case 92 pandas zeros FAILED, Test was that sum of elements be 2,499,772, but instead its " + Format(Total, "###,###")</v>
      </c>
      <c r="P3943" t="str">
        <f ca="1"/>
        <v xml:space="preserve">    Else</v>
      </c>
      <c r="Q3943" t="str">
        <f ca="1"/>
        <v xml:space="preserve">    Else</v>
      </c>
    </row>
    <row r="3944" spans="15:17" x14ac:dyDescent="0.45">
      <c r="O3944" t="str">
        <f ca="1"/>
        <v xml:space="preserve">                        End If</v>
      </c>
      <c r="P3944" t="str">
        <f ca="1"/>
        <v xml:space="preserve">        NumFailed = NumFailed + 1</v>
      </c>
      <c r="Q3944" t="str">
        <f ca="1"/>
        <v xml:space="preserve">        NumFailed = NumFailed + 1</v>
      </c>
    </row>
    <row r="3945" spans="15:17" x14ac:dyDescent="0.45">
      <c r="O3945" t="str">
        <f ca="1"/>
        <v xml:space="preserve">                    End If</v>
      </c>
      <c r="P3945" t="str">
        <f ca="1"/>
        <v xml:space="preserve">        ReDim Preserve Failures(LBound(Failures) To UBound(Failures) + 1)</v>
      </c>
      <c r="Q3945" t="str">
        <f ca="1"/>
        <v xml:space="preserve">        ReDim Preserve Failures(LBound(Failures) To UBound(Failures) + 1)</v>
      </c>
    </row>
    <row r="3946" spans="15:17" x14ac:dyDescent="0.45">
      <c r="O3946" t="str">
        <f ca="1"/>
        <v xml:space="preserve">                Else</v>
      </c>
      <c r="P3946" t="str">
        <f ca="1"/>
        <v xml:space="preserve">        Failures(UBound(Failures)) = WhatDiffers</v>
      </c>
      <c r="Q3946" t="str">
        <f ca="1"/>
        <v xml:space="preserve">        Failures(UBound(Failures)) = WhatDiffers</v>
      </c>
    </row>
    <row r="3947" spans="15:17" x14ac:dyDescent="0.45">
      <c r="O3947" t="str">
        <f ca="1"/>
        <v xml:space="preserve">                    NumSkipped = NumSkipped + 1</v>
      </c>
      <c r="P3947" t="str">
        <f ca="1"/>
        <v xml:space="preserve">    End If</v>
      </c>
      <c r="Q3947" t="str">
        <f ca="1"/>
        <v xml:space="preserve">    End If</v>
      </c>
    </row>
    <row r="3948" spans="15:17" x14ac:dyDescent="0.45">
      <c r="O3948" t="str">
        <f ca="1"/>
        <v xml:space="preserve">                End If</v>
      </c>
      <c r="P3948" t="str">
        <f ca="1"/>
        <v/>
      </c>
      <c r="Q3948" t="str">
        <f ca="1"/>
        <v/>
      </c>
    </row>
    <row r="3949" spans="15:17" x14ac:dyDescent="0.45">
      <c r="O3949" t="str">
        <f ca="1"/>
        <v xml:space="preserve">    If TestRes Then</v>
      </c>
      <c r="P3949" t="str">
        <f ca="1"/>
        <v xml:space="preserve">    Exit Sub</v>
      </c>
      <c r="Q3949" t="str">
        <f ca="1"/>
        <v xml:space="preserve">    Exit Sub</v>
      </c>
    </row>
    <row r="3950" spans="15:17" x14ac:dyDescent="0.45">
      <c r="O3950" t="str">
        <f ca="1"/>
        <v xml:space="preserve">        NumPassed = NumPassed + 1</v>
      </c>
      <c r="P3950" t="str">
        <f ca="1"/>
        <v>ErrHandler:</v>
      </c>
      <c r="Q3950" t="str">
        <f ca="1"/>
        <v>ErrHandler:</v>
      </c>
    </row>
    <row r="3951" spans="15:17" x14ac:dyDescent="0.45">
      <c r="O3951" t="str">
        <f ca="1"/>
        <v xml:space="preserve">    Else</v>
      </c>
      <c r="P3951" t="str">
        <f ca="1"/>
        <v xml:space="preserve">    Throw "#Case159 (line " &amp; CStr(Erl) + "): " &amp; Err.Description &amp; "!"</v>
      </c>
      <c r="Q3951" t="str">
        <f ca="1"/>
        <v xml:space="preserve">    Throw "#Case159 (line " &amp; CStr(Erl) + "): " &amp; Err.Description &amp; "!"</v>
      </c>
    </row>
    <row r="3952" spans="15:17" x14ac:dyDescent="0.45">
      <c r="O3952" t="str">
        <f ca="1"/>
        <v xml:space="preserve">        NumFailed = NumFailed + 1</v>
      </c>
      <c r="P3952" t="str">
        <f ca="1"/>
        <v>End Sub</v>
      </c>
      <c r="Q3952" t="str">
        <f ca="1"/>
        <v>End Sub</v>
      </c>
    </row>
    <row r="3953" spans="15:17" x14ac:dyDescent="0.45">
      <c r="O3953" t="str">
        <f ca="1"/>
        <v xml:space="preserve">        ReDim Preserve Failures(LBound(Failures) To UBound(Failures) + 1)</v>
      </c>
      <c r="P3953">
        <f ca="1"/>
        <v>0</v>
      </c>
      <c r="Q3953" t="str">
        <f ca="1"/>
        <v/>
      </c>
    </row>
    <row r="3954" spans="15:17" x14ac:dyDescent="0.45">
      <c r="O3954" t="str">
        <f ca="1"/>
        <v xml:space="preserve">        Failures(UBound(Failures)) = WhatDiffers</v>
      </c>
      <c r="P3954" t="str">
        <f ca="1"/>
        <v>Sub Case160(i As Long, Folder As String, ByRef NumPassed As Long, ByRef NumFailed As Long, ByRef Failures() As String)</v>
      </c>
      <c r="Q3954" t="str">
        <f ca="1"/>
        <v>Sub Case160(i As Long, Folder As String, ByRef NumPassed As Long, ByRef NumFailed As Long, ByRef Failures() As String)</v>
      </c>
    </row>
    <row r="3955" spans="15:17" x14ac:dyDescent="0.45">
      <c r="O3955" t="str">
        <f ca="1"/>
        <v xml:space="preserve">    End If</v>
      </c>
      <c r="P3955" t="str">
        <f ca="1"/>
        <v xml:space="preserve">    Dim TestDescription As String, FileName As String, Expected, Observed, TestRes As Variant, WhatDiffers As String</v>
      </c>
      <c r="Q3955" t="str">
        <f ca="1"/>
        <v xml:space="preserve">    Dim TestDescription As String, FileName As String, Expected, Observed, TestRes As Variant, WhatDiffers As String</v>
      </c>
    </row>
    <row r="3956" spans="15:17" x14ac:dyDescent="0.45">
      <c r="O3956" t="str">
        <f ca="1"/>
        <v/>
      </c>
      <c r="P3956" t="str">
        <f ca="1"/>
        <v/>
      </c>
      <c r="Q3956" t="str">
        <f ca="1"/>
        <v/>
      </c>
    </row>
    <row r="3957" spans="15:17" x14ac:dyDescent="0.45">
      <c r="O3957" t="str">
        <f ca="1"/>
        <v xml:space="preserve">    Exit Sub</v>
      </c>
      <c r="P3957" t="str">
        <f ca="1"/>
        <v xml:space="preserve">    On Error GoTo ErrHandler</v>
      </c>
      <c r="Q3957" t="str">
        <f ca="1"/>
        <v xml:space="preserve">    On Error GoTo ErrHandler</v>
      </c>
    </row>
    <row r="3958" spans="15:17" x14ac:dyDescent="0.45">
      <c r="O3958" t="str">
        <f ca="1"/>
        <v>ErrHandler:</v>
      </c>
      <c r="P3958" t="str">
        <f ca="1"/>
        <v xml:space="preserve">                TestDescription = "test bad inputs"</v>
      </c>
      <c r="Q3958" t="str">
        <f ca="1"/>
        <v xml:space="preserve">                TestDescription = "test bad inputs"</v>
      </c>
    </row>
    <row r="3959" spans="15:17" x14ac:dyDescent="0.45">
      <c r="O3959" t="str">
        <f ca="1"/>
        <v xml:space="preserve">    Throw "#Case92 (line " &amp; CStr(Erl) + "): " &amp; Err.Description &amp; "!"</v>
      </c>
      <c r="P3959" t="str">
        <f ca="1"/>
        <v xml:space="preserve">                FileName = "test_bad_inputs.csv"</v>
      </c>
      <c r="Q3959" t="str">
        <f ca="1"/>
        <v xml:space="preserve">                FileName = "test_bad_inputs.csv"</v>
      </c>
    </row>
    <row r="3960" spans="15:17" x14ac:dyDescent="0.45">
      <c r="O3960" t="str">
        <f ca="1"/>
        <v>End Sub</v>
      </c>
      <c r="P3960" t="str">
        <f ca="1"/>
        <v xml:space="preserve">                Expected = "#CSVRead: #ParseConvertTypes: #ParseCTString: ConvertTypes must be Boolean or string with allowed letters NDBETQ. ""N"" show numbers as numbers, ""D"" show dates as dates, ""B"" show Booleans as Booleans, ""E"" show Excel errors as errors, ""T"" to trim leading and trailing spaces from fields, ""Q"" rules NDBE apply even to quoted fields, TRUE = ""NDB"" (convert unquoted numbers, dates and Booleans), FALSE = no conversion Found unrecognised character 'X'!!!"</v>
      </c>
      <c r="Q3960" t="e">
        <f ca="1"/>
        <v>#VALUE!</v>
      </c>
    </row>
    <row r="3961" spans="15:17" x14ac:dyDescent="0.45">
      <c r="O3961" t="str">
        <f ca="1"/>
        <v>Sub Case93(i As Long, Folder As String, ByRef NumPassed As Long, ByRef NumFailed As Long, ByRef Failures() As String)</v>
      </c>
      <c r="P3961" t="str">
        <f ca="1"/>
        <v xml:space="preserve">                TestRes = TestCSVRead(i, TestDescription, Expected, Folder + FileName, Observed, WhatDiffers, _</v>
      </c>
      <c r="Q3961" t="str">
        <f ca="1"/>
        <v xml:space="preserve">                TestRes = TestCSVRead(i, TestDescription, Expected, Folder + FileName, Observed, WhatDiffers, _</v>
      </c>
    </row>
    <row r="3962" spans="15:17" x14ac:dyDescent="0.45">
      <c r="O3962" t="str">
        <f ca="1"/>
        <v xml:space="preserve">    Dim TestDescription As String, FileName As String, Expected, Observed, TestRes As Variant, WhatDiffers As String</v>
      </c>
      <c r="P3962" t="str">
        <f ca="1"/>
        <v xml:space="preserve">                    ConvertTypes:="XYZ", _</v>
      </c>
      <c r="Q3962" t="str">
        <f ca="1"/>
        <v xml:space="preserve">                    ConvertTypes:="XYZ", _</v>
      </c>
    </row>
    <row r="3963" spans="15:17" x14ac:dyDescent="0.45">
      <c r="O3963" t="str">
        <f ca="1"/>
        <v/>
      </c>
      <c r="P3963" t="str">
        <f ca="1"/>
        <v xml:space="preserve">                    IgnoreEmptyLines:=False, _</v>
      </c>
      <c r="Q3963" t="str">
        <f ca="1"/>
        <v xml:space="preserve">                    IgnoreEmptyLines:=False, _</v>
      </c>
    </row>
    <row r="3964" spans="15:17" x14ac:dyDescent="0.45">
      <c r="O3964" t="str">
        <f ca="1"/>
        <v xml:space="preserve">    On Error GoTo ErrHandler</v>
      </c>
      <c r="P3964" t="str">
        <f ca="1"/>
        <v xml:space="preserve">                    ShowMissingsAs:=Empty)</v>
      </c>
      <c r="Q3964" t="str">
        <f ca="1"/>
        <v xml:space="preserve">                    ShowMissingsAs:=Empty)</v>
      </c>
    </row>
    <row r="3965" spans="15:17" x14ac:dyDescent="0.45">
      <c r="O3965" t="str">
        <f ca="1"/>
        <v xml:space="preserve">                TestDescription = "heat flux.dat"</v>
      </c>
      <c r="P3965" t="str">
        <f ca="1"/>
        <v xml:space="preserve">    If TestRes Then</v>
      </c>
      <c r="Q3965" t="str">
        <f ca="1"/>
        <v xml:space="preserve">    If TestRes Then</v>
      </c>
    </row>
    <row r="3966" spans="15:17" x14ac:dyDescent="0.45">
      <c r="O3966" t="str">
        <f ca="1"/>
        <v xml:space="preserve">                FileName = "heat_flux.dat"</v>
      </c>
      <c r="P3966" t="str">
        <f ca="1"/>
        <v xml:space="preserve">        NumPassed = NumPassed + 1</v>
      </c>
      <c r="Q3966" t="str">
        <f ca="1"/>
        <v xml:space="preserve">        NumPassed = NumPassed + 1</v>
      </c>
    </row>
    <row r="3967" spans="15:17" x14ac:dyDescent="0.45">
      <c r="O3967" t="str">
        <f ca="1"/>
        <v xml:space="preserve">                Expected = Expected093()</v>
      </c>
      <c r="P3967" t="str">
        <f ca="1"/>
        <v xml:space="preserve">    Else</v>
      </c>
      <c r="Q3967" t="str">
        <f ca="1"/>
        <v xml:space="preserve">    Else</v>
      </c>
    </row>
    <row r="3968" spans="15:17" x14ac:dyDescent="0.45">
      <c r="O3968" t="str">
        <f ca="1"/>
        <v xml:space="preserve">                TestRes = TestCSVRead(i, TestDescription, Expected, Folder + FileName, Observed, WhatDiffers, _</v>
      </c>
      <c r="P3968" t="str">
        <f ca="1"/>
        <v xml:space="preserve">        NumFailed = NumFailed + 1</v>
      </c>
      <c r="Q3968" t="str">
        <f ca="1"/>
        <v xml:space="preserve">        NumFailed = NumFailed + 1</v>
      </c>
    </row>
    <row r="3969" spans="15:17" x14ac:dyDescent="0.45">
      <c r="O3969" t="str">
        <f ca="1"/>
        <v xml:space="preserve">                    ConvertTypes:=True, _</v>
      </c>
      <c r="P3969" t="str">
        <f ca="1"/>
        <v xml:space="preserve">        ReDim Preserve Failures(LBound(Failures) To UBound(Failures) + 1)</v>
      </c>
      <c r="Q3969" t="str">
        <f ca="1"/>
        <v xml:space="preserve">        ReDim Preserve Failures(LBound(Failures) To UBound(Failures) + 1)</v>
      </c>
    </row>
    <row r="3970" spans="15:17" x14ac:dyDescent="0.45">
      <c r="O3970" t="str">
        <f ca="1"/>
        <v xml:space="preserve">                    Delimiter:=" ", _</v>
      </c>
      <c r="P3970" t="str">
        <f ca="1"/>
        <v xml:space="preserve">        Failures(UBound(Failures)) = WhatDiffers</v>
      </c>
      <c r="Q3970" t="str">
        <f ca="1"/>
        <v xml:space="preserve">        Failures(UBound(Failures)) = WhatDiffers</v>
      </c>
    </row>
    <row r="3971" spans="15:17" x14ac:dyDescent="0.45">
      <c r="O3971" t="str">
        <f ca="1"/>
        <v xml:space="preserve">                    IgnoreRepeated:=True, _</v>
      </c>
      <c r="P3971" t="str">
        <f ca="1"/>
        <v xml:space="preserve">    End If</v>
      </c>
      <c r="Q3971" t="str">
        <f ca="1"/>
        <v xml:space="preserve">    End If</v>
      </c>
    </row>
    <row r="3972" spans="15:17" x14ac:dyDescent="0.45">
      <c r="O3972" t="str">
        <f ca="1"/>
        <v xml:space="preserve">                    NumRows:=3, _</v>
      </c>
      <c r="P3972" t="str">
        <f ca="1"/>
        <v/>
      </c>
      <c r="Q3972" t="str">
        <f ca="1"/>
        <v/>
      </c>
    </row>
    <row r="3973" spans="15:17" x14ac:dyDescent="0.45">
      <c r="O3973" t="str">
        <f ca="1"/>
        <v xml:space="preserve">                    ShowMissingsAs:=Empty)</v>
      </c>
      <c r="P3973" t="str">
        <f ca="1"/>
        <v xml:space="preserve">    Exit Sub</v>
      </c>
      <c r="Q3973" t="str">
        <f ca="1"/>
        <v xml:space="preserve">    Exit Sub</v>
      </c>
    </row>
    <row r="3974" spans="15:17" x14ac:dyDescent="0.45">
      <c r="O3974" t="str">
        <f ca="1"/>
        <v xml:space="preserve">    If TestRes Then</v>
      </c>
      <c r="P3974" t="str">
        <f ca="1"/>
        <v>ErrHandler:</v>
      </c>
      <c r="Q3974" t="str">
        <f ca="1"/>
        <v>ErrHandler:</v>
      </c>
    </row>
    <row r="3975" spans="15:17" x14ac:dyDescent="0.45">
      <c r="O3975" t="str">
        <f ca="1"/>
        <v xml:space="preserve">        NumPassed = NumPassed + 1</v>
      </c>
      <c r="P3975" t="str">
        <f ca="1"/>
        <v xml:space="preserve">    Throw "#Case160 (line " &amp; CStr(Erl) + "): " &amp; Err.Description &amp; "!"</v>
      </c>
      <c r="Q3975" t="str">
        <f ca="1"/>
        <v xml:space="preserve">    Throw "#Case160 (line " &amp; CStr(Erl) + "): " &amp; Err.Description &amp; "!"</v>
      </c>
    </row>
    <row r="3976" spans="15:17" x14ac:dyDescent="0.45">
      <c r="O3976" t="str">
        <f ca="1"/>
        <v xml:space="preserve">    Else</v>
      </c>
      <c r="P3976" t="str">
        <f ca="1"/>
        <v>End Sub</v>
      </c>
      <c r="Q3976" t="str">
        <f ca="1"/>
        <v>End Sub</v>
      </c>
    </row>
    <row r="3977" spans="15:17" x14ac:dyDescent="0.45">
      <c r="O3977" t="str">
        <f ca="1"/>
        <v xml:space="preserve">        NumFailed = NumFailed + 1</v>
      </c>
      <c r="P3977">
        <f ca="1"/>
        <v>0</v>
      </c>
      <c r="Q3977" t="str">
        <f ca="1"/>
        <v/>
      </c>
    </row>
    <row r="3978" spans="15:17" x14ac:dyDescent="0.45">
      <c r="O3978" t="str">
        <f ca="1"/>
        <v xml:space="preserve">        ReDim Preserve Failures(LBound(Failures) To UBound(Failures) + 1)</v>
      </c>
      <c r="P3978" t="str">
        <f ca="1"/>
        <v>Sub Case161(i As Long, Folder As String, ByRef NumPassed As Long, ByRef NumFailed As Long, ByRef Failures() As String)</v>
      </c>
      <c r="Q3978" t="str">
        <f ca="1"/>
        <v>Sub Case161(i As Long, Folder As String, ByRef NumPassed As Long, ByRef NumFailed As Long, ByRef Failures() As String)</v>
      </c>
    </row>
    <row r="3979" spans="15:17" x14ac:dyDescent="0.45">
      <c r="O3979" t="str">
        <f ca="1"/>
        <v xml:space="preserve">        Failures(UBound(Failures)) = WhatDiffers</v>
      </c>
      <c r="P3979" t="str">
        <f ca="1"/>
        <v xml:space="preserve">    Dim TestDescription As String, FileName As String, Expected, Observed, TestRes As Variant, WhatDiffers As String</v>
      </c>
      <c r="Q3979" t="str">
        <f ca="1"/>
        <v xml:space="preserve">    Dim TestDescription As String, FileName As String, Expected, Observed, TestRes As Variant, WhatDiffers As String</v>
      </c>
    </row>
    <row r="3980" spans="15:17" x14ac:dyDescent="0.45">
      <c r="O3980" t="str">
        <f ca="1"/>
        <v xml:space="preserve">    End If</v>
      </c>
      <c r="P3980" t="str">
        <f ca="1"/>
        <v/>
      </c>
      <c r="Q3980" t="str">
        <f ca="1"/>
        <v/>
      </c>
    </row>
    <row r="3981" spans="15:17" x14ac:dyDescent="0.45">
      <c r="O3981" t="str">
        <f ca="1"/>
        <v/>
      </c>
      <c r="P3981" t="str">
        <f ca="1"/>
        <v xml:space="preserve">    On Error GoTo ErrHandler</v>
      </c>
      <c r="Q3981" t="str">
        <f ca="1"/>
        <v xml:space="preserve">    On Error GoTo ErrHandler</v>
      </c>
    </row>
    <row r="3982" spans="15:17" x14ac:dyDescent="0.45">
      <c r="O3982" t="str">
        <f ca="1"/>
        <v xml:space="preserve">    Exit Sub</v>
      </c>
      <c r="P3982" t="str">
        <f ca="1"/>
        <v xml:space="preserve">                TestDescription = "test quoted headers"</v>
      </c>
      <c r="Q3982" t="str">
        <f ca="1"/>
        <v xml:space="preserve">                TestDescription = "test quoted headers"</v>
      </c>
    </row>
    <row r="3983" spans="15:17" x14ac:dyDescent="0.45">
      <c r="O3983" t="str">
        <f ca="1"/>
        <v>ErrHandler:</v>
      </c>
      <c r="P3983" t="str">
        <f ca="1"/>
        <v xml:space="preserve">                FileName = "test_quoted_headers.csv"</v>
      </c>
      <c r="Q3983" t="str">
        <f ca="1"/>
        <v xml:space="preserve">                FileName = "test_quoted_headers.csv"</v>
      </c>
    </row>
    <row r="3984" spans="15:17" x14ac:dyDescent="0.45">
      <c r="O3984" t="str">
        <f ca="1"/>
        <v xml:space="preserve">    Throw "#Case93 (line " &amp; CStr(Erl) + "): " &amp; Err.Description &amp; "!"</v>
      </c>
      <c r="P3984" t="str">
        <f ca="1"/>
        <v xml:space="preserve">                Expected = Expected161()</v>
      </c>
      <c r="Q3984" t="str">
        <f ca="1"/>
        <v xml:space="preserve">                Expected = Expected161()</v>
      </c>
    </row>
    <row r="3985" spans="15:17" x14ac:dyDescent="0.45">
      <c r="O3985" t="str">
        <f ca="1"/>
        <v>End Sub</v>
      </c>
      <c r="P3985" t="str">
        <f ca="1"/>
        <v xml:space="preserve">                TestRes = TestCSVRead(i, TestDescription, Expected, Folder + FileName, Observed, WhatDiffers, _</v>
      </c>
      <c r="Q3985" t="str">
        <f ca="1"/>
        <v xml:space="preserve">                TestRes = TestCSVRead(i, TestDescription, Expected, Folder + FileName, Observed, WhatDiffers, _</v>
      </c>
    </row>
    <row r="3986" spans="15:17" x14ac:dyDescent="0.45">
      <c r="O3986">
        <f ca="1"/>
        <v>0</v>
      </c>
      <c r="P3986" t="str">
        <f ca="1"/>
        <v xml:space="preserve">                    ConvertTypes:=True, _</v>
      </c>
      <c r="Q3986" t="str">
        <f ca="1"/>
        <v xml:space="preserve">                    ConvertTypes:=True, _</v>
      </c>
    </row>
    <row r="3987" spans="15:17" x14ac:dyDescent="0.45">
      <c r="O3987">
        <f ca="1"/>
        <v>0</v>
      </c>
      <c r="P3987" t="str">
        <f ca="1"/>
        <v xml:space="preserve">                    IgnoreEmptyLines:=False, _</v>
      </c>
      <c r="Q3987" t="str">
        <f ca="1"/>
        <v xml:space="preserve">                    IgnoreEmptyLines:=False, _</v>
      </c>
    </row>
    <row r="3988" spans="15:17" x14ac:dyDescent="0.45">
      <c r="O3988">
        <f ca="1"/>
        <v>0</v>
      </c>
      <c r="P3988" t="str">
        <f ca="1"/>
        <v xml:space="preserve">                    ShowMissingsAs:=Empty, _</v>
      </c>
      <c r="Q3988" t="str">
        <f ca="1"/>
        <v xml:space="preserve">                    ShowMissingsAs:=Empty, _</v>
      </c>
    </row>
    <row r="3989" spans="15:17" x14ac:dyDescent="0.45">
      <c r="O3989">
        <f ca="1"/>
        <v>0</v>
      </c>
      <c r="P3989" t="str">
        <f ca="1"/>
        <v xml:space="preserve">                    HeaderRowNum:=1#, _</v>
      </c>
      <c r="Q3989" t="str">
        <f ca="1"/>
        <v xml:space="preserve">                    HeaderRowNum:=1#, _</v>
      </c>
    </row>
    <row r="3990" spans="15:17" x14ac:dyDescent="0.45">
      <c r="O3990">
        <f ca="1"/>
        <v>0</v>
      </c>
      <c r="P3990" t="str">
        <f ca="1"/>
        <v xml:space="preserve">                    ExpectedHeaderRow:=HStack("Col1", "Col2", "Col3", "Col4", "Col5", "Col6", "Col7", "Col8", "Col9", "Col10"))</v>
      </c>
      <c r="Q3990" t="str">
        <f ca="1"/>
        <v xml:space="preserve">                    ExpectedHeaderRow:=HStack("Col1", "Col2", "Col3", "Col4", "Col5", "Col6", "Col7", "Col8", "Col9", "Col10"))</v>
      </c>
    </row>
    <row r="3991" spans="15:17" x14ac:dyDescent="0.45">
      <c r="O3991">
        <f ca="1"/>
        <v>0</v>
      </c>
      <c r="P3991" t="str">
        <f ca="1"/>
        <v xml:space="preserve">    If TestRes Then</v>
      </c>
      <c r="Q3991" t="str">
        <f ca="1"/>
        <v xml:space="preserve">    If TestRes Then</v>
      </c>
    </row>
    <row r="3992" spans="15:17" x14ac:dyDescent="0.45">
      <c r="O3992">
        <f ca="1"/>
        <v>0</v>
      </c>
      <c r="P3992" t="str">
        <f ca="1"/>
        <v xml:space="preserve">        NumPassed = NumPassed + 1</v>
      </c>
      <c r="Q3992" t="str">
        <f ca="1"/>
        <v xml:space="preserve">        NumPassed = NumPassed + 1</v>
      </c>
    </row>
    <row r="3993" spans="15:17" x14ac:dyDescent="0.45">
      <c r="O3993">
        <f ca="1"/>
        <v>0</v>
      </c>
      <c r="P3993" t="str">
        <f ca="1"/>
        <v xml:space="preserve">    Else</v>
      </c>
      <c r="Q3993" t="str">
        <f ca="1"/>
        <v xml:space="preserve">    Else</v>
      </c>
    </row>
    <row r="3994" spans="15:17" x14ac:dyDescent="0.45">
      <c r="O3994">
        <f ca="1"/>
        <v>0</v>
      </c>
      <c r="P3994" t="str">
        <f ca="1"/>
        <v xml:space="preserve">        NumFailed = NumFailed + 1</v>
      </c>
      <c r="Q3994" t="str">
        <f ca="1"/>
        <v xml:space="preserve">        NumFailed = NumFailed + 1</v>
      </c>
    </row>
    <row r="3995" spans="15:17" x14ac:dyDescent="0.45">
      <c r="O3995">
        <f ca="1"/>
        <v>0</v>
      </c>
      <c r="P3995" t="str">
        <f ca="1"/>
        <v xml:space="preserve">        ReDim Preserve Failures(LBound(Failures) To UBound(Failures) + 1)</v>
      </c>
      <c r="Q3995" t="str">
        <f ca="1"/>
        <v xml:space="preserve">        ReDim Preserve Failures(LBound(Failures) To UBound(Failures) + 1)</v>
      </c>
    </row>
    <row r="3996" spans="15:17" x14ac:dyDescent="0.45">
      <c r="O3996">
        <f ca="1"/>
        <v>0</v>
      </c>
      <c r="P3996" t="str">
        <f ca="1"/>
        <v xml:space="preserve">        Failures(UBound(Failures)) = WhatDiffers</v>
      </c>
      <c r="Q3996" t="str">
        <f ca="1"/>
        <v xml:space="preserve">        Failures(UBound(Failures)) = WhatDiffers</v>
      </c>
    </row>
    <row r="3997" spans="15:17" x14ac:dyDescent="0.45">
      <c r="O3997">
        <f ca="1"/>
        <v>0</v>
      </c>
      <c r="P3997" t="str">
        <f ca="1"/>
        <v xml:space="preserve">    End If</v>
      </c>
      <c r="Q3997" t="str">
        <f ca="1"/>
        <v xml:space="preserve">    End If</v>
      </c>
    </row>
    <row r="3998" spans="15:17" x14ac:dyDescent="0.45">
      <c r="O3998">
        <f ca="1"/>
        <v>0</v>
      </c>
      <c r="P3998" t="str">
        <f ca="1"/>
        <v/>
      </c>
      <c r="Q3998" t="str">
        <f ca="1"/>
        <v/>
      </c>
    </row>
    <row r="3999" spans="15:17" x14ac:dyDescent="0.45">
      <c r="O3999">
        <f ca="1"/>
        <v>0</v>
      </c>
      <c r="P3999" t="str">
        <f ca="1"/>
        <v xml:space="preserve">    Exit Sub</v>
      </c>
      <c r="Q3999" t="str">
        <f ca="1"/>
        <v xml:space="preserve">    Exit Sub</v>
      </c>
    </row>
    <row r="4000" spans="15:17" x14ac:dyDescent="0.45">
      <c r="O4000">
        <f ca="1"/>
        <v>0</v>
      </c>
      <c r="P4000" t="str">
        <f ca="1"/>
        <v>ErrHandler:</v>
      </c>
      <c r="Q4000" t="str">
        <f ca="1"/>
        <v>ErrHandler:</v>
      </c>
    </row>
    <row r="4001" spans="15:17" x14ac:dyDescent="0.45">
      <c r="O4001">
        <f ca="1"/>
        <v>0</v>
      </c>
      <c r="P4001" t="str">
        <f ca="1"/>
        <v xml:space="preserve">    Throw "#Case161 (line " &amp; CStr(Erl) + "): " &amp; Err.Description &amp; "!"</v>
      </c>
      <c r="Q4001" t="str">
        <f ca="1"/>
        <v xml:space="preserve">    Throw "#Case161 (line " &amp; CStr(Erl) + "): " &amp; Err.Description &amp; "!"</v>
      </c>
    </row>
    <row r="4002" spans="15:17" x14ac:dyDescent="0.45">
      <c r="O4002" t="str">
        <f ca="1"/>
        <v>Sub Case94(i As Long, Folder As String, ByRef NumPassed As Long, ByRef NumFailed As Long, ByRef Failures() As String)</v>
      </c>
      <c r="P4002" t="str">
        <f ca="1"/>
        <v>End Sub</v>
      </c>
      <c r="Q4002" t="str">
        <f ca="1"/>
        <v>End Sub</v>
      </c>
    </row>
    <row r="4003" spans="15:17" x14ac:dyDescent="0.45">
      <c r="O4003" t="str">
        <f ca="1"/>
        <v xml:space="preserve">    Dim TestDescription As String, FileName As String, Expected, Observed, TestRes As Variant, WhatDiffers As String</v>
      </c>
      <c r="P4003">
        <f ca="1"/>
        <v>0</v>
      </c>
      <c r="Q4003" t="str">
        <f ca="1"/>
        <v/>
      </c>
    </row>
    <row r="4004" spans="15:17" x14ac:dyDescent="0.45">
      <c r="O4004" t="str">
        <f ca="1"/>
        <v/>
      </c>
      <c r="P4004" t="str">
        <f ca="1"/>
        <v>Sub Case162(i As Long, Folder As String, ByRef NumPassed As Long, ByRef NumFailed As Long, ByRef Failures() As String)</v>
      </c>
      <c r="Q4004" t="str">
        <f ca="1"/>
        <v>Sub Case162(i As Long, Folder As String, ByRef NumPassed As Long, ByRef NumFailed As Long, ByRef Failures() As String)</v>
      </c>
    </row>
    <row r="4005" spans="15:17" x14ac:dyDescent="0.45">
      <c r="O4005" t="str">
        <f ca="1"/>
        <v xml:space="preserve">    On Error GoTo ErrHandler</v>
      </c>
      <c r="P4005" t="str">
        <f ca="1"/>
        <v xml:space="preserve">    Dim TestDescription As String, FileName As String, Expected, Observed, TestRes As Variant, WhatDiffers As String</v>
      </c>
      <c r="Q4005" t="str">
        <f ca="1"/>
        <v xml:space="preserve">    Dim TestDescription As String, FileName As String, Expected, Observed, TestRes As Variant, WhatDiffers As String</v>
      </c>
    </row>
    <row r="4006" spans="15:17" x14ac:dyDescent="0.45">
      <c r="O4006" t="str">
        <f ca="1"/>
        <v xml:space="preserve">                'UTF-8 BOM, and streamed</v>
      </c>
      <c r="P4006" t="str">
        <f ca="1"/>
        <v/>
      </c>
      <c r="Q4006" t="str">
        <f ca="1"/>
        <v/>
      </c>
    </row>
    <row r="4007" spans="15:17" x14ac:dyDescent="0.45">
      <c r="O4007" t="str">
        <f ca="1"/>
        <v xml:space="preserve">                TestDescription = "fecal samples"</v>
      </c>
      <c r="P4007" t="str">
        <f ca="1"/>
        <v xml:space="preserve">    On Error GoTo ErrHandler</v>
      </c>
      <c r="Q4007" t="str">
        <f ca="1"/>
        <v xml:space="preserve">    On Error GoTo ErrHandler</v>
      </c>
    </row>
    <row r="4008" spans="15:17" x14ac:dyDescent="0.45">
      <c r="O4008" t="str">
        <f ca="1"/>
        <v xml:space="preserve">                FileName = "fecal_samples.csv"</v>
      </c>
      <c r="P4008" t="str">
        <f ca="1"/>
        <v xml:space="preserve">                TestDescription = "test bad inputs"</v>
      </c>
      <c r="Q4008" t="str">
        <f ca="1"/>
        <v xml:space="preserve">                TestDescription = "test bad inputs"</v>
      </c>
    </row>
    <row r="4009" spans="15:17" x14ac:dyDescent="0.45">
      <c r="O4009" t="str">
        <f ca="1"/>
        <v xml:space="preserve">                Expected = Expected094()</v>
      </c>
      <c r="P4009" t="str">
        <f ca="1"/>
        <v xml:space="preserve">                FileName = "test_bad_inputs.csv"</v>
      </c>
      <c r="Q4009" t="str">
        <f ca="1"/>
        <v xml:space="preserve">                FileName = "test_bad_inputs.csv"</v>
      </c>
    </row>
    <row r="4010" spans="15:17" x14ac:dyDescent="0.45">
      <c r="O4010" t="str">
        <f ca="1"/>
        <v xml:space="preserve">                TestRes = TestCSVRead(i, TestDescription, Expected, Folder + FileName, Observed, WhatDiffers, _</v>
      </c>
      <c r="P4010" t="str">
        <f ca="1"/>
        <v xml:space="preserve">                Expected = "#CSVRead: #ParseDateFormat: DateFormat not valid should be one of 'ISO', 'ISOZ', 'M-D-Y', 'D-M-Y', 'Y-M-D', 'M/D/Y', 'D/M/Y' or 'Y/M/D'. Omit to use the default date format on this PC which is ""M/D/Y""!!"</v>
      </c>
      <c r="Q4010" t="str">
        <f ca="1"/>
        <v xml:space="preserve">                Expected = "#CSVRead: #ParseDateFormat: DateFormat not valid should be one of 'ISO', 'ISOZ', 'M-D-Y', 'D-M-Y', 'Y-M-D', 'M/D/Y', 'D/M/Y' or 'Y/M/D'. Omit to use the default date format on this PC which is ""M/D/Y""!!"</v>
      </c>
    </row>
    <row r="4011" spans="15:17" x14ac:dyDescent="0.45">
      <c r="O4011" t="str">
        <f ca="1"/>
        <v xml:space="preserve">                    ConvertTypes:=True, _</v>
      </c>
      <c r="P4011" t="str">
        <f ca="1"/>
        <v xml:space="preserve">                TestRes = TestCSVRead(i, TestDescription, Expected, Folder + FileName, Observed, WhatDiffers, _</v>
      </c>
      <c r="Q4011" t="str">
        <f ca="1"/>
        <v xml:space="preserve">                TestRes = TestCSVRead(i, TestDescription, Expected, Folder + FileName, Observed, WhatDiffers, _</v>
      </c>
    </row>
    <row r="4012" spans="15:17" x14ac:dyDescent="0.45">
      <c r="O4012" t="str">
        <f ca="1"/>
        <v xml:space="preserve">                    DateFormat:="Y-M-D", _</v>
      </c>
      <c r="P4012" t="str">
        <f ca="1"/>
        <v xml:space="preserve">                    ConvertTypes:=True, _</v>
      </c>
      <c r="Q4012" t="str">
        <f ca="1"/>
        <v xml:space="preserve">                    ConvertTypes:=True, _</v>
      </c>
    </row>
    <row r="4013" spans="15:17" x14ac:dyDescent="0.45">
      <c r="O4013" t="str">
        <f ca="1"/>
        <v xml:space="preserve">                    NumRows:=2, _</v>
      </c>
      <c r="P4013" t="str">
        <f ca="1"/>
        <v xml:space="preserve">                    DateFormat:="BAD", _</v>
      </c>
      <c r="Q4013" t="str">
        <f ca="1"/>
        <v xml:space="preserve">                    DateFormat:="BAD", _</v>
      </c>
    </row>
    <row r="4014" spans="15:17" x14ac:dyDescent="0.45">
      <c r="O4014" t="str">
        <f ca="1"/>
        <v xml:space="preserve">                    ShowMissingsAs:=Empty)</v>
      </c>
      <c r="P4014" t="str">
        <f ca="1"/>
        <v xml:space="preserve">                    IgnoreEmptyLines:=False, _</v>
      </c>
      <c r="Q4014" t="str">
        <f ca="1"/>
        <v xml:space="preserve">                    IgnoreEmptyLines:=False, _</v>
      </c>
    </row>
    <row r="4015" spans="15:17" x14ac:dyDescent="0.45">
      <c r="O4015" t="str">
        <f ca="1"/>
        <v xml:space="preserve">    If TestRes Then</v>
      </c>
      <c r="P4015" t="str">
        <f ca="1"/>
        <v xml:space="preserve">                    ShowMissingsAs:=Empty)</v>
      </c>
      <c r="Q4015" t="str">
        <f ca="1"/>
        <v xml:space="preserve">                    ShowMissingsAs:=Empty)</v>
      </c>
    </row>
    <row r="4016" spans="15:17" x14ac:dyDescent="0.45">
      <c r="O4016" t="str">
        <f ca="1"/>
        <v xml:space="preserve">        NumPassed = NumPassed + 1</v>
      </c>
      <c r="P4016" t="str">
        <f ca="1"/>
        <v xml:space="preserve">    If TestRes Then</v>
      </c>
      <c r="Q4016" t="str">
        <f ca="1"/>
        <v xml:space="preserve">    If TestRes Then</v>
      </c>
    </row>
    <row r="4017" spans="15:17" x14ac:dyDescent="0.45">
      <c r="O4017" t="str">
        <f ca="1"/>
        <v xml:space="preserve">    Else</v>
      </c>
      <c r="P4017" t="str">
        <f ca="1"/>
        <v xml:space="preserve">        NumPassed = NumPassed + 1</v>
      </c>
      <c r="Q4017" t="str">
        <f ca="1"/>
        <v xml:space="preserve">        NumPassed = NumPassed + 1</v>
      </c>
    </row>
    <row r="4018" spans="15:17" x14ac:dyDescent="0.45">
      <c r="O4018" t="str">
        <f ca="1"/>
        <v xml:space="preserve">        NumFailed = NumFailed + 1</v>
      </c>
      <c r="P4018" t="str">
        <f ca="1"/>
        <v xml:space="preserve">    Else</v>
      </c>
      <c r="Q4018" t="str">
        <f ca="1"/>
        <v xml:space="preserve">    Else</v>
      </c>
    </row>
    <row r="4019" spans="15:17" x14ac:dyDescent="0.45">
      <c r="O4019" t="str">
        <f ca="1"/>
        <v xml:space="preserve">        ReDim Preserve Failures(LBound(Failures) To UBound(Failures) + 1)</v>
      </c>
      <c r="P4019" t="str">
        <f ca="1"/>
        <v xml:space="preserve">        NumFailed = NumFailed + 1</v>
      </c>
      <c r="Q4019" t="str">
        <f ca="1"/>
        <v xml:space="preserve">        NumFailed = NumFailed + 1</v>
      </c>
    </row>
    <row r="4020" spans="15:17" x14ac:dyDescent="0.45">
      <c r="O4020" t="str">
        <f ca="1"/>
        <v xml:space="preserve">        Failures(UBound(Failures)) = WhatDiffers</v>
      </c>
      <c r="P4020" t="str">
        <f ca="1"/>
        <v xml:space="preserve">        ReDim Preserve Failures(LBound(Failures) To UBound(Failures) + 1)</v>
      </c>
      <c r="Q4020" t="str">
        <f ca="1"/>
        <v xml:space="preserve">        ReDim Preserve Failures(LBound(Failures) To UBound(Failures) + 1)</v>
      </c>
    </row>
    <row r="4021" spans="15:17" x14ac:dyDescent="0.45">
      <c r="O4021" t="str">
        <f ca="1"/>
        <v xml:space="preserve">    End If</v>
      </c>
      <c r="P4021" t="str">
        <f ca="1"/>
        <v xml:space="preserve">        Failures(UBound(Failures)) = WhatDiffers</v>
      </c>
      <c r="Q4021" t="str">
        <f ca="1"/>
        <v xml:space="preserve">        Failures(UBound(Failures)) = WhatDiffers</v>
      </c>
    </row>
    <row r="4022" spans="15:17" x14ac:dyDescent="0.45">
      <c r="O4022" t="str">
        <f ca="1"/>
        <v/>
      </c>
      <c r="P4022" t="str">
        <f ca="1"/>
        <v xml:space="preserve">    End If</v>
      </c>
      <c r="Q4022" t="str">
        <f ca="1"/>
        <v xml:space="preserve">    End If</v>
      </c>
    </row>
    <row r="4023" spans="15:17" x14ac:dyDescent="0.45">
      <c r="O4023" t="str">
        <f ca="1"/>
        <v xml:space="preserve">    Exit Sub</v>
      </c>
      <c r="P4023" t="str">
        <f ca="1"/>
        <v/>
      </c>
      <c r="Q4023" t="str">
        <f ca="1"/>
        <v/>
      </c>
    </row>
    <row r="4024" spans="15:17" x14ac:dyDescent="0.45">
      <c r="O4024" t="str">
        <f ca="1"/>
        <v>ErrHandler:</v>
      </c>
      <c r="P4024" t="str">
        <f ca="1"/>
        <v xml:space="preserve">    Exit Sub</v>
      </c>
      <c r="Q4024" t="str">
        <f ca="1"/>
        <v xml:space="preserve">    Exit Sub</v>
      </c>
    </row>
    <row r="4025" spans="15:17" x14ac:dyDescent="0.45">
      <c r="O4025" t="str">
        <f ca="1"/>
        <v xml:space="preserve">    Throw "#Case94 (line " &amp; CStr(Erl) + "): " &amp; Err.Description &amp; "!"</v>
      </c>
      <c r="P4025" t="str">
        <f ca="1"/>
        <v>ErrHandler:</v>
      </c>
      <c r="Q4025" t="str">
        <f ca="1"/>
        <v>ErrHandler:</v>
      </c>
    </row>
    <row r="4026" spans="15:17" x14ac:dyDescent="0.45">
      <c r="O4026" t="str">
        <f ca="1"/>
        <v>End Sub</v>
      </c>
      <c r="P4026" t="str">
        <f ca="1"/>
        <v xml:space="preserve">    Throw "#Case162 (line " &amp; CStr(Erl) + "): " &amp; Err.Description &amp; "!"</v>
      </c>
      <c r="Q4026" t="str">
        <f ca="1"/>
        <v xml:space="preserve">    Throw "#Case162 (line " &amp; CStr(Erl) + "): " &amp; Err.Description &amp; "!"</v>
      </c>
    </row>
    <row r="4027" spans="15:17" x14ac:dyDescent="0.45">
      <c r="O4027">
        <f ca="1"/>
        <v>0</v>
      </c>
      <c r="P4027" t="str">
        <f ca="1"/>
        <v>End Sub</v>
      </c>
      <c r="Q4027" t="str">
        <f ca="1"/>
        <v>End Sub</v>
      </c>
    </row>
    <row r="4028" spans="15:17" x14ac:dyDescent="0.45">
      <c r="O4028">
        <f ca="1"/>
        <v>0</v>
      </c>
      <c r="P4028">
        <f ca="1"/>
        <v>0</v>
      </c>
      <c r="Q4028" t="str">
        <f ca="1"/>
        <v/>
      </c>
    </row>
    <row r="4029" spans="15:17" x14ac:dyDescent="0.45">
      <c r="O4029">
        <f ca="1"/>
        <v>0</v>
      </c>
      <c r="P4029" t="str">
        <f ca="1"/>
        <v>Sub Case163(i As Long, Folder As String, ByRef NumPassed As Long, ByRef NumFailed As Long, ByRef Failures() As String)</v>
      </c>
      <c r="Q4029" t="str">
        <f ca="1"/>
        <v>Sub Case163(i As Long, Folder As String, ByRef NumPassed As Long, ByRef NumFailed As Long, ByRef Failures() As String)</v>
      </c>
    </row>
    <row r="4030" spans="15:17" x14ac:dyDescent="0.45">
      <c r="O4030">
        <f ca="1"/>
        <v>0</v>
      </c>
      <c r="P4030" t="str">
        <f ca="1"/>
        <v xml:space="preserve">    Dim TestDescription As String, FileName As String, Expected, Observed, TestRes As Variant, WhatDiffers As String</v>
      </c>
      <c r="Q4030" t="str">
        <f ca="1"/>
        <v xml:space="preserve">    Dim TestDescription As String, FileName As String, Expected, Observed, TestRes As Variant, WhatDiffers As String</v>
      </c>
    </row>
    <row r="4031" spans="15:17" x14ac:dyDescent="0.45">
      <c r="O4031">
        <f ca="1"/>
        <v>0</v>
      </c>
      <c r="P4031" t="str">
        <f ca="1"/>
        <v/>
      </c>
      <c r="Q4031" t="str">
        <f ca="1"/>
        <v/>
      </c>
    </row>
    <row r="4032" spans="15:17" x14ac:dyDescent="0.45">
      <c r="O4032">
        <f ca="1"/>
        <v>0</v>
      </c>
      <c r="P4032" t="str">
        <f ca="1"/>
        <v xml:space="preserve">    On Error GoTo ErrHandler</v>
      </c>
      <c r="Q4032" t="str">
        <f ca="1"/>
        <v xml:space="preserve">    On Error GoTo ErrHandler</v>
      </c>
    </row>
    <row r="4033" spans="15:17" x14ac:dyDescent="0.45">
      <c r="O4033">
        <f ca="1"/>
        <v>0</v>
      </c>
      <c r="P4033" t="str">
        <f ca="1"/>
        <v xml:space="preserve">                TestDescription = "test bad inputs"</v>
      </c>
      <c r="Q4033" t="str">
        <f ca="1"/>
        <v xml:space="preserve">                TestDescription = "test bad inputs"</v>
      </c>
    </row>
    <row r="4034" spans="15:17" x14ac:dyDescent="0.45">
      <c r="O4034">
        <f ca="1"/>
        <v>0</v>
      </c>
      <c r="P4034" t="str">
        <f ca="1"/>
        <v xml:space="preserve">                FileName = "test_bad_inputs.csv"</v>
      </c>
      <c r="Q4034" t="str">
        <f ca="1"/>
        <v xml:space="preserve">                FileName = "test_bad_inputs.csv"</v>
      </c>
    </row>
    <row r="4035" spans="15:17" x14ac:dyDescent="0.45">
      <c r="O4035">
        <f ca="1"/>
        <v>0</v>
      </c>
      <c r="P4035" t="str">
        <f ca="1"/>
        <v xml:space="preserve">                Expected = "#CSVRead: #ParseDateFormat: DateFormat not valid should be one of 'ISO', 'ISOZ', 'M-D-Y', 'D-M-Y', 'Y-M-D', 'M/D/Y', 'D/M/Y' or 'Y/M/D'. Omit to use the default date format on this PC which is ""M/D/Y""!!"</v>
      </c>
      <c r="Q4035" t="str">
        <f ca="1"/>
        <v xml:space="preserve">                Expected = "#CSVRead: #ParseDateFormat: DateFormat not valid should be one of 'ISO', 'ISOZ', 'M-D-Y', 'D-M-Y', 'Y-M-D', 'M/D/Y', 'D/M/Y' or 'Y/M/D'. Omit to use the default date format on this PC which is ""M/D/Y""!!"</v>
      </c>
    </row>
    <row r="4036" spans="15:17" x14ac:dyDescent="0.45">
      <c r="O4036">
        <f ca="1"/>
        <v>0</v>
      </c>
      <c r="P4036" t="str">
        <f ca="1"/>
        <v xml:space="preserve">                TestRes = TestCSVRead(i, TestDescription, Expected, Folder + FileName, Observed, WhatDiffers, _</v>
      </c>
      <c r="Q4036" t="str">
        <f ca="1"/>
        <v xml:space="preserve">                TestRes = TestCSVRead(i, TestDescription, Expected, Folder + FileName, Observed, WhatDiffers, _</v>
      </c>
    </row>
    <row r="4037" spans="15:17" x14ac:dyDescent="0.45">
      <c r="O4037">
        <f ca="1"/>
        <v>0</v>
      </c>
      <c r="P4037" t="str">
        <f ca="1"/>
        <v xml:space="preserve">                    ConvertTypes:=True, _</v>
      </c>
      <c r="Q4037" t="str">
        <f ca="1"/>
        <v xml:space="preserve">                    ConvertTypes:=True, _</v>
      </c>
    </row>
    <row r="4038" spans="15:17" x14ac:dyDescent="0.45">
      <c r="O4038">
        <f ca="1"/>
        <v>0</v>
      </c>
      <c r="P4038" t="str">
        <f ca="1"/>
        <v xml:space="preserve">                    DateFormat:="Y-M/D", _</v>
      </c>
      <c r="Q4038" t="str">
        <f ca="1"/>
        <v xml:space="preserve">                    DateFormat:="Y-M/D", _</v>
      </c>
    </row>
    <row r="4039" spans="15:17" x14ac:dyDescent="0.45">
      <c r="O4039">
        <f ca="1"/>
        <v>0</v>
      </c>
      <c r="P4039" t="str">
        <f ca="1"/>
        <v xml:space="preserve">                    IgnoreEmptyLines:=False, _</v>
      </c>
      <c r="Q4039" t="str">
        <f ca="1"/>
        <v xml:space="preserve">                    IgnoreEmptyLines:=False, _</v>
      </c>
    </row>
    <row r="4040" spans="15:17" x14ac:dyDescent="0.45">
      <c r="O4040">
        <f ca="1"/>
        <v>0</v>
      </c>
      <c r="P4040" t="str">
        <f ca="1"/>
        <v xml:space="preserve">                    ShowMissingsAs:=Empty)</v>
      </c>
      <c r="Q4040" t="str">
        <f ca="1"/>
        <v xml:space="preserve">                    ShowMissingsAs:=Empty)</v>
      </c>
    </row>
    <row r="4041" spans="15:17" x14ac:dyDescent="0.45">
      <c r="O4041">
        <f ca="1"/>
        <v>0</v>
      </c>
      <c r="P4041" t="str">
        <f ca="1"/>
        <v xml:space="preserve">    If TestRes Then</v>
      </c>
      <c r="Q4041" t="str">
        <f ca="1"/>
        <v xml:space="preserve">    If TestRes Then</v>
      </c>
    </row>
    <row r="4042" spans="15:17" x14ac:dyDescent="0.45">
      <c r="O4042">
        <f ca="1"/>
        <v>0</v>
      </c>
      <c r="P4042" t="str">
        <f ca="1"/>
        <v xml:space="preserve">        NumPassed = NumPassed + 1</v>
      </c>
      <c r="Q4042" t="str">
        <f ca="1"/>
        <v xml:space="preserve">        NumPassed = NumPassed + 1</v>
      </c>
    </row>
    <row r="4043" spans="15:17" x14ac:dyDescent="0.45">
      <c r="O4043" t="str">
        <f ca="1"/>
        <v>Sub Case95(i As Long, Folder As String, ByRef NumPassed As Long, ByRef NumFailed As Long, ByRef Failures() As String)</v>
      </c>
      <c r="P4043" t="str">
        <f ca="1"/>
        <v xml:space="preserve">    Else</v>
      </c>
      <c r="Q4043" t="str">
        <f ca="1"/>
        <v xml:space="preserve">    Else</v>
      </c>
    </row>
    <row r="4044" spans="15:17" x14ac:dyDescent="0.45">
      <c r="O4044" t="str">
        <f ca="1"/>
        <v xml:space="preserve">    Dim TestDescription As String, FileName As String, Expected, Observed, TestRes As Variant, WhatDiffers As String</v>
      </c>
      <c r="P4044" t="str">
        <f ca="1"/>
        <v xml:space="preserve">        NumFailed = NumFailed + 1</v>
      </c>
      <c r="Q4044" t="str">
        <f ca="1"/>
        <v xml:space="preserve">        NumFailed = NumFailed + 1</v>
      </c>
    </row>
    <row r="4045" spans="15:17" x14ac:dyDescent="0.45">
      <c r="O4045" t="str">
        <f ca="1"/>
        <v/>
      </c>
      <c r="P4045" t="str">
        <f ca="1"/>
        <v xml:space="preserve">        ReDim Preserve Failures(LBound(Failures) To UBound(Failures) + 1)</v>
      </c>
      <c r="Q4045" t="str">
        <f ca="1"/>
        <v xml:space="preserve">        ReDim Preserve Failures(LBound(Failures) To UBound(Failures) + 1)</v>
      </c>
    </row>
    <row r="4046" spans="15:17" x14ac:dyDescent="0.45">
      <c r="O4046" t="str">
        <f ca="1"/>
        <v xml:space="preserve">    On Error GoTo ErrHandler</v>
      </c>
      <c r="P4046" t="str">
        <f ca="1"/>
        <v xml:space="preserve">        Failures(UBound(Failures)) = WhatDiffers</v>
      </c>
      <c r="Q4046" t="str">
        <f ca="1"/>
        <v xml:space="preserve">        Failures(UBound(Failures)) = WhatDiffers</v>
      </c>
    </row>
    <row r="4047" spans="15:17" x14ac:dyDescent="0.45">
      <c r="O4047" t="str">
        <f ca="1"/>
        <v xml:space="preserve">                TestDescription = "test d-m-y with time"</v>
      </c>
      <c r="P4047" t="str">
        <f ca="1"/>
        <v xml:space="preserve">    End If</v>
      </c>
      <c r="Q4047" t="str">
        <f ca="1"/>
        <v xml:space="preserve">    End If</v>
      </c>
    </row>
    <row r="4048" spans="15:17" x14ac:dyDescent="0.45">
      <c r="O4048" t="str">
        <f ca="1"/>
        <v xml:space="preserve">                FileName = "test_d-m-y_with_time.csv"</v>
      </c>
      <c r="P4048" t="str">
        <f ca="1"/>
        <v/>
      </c>
      <c r="Q4048" t="str">
        <f ca="1"/>
        <v/>
      </c>
    </row>
    <row r="4049" spans="15:17" x14ac:dyDescent="0.45">
      <c r="O4049" t="str">
        <f ca="1"/>
        <v xml:space="preserve">                Expected = Expected095_96_97()</v>
      </c>
      <c r="P4049" t="str">
        <f ca="1"/>
        <v xml:space="preserve">    Exit Sub</v>
      </c>
      <c r="Q4049" t="str">
        <f ca="1"/>
        <v xml:space="preserve">    Exit Sub</v>
      </c>
    </row>
    <row r="4050" spans="15:17" x14ac:dyDescent="0.45">
      <c r="O4050" t="str">
        <f ca="1"/>
        <v xml:space="preserve">                TestRes = TestCSVRead(i, TestDescription, Expected, Folder + FileName, Observed, WhatDiffers, _</v>
      </c>
      <c r="P4050" t="str">
        <f ca="1"/>
        <v>ErrHandler:</v>
      </c>
      <c r="Q4050" t="str">
        <f ca="1"/>
        <v>ErrHandler:</v>
      </c>
    </row>
    <row r="4051" spans="15:17" x14ac:dyDescent="0.45">
      <c r="O4051" t="str">
        <f ca="1"/>
        <v xml:space="preserve">                    ConvertTypes:="D", _</v>
      </c>
      <c r="P4051" t="str">
        <f ca="1"/>
        <v xml:space="preserve">    Throw "#Case163 (line " &amp; CStr(Erl) + "): " &amp; Err.Description &amp; "!"</v>
      </c>
      <c r="Q4051" t="str">
        <f ca="1"/>
        <v xml:space="preserve">    Throw "#Case163 (line " &amp; CStr(Erl) + "): " &amp; Err.Description &amp; "!"</v>
      </c>
    </row>
    <row r="4052" spans="15:17" x14ac:dyDescent="0.45">
      <c r="O4052" t="str">
        <f ca="1"/>
        <v xml:space="preserve">                    Delimiter:=",", _</v>
      </c>
      <c r="P4052" t="str">
        <f ca="1"/>
        <v>End Sub</v>
      </c>
      <c r="Q4052" t="str">
        <f ca="1"/>
        <v>End Sub</v>
      </c>
    </row>
    <row r="4053" spans="15:17" x14ac:dyDescent="0.45">
      <c r="O4053" t="str">
        <f ca="1"/>
        <v xml:space="preserve">                    DateFormat:="D-M-Y", _</v>
      </c>
      <c r="P4053">
        <f ca="1"/>
        <v>0</v>
      </c>
      <c r="Q4053" t="str">
        <f ca="1"/>
        <v/>
      </c>
    </row>
    <row r="4054" spans="15:17" x14ac:dyDescent="0.45">
      <c r="O4054" t="str">
        <f ca="1"/>
        <v xml:space="preserve">                    ShowMissingsAs:=Empty)</v>
      </c>
      <c r="P4054" t="str">
        <f ca="1"/>
        <v>Sub Case164(i As Long, Folder As String, ByRef NumPassed As Long, ByRef NumFailed As Long, ByRef Failures() As String)</v>
      </c>
      <c r="Q4054" t="str">
        <f ca="1"/>
        <v>Sub Case164(i As Long, Folder As String, ByRef NumPassed As Long, ByRef NumFailed As Long, ByRef Failures() As String)</v>
      </c>
    </row>
    <row r="4055" spans="15:17" x14ac:dyDescent="0.45">
      <c r="O4055" t="str">
        <f ca="1"/>
        <v xml:space="preserve">    If TestRes Then</v>
      </c>
      <c r="P4055" t="str">
        <f ca="1"/>
        <v xml:space="preserve">    Dim TestDescription As String, FileName As String, Expected, Observed, TestRes As Variant, WhatDiffers As String</v>
      </c>
      <c r="Q4055" t="str">
        <f ca="1"/>
        <v xml:space="preserve">    Dim TestDescription As String, FileName As String, Expected, Observed, TestRes As Variant, WhatDiffers As String</v>
      </c>
    </row>
    <row r="4056" spans="15:17" x14ac:dyDescent="0.45">
      <c r="O4056" t="str">
        <f ca="1"/>
        <v xml:space="preserve">        NumPassed = NumPassed + 1</v>
      </c>
      <c r="P4056" t="str">
        <f ca="1"/>
        <v/>
      </c>
      <c r="Q4056" t="str">
        <f ca="1"/>
        <v/>
      </c>
    </row>
    <row r="4057" spans="15:17" x14ac:dyDescent="0.45">
      <c r="O4057" t="str">
        <f ca="1"/>
        <v xml:space="preserve">    Else</v>
      </c>
      <c r="P4057" t="str">
        <f ca="1"/>
        <v xml:space="preserve">    On Error GoTo ErrHandler</v>
      </c>
      <c r="Q4057" t="str">
        <f ca="1"/>
        <v xml:space="preserve">    On Error GoTo ErrHandler</v>
      </c>
    </row>
    <row r="4058" spans="15:17" x14ac:dyDescent="0.45">
      <c r="O4058" t="str">
        <f ca="1"/>
        <v xml:space="preserve">        NumFailed = NumFailed + 1</v>
      </c>
      <c r="P4058" t="str">
        <f ca="1"/>
        <v xml:space="preserve">                TestDescription = "test bad inputs"</v>
      </c>
      <c r="Q4058" t="str">
        <f ca="1"/>
        <v xml:space="preserve">                TestDescription = "test bad inputs"</v>
      </c>
    </row>
    <row r="4059" spans="15:17" x14ac:dyDescent="0.45">
      <c r="O4059" t="str">
        <f ca="1"/>
        <v xml:space="preserve">        ReDim Preserve Failures(LBound(Failures) To UBound(Failures) + 1)</v>
      </c>
      <c r="P4059" t="str">
        <f ca="1"/>
        <v xml:space="preserve">                FileName = "test_bad_inputs.csv"</v>
      </c>
      <c r="Q4059" t="str">
        <f ca="1"/>
        <v xml:space="preserve">                FileName = "test_bad_inputs.csv"</v>
      </c>
    </row>
    <row r="4060" spans="15:17" x14ac:dyDescent="0.45">
      <c r="O4060" t="str">
        <f ca="1"/>
        <v xml:space="preserve">        Failures(UBound(Failures)) = WhatDiffers</v>
      </c>
      <c r="P4060" t="str">
        <f ca="1"/>
        <v xml:space="preserve">                Expected = "#CSVRead: #ParseConvertTypes: #OneDArrayToTwoDArray: If ConvertTypes is given as a 1-dimensional array, each element must be a 1-dimensional array with two elements!!!"</v>
      </c>
      <c r="Q4060" t="str">
        <f ca="1"/>
        <v xml:space="preserve">                Expected = "#CSVRead: #ParseConvertTypes: #OneDArrayToTwoDArray: If ConvertTypes is given as a 1-dimensional array, each element must be a 1-dimensional array with two elements!!!"</v>
      </c>
    </row>
    <row r="4061" spans="15:17" x14ac:dyDescent="0.45">
      <c r="O4061" t="str">
        <f ca="1"/>
        <v xml:space="preserve">    End If</v>
      </c>
      <c r="P4061" t="str">
        <f ca="1"/>
        <v xml:space="preserve">                TestRes = TestCSVRead(i, TestDescription, Expected, Folder + FileName, Observed, WhatDiffers, _</v>
      </c>
      <c r="Q4061" t="str">
        <f ca="1"/>
        <v xml:space="preserve">                TestRes = TestCSVRead(i, TestDescription, Expected, Folder + FileName, Observed, WhatDiffers, _</v>
      </c>
    </row>
    <row r="4062" spans="15:17" x14ac:dyDescent="0.45">
      <c r="O4062" t="str">
        <f ca="1"/>
        <v/>
      </c>
      <c r="P4062" t="str">
        <f ca="1"/>
        <v xml:space="preserve">                    ConvertTypes:=Array(1.5, "N"), _</v>
      </c>
      <c r="Q4062" t="str">
        <f ca="1"/>
        <v xml:space="preserve">                    ConvertTypes:=Array(1.5, "N"), _</v>
      </c>
    </row>
    <row r="4063" spans="15:17" x14ac:dyDescent="0.45">
      <c r="O4063" t="str">
        <f ca="1"/>
        <v xml:space="preserve">    Exit Sub</v>
      </c>
      <c r="P4063" t="str">
        <f ca="1"/>
        <v xml:space="preserve">                    IgnoreEmptyLines:=False, _</v>
      </c>
      <c r="Q4063" t="str">
        <f ca="1"/>
        <v xml:space="preserve">                    IgnoreEmptyLines:=False, _</v>
      </c>
    </row>
    <row r="4064" spans="15:17" x14ac:dyDescent="0.45">
      <c r="O4064" t="str">
        <f ca="1"/>
        <v>ErrHandler:</v>
      </c>
      <c r="P4064" t="str">
        <f ca="1"/>
        <v xml:space="preserve">                    ShowMissingsAs:=Empty)</v>
      </c>
      <c r="Q4064" t="str">
        <f ca="1"/>
        <v xml:space="preserve">                    ShowMissingsAs:=Empty)</v>
      </c>
    </row>
    <row r="4065" spans="15:17" x14ac:dyDescent="0.45">
      <c r="O4065" t="str">
        <f ca="1"/>
        <v xml:space="preserve">    Throw "#Case95 (line " &amp; CStr(Erl) + "): " &amp; Err.Description &amp; "!"</v>
      </c>
      <c r="P4065" t="str">
        <f ca="1"/>
        <v xml:space="preserve">    If TestRes Then</v>
      </c>
      <c r="Q4065" t="str">
        <f ca="1"/>
        <v xml:space="preserve">    If TestRes Then</v>
      </c>
    </row>
    <row r="4066" spans="15:17" x14ac:dyDescent="0.45">
      <c r="O4066" t="str">
        <f ca="1"/>
        <v>End Sub</v>
      </c>
      <c r="P4066" t="str">
        <f ca="1"/>
        <v xml:space="preserve">        NumPassed = NumPassed + 1</v>
      </c>
      <c r="Q4066" t="str">
        <f ca="1"/>
        <v xml:space="preserve">        NumPassed = NumPassed + 1</v>
      </c>
    </row>
    <row r="4067" spans="15:17" x14ac:dyDescent="0.45">
      <c r="O4067">
        <f ca="1"/>
        <v>0</v>
      </c>
      <c r="P4067" t="str">
        <f ca="1"/>
        <v xml:space="preserve">    Else</v>
      </c>
      <c r="Q4067" t="str">
        <f ca="1"/>
        <v xml:space="preserve">    Else</v>
      </c>
    </row>
    <row r="4068" spans="15:17" x14ac:dyDescent="0.45">
      <c r="O4068">
        <f ca="1"/>
        <v>0</v>
      </c>
      <c r="P4068" t="str">
        <f ca="1"/>
        <v xml:space="preserve">        NumFailed = NumFailed + 1</v>
      </c>
      <c r="Q4068" t="str">
        <f ca="1"/>
        <v xml:space="preserve">        NumFailed = NumFailed + 1</v>
      </c>
    </row>
    <row r="4069" spans="15:17" x14ac:dyDescent="0.45">
      <c r="O4069">
        <f ca="1"/>
        <v>0</v>
      </c>
      <c r="P4069" t="str">
        <f ca="1"/>
        <v xml:space="preserve">        ReDim Preserve Failures(LBound(Failures) To UBound(Failures) + 1)</v>
      </c>
      <c r="Q4069" t="str">
        <f ca="1"/>
        <v xml:space="preserve">        ReDim Preserve Failures(LBound(Failures) To UBound(Failures) + 1)</v>
      </c>
    </row>
    <row r="4070" spans="15:17" x14ac:dyDescent="0.45">
      <c r="O4070">
        <f ca="1"/>
        <v>0</v>
      </c>
      <c r="P4070" t="str">
        <f ca="1"/>
        <v xml:space="preserve">        Failures(UBound(Failures)) = WhatDiffers</v>
      </c>
      <c r="Q4070" t="str">
        <f ca="1"/>
        <v xml:space="preserve">        Failures(UBound(Failures)) = WhatDiffers</v>
      </c>
    </row>
    <row r="4071" spans="15:17" x14ac:dyDescent="0.45">
      <c r="O4071">
        <f ca="1"/>
        <v>0</v>
      </c>
      <c r="P4071" t="str">
        <f ca="1"/>
        <v xml:space="preserve">    End If</v>
      </c>
      <c r="Q4071" t="str">
        <f ca="1"/>
        <v xml:space="preserve">    End If</v>
      </c>
    </row>
    <row r="4072" spans="15:17" x14ac:dyDescent="0.45">
      <c r="O4072">
        <f ca="1"/>
        <v>0</v>
      </c>
      <c r="P4072" t="str">
        <f ca="1"/>
        <v/>
      </c>
      <c r="Q4072" t="str">
        <f ca="1"/>
        <v/>
      </c>
    </row>
    <row r="4073" spans="15:17" x14ac:dyDescent="0.45">
      <c r="O4073">
        <f ca="1"/>
        <v>0</v>
      </c>
      <c r="P4073" t="str">
        <f ca="1"/>
        <v xml:space="preserve">    Exit Sub</v>
      </c>
      <c r="Q4073" t="str">
        <f ca="1"/>
        <v xml:space="preserve">    Exit Sub</v>
      </c>
    </row>
    <row r="4074" spans="15:17" x14ac:dyDescent="0.45">
      <c r="O4074">
        <f ca="1"/>
        <v>0</v>
      </c>
      <c r="P4074" t="str">
        <f ca="1"/>
        <v>ErrHandler:</v>
      </c>
      <c r="Q4074" t="str">
        <f ca="1"/>
        <v>ErrHandler:</v>
      </c>
    </row>
    <row r="4075" spans="15:17" x14ac:dyDescent="0.45">
      <c r="O4075">
        <f ca="1"/>
        <v>0</v>
      </c>
      <c r="P4075" t="str">
        <f ca="1"/>
        <v xml:space="preserve">    Throw "#Case164 (line " &amp; CStr(Erl) + "): " &amp; Err.Description &amp; "!"</v>
      </c>
      <c r="Q4075" t="str">
        <f ca="1"/>
        <v xml:space="preserve">    Throw "#Case164 (line " &amp; CStr(Erl) + "): " &amp; Err.Description &amp; "!"</v>
      </c>
    </row>
    <row r="4076" spans="15:17" x14ac:dyDescent="0.45">
      <c r="O4076">
        <f ca="1"/>
        <v>0</v>
      </c>
      <c r="P4076" t="str">
        <f ca="1"/>
        <v>End Sub</v>
      </c>
      <c r="Q4076" t="str">
        <f ca="1"/>
        <v>End Sub</v>
      </c>
    </row>
    <row r="4077" spans="15:17" x14ac:dyDescent="0.45">
      <c r="O4077">
        <f ca="1"/>
        <v>0</v>
      </c>
      <c r="P4077">
        <f ca="1"/>
        <v>0</v>
      </c>
      <c r="Q4077" t="str">
        <f ca="1"/>
        <v/>
      </c>
    </row>
    <row r="4078" spans="15:17" x14ac:dyDescent="0.45">
      <c r="O4078">
        <f ca="1"/>
        <v>0</v>
      </c>
      <c r="P4078" t="str">
        <f ca="1"/>
        <v>Sub Case165(i As Long, Folder As String, ByRef NumPassed As Long, ByRef NumFailed As Long, ByRef Failures() As String)</v>
      </c>
      <c r="Q4078" t="str">
        <f ca="1"/>
        <v>Sub Case165(i As Long, Folder As String, ByRef NumPassed As Long, ByRef NumFailed As Long, ByRef Failures() As String)</v>
      </c>
    </row>
    <row r="4079" spans="15:17" x14ac:dyDescent="0.45">
      <c r="O4079">
        <f ca="1"/>
        <v>0</v>
      </c>
      <c r="P4079" t="str">
        <f ca="1"/>
        <v xml:space="preserve">    Dim TestDescription As String, FileName As String, Expected, Observed, TestRes As Variant, WhatDiffers As String</v>
      </c>
      <c r="Q4079" t="str">
        <f ca="1"/>
        <v xml:space="preserve">    Dim TestDescription As String, FileName As String, Expected, Observed, TestRes As Variant, WhatDiffers As String</v>
      </c>
    </row>
    <row r="4080" spans="15:17" x14ac:dyDescent="0.45">
      <c r="O4080">
        <f ca="1"/>
        <v>0</v>
      </c>
      <c r="P4080" t="str">
        <f ca="1"/>
        <v/>
      </c>
      <c r="Q4080" t="str">
        <f ca="1"/>
        <v/>
      </c>
    </row>
    <row r="4081" spans="15:17" x14ac:dyDescent="0.45">
      <c r="O4081">
        <f ca="1"/>
        <v>0</v>
      </c>
      <c r="P4081" t="str">
        <f ca="1"/>
        <v xml:space="preserve">    On Error GoTo ErrHandler</v>
      </c>
      <c r="Q4081" t="str">
        <f ca="1"/>
        <v xml:space="preserve">    On Error GoTo ErrHandler</v>
      </c>
    </row>
    <row r="4082" spans="15:17" x14ac:dyDescent="0.45">
      <c r="O4082">
        <f ca="1"/>
        <v>0</v>
      </c>
      <c r="P4082" t="str">
        <f ca="1"/>
        <v xml:space="preserve">                TestDescription = "test bad inputs"</v>
      </c>
      <c r="Q4082" t="str">
        <f ca="1"/>
        <v xml:space="preserve">                TestDescription = "test bad inputs"</v>
      </c>
    </row>
    <row r="4083" spans="15:17" x14ac:dyDescent="0.45">
      <c r="O4083">
        <f ca="1"/>
        <v>0</v>
      </c>
      <c r="P4083" t="str">
        <f ca="1"/>
        <v xml:space="preserve">                FileName = "test_bad_inputs.csv"</v>
      </c>
      <c r="Q4083" t="str">
        <f ca="1"/>
        <v xml:space="preserve">                FileName = "test_bad_inputs.csv"</v>
      </c>
    </row>
    <row r="4084" spans="15:17" x14ac:dyDescent="0.45">
      <c r="O4084" t="str">
        <f ca="1"/>
        <v>Sub Case96(i As Long, Folder As String, ByRef NumPassed As Long, ByRef NumFailed As Long, ByRef Failures() As String)</v>
      </c>
      <c r="P4084" t="str">
        <f ca="1"/>
        <v xml:space="preserve">                Expected = "#CSVRead: #ParseConvertTypes: Column identifiers in the left column (or top row) of ConvertTypes must be strings or non-negative whole numbers but ConvertTypes(1,1) is 1.5!!"</v>
      </c>
      <c r="Q4084" t="str">
        <f ca="1"/>
        <v xml:space="preserve">                Expected = "#CSVRead: #ParseConvertTypes: Column identifiers in the left column (or top row) of ConvertTypes must be strings or non-negative whole numbers but ConvertTypes(1,1) is 1.5!!"</v>
      </c>
    </row>
    <row r="4085" spans="15:17" x14ac:dyDescent="0.45">
      <c r="O4085" t="str">
        <f ca="1"/>
        <v xml:space="preserve">    Dim TestDescription As String, FileName As String, Expected, Observed, TestRes As Variant, WhatDiffers As String</v>
      </c>
      <c r="P4085" t="str">
        <f ca="1"/>
        <v xml:space="preserve">                TestRes = TestCSVRead(i, TestDescription, Expected, Folder + FileName, Observed, WhatDiffers, _</v>
      </c>
      <c r="Q4085" t="str">
        <f ca="1"/>
        <v xml:space="preserve">                TestRes = TestCSVRead(i, TestDescription, Expected, Folder + FileName, Observed, WhatDiffers, _</v>
      </c>
    </row>
    <row r="4086" spans="15:17" x14ac:dyDescent="0.45">
      <c r="O4086" t="str">
        <f ca="1"/>
        <v/>
      </c>
      <c r="P4086" t="str">
        <f ca="1"/>
        <v xml:space="preserve">                    ConvertTypes:=HStack(Array(1.5, 2#), Array("N", "N")), _</v>
      </c>
      <c r="Q4086" t="str">
        <f ca="1"/>
        <v xml:space="preserve">                    ConvertTypes:=HStack(Array(1.5, 2#), Array("N", "N")), _</v>
      </c>
    </row>
    <row r="4087" spans="15:17" x14ac:dyDescent="0.45">
      <c r="O4087" t="str">
        <f ca="1"/>
        <v xml:space="preserve">    On Error GoTo ErrHandler</v>
      </c>
      <c r="P4087" t="str">
        <f ca="1"/>
        <v xml:space="preserve">                    IgnoreEmptyLines:=False, _</v>
      </c>
      <c r="Q4087" t="str">
        <f ca="1"/>
        <v xml:space="preserve">                    IgnoreEmptyLines:=False, _</v>
      </c>
    </row>
    <row r="4088" spans="15:17" x14ac:dyDescent="0.45">
      <c r="O4088" t="str">
        <f ca="1"/>
        <v xml:space="preserve">                TestDescription = "test m-d-y with time"</v>
      </c>
      <c r="P4088" t="str">
        <f ca="1"/>
        <v xml:space="preserve">                    ShowMissingsAs:=Empty)</v>
      </c>
      <c r="Q4088" t="str">
        <f ca="1"/>
        <v xml:space="preserve">                    ShowMissingsAs:=Empty)</v>
      </c>
    </row>
    <row r="4089" spans="15:17" x14ac:dyDescent="0.45">
      <c r="O4089" t="str">
        <f ca="1"/>
        <v xml:space="preserve">                FileName = "test_m-d-y_with_time.csv"</v>
      </c>
      <c r="P4089" t="str">
        <f ca="1"/>
        <v xml:space="preserve">    If TestRes Then</v>
      </c>
      <c r="Q4089" t="str">
        <f ca="1"/>
        <v xml:space="preserve">    If TestRes Then</v>
      </c>
    </row>
    <row r="4090" spans="15:17" x14ac:dyDescent="0.45">
      <c r="O4090" t="str">
        <f ca="1"/>
        <v xml:space="preserve">                Expected = Expected095_96_97()</v>
      </c>
      <c r="P4090" t="str">
        <f ca="1"/>
        <v xml:space="preserve">        NumPassed = NumPassed + 1</v>
      </c>
      <c r="Q4090" t="str">
        <f ca="1"/>
        <v xml:space="preserve">        NumPassed = NumPassed + 1</v>
      </c>
    </row>
    <row r="4091" spans="15:17" x14ac:dyDescent="0.45">
      <c r="O4091" t="str">
        <f ca="1"/>
        <v xml:space="preserve">                TestRes = TestCSVRead(i, TestDescription, Expected, Folder + FileName, Observed, WhatDiffers, _</v>
      </c>
      <c r="P4091" t="str">
        <f ca="1"/>
        <v xml:space="preserve">    Else</v>
      </c>
      <c r="Q4091" t="str">
        <f ca="1"/>
        <v xml:space="preserve">    Else</v>
      </c>
    </row>
    <row r="4092" spans="15:17" x14ac:dyDescent="0.45">
      <c r="O4092" t="str">
        <f ca="1"/>
        <v xml:space="preserve">                    ConvertTypes:="D", _</v>
      </c>
      <c r="P4092" t="str">
        <f ca="1"/>
        <v xml:space="preserve">        NumFailed = NumFailed + 1</v>
      </c>
      <c r="Q4092" t="str">
        <f ca="1"/>
        <v xml:space="preserve">        NumFailed = NumFailed + 1</v>
      </c>
    </row>
    <row r="4093" spans="15:17" x14ac:dyDescent="0.45">
      <c r="O4093" t="str">
        <f ca="1"/>
        <v xml:space="preserve">                    Delimiter:=",", _</v>
      </c>
      <c r="P4093" t="str">
        <f ca="1"/>
        <v xml:space="preserve">        ReDim Preserve Failures(LBound(Failures) To UBound(Failures) + 1)</v>
      </c>
      <c r="Q4093" t="str">
        <f ca="1"/>
        <v xml:space="preserve">        ReDim Preserve Failures(LBound(Failures) To UBound(Failures) + 1)</v>
      </c>
    </row>
    <row r="4094" spans="15:17" x14ac:dyDescent="0.45">
      <c r="O4094" t="str">
        <f ca="1"/>
        <v xml:space="preserve">                    DateFormat:="M-D-Y", _</v>
      </c>
      <c r="P4094" t="str">
        <f ca="1"/>
        <v xml:space="preserve">        Failures(UBound(Failures)) = WhatDiffers</v>
      </c>
      <c r="Q4094" t="str">
        <f ca="1"/>
        <v xml:space="preserve">        Failures(UBound(Failures)) = WhatDiffers</v>
      </c>
    </row>
    <row r="4095" spans="15:17" x14ac:dyDescent="0.45">
      <c r="O4095" t="str">
        <f ca="1"/>
        <v xml:space="preserve">                    ShowMissingsAs:=Empty)</v>
      </c>
      <c r="P4095" t="str">
        <f ca="1"/>
        <v xml:space="preserve">    End If</v>
      </c>
      <c r="Q4095" t="str">
        <f ca="1"/>
        <v xml:space="preserve">    End If</v>
      </c>
    </row>
    <row r="4096" spans="15:17" x14ac:dyDescent="0.45">
      <c r="O4096" t="str">
        <f ca="1"/>
        <v xml:space="preserve">    If TestRes Then</v>
      </c>
      <c r="P4096" t="str">
        <f ca="1"/>
        <v/>
      </c>
      <c r="Q4096" t="str">
        <f ca="1"/>
        <v/>
      </c>
    </row>
    <row r="4097" spans="15:17" x14ac:dyDescent="0.45">
      <c r="O4097" t="str">
        <f ca="1"/>
        <v xml:space="preserve">        NumPassed = NumPassed + 1</v>
      </c>
      <c r="P4097" t="str">
        <f ca="1"/>
        <v xml:space="preserve">    Exit Sub</v>
      </c>
      <c r="Q4097" t="str">
        <f ca="1"/>
        <v xml:space="preserve">    Exit Sub</v>
      </c>
    </row>
    <row r="4098" spans="15:17" x14ac:dyDescent="0.45">
      <c r="O4098" t="str">
        <f ca="1"/>
        <v xml:space="preserve">    Else</v>
      </c>
      <c r="P4098" t="str">
        <f ca="1"/>
        <v>ErrHandler:</v>
      </c>
      <c r="Q4098" t="str">
        <f ca="1"/>
        <v>ErrHandler:</v>
      </c>
    </row>
    <row r="4099" spans="15:17" x14ac:dyDescent="0.45">
      <c r="O4099" t="str">
        <f ca="1"/>
        <v xml:space="preserve">        NumFailed = NumFailed + 1</v>
      </c>
      <c r="P4099" t="str">
        <f ca="1"/>
        <v xml:space="preserve">    Throw "#Case165 (line " &amp; CStr(Erl) + "): " &amp; Err.Description &amp; "!"</v>
      </c>
      <c r="Q4099" t="str">
        <f ca="1"/>
        <v xml:space="preserve">    Throw "#Case165 (line " &amp; CStr(Erl) + "): " &amp; Err.Description &amp; "!"</v>
      </c>
    </row>
    <row r="4100" spans="15:17" x14ac:dyDescent="0.45">
      <c r="O4100" t="str">
        <f ca="1"/>
        <v xml:space="preserve">        ReDim Preserve Failures(LBound(Failures) To UBound(Failures) + 1)</v>
      </c>
      <c r="P4100" t="str">
        <f ca="1"/>
        <v>End Sub</v>
      </c>
      <c r="Q4100" t="str">
        <f ca="1"/>
        <v>End Sub</v>
      </c>
    </row>
    <row r="4101" spans="15:17" x14ac:dyDescent="0.45">
      <c r="O4101" t="str">
        <f ca="1"/>
        <v xml:space="preserve">        Failures(UBound(Failures)) = WhatDiffers</v>
      </c>
      <c r="P4101">
        <f ca="1"/>
        <v>0</v>
      </c>
      <c r="Q4101" t="str">
        <f ca="1"/>
        <v/>
      </c>
    </row>
    <row r="4102" spans="15:17" x14ac:dyDescent="0.45">
      <c r="O4102" t="str">
        <f ca="1"/>
        <v xml:space="preserve">    End If</v>
      </c>
      <c r="P4102" t="str">
        <f ca="1"/>
        <v>Sub Case166(i As Long, Folder As String, ByRef NumPassed As Long, ByRef NumFailed As Long, ByRef Failures() As String)</v>
      </c>
      <c r="Q4102" t="str">
        <f ca="1"/>
        <v>Sub Case166(i As Long, Folder As String, ByRef NumPassed As Long, ByRef NumFailed As Long, ByRef Failures() As String)</v>
      </c>
    </row>
    <row r="4103" spans="15:17" x14ac:dyDescent="0.45">
      <c r="O4103" t="str">
        <f ca="1"/>
        <v/>
      </c>
      <c r="P4103" t="str">
        <f ca="1"/>
        <v xml:space="preserve">    Dim TestDescription As String, FileName As String, Expected, Observed, TestRes As Variant, WhatDiffers As String</v>
      </c>
      <c r="Q4103" t="str">
        <f ca="1"/>
        <v xml:space="preserve">    Dim TestDescription As String, FileName As String, Expected, Observed, TestRes As Variant, WhatDiffers As String</v>
      </c>
    </row>
    <row r="4104" spans="15:17" x14ac:dyDescent="0.45">
      <c r="O4104" t="str">
        <f ca="1"/>
        <v xml:space="preserve">    Exit Sub</v>
      </c>
      <c r="P4104" t="str">
        <f ca="1"/>
        <v/>
      </c>
      <c r="Q4104" t="str">
        <f ca="1"/>
        <v/>
      </c>
    </row>
    <row r="4105" spans="15:17" x14ac:dyDescent="0.45">
      <c r="O4105" t="str">
        <f ca="1"/>
        <v>ErrHandler:</v>
      </c>
      <c r="P4105" t="str">
        <f ca="1"/>
        <v xml:space="preserve">    On Error GoTo ErrHandler</v>
      </c>
      <c r="Q4105" t="str">
        <f ca="1"/>
        <v xml:space="preserve">    On Error GoTo ErrHandler</v>
      </c>
    </row>
    <row r="4106" spans="15:17" x14ac:dyDescent="0.45">
      <c r="O4106" t="str">
        <f ca="1"/>
        <v xml:space="preserve">    Throw "#Case96 (line " &amp; CStr(Erl) + "): " &amp; Err.Description &amp; "!"</v>
      </c>
      <c r="P4106" t="str">
        <f ca="1"/>
        <v xml:space="preserve">                TestDescription = "test not delimited.txt"</v>
      </c>
      <c r="Q4106" t="str">
        <f ca="1"/>
        <v xml:space="preserve">                TestDescription = "test not delimited.txt"</v>
      </c>
    </row>
    <row r="4107" spans="15:17" x14ac:dyDescent="0.45">
      <c r="O4107" t="str">
        <f ca="1"/>
        <v>End Sub</v>
      </c>
      <c r="P4107" t="str">
        <f ca="1"/>
        <v xml:space="preserve">                FileName = "test_not_delimited.txt"</v>
      </c>
      <c r="Q4107" t="str">
        <f ca="1"/>
        <v xml:space="preserve">                FileName = "test_not_delimited.txt"</v>
      </c>
    </row>
    <row r="4108" spans="15:17" x14ac:dyDescent="0.45">
      <c r="O4108">
        <f ca="1"/>
        <v>0</v>
      </c>
      <c r="P4108" t="str">
        <f ca="1"/>
        <v xml:space="preserve">                Expected = HStack(Array("Use:", "]add CSV#main", "=#"))</v>
      </c>
      <c r="Q4108" t="str">
        <f ca="1"/>
        <v xml:space="preserve">                Expected = HStack(Array("Use:", "]add CSV#main", "=#"))</v>
      </c>
    </row>
    <row r="4109" spans="15:17" x14ac:dyDescent="0.45">
      <c r="O4109">
        <f ca="1"/>
        <v>0</v>
      </c>
      <c r="P4109" t="str">
        <f ca="1"/>
        <v xml:space="preserve">                TestRes = TestCSVRead(i, TestDescription, Expected, Folder + FileName, Observed, WhatDiffers, _</v>
      </c>
      <c r="Q4109" t="str">
        <f ca="1"/>
        <v xml:space="preserve">                TestRes = TestCSVRead(i, TestDescription, Expected, Folder + FileName, Observed, WhatDiffers, _</v>
      </c>
    </row>
    <row r="4110" spans="15:17" x14ac:dyDescent="0.45">
      <c r="O4110">
        <f ca="1"/>
        <v>0</v>
      </c>
      <c r="P4110" t="str">
        <f ca="1"/>
        <v xml:space="preserve">                    Delimiter:=False, _</v>
      </c>
      <c r="Q4110" t="str">
        <f ca="1"/>
        <v xml:space="preserve">                    Delimiter:=False, _</v>
      </c>
    </row>
    <row r="4111" spans="15:17" x14ac:dyDescent="0.45">
      <c r="O4111">
        <f ca="1"/>
        <v>0</v>
      </c>
      <c r="P4111" t="str">
        <f ca="1"/>
        <v xml:space="preserve">                    IgnoreEmptyLines:=False, _</v>
      </c>
      <c r="Q4111" t="str">
        <f ca="1"/>
        <v xml:space="preserve">                    IgnoreEmptyLines:=False, _</v>
      </c>
    </row>
    <row r="4112" spans="15:17" x14ac:dyDescent="0.45">
      <c r="O4112">
        <f ca="1"/>
        <v>0</v>
      </c>
      <c r="P4112" t="str">
        <f ca="1"/>
        <v xml:space="preserve">                    SkipToRow:=3, _</v>
      </c>
      <c r="Q4112" t="str">
        <f ca="1"/>
        <v xml:space="preserve">                    SkipToRow:=3, _</v>
      </c>
    </row>
    <row r="4113" spans="15:17" x14ac:dyDescent="0.45">
      <c r="O4113">
        <f ca="1"/>
        <v>0</v>
      </c>
      <c r="P4113" t="str">
        <f ca="1"/>
        <v xml:space="preserve">                    NumRows:=3, _</v>
      </c>
      <c r="Q4113" t="str">
        <f ca="1"/>
        <v xml:space="preserve">                    NumRows:=3, _</v>
      </c>
    </row>
    <row r="4114" spans="15:17" x14ac:dyDescent="0.45">
      <c r="O4114">
        <f ca="1"/>
        <v>0</v>
      </c>
      <c r="P4114" t="str">
        <f ca="1"/>
        <v xml:space="preserve">                    ShowMissingsAs:=Empty)</v>
      </c>
      <c r="Q4114" t="str">
        <f ca="1"/>
        <v xml:space="preserve">                    ShowMissingsAs:=Empty)</v>
      </c>
    </row>
    <row r="4115" spans="15:17" x14ac:dyDescent="0.45">
      <c r="O4115">
        <f ca="1"/>
        <v>0</v>
      </c>
      <c r="P4115" t="str">
        <f ca="1"/>
        <v xml:space="preserve">    If TestRes Then</v>
      </c>
      <c r="Q4115" t="str">
        <f ca="1"/>
        <v xml:space="preserve">    If TestRes Then</v>
      </c>
    </row>
    <row r="4116" spans="15:17" x14ac:dyDescent="0.45">
      <c r="O4116">
        <f ca="1"/>
        <v>0</v>
      </c>
      <c r="P4116" t="str">
        <f ca="1"/>
        <v xml:space="preserve">        NumPassed = NumPassed + 1</v>
      </c>
      <c r="Q4116" t="str">
        <f ca="1"/>
        <v xml:space="preserve">        NumPassed = NumPassed + 1</v>
      </c>
    </row>
    <row r="4117" spans="15:17" x14ac:dyDescent="0.45">
      <c r="O4117">
        <f ca="1"/>
        <v>0</v>
      </c>
      <c r="P4117" t="str">
        <f ca="1"/>
        <v xml:space="preserve">    Else</v>
      </c>
      <c r="Q4117" t="str">
        <f ca="1"/>
        <v xml:space="preserve">    Else</v>
      </c>
    </row>
    <row r="4118" spans="15:17" x14ac:dyDescent="0.45">
      <c r="O4118">
        <f ca="1"/>
        <v>0</v>
      </c>
      <c r="P4118" t="str">
        <f ca="1"/>
        <v xml:space="preserve">        NumFailed = NumFailed + 1</v>
      </c>
      <c r="Q4118" t="str">
        <f ca="1"/>
        <v xml:space="preserve">        NumFailed = NumFailed + 1</v>
      </c>
    </row>
    <row r="4119" spans="15:17" x14ac:dyDescent="0.45">
      <c r="O4119">
        <f ca="1"/>
        <v>0</v>
      </c>
      <c r="P4119" t="str">
        <f ca="1"/>
        <v xml:space="preserve">        ReDim Preserve Failures(LBound(Failures) To UBound(Failures) + 1)</v>
      </c>
      <c r="Q4119" t="str">
        <f ca="1"/>
        <v xml:space="preserve">        ReDim Preserve Failures(LBound(Failures) To UBound(Failures) + 1)</v>
      </c>
    </row>
    <row r="4120" spans="15:17" x14ac:dyDescent="0.45">
      <c r="O4120">
        <f ca="1"/>
        <v>0</v>
      </c>
      <c r="P4120" t="str">
        <f ca="1"/>
        <v xml:space="preserve">        Failures(UBound(Failures)) = WhatDiffers</v>
      </c>
      <c r="Q4120" t="str">
        <f ca="1"/>
        <v xml:space="preserve">        Failures(UBound(Failures)) = WhatDiffers</v>
      </c>
    </row>
    <row r="4121" spans="15:17" x14ac:dyDescent="0.45">
      <c r="O4121">
        <f ca="1"/>
        <v>0</v>
      </c>
      <c r="P4121" t="str">
        <f ca="1"/>
        <v xml:space="preserve">    End If</v>
      </c>
      <c r="Q4121" t="str">
        <f ca="1"/>
        <v xml:space="preserve">    End If</v>
      </c>
    </row>
    <row r="4122" spans="15:17" x14ac:dyDescent="0.45">
      <c r="O4122">
        <f ca="1"/>
        <v>0</v>
      </c>
      <c r="P4122" t="str">
        <f ca="1"/>
        <v/>
      </c>
      <c r="Q4122" t="str">
        <f ca="1"/>
        <v/>
      </c>
    </row>
    <row r="4123" spans="15:17" x14ac:dyDescent="0.45">
      <c r="O4123">
        <f ca="1"/>
        <v>0</v>
      </c>
      <c r="P4123" t="str">
        <f ca="1"/>
        <v xml:space="preserve">    Exit Sub</v>
      </c>
      <c r="Q4123" t="str">
        <f ca="1"/>
        <v xml:space="preserve">    Exit Sub</v>
      </c>
    </row>
    <row r="4124" spans="15:17" x14ac:dyDescent="0.45">
      <c r="O4124">
        <f ca="1"/>
        <v>0</v>
      </c>
      <c r="P4124" t="str">
        <f ca="1"/>
        <v>ErrHandler:</v>
      </c>
      <c r="Q4124" t="str">
        <f ca="1"/>
        <v>ErrHandler:</v>
      </c>
    </row>
    <row r="4125" spans="15:17" x14ac:dyDescent="0.45">
      <c r="O4125" t="str">
        <f ca="1"/>
        <v>Sub Case97(i As Long, Folder As String, ByRef NumPassed As Long, ByRef NumFailed As Long, ByRef Failures() As String)</v>
      </c>
      <c r="P4125" t="str">
        <f ca="1"/>
        <v xml:space="preserve">    Throw "#Case166 (line " &amp; CStr(Erl) + "): " &amp; Err.Description &amp; "!"</v>
      </c>
      <c r="Q4125" t="str">
        <f ca="1"/>
        <v xml:space="preserve">    Throw "#Case166 (line " &amp; CStr(Erl) + "): " &amp; Err.Description &amp; "!"</v>
      </c>
    </row>
    <row r="4126" spans="15:17" x14ac:dyDescent="0.45">
      <c r="O4126" t="str">
        <f ca="1"/>
        <v xml:space="preserve">    Dim TestDescription As String, FileName As String, Expected, Observed, TestRes As Variant, WhatDiffers As String</v>
      </c>
      <c r="P4126" t="str">
        <f ca="1"/>
        <v>End Sub</v>
      </c>
      <c r="Q4126" t="str">
        <f ca="1"/>
        <v>End Sub</v>
      </c>
    </row>
    <row r="4127" spans="15:17" x14ac:dyDescent="0.45">
      <c r="O4127" t="str">
        <f ca="1"/>
        <v/>
      </c>
      <c r="P4127">
        <f ca="1"/>
        <v>0</v>
      </c>
      <c r="Q4127" t="str">
        <f ca="1"/>
        <v/>
      </c>
    </row>
    <row r="4128" spans="15:17" x14ac:dyDescent="0.45">
      <c r="O4128" t="str">
        <f ca="1"/>
        <v xml:space="preserve">    On Error GoTo ErrHandler</v>
      </c>
      <c r="P4128" t="str">
        <f ca="1"/>
        <v>Sub Case167(i As Long, Folder As String, ByRef NumPassed As Long, ByRef NumFailed As Long, ByRef Failures() As String)</v>
      </c>
      <c r="Q4128" t="str">
        <f ca="1"/>
        <v>Sub Case167(i As Long, Folder As String, ByRef NumPassed As Long, ByRef NumFailed As Long, ByRef Failures() As String)</v>
      </c>
    </row>
    <row r="4129" spans="15:17" x14ac:dyDescent="0.45">
      <c r="O4129" t="str">
        <f ca="1"/>
        <v xml:space="preserve">                TestDescription = "test y-m-d with time"</v>
      </c>
      <c r="P4129" t="str">
        <f ca="1"/>
        <v xml:space="preserve">    Dim TestDescription As String, FileName As String, Expected, Observed, TestRes As Variant, WhatDiffers As String</v>
      </c>
      <c r="Q4129" t="str">
        <f ca="1"/>
        <v xml:space="preserve">    Dim TestDescription As String, FileName As String, Expected, Observed, TestRes As Variant, WhatDiffers As String</v>
      </c>
    </row>
    <row r="4130" spans="15:17" x14ac:dyDescent="0.45">
      <c r="O4130" t="str">
        <f ca="1"/>
        <v xml:space="preserve">                FileName = "test_y-m-d_with_time.csv"</v>
      </c>
      <c r="P4130" t="str">
        <f ca="1"/>
        <v/>
      </c>
      <c r="Q4130" t="str">
        <f ca="1"/>
        <v/>
      </c>
    </row>
    <row r="4131" spans="15:17" x14ac:dyDescent="0.45">
      <c r="O4131" t="str">
        <f ca="1"/>
        <v xml:space="preserve">                Expected = Expected095_96_97()</v>
      </c>
      <c r="P4131" t="str">
        <f ca="1"/>
        <v xml:space="preserve">    On Error GoTo ErrHandler</v>
      </c>
      <c r="Q4131" t="str">
        <f ca="1"/>
        <v xml:space="preserve">    On Error GoTo ErrHandler</v>
      </c>
    </row>
    <row r="4132" spans="15:17" x14ac:dyDescent="0.45">
      <c r="O4132" t="str">
        <f ca="1"/>
        <v xml:space="preserve">                TestRes = TestCSVRead(i, TestDescription, Expected, Folder + FileName, Observed, WhatDiffers, _</v>
      </c>
      <c r="P4132" t="str">
        <f ca="1"/>
        <v xml:space="preserve">                TestDescription = "test dateformat"</v>
      </c>
      <c r="Q4132" t="str">
        <f ca="1"/>
        <v xml:space="preserve">                TestDescription = "test dateformat"</v>
      </c>
    </row>
    <row r="4133" spans="15:17" x14ac:dyDescent="0.45">
      <c r="O4133" t="str">
        <f ca="1"/>
        <v xml:space="preserve">                    ConvertTypes:="D", _</v>
      </c>
      <c r="P4133" t="str">
        <f ca="1"/>
        <v xml:space="preserve">                FileName = "test_dateformat.csv"</v>
      </c>
      <c r="Q4133" t="str">
        <f ca="1"/>
        <v xml:space="preserve">                FileName = "test_dateformat.csv"</v>
      </c>
    </row>
    <row r="4134" spans="15:17" x14ac:dyDescent="0.45">
      <c r="O4134" t="str">
        <f ca="1"/>
        <v xml:space="preserve">                    Delimiter:=",", _</v>
      </c>
      <c r="P4134" t="str">
        <f ca="1"/>
        <v xml:space="preserve">                Expected = Expected167()</v>
      </c>
      <c r="Q4134" t="str">
        <f ca="1"/>
        <v xml:space="preserve">                Expected = Expected167()</v>
      </c>
    </row>
    <row r="4135" spans="15:17" x14ac:dyDescent="0.45">
      <c r="O4135" t="str">
        <f ca="1"/>
        <v xml:space="preserve">                    DateFormat:="Y-M-D", _</v>
      </c>
      <c r="P4135" t="str">
        <f ca="1"/>
        <v xml:space="preserve">                TestRes = TestCSVRead(i, TestDescription, Expected, Folder + FileName, Observed, WhatDiffers, _</v>
      </c>
      <c r="Q4135" t="str">
        <f ca="1"/>
        <v xml:space="preserve">                TestRes = TestCSVRead(i, TestDescription, Expected, Folder + FileName, Observed, WhatDiffers, _</v>
      </c>
    </row>
    <row r="4136" spans="15:17" x14ac:dyDescent="0.45">
      <c r="O4136" t="str">
        <f ca="1"/>
        <v xml:space="preserve">                    ShowMissingsAs:=Empty)</v>
      </c>
      <c r="P4136" t="str">
        <f ca="1"/>
        <v xml:space="preserve">                    ConvertTypes:=True, _</v>
      </c>
      <c r="Q4136" t="str">
        <f ca="1"/>
        <v xml:space="preserve">                    ConvertTypes:=True, _</v>
      </c>
    </row>
    <row r="4137" spans="15:17" x14ac:dyDescent="0.45">
      <c r="O4137" t="str">
        <f ca="1"/>
        <v xml:space="preserve">    If TestRes Then</v>
      </c>
      <c r="P4137" t="str">
        <f ca="1"/>
        <v xml:space="preserve">                    DateFormat:="YYYY-MM-DD", _</v>
      </c>
      <c r="Q4137" t="str">
        <f ca="1"/>
        <v xml:space="preserve">                    DateFormat:="YYYY-MM-DD", _</v>
      </c>
    </row>
    <row r="4138" spans="15:17" x14ac:dyDescent="0.45">
      <c r="O4138" t="str">
        <f ca="1"/>
        <v xml:space="preserve">        NumPassed = NumPassed + 1</v>
      </c>
      <c r="P4138" t="str">
        <f ca="1"/>
        <v xml:space="preserve">                    IgnoreEmptyLines:=False, _</v>
      </c>
      <c r="Q4138" t="str">
        <f ca="1"/>
        <v xml:space="preserve">                    IgnoreEmptyLines:=False, _</v>
      </c>
    </row>
    <row r="4139" spans="15:17" x14ac:dyDescent="0.45">
      <c r="O4139" t="str">
        <f ca="1"/>
        <v xml:space="preserve">    Else</v>
      </c>
      <c r="P4139" t="str">
        <f ca="1"/>
        <v xml:space="preserve">                    ShowMissingsAs:=Empty)</v>
      </c>
      <c r="Q4139" t="str">
        <f ca="1"/>
        <v xml:space="preserve">                    ShowMissingsAs:=Empty)</v>
      </c>
    </row>
    <row r="4140" spans="15:17" x14ac:dyDescent="0.45">
      <c r="O4140" t="str">
        <f ca="1"/>
        <v xml:space="preserve">        NumFailed = NumFailed + 1</v>
      </c>
      <c r="P4140" t="str">
        <f ca="1"/>
        <v xml:space="preserve">    If TestRes Then</v>
      </c>
      <c r="Q4140" t="str">
        <f ca="1"/>
        <v xml:space="preserve">    If TestRes Then</v>
      </c>
    </row>
    <row r="4141" spans="15:17" x14ac:dyDescent="0.45">
      <c r="O4141" t="str">
        <f ca="1"/>
        <v xml:space="preserve">        ReDim Preserve Failures(LBound(Failures) To UBound(Failures) + 1)</v>
      </c>
      <c r="P4141" t="str">
        <f ca="1"/>
        <v xml:space="preserve">        NumPassed = NumPassed + 1</v>
      </c>
      <c r="Q4141" t="str">
        <f ca="1"/>
        <v xml:space="preserve">        NumPassed = NumPassed + 1</v>
      </c>
    </row>
    <row r="4142" spans="15:17" x14ac:dyDescent="0.45">
      <c r="O4142" t="str">
        <f ca="1"/>
        <v xml:space="preserve">        Failures(UBound(Failures)) = WhatDiffers</v>
      </c>
      <c r="P4142" t="str">
        <f ca="1"/>
        <v xml:space="preserve">    Else</v>
      </c>
      <c r="Q4142" t="str">
        <f ca="1"/>
        <v xml:space="preserve">    Else</v>
      </c>
    </row>
    <row r="4143" spans="15:17" x14ac:dyDescent="0.45">
      <c r="O4143" t="str">
        <f ca="1"/>
        <v xml:space="preserve">    End If</v>
      </c>
      <c r="P4143" t="str">
        <f ca="1"/>
        <v xml:space="preserve">        NumFailed = NumFailed + 1</v>
      </c>
      <c r="Q4143" t="str">
        <f ca="1"/>
        <v xml:space="preserve">        NumFailed = NumFailed + 1</v>
      </c>
    </row>
    <row r="4144" spans="15:17" x14ac:dyDescent="0.45">
      <c r="O4144" t="str">
        <f ca="1"/>
        <v/>
      </c>
      <c r="P4144" t="str">
        <f ca="1"/>
        <v xml:space="preserve">        ReDim Preserve Failures(LBound(Failures) To UBound(Failures) + 1)</v>
      </c>
      <c r="Q4144" t="str">
        <f ca="1"/>
        <v xml:space="preserve">        ReDim Preserve Failures(LBound(Failures) To UBound(Failures) + 1)</v>
      </c>
    </row>
    <row r="4145" spans="15:17" x14ac:dyDescent="0.45">
      <c r="O4145" t="str">
        <f ca="1"/>
        <v xml:space="preserve">    Exit Sub</v>
      </c>
      <c r="P4145" t="str">
        <f ca="1"/>
        <v xml:space="preserve">        Failures(UBound(Failures)) = WhatDiffers</v>
      </c>
      <c r="Q4145" t="str">
        <f ca="1"/>
        <v xml:space="preserve">        Failures(UBound(Failures)) = WhatDiffers</v>
      </c>
    </row>
    <row r="4146" spans="15:17" x14ac:dyDescent="0.45">
      <c r="O4146" t="str">
        <f ca="1"/>
        <v>ErrHandler:</v>
      </c>
      <c r="P4146" t="str">
        <f ca="1"/>
        <v xml:space="preserve">    End If</v>
      </c>
      <c r="Q4146" t="str">
        <f ca="1"/>
        <v xml:space="preserve">    End If</v>
      </c>
    </row>
    <row r="4147" spans="15:17" x14ac:dyDescent="0.45">
      <c r="O4147" t="str">
        <f ca="1"/>
        <v xml:space="preserve">    Throw "#Case97 (line " &amp; CStr(Erl) + "): " &amp; Err.Description &amp; "!"</v>
      </c>
      <c r="P4147" t="str">
        <f ca="1"/>
        <v/>
      </c>
      <c r="Q4147" t="str">
        <f ca="1"/>
        <v/>
      </c>
    </row>
    <row r="4148" spans="15:17" x14ac:dyDescent="0.45">
      <c r="O4148" t="str">
        <f ca="1"/>
        <v>End Sub</v>
      </c>
      <c r="P4148" t="str">
        <f ca="1"/>
        <v xml:space="preserve">    Exit Sub</v>
      </c>
      <c r="Q4148" t="str">
        <f ca="1"/>
        <v xml:space="preserve">    Exit Sub</v>
      </c>
    </row>
    <row r="4149" spans="15:17" x14ac:dyDescent="0.45">
      <c r="O4149">
        <f ca="1"/>
        <v>0</v>
      </c>
      <c r="P4149" t="str">
        <f ca="1"/>
        <v>ErrHandler:</v>
      </c>
      <c r="Q4149" t="str">
        <f ca="1"/>
        <v>ErrHandler:</v>
      </c>
    </row>
    <row r="4150" spans="15:17" x14ac:dyDescent="0.45">
      <c r="O4150">
        <f ca="1"/>
        <v>0</v>
      </c>
      <c r="P4150" t="str">
        <f ca="1"/>
        <v xml:space="preserve">    Throw "#Case167 (line " &amp; CStr(Erl) + "): " &amp; Err.Description &amp; "!"</v>
      </c>
      <c r="Q4150" t="str">
        <f ca="1"/>
        <v xml:space="preserve">    Throw "#Case167 (line " &amp; CStr(Erl) + "): " &amp; Err.Description &amp; "!"</v>
      </c>
    </row>
    <row r="4151" spans="15:17" x14ac:dyDescent="0.45">
      <c r="O4151">
        <f ca="1"/>
        <v>0</v>
      </c>
      <c r="P4151" t="str">
        <f ca="1"/>
        <v>End Sub</v>
      </c>
      <c r="Q4151" t="str">
        <f ca="1"/>
        <v>End Sub</v>
      </c>
    </row>
    <row r="4152" spans="15:17" x14ac:dyDescent="0.45">
      <c r="O4152">
        <f ca="1"/>
        <v>0</v>
      </c>
      <c r="P4152">
        <f ca="1"/>
        <v>0</v>
      </c>
      <c r="Q4152" t="str">
        <f ca="1"/>
        <v/>
      </c>
    </row>
    <row r="4153" spans="15:17" x14ac:dyDescent="0.45">
      <c r="O4153">
        <f ca="1"/>
        <v>0</v>
      </c>
      <c r="P4153" t="str">
        <f ca="1"/>
        <v>Sub Case168(i As Long, Folder As String, ByRef NumPassed As Long, ByRef NumFailed As Long, ByRef Failures() As String)</v>
      </c>
      <c r="Q4153" t="str">
        <f ca="1"/>
        <v>Sub Case168(i As Long, Folder As String, ByRef NumPassed As Long, ByRef NumFailed As Long, ByRef Failures() As String)</v>
      </c>
    </row>
    <row r="4154" spans="15:17" x14ac:dyDescent="0.45">
      <c r="O4154">
        <f ca="1"/>
        <v>0</v>
      </c>
      <c r="P4154" t="str">
        <f ca="1"/>
        <v xml:space="preserve">    Dim TestDescription As String, FileName As String, Expected, Observed, TestRes As Variant, WhatDiffers As String</v>
      </c>
      <c r="Q4154" t="str">
        <f ca="1"/>
        <v xml:space="preserve">    Dim TestDescription As String, FileName As String, Expected, Observed, TestRes As Variant, WhatDiffers As String</v>
      </c>
    </row>
    <row r="4155" spans="15:17" x14ac:dyDescent="0.45">
      <c r="O4155">
        <f ca="1"/>
        <v>0</v>
      </c>
      <c r="P4155" t="str">
        <f ca="1"/>
        <v/>
      </c>
      <c r="Q4155" t="str">
        <f ca="1"/>
        <v/>
      </c>
    </row>
    <row r="4156" spans="15:17" x14ac:dyDescent="0.45">
      <c r="O4156">
        <f ca="1"/>
        <v>0</v>
      </c>
      <c r="P4156" t="str">
        <f ca="1"/>
        <v xml:space="preserve">    On Error GoTo ErrHandler</v>
      </c>
      <c r="Q4156" t="str">
        <f ca="1"/>
        <v xml:space="preserve">    On Error GoTo ErrHandler</v>
      </c>
    </row>
    <row r="4157" spans="15:17" x14ac:dyDescent="0.45">
      <c r="O4157">
        <f ca="1"/>
        <v>0</v>
      </c>
      <c r="P4157" t="str">
        <f ca="1"/>
        <v xml:space="preserve">                TestDescription = "test bad inputs"</v>
      </c>
      <c r="Q4157" t="str">
        <f ca="1"/>
        <v xml:space="preserve">                TestDescription = "test bad inputs"</v>
      </c>
    </row>
    <row r="4158" spans="15:17" x14ac:dyDescent="0.45">
      <c r="O4158">
        <f ca="1"/>
        <v>0</v>
      </c>
      <c r="P4158" t="str">
        <f ca="1"/>
        <v xml:space="preserve">                FileName = "test_bad_inputs.csv"</v>
      </c>
      <c r="Q4158" t="str">
        <f ca="1"/>
        <v xml:space="preserve">                FileName = "test_bad_inputs.csv"</v>
      </c>
    </row>
    <row r="4159" spans="15:17" x14ac:dyDescent="0.45">
      <c r="O4159">
        <f ca="1"/>
        <v>0</v>
      </c>
      <c r="P4159" t="str">
        <f ca="1"/>
        <v xml:space="preserve">                Expected = HStack(Array("Col1", "1", "4", "7"), Array("Col2", 2#, 5#, 8#), Array("Col3", "3", "6", "9"))</v>
      </c>
      <c r="Q4159" t="str">
        <f ca="1"/>
        <v xml:space="preserve">                Expected = HStack(Array("Col1", "1", "4", "7"), Array("Col2", 2#, 5#, 8#), Array("Col3", "3", "6", "9"))</v>
      </c>
    </row>
    <row r="4160" spans="15:17" x14ac:dyDescent="0.45">
      <c r="O4160">
        <f ca="1"/>
        <v>0</v>
      </c>
      <c r="P4160" t="str">
        <f ca="1"/>
        <v xml:space="preserve">                TestRes = TestCSVRead(i, TestDescription, Expected, Folder + FileName, Observed, WhatDiffers, _</v>
      </c>
      <c r="Q4160" t="str">
        <f ca="1"/>
        <v xml:space="preserve">                TestRes = TestCSVRead(i, TestDescription, Expected, Folder + FileName, Observed, WhatDiffers, _</v>
      </c>
    </row>
    <row r="4161" spans="15:17" x14ac:dyDescent="0.45">
      <c r="O4161">
        <f ca="1"/>
        <v>0</v>
      </c>
      <c r="P4161" t="str">
        <f ca="1"/>
        <v xml:space="preserve">                    ConvertTypes:=HStack(Array(1#, False), Array(2#, True), Array(3#, False)), _</v>
      </c>
      <c r="Q4161" t="str">
        <f ca="1"/>
        <v xml:space="preserve">                    ConvertTypes:=HStack(Array(1#, False), Array(2#, True), Array(3#, False)), _</v>
      </c>
    </row>
    <row r="4162" spans="15:17" x14ac:dyDescent="0.45">
      <c r="O4162">
        <f ca="1"/>
        <v>0</v>
      </c>
      <c r="P4162" t="str">
        <f ca="1"/>
        <v xml:space="preserve">                    IgnoreEmptyLines:=False, _</v>
      </c>
      <c r="Q4162" t="str">
        <f ca="1"/>
        <v xml:space="preserve">                    IgnoreEmptyLines:=False, _</v>
      </c>
    </row>
    <row r="4163" spans="15:17" x14ac:dyDescent="0.45">
      <c r="O4163">
        <f ca="1"/>
        <v>0</v>
      </c>
      <c r="P4163" t="str">
        <f ca="1"/>
        <v xml:space="preserve">                    ShowMissingsAs:=Empty)</v>
      </c>
      <c r="Q4163" t="str">
        <f ca="1"/>
        <v xml:space="preserve">                    ShowMissingsAs:=Empty)</v>
      </c>
    </row>
    <row r="4164" spans="15:17" x14ac:dyDescent="0.45">
      <c r="O4164">
        <f ca="1"/>
        <v>0</v>
      </c>
      <c r="P4164" t="str">
        <f ca="1"/>
        <v xml:space="preserve">    If TestRes Then</v>
      </c>
      <c r="Q4164" t="str">
        <f ca="1"/>
        <v xml:space="preserve">    If TestRes Then</v>
      </c>
    </row>
    <row r="4165" spans="15:17" x14ac:dyDescent="0.45">
      <c r="O4165">
        <f ca="1"/>
        <v>0</v>
      </c>
      <c r="P4165" t="str">
        <f ca="1"/>
        <v xml:space="preserve">        NumPassed = NumPassed + 1</v>
      </c>
      <c r="Q4165" t="str">
        <f ca="1"/>
        <v xml:space="preserve">        NumPassed = NumPassed + 1</v>
      </c>
    </row>
    <row r="4166" spans="15:17" x14ac:dyDescent="0.45">
      <c r="O4166" t="str">
        <f ca="1"/>
        <v>Sub Case98(i As Long, Folder As String, ByRef NumPassed As Long, ByRef NumFailed As Long, ByRef Failures() As String)</v>
      </c>
      <c r="P4166" t="str">
        <f ca="1"/>
        <v xml:space="preserve">    Else</v>
      </c>
      <c r="Q4166" t="str">
        <f ca="1"/>
        <v xml:space="preserve">    Else</v>
      </c>
    </row>
    <row r="4167" spans="15:17" x14ac:dyDescent="0.45">
      <c r="O4167" t="str">
        <f ca="1"/>
        <v xml:space="preserve">    Dim TestDescription As String, FileName As String, Expected, Observed, TestRes As Variant, WhatDiffers As String</v>
      </c>
      <c r="P4167" t="str">
        <f ca="1"/>
        <v xml:space="preserve">        NumFailed = NumFailed + 1</v>
      </c>
      <c r="Q4167" t="str">
        <f ca="1"/>
        <v xml:space="preserve">        NumFailed = NumFailed + 1</v>
      </c>
    </row>
    <row r="4168" spans="15:17" x14ac:dyDescent="0.45">
      <c r="O4168" t="str">
        <f ca="1"/>
        <v/>
      </c>
      <c r="P4168" t="str">
        <f ca="1"/>
        <v xml:space="preserve">        ReDim Preserve Failures(LBound(Failures) To UBound(Failures) + 1)</v>
      </c>
      <c r="Q4168" t="str">
        <f ca="1"/>
        <v xml:space="preserve">        ReDim Preserve Failures(LBound(Failures) To UBound(Failures) + 1)</v>
      </c>
    </row>
    <row r="4169" spans="15:17" x14ac:dyDescent="0.45">
      <c r="O4169" t="str">
        <f ca="1"/>
        <v xml:space="preserve">    On Error GoTo ErrHandler</v>
      </c>
      <c r="P4169" t="str">
        <f ca="1"/>
        <v xml:space="preserve">        Failures(UBound(Failures)) = WhatDiffers</v>
      </c>
      <c r="Q4169" t="str">
        <f ca="1"/>
        <v xml:space="preserve">        Failures(UBound(Failures)) = WhatDiffers</v>
      </c>
    </row>
    <row r="4170" spans="15:17" x14ac:dyDescent="0.45">
      <c r="O4170" t="str">
        <f ca="1"/>
        <v xml:space="preserve">                TestDescription = "attenu"</v>
      </c>
      <c r="P4170" t="str">
        <f ca="1"/>
        <v xml:space="preserve">    End If</v>
      </c>
      <c r="Q4170" t="str">
        <f ca="1"/>
        <v xml:space="preserve">    End If</v>
      </c>
    </row>
    <row r="4171" spans="15:17" x14ac:dyDescent="0.45">
      <c r="O4171" t="str">
        <f ca="1"/>
        <v xml:space="preserve">                FileName = "attenu.csv"</v>
      </c>
      <c r="P4171" t="str">
        <f ca="1"/>
        <v/>
      </c>
      <c r="Q4171" t="str">
        <f ca="1"/>
        <v/>
      </c>
    </row>
    <row r="4172" spans="15:17" x14ac:dyDescent="0.45">
      <c r="O4172" t="str">
        <f ca="1"/>
        <v xml:space="preserve">                Expected = Expected098()</v>
      </c>
      <c r="P4172" t="str">
        <f ca="1"/>
        <v xml:space="preserve">    Exit Sub</v>
      </c>
      <c r="Q4172" t="str">
        <f ca="1"/>
        <v xml:space="preserve">    Exit Sub</v>
      </c>
    </row>
    <row r="4173" spans="15:17" x14ac:dyDescent="0.45">
      <c r="O4173" t="str">
        <f ca="1"/>
        <v xml:space="preserve">                TestRes = TestCSVRead(i, TestDescription, Expected, Folder + FileName, Observed, WhatDiffers, _</v>
      </c>
      <c r="P4173" t="str">
        <f ca="1"/>
        <v>ErrHandler:</v>
      </c>
      <c r="Q4173" t="str">
        <f ca="1"/>
        <v>ErrHandler:</v>
      </c>
    </row>
    <row r="4174" spans="15:17" x14ac:dyDescent="0.45">
      <c r="O4174" t="str">
        <f ca="1"/>
        <v xml:space="preserve">                    ConvertTypes:="N", _</v>
      </c>
      <c r="P4174" t="str">
        <f ca="1"/>
        <v xml:space="preserve">    Throw "#Case168 (line " &amp; CStr(Erl) + "): " &amp; Err.Description &amp; "!"</v>
      </c>
      <c r="Q4174" t="str">
        <f ca="1"/>
        <v xml:space="preserve">    Throw "#Case168 (line " &amp; CStr(Erl) + "): " &amp; Err.Description &amp; "!"</v>
      </c>
    </row>
    <row r="4175" spans="15:17" x14ac:dyDescent="0.45">
      <c r="O4175" t="str">
        <f ca="1"/>
        <v xml:space="preserve">                    NumRows:=10, _</v>
      </c>
      <c r="P4175" t="str">
        <f ca="1"/>
        <v>End Sub</v>
      </c>
      <c r="Q4175" t="str">
        <f ca="1"/>
        <v>End Sub</v>
      </c>
    </row>
    <row r="4176" spans="15:17" x14ac:dyDescent="0.45">
      <c r="O4176" t="str">
        <f ca="1"/>
        <v xml:space="preserve">                    ShowMissingsAs:=Empty)</v>
      </c>
      <c r="P4176">
        <f ca="1"/>
        <v>0</v>
      </c>
      <c r="Q4176" t="str">
        <f ca="1"/>
        <v/>
      </c>
    </row>
    <row r="4177" spans="15:17" x14ac:dyDescent="0.45">
      <c r="O4177" t="str">
        <f ca="1"/>
        <v xml:space="preserve">    If TestRes Then</v>
      </c>
      <c r="P4177" t="str">
        <f ca="1"/>
        <v>Sub Case169(i As Long, Folder As String, ByRef NumPassed As Long, ByRef NumFailed As Long, ByRef Failures() As String)</v>
      </c>
      <c r="Q4177" t="str">
        <f ca="1"/>
        <v>Sub Case169(i As Long, Folder As String, ByRef NumPassed As Long, ByRef NumFailed As Long, ByRef Failures() As String)</v>
      </c>
    </row>
    <row r="4178" spans="15:17" x14ac:dyDescent="0.45">
      <c r="O4178" t="str">
        <f ca="1"/>
        <v xml:space="preserve">        NumPassed = NumPassed + 1</v>
      </c>
      <c r="P4178" t="str">
        <f ca="1"/>
        <v xml:space="preserve">    Dim TestDescription As String, FileName As String, Expected, Observed, TestRes As Variant, WhatDiffers As String</v>
      </c>
      <c r="Q4178" t="str">
        <f ca="1"/>
        <v xml:space="preserve">    Dim TestDescription As String, FileName As String, Expected, Observed, TestRes As Variant, WhatDiffers As String</v>
      </c>
    </row>
    <row r="4179" spans="15:17" x14ac:dyDescent="0.45">
      <c r="O4179" t="str">
        <f ca="1"/>
        <v xml:space="preserve">    Else</v>
      </c>
      <c r="P4179" t="str">
        <f ca="1"/>
        <v/>
      </c>
      <c r="Q4179" t="str">
        <f ca="1"/>
        <v/>
      </c>
    </row>
    <row r="4180" spans="15:17" x14ac:dyDescent="0.45">
      <c r="O4180" t="str">
        <f ca="1"/>
        <v xml:space="preserve">        NumFailed = NumFailed + 1</v>
      </c>
      <c r="P4180" t="str">
        <f ca="1"/>
        <v xml:space="preserve">    On Error GoTo ErrHandler</v>
      </c>
      <c r="Q4180" t="str">
        <f ca="1"/>
        <v xml:space="preserve">    On Error GoTo ErrHandler</v>
      </c>
    </row>
    <row r="4181" spans="15:17" x14ac:dyDescent="0.45">
      <c r="O4181" t="str">
        <f ca="1"/>
        <v xml:space="preserve">        ReDim Preserve Failures(LBound(Failures) To UBound(Failures) + 1)</v>
      </c>
      <c r="P4181" t="str">
        <f ca="1"/>
        <v xml:space="preserve">                TestDescription = "test bad inputs"</v>
      </c>
      <c r="Q4181" t="str">
        <f ca="1"/>
        <v xml:space="preserve">                TestDescription = "test bad inputs"</v>
      </c>
    </row>
    <row r="4182" spans="15:17" x14ac:dyDescent="0.45">
      <c r="O4182" t="str">
        <f ca="1"/>
        <v xml:space="preserve">        Failures(UBound(Failures)) = WhatDiffers</v>
      </c>
      <c r="P4182" t="str">
        <f ca="1"/>
        <v xml:space="preserve">                FileName = "test_bad_inputs.csv"</v>
      </c>
      <c r="Q4182" t="str">
        <f ca="1"/>
        <v xml:space="preserve">                FileName = "test_bad_inputs.csv"</v>
      </c>
    </row>
    <row r="4183" spans="15:17" x14ac:dyDescent="0.45">
      <c r="O4183" t="str">
        <f ca="1"/>
        <v xml:space="preserve">    End If</v>
      </c>
      <c r="P4183" t="str">
        <f ca="1"/>
        <v xml:space="preserve">                Expected = "#CSVRead: #ParseConvertTypes: ConvertTypes is contradictory. Column 2 is specified to be converted using two different conversion rules: B and N!!"</v>
      </c>
      <c r="Q4183" t="str">
        <f ca="1"/>
        <v xml:space="preserve">                Expected = "#CSVRead: #ParseConvertTypes: ConvertTypes is contradictory. Column 2 is specified to be converted using two different conversion rules: B and N!!"</v>
      </c>
    </row>
    <row r="4184" spans="15:17" x14ac:dyDescent="0.45">
      <c r="O4184" t="str">
        <f ca="1"/>
        <v/>
      </c>
      <c r="P4184" t="str">
        <f ca="1"/>
        <v xml:space="preserve">                TestRes = TestCSVRead(i, TestDescription, Expected, Folder + FileName, Observed, WhatDiffers, _</v>
      </c>
      <c r="Q4184" t="str">
        <f ca="1"/>
        <v xml:space="preserve">                TestRes = TestCSVRead(i, TestDescription, Expected, Folder + FileName, Observed, WhatDiffers, _</v>
      </c>
    </row>
    <row r="4185" spans="15:17" x14ac:dyDescent="0.45">
      <c r="O4185" t="str">
        <f ca="1"/>
        <v xml:space="preserve">    Exit Sub</v>
      </c>
      <c r="P4185" t="str">
        <f ca="1"/>
        <v xml:space="preserve">                    ConvertTypes:=HStack(Array(1#, "NB"), Array(1#, "BN"), Array(2#, "N"), Array(2#, "B")), _</v>
      </c>
      <c r="Q4185" t="str">
        <f ca="1"/>
        <v xml:space="preserve">                    ConvertTypes:=HStack(Array(1#, "NB"), Array(1#, "BN"), Array(2#, "N"), Array(2#, "B")), _</v>
      </c>
    </row>
    <row r="4186" spans="15:17" x14ac:dyDescent="0.45">
      <c r="O4186" t="str">
        <f ca="1"/>
        <v>ErrHandler:</v>
      </c>
      <c r="P4186" t="str">
        <f ca="1"/>
        <v xml:space="preserve">                    IgnoreEmptyLines:=False, _</v>
      </c>
      <c r="Q4186" t="str">
        <f ca="1"/>
        <v xml:space="preserve">                    IgnoreEmptyLines:=False, _</v>
      </c>
    </row>
    <row r="4187" spans="15:17" x14ac:dyDescent="0.45">
      <c r="O4187" t="str">
        <f ca="1"/>
        <v xml:space="preserve">    Throw "#Case98 (line " &amp; CStr(Erl) + "): " &amp; Err.Description &amp; "!"</v>
      </c>
      <c r="P4187" t="str">
        <f ca="1"/>
        <v xml:space="preserve">                    ShowMissingsAs:=Empty)</v>
      </c>
      <c r="Q4187" t="str">
        <f ca="1"/>
        <v xml:space="preserve">                    ShowMissingsAs:=Empty)</v>
      </c>
    </row>
    <row r="4188" spans="15:17" x14ac:dyDescent="0.45">
      <c r="O4188" t="str">
        <f ca="1"/>
        <v>End Sub</v>
      </c>
      <c r="P4188" t="str">
        <f ca="1"/>
        <v xml:space="preserve">    If TestRes Then</v>
      </c>
      <c r="Q4188" t="str">
        <f ca="1"/>
        <v xml:space="preserve">    If TestRes Then</v>
      </c>
    </row>
    <row r="4189" spans="15:17" x14ac:dyDescent="0.45">
      <c r="O4189">
        <f ca="1"/>
        <v>0</v>
      </c>
      <c r="P4189" t="str">
        <f ca="1"/>
        <v xml:space="preserve">        NumPassed = NumPassed + 1</v>
      </c>
      <c r="Q4189" t="str">
        <f ca="1"/>
        <v xml:space="preserve">        NumPassed = NumPassed + 1</v>
      </c>
    </row>
    <row r="4190" spans="15:17" x14ac:dyDescent="0.45">
      <c r="O4190">
        <f ca="1"/>
        <v>0</v>
      </c>
      <c r="P4190" t="str">
        <f ca="1"/>
        <v xml:space="preserve">    Else</v>
      </c>
      <c r="Q4190" t="str">
        <f ca="1"/>
        <v xml:space="preserve">    Else</v>
      </c>
    </row>
    <row r="4191" spans="15:17" x14ac:dyDescent="0.45">
      <c r="O4191">
        <f ca="1"/>
        <v>0</v>
      </c>
      <c r="P4191" t="str">
        <f ca="1"/>
        <v xml:space="preserve">        NumFailed = NumFailed + 1</v>
      </c>
      <c r="Q4191" t="str">
        <f ca="1"/>
        <v xml:space="preserve">        NumFailed = NumFailed + 1</v>
      </c>
    </row>
    <row r="4192" spans="15:17" x14ac:dyDescent="0.45">
      <c r="O4192">
        <f ca="1"/>
        <v>0</v>
      </c>
      <c r="P4192" t="str">
        <f ca="1"/>
        <v xml:space="preserve">        ReDim Preserve Failures(LBound(Failures) To UBound(Failures) + 1)</v>
      </c>
      <c r="Q4192" t="str">
        <f ca="1"/>
        <v xml:space="preserve">        ReDim Preserve Failures(LBound(Failures) To UBound(Failures) + 1)</v>
      </c>
    </row>
    <row r="4193" spans="15:17" x14ac:dyDescent="0.45">
      <c r="O4193">
        <f ca="1"/>
        <v>0</v>
      </c>
      <c r="P4193" t="str">
        <f ca="1"/>
        <v xml:space="preserve">        Failures(UBound(Failures)) = WhatDiffers</v>
      </c>
      <c r="Q4193" t="str">
        <f ca="1"/>
        <v xml:space="preserve">        Failures(UBound(Failures)) = WhatDiffers</v>
      </c>
    </row>
    <row r="4194" spans="15:17" x14ac:dyDescent="0.45">
      <c r="O4194">
        <f ca="1"/>
        <v>0</v>
      </c>
      <c r="P4194" t="str">
        <f ca="1"/>
        <v xml:space="preserve">    End If</v>
      </c>
      <c r="Q4194" t="str">
        <f ca="1"/>
        <v xml:space="preserve">    End If</v>
      </c>
    </row>
    <row r="4195" spans="15:17" x14ac:dyDescent="0.45">
      <c r="O4195">
        <f ca="1"/>
        <v>0</v>
      </c>
      <c r="P4195" t="str">
        <f ca="1"/>
        <v/>
      </c>
      <c r="Q4195" t="str">
        <f ca="1"/>
        <v/>
      </c>
    </row>
    <row r="4196" spans="15:17" x14ac:dyDescent="0.45">
      <c r="O4196">
        <f ca="1"/>
        <v>0</v>
      </c>
      <c r="P4196" t="str">
        <f ca="1"/>
        <v xml:space="preserve">    Exit Sub</v>
      </c>
      <c r="Q4196" t="str">
        <f ca="1"/>
        <v xml:space="preserve">    Exit Sub</v>
      </c>
    </row>
    <row r="4197" spans="15:17" x14ac:dyDescent="0.45">
      <c r="O4197">
        <f ca="1"/>
        <v>0</v>
      </c>
      <c r="P4197" t="str">
        <f ca="1"/>
        <v>ErrHandler:</v>
      </c>
      <c r="Q4197" t="str">
        <f ca="1"/>
        <v>ErrHandler:</v>
      </c>
    </row>
    <row r="4198" spans="15:17" x14ac:dyDescent="0.45">
      <c r="O4198">
        <f ca="1"/>
        <v>0</v>
      </c>
      <c r="P4198" t="str">
        <f ca="1"/>
        <v xml:space="preserve">    Throw "#Case169 (line " &amp; CStr(Erl) + "): " &amp; Err.Description &amp; "!"</v>
      </c>
      <c r="Q4198" t="str">
        <f ca="1"/>
        <v xml:space="preserve">    Throw "#Case169 (line " &amp; CStr(Erl) + "): " &amp; Err.Description &amp; "!"</v>
      </c>
    </row>
    <row r="4199" spans="15:17" x14ac:dyDescent="0.45">
      <c r="O4199">
        <f ca="1"/>
        <v>0</v>
      </c>
      <c r="P4199" t="str">
        <f ca="1"/>
        <v>End Sub</v>
      </c>
      <c r="Q4199" t="str">
        <f ca="1"/>
        <v>End Sub</v>
      </c>
    </row>
    <row r="4200" spans="15:17" x14ac:dyDescent="0.45">
      <c r="O4200">
        <f ca="1"/>
        <v>0</v>
      </c>
      <c r="P4200">
        <f ca="1"/>
        <v>0</v>
      </c>
      <c r="Q4200" t="str">
        <f ca="1"/>
        <v/>
      </c>
    </row>
    <row r="4201" spans="15:17" x14ac:dyDescent="0.45">
      <c r="O4201">
        <f ca="1"/>
        <v>0</v>
      </c>
      <c r="P4201" t="str">
        <f ca="1"/>
        <v>Sub Case170(i As Long, Folder As String, ByRef NumPassed As Long, ByRef NumFailed As Long, ByRef Failures() As String)</v>
      </c>
      <c r="Q4201" t="str">
        <f ca="1"/>
        <v>Sub Case170(i As Long, Folder As String, ByRef NumPassed As Long, ByRef NumFailed As Long, ByRef Failures() As String)</v>
      </c>
    </row>
    <row r="4202" spans="15:17" x14ac:dyDescent="0.45">
      <c r="O4202">
        <f ca="1"/>
        <v>0</v>
      </c>
      <c r="P4202" t="str">
        <f ca="1"/>
        <v xml:space="preserve">    Dim TestDescription As String, FileName As String, Expected, Observed, TestRes As Variant, WhatDiffers As String</v>
      </c>
      <c r="Q4202" t="str">
        <f ca="1"/>
        <v xml:space="preserve">    Dim TestDescription As String, FileName As String, Expected, Observed, TestRes As Variant, WhatDiffers As String</v>
      </c>
    </row>
    <row r="4203" spans="15:17" x14ac:dyDescent="0.45">
      <c r="O4203">
        <f ca="1"/>
        <v>0</v>
      </c>
      <c r="P4203" t="str">
        <f ca="1"/>
        <v/>
      </c>
      <c r="Q4203" t="str">
        <f ca="1"/>
        <v/>
      </c>
    </row>
    <row r="4204" spans="15:17" x14ac:dyDescent="0.45">
      <c r="O4204">
        <f ca="1"/>
        <v>0</v>
      </c>
      <c r="P4204" t="str">
        <f ca="1"/>
        <v xml:space="preserve">    On Error GoTo ErrHandler</v>
      </c>
      <c r="Q4204" t="str">
        <f ca="1"/>
        <v xml:space="preserve">    On Error GoTo ErrHandler</v>
      </c>
    </row>
    <row r="4205" spans="15:17" x14ac:dyDescent="0.45">
      <c r="O4205">
        <f ca="1"/>
        <v>0</v>
      </c>
      <c r="P4205" t="str">
        <f ca="1"/>
        <v xml:space="preserve">                TestDescription = "download airline safety"</v>
      </c>
      <c r="Q4205" t="str">
        <f ca="1"/>
        <v xml:space="preserve">                TestDescription = "download airline safety"</v>
      </c>
    </row>
    <row r="4206" spans="15:17" x14ac:dyDescent="0.45">
      <c r="O4206">
        <f ca="1"/>
        <v>0</v>
      </c>
      <c r="P4206" t="str">
        <f ca="1"/>
        <v xml:space="preserve">                FileName = "https://raw.githubusercontent.com/fivethirtyeight/data/master/airline-safety/airline-safety.csv"</v>
      </c>
      <c r="Q4206" t="str">
        <f ca="1"/>
        <v xml:space="preserve">                FileName = "https://raw.githubusercontent.com/fivethirtyeight/data/master/airline-safety/airline-safety.csv"</v>
      </c>
    </row>
    <row r="4207" spans="15:17" x14ac:dyDescent="0.45">
      <c r="O4207" t="str">
        <f ca="1"/>
        <v>Sub Case99(i As Long, Folder As String, ByRef NumPassed As Long, ByRef NumFailed As Long, ByRef Failures() As String)</v>
      </c>
      <c r="P4207" t="str">
        <f ca="1"/>
        <v xml:space="preserve">                Expected = Expected170()</v>
      </c>
      <c r="Q4207" t="str">
        <f ca="1"/>
        <v xml:space="preserve">                Expected = Expected170()</v>
      </c>
    </row>
    <row r="4208" spans="15:17" x14ac:dyDescent="0.45">
      <c r="O4208" t="str">
        <f ca="1"/>
        <v xml:space="preserve">    Dim TestDescription As String, FileName As String, Expected, Observed, TestRes As Variant, WhatDiffers As String</v>
      </c>
      <c r="P4208" t="str">
        <f ca="1"/>
        <v xml:space="preserve">                TestRes = TestCSVRead(i, TestDescription, Expected, FileName, Observed, WhatDiffers, _</v>
      </c>
      <c r="Q4208" t="str">
        <f ca="1"/>
        <v xml:space="preserve">                TestRes = TestCSVRead(i, TestDescription, Expected, FileName, Observed, WhatDiffers, _</v>
      </c>
    </row>
    <row r="4209" spans="15:17" x14ac:dyDescent="0.45">
      <c r="O4209" t="str">
        <f ca="1"/>
        <v/>
      </c>
      <c r="P4209" t="str">
        <f ca="1"/>
        <v xml:space="preserve">                    ConvertTypes:=True, _</v>
      </c>
      <c r="Q4209" t="str">
        <f ca="1"/>
        <v xml:space="preserve">                    ConvertTypes:=True, _</v>
      </c>
    </row>
    <row r="4210" spans="15:17" x14ac:dyDescent="0.45">
      <c r="O4210" t="str">
        <f ca="1"/>
        <v xml:space="preserve">    On Error GoTo ErrHandler</v>
      </c>
      <c r="P4210" t="str">
        <f ca="1"/>
        <v xml:space="preserve">                    IgnoreEmptyLines:=False, _</v>
      </c>
      <c r="Q4210" t="str">
        <f ca="1"/>
        <v xml:space="preserve">                    IgnoreEmptyLines:=False, _</v>
      </c>
    </row>
    <row r="4211" spans="15:17" x14ac:dyDescent="0.45">
      <c r="O4211" t="str">
        <f ca="1"/>
        <v xml:space="preserve">                'We test that the first column converts (via CSVRead) to the same date as the third column (via CDate) _</v>
      </c>
      <c r="P4211" t="str">
        <f ca="1"/>
        <v xml:space="preserve">                    ShowMissingsAs:=Empty, _</v>
      </c>
      <c r="Q4211" t="str">
        <f ca="1"/>
        <v xml:space="preserve">                    ShowMissingsAs:=Empty, _</v>
      </c>
    </row>
    <row r="4212" spans="15:17" x14ac:dyDescent="0.45">
      <c r="O4212" t="str">
        <f ca="1"/>
        <v xml:space="preserve">                 to within a very small (10 microsecond) tolerance to cope with floating point inaccuracies</v>
      </c>
      <c r="P4212" t="str">
        <f ca="1"/>
        <v xml:space="preserve">                    HeaderRowNum:=1#, _</v>
      </c>
      <c r="Q4212" t="str">
        <f ca="1"/>
        <v xml:space="preserve">                    HeaderRowNum:=1#, _</v>
      </c>
    </row>
    <row r="4213" spans="15:17" x14ac:dyDescent="0.45">
      <c r="O4213" t="str">
        <f ca="1"/>
        <v xml:space="preserve">                TestDescription = "test good ISO8601 with DateFormat = ISO"</v>
      </c>
      <c r="P4213" t="str">
        <f ca="1"/>
        <v xml:space="preserve">                    ExpectedHeaderRow:=HStack( _</v>
      </c>
      <c r="Q4213" t="str">
        <f ca="1"/>
        <v xml:space="preserve">                    ExpectedHeaderRow:=HStack( _</v>
      </c>
    </row>
    <row r="4214" spans="15:17" x14ac:dyDescent="0.45">
      <c r="O4214" t="str">
        <f ca="1"/>
        <v xml:space="preserve">                FileName = "test_good_ISO8601.csv"</v>
      </c>
      <c r="P4214" t="str">
        <f ca="1"/>
        <v xml:space="preserve">                    "airline", _</v>
      </c>
      <c r="Q4214" t="str">
        <f ca="1"/>
        <v xml:space="preserve">                    "airline", _</v>
      </c>
    </row>
    <row r="4215" spans="15:17" x14ac:dyDescent="0.45">
      <c r="O4215" t="str">
        <f ca="1"/>
        <v xml:space="preserve">                Expected = CSVRead(Folder + FileName, ConvertTypes:="N", SkipToRow:=2, NumCols:=1, SkipToCol:=3)</v>
      </c>
      <c r="P4215" t="str">
        <f ca="1"/>
        <v xml:space="preserve">                    "avail_seat_km_per_week", _</v>
      </c>
      <c r="Q4215" t="str">
        <f ca="1"/>
        <v xml:space="preserve">                    "avail_seat_km_per_week", _</v>
      </c>
    </row>
    <row r="4216" spans="15:17" x14ac:dyDescent="0.45">
      <c r="O4216" t="str">
        <f ca="1"/>
        <v xml:space="preserve">                For k = 1 To sNRows(Expected)</v>
      </c>
      <c r="P4216" t="str">
        <f ca="1"/>
        <v xml:space="preserve">                    "incidents_85_99", _</v>
      </c>
      <c r="Q4216" t="str">
        <f ca="1"/>
        <v xml:space="preserve">                    "incidents_85_99", _</v>
      </c>
    </row>
    <row r="4217" spans="15:17" x14ac:dyDescent="0.45">
      <c r="O4217" t="str">
        <f ca="1"/>
        <v xml:space="preserve">                    If VarType(Expected(k, 1)) = vbDouble Then</v>
      </c>
      <c r="P4217" t="str">
        <f ca="1"/>
        <v xml:space="preserve">                    "fatal_accidents_85_99", _</v>
      </c>
      <c r="Q4217" t="str">
        <f ca="1"/>
        <v xml:space="preserve">                    "fatal_accidents_85_99", _</v>
      </c>
    </row>
    <row r="4218" spans="15:17" x14ac:dyDescent="0.45">
      <c r="O4218" t="str">
        <f ca="1"/>
        <v xml:space="preserve">                        Expected(k, 1) = CDate(Expected(k, 1))</v>
      </c>
      <c r="P4218" t="str">
        <f ca="1"/>
        <v xml:space="preserve">                    "fatalities_85_99", _</v>
      </c>
      <c r="Q4218" t="str">
        <f ca="1"/>
        <v xml:space="preserve">                    "fatalities_85_99", _</v>
      </c>
    </row>
    <row r="4219" spans="15:17" x14ac:dyDescent="0.45">
      <c r="O4219" t="str">
        <f ca="1"/>
        <v xml:space="preserve">                    End If</v>
      </c>
      <c r="P4219" t="str">
        <f ca="1"/>
        <v xml:space="preserve">                    "incidents_00_14", _</v>
      </c>
      <c r="Q4219" t="str">
        <f ca="1"/>
        <v xml:space="preserve">                    "incidents_00_14", _</v>
      </c>
    </row>
    <row r="4220" spans="15:17" x14ac:dyDescent="0.45">
      <c r="O4220" t="str">
        <f ca="1"/>
        <v xml:space="preserve">                Next k</v>
      </c>
      <c r="P4220" t="str">
        <f ca="1"/>
        <v xml:space="preserve">                    "fatal_accidents_00_14", _</v>
      </c>
      <c r="Q4220" t="str">
        <f ca="1"/>
        <v xml:space="preserve">                    "fatal_accidents_00_14", _</v>
      </c>
    </row>
    <row r="4221" spans="15:17" x14ac:dyDescent="0.45">
      <c r="O4221" t="str">
        <f ca="1"/>
        <v xml:space="preserve">                TestRes = TestCSVRead(i, TestDescription, Expected, Folder + FileName, Observed, WhatDiffers, _</v>
      </c>
      <c r="P4221" t="str">
        <f ca="1"/>
        <v xml:space="preserve">                    "fatalities_00_14"))</v>
      </c>
      <c r="Q4221" t="str">
        <f ca="1"/>
        <v xml:space="preserve">                    "fatalities_00_14"))</v>
      </c>
    </row>
    <row r="4222" spans="15:17" x14ac:dyDescent="0.45">
      <c r="O4222" t="str">
        <f ca="1"/>
        <v xml:space="preserve">                    ConvertTypes:=True, _</v>
      </c>
      <c r="P4222" t="str">
        <f ca="1"/>
        <v xml:space="preserve">    If TestRes Then</v>
      </c>
      <c r="Q4222" t="str">
        <f ca="1"/>
        <v xml:space="preserve">    If TestRes Then</v>
      </c>
    </row>
    <row r="4223" spans="15:17" x14ac:dyDescent="0.45">
      <c r="O4223" t="str">
        <f ca="1"/>
        <v xml:space="preserve">                    Delimiter:=",", _</v>
      </c>
      <c r="P4223" t="str">
        <f ca="1"/>
        <v xml:space="preserve">        NumPassed = NumPassed + 1</v>
      </c>
      <c r="Q4223" t="str">
        <f ca="1"/>
        <v xml:space="preserve">        NumPassed = NumPassed + 1</v>
      </c>
    </row>
    <row r="4224" spans="15:17" x14ac:dyDescent="0.45">
      <c r="O4224" t="str">
        <f ca="1"/>
        <v xml:space="preserve">                    DateFormat:="ISO", _</v>
      </c>
      <c r="P4224" t="str">
        <f ca="1"/>
        <v xml:space="preserve">    Else</v>
      </c>
      <c r="Q4224" t="str">
        <f ca="1"/>
        <v xml:space="preserve">    Else</v>
      </c>
    </row>
    <row r="4225" spans="15:17" x14ac:dyDescent="0.45">
      <c r="O4225" t="str">
        <f ca="1"/>
        <v xml:space="preserve">                    SkipToRow:=2, _</v>
      </c>
      <c r="P4225" t="str">
        <f ca="1"/>
        <v xml:space="preserve">        NumFailed = NumFailed + 1</v>
      </c>
      <c r="Q4225" t="str">
        <f ca="1"/>
        <v xml:space="preserve">        NumFailed = NumFailed + 1</v>
      </c>
    </row>
    <row r="4226" spans="15:17" x14ac:dyDescent="0.45">
      <c r="O4226" t="str">
        <f ca="1"/>
        <v xml:space="preserve">                    NumCols:=1, _</v>
      </c>
      <c r="P4226" t="str">
        <f ca="1"/>
        <v xml:space="preserve">        ReDim Preserve Failures(LBound(Failures) To UBound(Failures) + 1)</v>
      </c>
      <c r="Q4226" t="str">
        <f ca="1"/>
        <v xml:space="preserve">        ReDim Preserve Failures(LBound(Failures) To UBound(Failures) + 1)</v>
      </c>
    </row>
    <row r="4227" spans="15:17" x14ac:dyDescent="0.45">
      <c r="O4227" t="str">
        <f ca="1"/>
        <v xml:space="preserve">                    ShowMissingsAs:=Empty, _</v>
      </c>
      <c r="P4227" t="str">
        <f ca="1"/>
        <v xml:space="preserve">        Failures(UBound(Failures)) = WhatDiffers</v>
      </c>
      <c r="Q4227" t="str">
        <f ca="1"/>
        <v xml:space="preserve">        Failures(UBound(Failures)) = WhatDiffers</v>
      </c>
    </row>
    <row r="4228" spans="15:17" x14ac:dyDescent="0.45">
      <c r="O4228" t="str">
        <f ca="1"/>
        <v xml:space="preserve">                    AbsTol:=0.01 / 24 / 60 / 60 / 1000) '10 microsecond tolerance</v>
      </c>
      <c r="P4228" t="str">
        <f ca="1"/>
        <v xml:space="preserve">    End If</v>
      </c>
      <c r="Q4228" t="str">
        <f ca="1"/>
        <v xml:space="preserve">    End If</v>
      </c>
    </row>
    <row r="4229" spans="15:17" x14ac:dyDescent="0.45">
      <c r="O4229" t="str">
        <f ca="1"/>
        <v xml:space="preserve">    If TestRes Then</v>
      </c>
      <c r="P4229" t="str">
        <f ca="1"/>
        <v/>
      </c>
      <c r="Q4229" t="str">
        <f ca="1"/>
        <v/>
      </c>
    </row>
    <row r="4230" spans="15:17" x14ac:dyDescent="0.45">
      <c r="O4230" t="str">
        <f ca="1"/>
        <v xml:space="preserve">        NumPassed = NumPassed + 1</v>
      </c>
      <c r="P4230" t="str">
        <f ca="1"/>
        <v xml:space="preserve">    Exit Sub</v>
      </c>
      <c r="Q4230" t="str">
        <f ca="1"/>
        <v xml:space="preserve">    Exit Sub</v>
      </c>
    </row>
    <row r="4231" spans="15:17" x14ac:dyDescent="0.45">
      <c r="O4231" t="str">
        <f ca="1"/>
        <v xml:space="preserve">    Else</v>
      </c>
      <c r="P4231" t="str">
        <f ca="1"/>
        <v>ErrHandler:</v>
      </c>
      <c r="Q4231" t="str">
        <f ca="1"/>
        <v>ErrHandler:</v>
      </c>
    </row>
    <row r="4232" spans="15:17" x14ac:dyDescent="0.45">
      <c r="O4232" t="str">
        <f ca="1"/>
        <v xml:space="preserve">        NumFailed = NumFailed + 1</v>
      </c>
      <c r="P4232" t="str">
        <f ca="1"/>
        <v xml:space="preserve">    Throw "#Case170 (line " &amp; CStr(Erl) + "): " &amp; Err.Description &amp; "!"</v>
      </c>
      <c r="Q4232" t="str">
        <f ca="1"/>
        <v xml:space="preserve">    Throw "#Case170 (line " &amp; CStr(Erl) + "): " &amp; Err.Description &amp; "!"</v>
      </c>
    </row>
    <row r="4233" spans="15:17" x14ac:dyDescent="0.45">
      <c r="O4233" t="str">
        <f ca="1"/>
        <v xml:space="preserve">        ReDim Preserve Failures(LBound(Failures) To UBound(Failures) + 1)</v>
      </c>
      <c r="P4233" t="str">
        <f ca="1"/>
        <v>End Sub</v>
      </c>
      <c r="Q4233" t="str">
        <f ca="1"/>
        <v>End Sub</v>
      </c>
    </row>
    <row r="4234" spans="15:17" x14ac:dyDescent="0.45">
      <c r="O4234" t="str">
        <f ca="1"/>
        <v xml:space="preserve">        Failures(UBound(Failures)) = WhatDiffers</v>
      </c>
      <c r="P4234">
        <f ca="1"/>
        <v>0</v>
      </c>
      <c r="Q4234" t="str">
        <f ca="1"/>
        <v/>
      </c>
    </row>
    <row r="4235" spans="15:17" x14ac:dyDescent="0.45">
      <c r="O4235" t="str">
        <f ca="1"/>
        <v xml:space="preserve">    End If</v>
      </c>
      <c r="P4235" t="str">
        <f ca="1"/>
        <v>Sub Case171(i As Long, Folder As String, ByRef NumPassed As Long, ByRef NumFailed As Long, ByRef Failures() As String)</v>
      </c>
      <c r="Q4235" t="str">
        <f ca="1"/>
        <v>Sub Case171(i As Long, Folder As String, ByRef NumPassed As Long, ByRef NumFailed As Long, ByRef Failures() As String)</v>
      </c>
    </row>
    <row r="4236" spans="15:17" x14ac:dyDescent="0.45">
      <c r="O4236" t="str">
        <f ca="1"/>
        <v/>
      </c>
      <c r="P4236" t="str">
        <f ca="1"/>
        <v xml:space="preserve">    Dim TestDescription As String, FileName As String, Expected, Observed, TestRes As Variant, WhatDiffers As String</v>
      </c>
      <c r="Q4236" t="str">
        <f ca="1"/>
        <v xml:space="preserve">    Dim TestDescription As String, FileName As String, Expected, Observed, TestRes As Variant, WhatDiffers As String</v>
      </c>
    </row>
    <row r="4237" spans="15:17" x14ac:dyDescent="0.45">
      <c r="O4237" t="str">
        <f ca="1"/>
        <v xml:space="preserve">    Exit Sub</v>
      </c>
      <c r="P4237" t="str">
        <f ca="1"/>
        <v/>
      </c>
      <c r="Q4237" t="str">
        <f ca="1"/>
        <v/>
      </c>
    </row>
    <row r="4238" spans="15:17" x14ac:dyDescent="0.45">
      <c r="O4238" t="str">
        <f ca="1"/>
        <v>ErrHandler:</v>
      </c>
      <c r="P4238" t="str">
        <f ca="1"/>
        <v xml:space="preserve">    On Error GoTo ErrHandler</v>
      </c>
      <c r="Q4238" t="str">
        <f ca="1"/>
        <v xml:space="preserve">    On Error GoTo ErrHandler</v>
      </c>
    </row>
    <row r="4239" spans="15:17" x14ac:dyDescent="0.45">
      <c r="O4239" t="str">
        <f ca="1"/>
        <v xml:space="preserve">    Throw "#Case99 (line " &amp; CStr(Erl) + "): " &amp; Err.Description &amp; "!"</v>
      </c>
      <c r="P4239" t="str">
        <f ca="1"/>
        <v xml:space="preserve">                TestDescription = "test column-by-column"</v>
      </c>
      <c r="Q4239" t="str">
        <f ca="1"/>
        <v xml:space="preserve">                TestDescription = "test column-by-column"</v>
      </c>
    </row>
    <row r="4240" spans="15:17" x14ac:dyDescent="0.45">
      <c r="O4240" t="str">
        <f ca="1"/>
        <v>End Sub</v>
      </c>
      <c r="P4240" t="str">
        <f ca="1"/>
        <v xml:space="preserve">                FileName = "test_column-by-column.csv"</v>
      </c>
      <c r="Q4240" t="str">
        <f ca="1"/>
        <v xml:space="preserve">                FileName = "test_column-by-column.csv"</v>
      </c>
    </row>
    <row r="4241" spans="15:17" x14ac:dyDescent="0.45">
      <c r="O4241">
        <f ca="1"/>
        <v>0</v>
      </c>
      <c r="P4241" t="str">
        <f ca="1"/>
        <v xml:space="preserve">                Expected = Expected171()</v>
      </c>
      <c r="Q4241" t="str">
        <f ca="1"/>
        <v xml:space="preserve">                Expected = Expected171()</v>
      </c>
    </row>
    <row r="4242" spans="15:17" x14ac:dyDescent="0.45">
      <c r="O4242">
        <f ca="1"/>
        <v>0</v>
      </c>
      <c r="P4242" t="str">
        <f ca="1"/>
        <v xml:space="preserve">                TestRes = TestCSVRead(i, TestDescription, Expected, Folder + FileName, Observed, WhatDiffers, _</v>
      </c>
      <c r="Q4242" t="str">
        <f ca="1"/>
        <v xml:space="preserve">                TestRes = TestCSVRead(i, TestDescription, Expected, Folder + FileName, Observed, WhatDiffers, _</v>
      </c>
    </row>
    <row r="4243" spans="15:17" x14ac:dyDescent="0.45">
      <c r="O4243">
        <f ca="1"/>
        <v>0</v>
      </c>
      <c r="P4243" t="str">
        <f ca="1"/>
        <v xml:space="preserve">                    ConvertTypes:=HStack( _</v>
      </c>
      <c r="Q4243" t="str">
        <f ca="1"/>
        <v xml:space="preserve">                    ConvertTypes:=HStack( _</v>
      </c>
    </row>
    <row r="4244" spans="15:17" x14ac:dyDescent="0.45">
      <c r="O4244">
        <f ca="1"/>
        <v>0</v>
      </c>
      <c r="P4244" t="str">
        <f ca="1"/>
        <v xml:space="preserve">                    Array(0#, False), _</v>
      </c>
      <c r="Q4244" t="str">
        <f ca="1"/>
        <v xml:space="preserve">                    Array(0#, False), _</v>
      </c>
    </row>
    <row r="4245" spans="15:17" x14ac:dyDescent="0.45">
      <c r="O4245">
        <f ca="1"/>
        <v>0</v>
      </c>
      <c r="P4245" t="str">
        <f ca="1"/>
        <v xml:space="preserve">                    Array(2#, "N"), _</v>
      </c>
      <c r="Q4245" t="str">
        <f ca="1"/>
        <v xml:space="preserve">                    Array(2#, "N"), _</v>
      </c>
    </row>
    <row r="4246" spans="15:17" x14ac:dyDescent="0.45">
      <c r="O4246">
        <f ca="1"/>
        <v>0</v>
      </c>
      <c r="P4246" t="str">
        <f ca="1"/>
        <v xml:space="preserve">                    Array(3#, "B"), _</v>
      </c>
      <c r="Q4246" t="str">
        <f ca="1"/>
        <v xml:space="preserve">                    Array(3#, "B"), _</v>
      </c>
    </row>
    <row r="4247" spans="15:17" x14ac:dyDescent="0.45">
      <c r="O4247">
        <f ca="1"/>
        <v>0</v>
      </c>
      <c r="P4247" t="str">
        <f ca="1"/>
        <v xml:space="preserve">                    Array(4#, "D"), _</v>
      </c>
      <c r="Q4247" t="str">
        <f ca="1"/>
        <v xml:space="preserve">                    Array(4#, "D"), _</v>
      </c>
    </row>
    <row r="4248" spans="15:17" x14ac:dyDescent="0.45">
      <c r="O4248" t="str">
        <f ca="1"/>
        <v>Sub Case100(i As Long, Folder As String, ByRef NumPassed As Long, ByRef NumFailed As Long, ByRef Failures() As String)</v>
      </c>
      <c r="P4248" t="str">
        <f ca="1"/>
        <v xml:space="preserve">                    Array(5#, "E"), _</v>
      </c>
      <c r="Q4248" t="str">
        <f ca="1"/>
        <v xml:space="preserve">                    Array(5#, "E"), _</v>
      </c>
    </row>
    <row r="4249" spans="15:17" x14ac:dyDescent="0.45">
      <c r="O4249" t="str">
        <f ca="1"/>
        <v xml:space="preserve">    Dim TestDescription As String, FileName As String, Expected, Observed, TestRes As Variant, WhatDiffers As String</v>
      </c>
      <c r="P4249" t="str">
        <f ca="1"/>
        <v xml:space="preserve">                    Array(6#, "NQ"), _</v>
      </c>
      <c r="Q4249" t="str">
        <f ca="1"/>
        <v xml:space="preserve">                    Array(6#, "NQ"), _</v>
      </c>
    </row>
    <row r="4250" spans="15:17" x14ac:dyDescent="0.45">
      <c r="O4250" t="str">
        <f ca="1"/>
        <v/>
      </c>
      <c r="P4250" t="str">
        <f ca="1"/>
        <v xml:space="preserve">                    Array(7#, "BQ"), _</v>
      </c>
      <c r="Q4250" t="str">
        <f ca="1"/>
        <v xml:space="preserve">                    Array(7#, "BQ"), _</v>
      </c>
    </row>
    <row r="4251" spans="15:17" x14ac:dyDescent="0.45">
      <c r="O4251" t="str">
        <f ca="1"/>
        <v xml:space="preserve">    On Error GoTo ErrHandler</v>
      </c>
      <c r="P4251" t="str">
        <f ca="1"/>
        <v xml:space="preserve">                    Array(8#, "EQ")), _</v>
      </c>
      <c r="Q4251" t="str">
        <f ca="1"/>
        <v xml:space="preserve">                    Array(8#, "EQ")), _</v>
      </c>
    </row>
    <row r="4252" spans="15:17" x14ac:dyDescent="0.45">
      <c r="O4252" t="str">
        <f ca="1"/>
        <v xml:space="preserve">                'We test that the first column converts (via CSVRead) to the same date as the fourth column (via CDate) _</v>
      </c>
      <c r="P4252" t="str">
        <f ca="1"/>
        <v xml:space="preserve">                    DateFormat:="ISO", _</v>
      </c>
      <c r="Q4252" t="str">
        <f ca="1"/>
        <v xml:space="preserve">                    DateFormat:="ISO", _</v>
      </c>
    </row>
    <row r="4253" spans="15:17" x14ac:dyDescent="0.45">
      <c r="O4253" t="str">
        <f ca="1"/>
        <v xml:space="preserve">                 to within a very small (10 microsecond) tolerance to cope with floating point inaccuracies</v>
      </c>
      <c r="P4253" t="str">
        <f ca="1"/>
        <v xml:space="preserve">                    IgnoreEmptyLines:=False, _</v>
      </c>
      <c r="Q4253" t="str">
        <f ca="1"/>
        <v xml:space="preserve">                    IgnoreEmptyLines:=False, _</v>
      </c>
    </row>
    <row r="4254" spans="15:17" x14ac:dyDescent="0.45">
      <c r="O4254" t="str">
        <f ca="1"/>
        <v xml:space="preserve">                TestDescription = "test good ISO8601 with DateFormat = ISOZ"</v>
      </c>
      <c r="P4254" t="str">
        <f ca="1"/>
        <v xml:space="preserve">                    ShowMissingsAs:=Empty)</v>
      </c>
      <c r="Q4254" t="str">
        <f ca="1"/>
        <v xml:space="preserve">                    ShowMissingsAs:=Empty)</v>
      </c>
    </row>
    <row r="4255" spans="15:17" x14ac:dyDescent="0.45">
      <c r="O4255" t="str">
        <f ca="1"/>
        <v xml:space="preserve">                FileName = "test_good_ISO8601.csv"</v>
      </c>
      <c r="P4255" t="str">
        <f ca="1"/>
        <v xml:space="preserve">    If TestRes Then</v>
      </c>
      <c r="Q4255" t="str">
        <f ca="1"/>
        <v xml:space="preserve">    If TestRes Then</v>
      </c>
    </row>
    <row r="4256" spans="15:17" x14ac:dyDescent="0.45">
      <c r="O4256" t="str">
        <f ca="1"/>
        <v xml:space="preserve">                Expected = CSVRead(Folder + FileName, ConvertTypes:="N", SkipToRow:=2, NumCols:=1, SkipToCol:=4)</v>
      </c>
      <c r="P4256" t="str">
        <f ca="1"/>
        <v xml:space="preserve">        NumPassed = NumPassed + 1</v>
      </c>
      <c r="Q4256" t="str">
        <f ca="1"/>
        <v xml:space="preserve">        NumPassed = NumPassed + 1</v>
      </c>
    </row>
    <row r="4257" spans="15:17" x14ac:dyDescent="0.45">
      <c r="O4257" t="str">
        <f ca="1"/>
        <v xml:space="preserve">                For k = 1 To sNRows(Expected)</v>
      </c>
      <c r="P4257" t="str">
        <f ca="1"/>
        <v xml:space="preserve">    Else</v>
      </c>
      <c r="Q4257" t="str">
        <f ca="1"/>
        <v xml:space="preserve">    Else</v>
      </c>
    </row>
    <row r="4258" spans="15:17" x14ac:dyDescent="0.45">
      <c r="O4258" t="str">
        <f ca="1"/>
        <v xml:space="preserve">                    If VarType(Expected(k, 1)) = vbDouble Then</v>
      </c>
      <c r="P4258" t="str">
        <f ca="1"/>
        <v xml:space="preserve">        NumFailed = NumFailed + 1</v>
      </c>
      <c r="Q4258" t="str">
        <f ca="1"/>
        <v xml:space="preserve">        NumFailed = NumFailed + 1</v>
      </c>
    </row>
    <row r="4259" spans="15:17" x14ac:dyDescent="0.45">
      <c r="O4259" t="str">
        <f ca="1"/>
        <v xml:space="preserve">                        Expected(k, 1) = CDate(Expected(k, 1))</v>
      </c>
      <c r="P4259" t="str">
        <f ca="1"/>
        <v xml:space="preserve">        ReDim Preserve Failures(LBound(Failures) To UBound(Failures) + 1)</v>
      </c>
      <c r="Q4259" t="str">
        <f ca="1"/>
        <v xml:space="preserve">        ReDim Preserve Failures(LBound(Failures) To UBound(Failures) + 1)</v>
      </c>
    </row>
    <row r="4260" spans="15:17" x14ac:dyDescent="0.45">
      <c r="O4260" t="str">
        <f ca="1"/>
        <v xml:space="preserve">                    End If</v>
      </c>
      <c r="P4260" t="str">
        <f ca="1"/>
        <v xml:space="preserve">        Failures(UBound(Failures)) = WhatDiffers</v>
      </c>
      <c r="Q4260" t="str">
        <f ca="1"/>
        <v xml:space="preserve">        Failures(UBound(Failures)) = WhatDiffers</v>
      </c>
    </row>
    <row r="4261" spans="15:17" x14ac:dyDescent="0.45">
      <c r="O4261" t="str">
        <f ca="1"/>
        <v xml:space="preserve">                Next k</v>
      </c>
      <c r="P4261" t="str">
        <f ca="1"/>
        <v xml:space="preserve">    End If</v>
      </c>
      <c r="Q4261" t="str">
        <f ca="1"/>
        <v xml:space="preserve">    End If</v>
      </c>
    </row>
    <row r="4262" spans="15:17" x14ac:dyDescent="0.45">
      <c r="O4262" t="str">
        <f ca="1"/>
        <v xml:space="preserve">                TestRes = TestCSVRead(i, TestDescription, Expected, Folder + FileName, Observed, WhatDiffers, _</v>
      </c>
      <c r="P4262" t="str">
        <f ca="1"/>
        <v/>
      </c>
      <c r="Q4262" t="str">
        <f ca="1"/>
        <v/>
      </c>
    </row>
    <row r="4263" spans="15:17" x14ac:dyDescent="0.45">
      <c r="O4263" t="str">
        <f ca="1"/>
        <v xml:space="preserve">                    ConvertTypes:=True, _</v>
      </c>
      <c r="P4263" t="str">
        <f ca="1"/>
        <v xml:space="preserve">    Exit Sub</v>
      </c>
      <c r="Q4263" t="str">
        <f ca="1"/>
        <v xml:space="preserve">    Exit Sub</v>
      </c>
    </row>
    <row r="4264" spans="15:17" x14ac:dyDescent="0.45">
      <c r="O4264" t="str">
        <f ca="1"/>
        <v xml:space="preserve">                    Delimiter:=",", _</v>
      </c>
      <c r="P4264" t="str">
        <f ca="1"/>
        <v>ErrHandler:</v>
      </c>
      <c r="Q4264" t="str">
        <f ca="1"/>
        <v>ErrHandler:</v>
      </c>
    </row>
    <row r="4265" spans="15:17" x14ac:dyDescent="0.45">
      <c r="O4265" t="str">
        <f ca="1"/>
        <v xml:space="preserve">                    DateFormat:="ISOZ", _</v>
      </c>
      <c r="P4265" t="str">
        <f ca="1"/>
        <v xml:space="preserve">    Throw "#Case171 (line " &amp; CStr(Erl) + "): " &amp; Err.Description &amp; "!"</v>
      </c>
      <c r="Q4265" t="str">
        <f ca="1"/>
        <v xml:space="preserve">    Throw "#Case171 (line " &amp; CStr(Erl) + "): " &amp; Err.Description &amp; "!"</v>
      </c>
    </row>
    <row r="4266" spans="15:17" x14ac:dyDescent="0.45">
      <c r="O4266" t="str">
        <f ca="1"/>
        <v xml:space="preserve">                    SkipToRow:=2, _</v>
      </c>
      <c r="P4266" t="str">
        <f ca="1"/>
        <v>End Sub</v>
      </c>
      <c r="Q4266" t="str">
        <f ca="1"/>
        <v>End Sub</v>
      </c>
    </row>
    <row r="4267" spans="15:17" x14ac:dyDescent="0.45">
      <c r="O4267" t="str">
        <f ca="1"/>
        <v xml:space="preserve">                    NumCols:=1, _</v>
      </c>
      <c r="P4267">
        <f ca="1"/>
        <v>0</v>
      </c>
      <c r="Q4267" t="str">
        <f ca="1"/>
        <v/>
      </c>
    </row>
    <row r="4268" spans="15:17" x14ac:dyDescent="0.45">
      <c r="O4268" t="str">
        <f ca="1"/>
        <v xml:space="preserve">                    ShowMissingsAs:=Empty, _</v>
      </c>
      <c r="P4268" t="str">
        <f ca="1"/>
        <v>Sub Case172(i As Long, Folder As String, ByRef NumPassed As Long, ByRef NumFailed As Long, ByRef Failures() As String)</v>
      </c>
      <c r="Q4268" t="str">
        <f ca="1"/>
        <v>Sub Case172(i As Long, Folder As String, ByRef NumPassed As Long, ByRef NumFailed As Long, ByRef Failures() As String)</v>
      </c>
    </row>
    <row r="4269" spans="15:17" x14ac:dyDescent="0.45">
      <c r="O4269" t="str">
        <f ca="1"/>
        <v xml:space="preserve">                    AbsTol:=0.01 / 24 / 60 / 60 / 1000) '10 microsecond tolerance</v>
      </c>
      <c r="P4269" t="str">
        <f ca="1"/>
        <v xml:space="preserve">    Dim TestDescription As String, FileName As String, Expected, Observed, TestRes As Variant, WhatDiffers As String</v>
      </c>
      <c r="Q4269" t="str">
        <f ca="1"/>
        <v xml:space="preserve">    Dim TestDescription As String, FileName As String, Expected, Observed, TestRes As Variant, WhatDiffers As String</v>
      </c>
    </row>
    <row r="4270" spans="15:17" x14ac:dyDescent="0.45">
      <c r="O4270" t="str">
        <f ca="1"/>
        <v xml:space="preserve">    If TestRes Then</v>
      </c>
      <c r="P4270" t="str">
        <f ca="1"/>
        <v/>
      </c>
      <c r="Q4270" t="str">
        <f ca="1"/>
        <v/>
      </c>
    </row>
    <row r="4271" spans="15:17" x14ac:dyDescent="0.45">
      <c r="O4271" t="str">
        <f ca="1"/>
        <v xml:space="preserve">        NumPassed = NumPassed + 1</v>
      </c>
      <c r="P4271" t="str">
        <f ca="1"/>
        <v xml:space="preserve">    On Error GoTo ErrHandler</v>
      </c>
      <c r="Q4271" t="str">
        <f ca="1"/>
        <v xml:space="preserve">    On Error GoTo ErrHandler</v>
      </c>
    </row>
    <row r="4272" spans="15:17" x14ac:dyDescent="0.45">
      <c r="O4272" t="str">
        <f ca="1"/>
        <v xml:space="preserve">    Else</v>
      </c>
      <c r="P4272" t="str">
        <f ca="1"/>
        <v xml:space="preserve">                TestDescription = "test column-by-column"</v>
      </c>
      <c r="Q4272" t="str">
        <f ca="1"/>
        <v xml:space="preserve">                TestDescription = "test column-by-column"</v>
      </c>
    </row>
    <row r="4273" spans="15:17" x14ac:dyDescent="0.45">
      <c r="O4273" t="str">
        <f ca="1"/>
        <v xml:space="preserve">        NumFailed = NumFailed + 1</v>
      </c>
      <c r="P4273" t="str">
        <f ca="1"/>
        <v xml:space="preserve">                FileName = "test_column-by-column.csv"</v>
      </c>
      <c r="Q4273" t="str">
        <f ca="1"/>
        <v xml:space="preserve">                FileName = "test_column-by-column.csv"</v>
      </c>
    </row>
    <row r="4274" spans="15:17" x14ac:dyDescent="0.45">
      <c r="O4274" t="str">
        <f ca="1"/>
        <v xml:space="preserve">        ReDim Preserve Failures(LBound(Failures) To UBound(Failures) + 1)</v>
      </c>
      <c r="P4274" t="str">
        <f ca="1"/>
        <v xml:space="preserve">                Expected = "#CSVRead: #ParseConvertTypes: Column identifiers in the left column (or top row) of ConvertTypes must be strings or non-negative whole numbers but ConvertTypes(1,1) is -2!!"</v>
      </c>
      <c r="Q4274" t="str">
        <f ca="1"/>
        <v xml:space="preserve">                Expected = "#CSVRead: #ParseConvertTypes: Column identifiers in the left column (or top row) of ConvertTypes must be strings or non-negative whole numbers but ConvertTypes(1,1) is -2!!"</v>
      </c>
    </row>
    <row r="4275" spans="15:17" x14ac:dyDescent="0.45">
      <c r="O4275" t="str">
        <f ca="1"/>
        <v xml:space="preserve">        Failures(UBound(Failures)) = WhatDiffers</v>
      </c>
      <c r="P4275" t="str">
        <f ca="1"/>
        <v xml:space="preserve">                TestRes = TestCSVRead(i, TestDescription, Expected, Folder + FileName, Observed, WhatDiffers, _</v>
      </c>
      <c r="Q4275" t="str">
        <f ca="1"/>
        <v xml:space="preserve">                TestRes = TestCSVRead(i, TestDescription, Expected, Folder + FileName, Observed, WhatDiffers, _</v>
      </c>
    </row>
    <row r="4276" spans="15:17" x14ac:dyDescent="0.45">
      <c r="O4276" t="str">
        <f ca="1"/>
        <v xml:space="preserve">    End If</v>
      </c>
      <c r="P4276" t="str">
        <f ca="1"/>
        <v xml:space="preserve">                    ConvertTypes:=HStack( _</v>
      </c>
      <c r="Q4276" t="str">
        <f ca="1"/>
        <v xml:space="preserve">                    ConvertTypes:=HStack( _</v>
      </c>
    </row>
    <row r="4277" spans="15:17" x14ac:dyDescent="0.45">
      <c r="O4277" t="str">
        <f ca="1"/>
        <v/>
      </c>
      <c r="P4277" t="str">
        <f ca="1"/>
        <v xml:space="preserve">                    Array(-2#, False), _</v>
      </c>
      <c r="Q4277" t="str">
        <f ca="1"/>
        <v xml:space="preserve">                    Array(-2#, False), _</v>
      </c>
    </row>
    <row r="4278" spans="15:17" x14ac:dyDescent="0.45">
      <c r="O4278" t="str">
        <f ca="1"/>
        <v xml:space="preserve">    Exit Sub</v>
      </c>
      <c r="P4278" t="str">
        <f ca="1"/>
        <v xml:space="preserve">                    Array(2#, "N"), _</v>
      </c>
      <c r="Q4278" t="str">
        <f ca="1"/>
        <v xml:space="preserve">                    Array(2#, "N"), _</v>
      </c>
    </row>
    <row r="4279" spans="15:17" x14ac:dyDescent="0.45">
      <c r="O4279" t="str">
        <f ca="1"/>
        <v>ErrHandler:</v>
      </c>
      <c r="P4279" t="str">
        <f ca="1"/>
        <v xml:space="preserve">                    Array(3#, "B"), _</v>
      </c>
      <c r="Q4279" t="str">
        <f ca="1"/>
        <v xml:space="preserve">                    Array(3#, "B"), _</v>
      </c>
    </row>
    <row r="4280" spans="15:17" x14ac:dyDescent="0.45">
      <c r="O4280" t="str">
        <f ca="1"/>
        <v xml:space="preserve">    Throw "#Case100 (line " &amp; CStr(Erl) + "): " &amp; Err.Description &amp; "!"</v>
      </c>
      <c r="P4280" t="str">
        <f ca="1"/>
        <v xml:space="preserve">                    Array(4#, "D"), _</v>
      </c>
      <c r="Q4280" t="str">
        <f ca="1"/>
        <v xml:space="preserve">                    Array(4#, "D"), _</v>
      </c>
    </row>
    <row r="4281" spans="15:17" x14ac:dyDescent="0.45">
      <c r="O4281" t="str">
        <f ca="1"/>
        <v>End Sub</v>
      </c>
      <c r="P4281" t="str">
        <f ca="1"/>
        <v xml:space="preserve">                    Array(5#, "E"), _</v>
      </c>
      <c r="Q4281" t="str">
        <f ca="1"/>
        <v xml:space="preserve">                    Array(5#, "E"), _</v>
      </c>
    </row>
    <row r="4282" spans="15:17" x14ac:dyDescent="0.45">
      <c r="O4282">
        <f ca="1"/>
        <v>0</v>
      </c>
      <c r="P4282" t="str">
        <f ca="1"/>
        <v xml:space="preserve">                    Array(6#, "NQ"), _</v>
      </c>
      <c r="Q4282" t="str">
        <f ca="1"/>
        <v xml:space="preserve">                    Array(6#, "NQ"), _</v>
      </c>
    </row>
    <row r="4283" spans="15:17" x14ac:dyDescent="0.45">
      <c r="O4283">
        <f ca="1"/>
        <v>0</v>
      </c>
      <c r="P4283" t="str">
        <f ca="1"/>
        <v xml:space="preserve">                    Array(7#, "BQ"), _</v>
      </c>
      <c r="Q4283" t="str">
        <f ca="1"/>
        <v xml:space="preserve">                    Array(7#, "BQ"), _</v>
      </c>
    </row>
    <row r="4284" spans="15:17" x14ac:dyDescent="0.45">
      <c r="O4284">
        <f ca="1"/>
        <v>0</v>
      </c>
      <c r="P4284" t="str">
        <f ca="1"/>
        <v xml:space="preserve">                    Array(8#, "EQ")), _</v>
      </c>
      <c r="Q4284" t="str">
        <f ca="1"/>
        <v xml:space="preserve">                    Array(8#, "EQ")), _</v>
      </c>
    </row>
    <row r="4285" spans="15:17" x14ac:dyDescent="0.45">
      <c r="O4285">
        <f ca="1"/>
        <v>0</v>
      </c>
      <c r="P4285" t="str">
        <f ca="1"/>
        <v xml:space="preserve">                    IgnoreEmptyLines:=False, _</v>
      </c>
      <c r="Q4285" t="str">
        <f ca="1"/>
        <v xml:space="preserve">                    IgnoreEmptyLines:=False, _</v>
      </c>
    </row>
    <row r="4286" spans="15:17" x14ac:dyDescent="0.45">
      <c r="O4286">
        <f ca="1"/>
        <v>0</v>
      </c>
      <c r="P4286" t="str">
        <f ca="1"/>
        <v xml:space="preserve">                    ShowMissingsAs:=Empty)</v>
      </c>
      <c r="Q4286" t="str">
        <f ca="1"/>
        <v xml:space="preserve">                    ShowMissingsAs:=Empty)</v>
      </c>
    </row>
    <row r="4287" spans="15:17" x14ac:dyDescent="0.45">
      <c r="O4287">
        <f ca="1"/>
        <v>0</v>
      </c>
      <c r="P4287" t="str">
        <f ca="1"/>
        <v xml:space="preserve">    If TestRes Then</v>
      </c>
      <c r="Q4287" t="str">
        <f ca="1"/>
        <v xml:space="preserve">    If TestRes Then</v>
      </c>
    </row>
    <row r="4288" spans="15:17" x14ac:dyDescent="0.45">
      <c r="O4288">
        <f ca="1"/>
        <v>0</v>
      </c>
      <c r="P4288" t="str">
        <f ca="1"/>
        <v xml:space="preserve">        NumPassed = NumPassed + 1</v>
      </c>
      <c r="Q4288" t="str">
        <f ca="1"/>
        <v xml:space="preserve">        NumPassed = NumPassed + 1</v>
      </c>
    </row>
    <row r="4289" spans="15:17" x14ac:dyDescent="0.45">
      <c r="O4289" t="str">
        <f ca="1"/>
        <v>Sub Case101(i As Long, Folder As String, ByRef NumPassed As Long, ByRef NumFailed As Long, ByRef Failures() As String)</v>
      </c>
      <c r="P4289" t="str">
        <f ca="1"/>
        <v xml:space="preserve">    Else</v>
      </c>
      <c r="Q4289" t="str">
        <f ca="1"/>
        <v xml:space="preserve">    Else</v>
      </c>
    </row>
    <row r="4290" spans="15:17" x14ac:dyDescent="0.45">
      <c r="O4290" t="str">
        <f ca="1"/>
        <v xml:space="preserve">    Dim TestDescription As String, FileName As String, Expected, Observed, TestRes As Variant, WhatDiffers As String</v>
      </c>
      <c r="P4290" t="str">
        <f ca="1"/>
        <v xml:space="preserve">        NumFailed = NumFailed + 1</v>
      </c>
      <c r="Q4290" t="str">
        <f ca="1"/>
        <v xml:space="preserve">        NumFailed = NumFailed + 1</v>
      </c>
    </row>
    <row r="4291" spans="15:17" x14ac:dyDescent="0.45">
      <c r="O4291" t="str">
        <f ca="1"/>
        <v/>
      </c>
      <c r="P4291" t="str">
        <f ca="1"/>
        <v xml:space="preserve">        ReDim Preserve Failures(LBound(Failures) To UBound(Failures) + 1)</v>
      </c>
      <c r="Q4291" t="str">
        <f ca="1"/>
        <v xml:space="preserve">        ReDim Preserve Failures(LBound(Failures) To UBound(Failures) + 1)</v>
      </c>
    </row>
    <row r="4292" spans="15:17" x14ac:dyDescent="0.45">
      <c r="O4292" t="str">
        <f ca="1"/>
        <v xml:space="preserve">    On Error GoTo ErrHandler</v>
      </c>
      <c r="P4292" t="str">
        <f ca="1"/>
        <v xml:space="preserve">        Failures(UBound(Failures)) = WhatDiffers</v>
      </c>
      <c r="Q4292" t="str">
        <f ca="1"/>
        <v xml:space="preserve">        Failures(UBound(Failures)) = WhatDiffers</v>
      </c>
    </row>
    <row r="4293" spans="15:17" x14ac:dyDescent="0.45">
      <c r="O4293" t="str">
        <f ca="1"/>
        <v xml:space="preserve">                'Test that parsing strings that almost but not correct ISO8601 does not convert to dates</v>
      </c>
      <c r="P4293" t="str">
        <f ca="1"/>
        <v xml:space="preserve">    End If</v>
      </c>
      <c r="Q4293" t="str">
        <f ca="1"/>
        <v xml:space="preserve">    End If</v>
      </c>
    </row>
    <row r="4294" spans="15:17" x14ac:dyDescent="0.45">
      <c r="O4294" t="str">
        <f ca="1"/>
        <v xml:space="preserve">                TestDescription = "test bad ISO8601"</v>
      </c>
      <c r="P4294" t="str">
        <f ca="1"/>
        <v/>
      </c>
      <c r="Q4294" t="str">
        <f ca="1"/>
        <v/>
      </c>
    </row>
    <row r="4295" spans="15:17" x14ac:dyDescent="0.45">
      <c r="O4295" t="str">
        <f ca="1"/>
        <v xml:space="preserve">                FileName = "test_bad_ISO8601.csv"</v>
      </c>
      <c r="P4295" t="str">
        <f ca="1"/>
        <v xml:space="preserve">    Exit Sub</v>
      </c>
      <c r="Q4295" t="str">
        <f ca="1"/>
        <v xml:space="preserve">    Exit Sub</v>
      </c>
    </row>
    <row r="4296" spans="15:17" x14ac:dyDescent="0.45">
      <c r="O4296" t="str">
        <f ca="1"/>
        <v xml:space="preserve">                Expected = CSVRead(Folder + FileName, False, ",", SkipToRow:=2, SkipToCol:=2)</v>
      </c>
      <c r="P4296" t="str">
        <f ca="1"/>
        <v>ErrHandler:</v>
      </c>
      <c r="Q4296" t="str">
        <f ca="1"/>
        <v>ErrHandler:</v>
      </c>
    </row>
    <row r="4297" spans="15:17" x14ac:dyDescent="0.45">
      <c r="O4297" t="str">
        <f ca="1"/>
        <v xml:space="preserve">                TestRes = TestCSVRead(i, TestDescription, Expected, Folder + FileName, Observed, WhatDiffers, _</v>
      </c>
      <c r="P4297" t="str">
        <f ca="1"/>
        <v xml:space="preserve">    Throw "#Case172 (line " &amp; CStr(Erl) + "): " &amp; Err.Description &amp; "!"</v>
      </c>
      <c r="Q4297" t="str">
        <f ca="1"/>
        <v xml:space="preserve">    Throw "#Case172 (line " &amp; CStr(Erl) + "): " &amp; Err.Description &amp; "!"</v>
      </c>
    </row>
    <row r="4298" spans="15:17" x14ac:dyDescent="0.45">
      <c r="O4298" t="str">
        <f ca="1"/>
        <v xml:space="preserve">                    ConvertTypes:="D", _</v>
      </c>
      <c r="P4298" t="str">
        <f ca="1"/>
        <v>End Sub</v>
      </c>
      <c r="Q4298" t="str">
        <f ca="1"/>
        <v>End Sub</v>
      </c>
    </row>
    <row r="4299" spans="15:17" x14ac:dyDescent="0.45">
      <c r="O4299" t="str">
        <f ca="1"/>
        <v xml:space="preserve">                    Delimiter:=",", _</v>
      </c>
      <c r="P4299">
        <f ca="1"/>
        <v>0</v>
      </c>
      <c r="Q4299" t="str">
        <f ca="1"/>
        <v/>
      </c>
    </row>
    <row r="4300" spans="15:17" x14ac:dyDescent="0.45">
      <c r="O4300" t="str">
        <f ca="1"/>
        <v xml:space="preserve">                    DateFormat:="ISO", _</v>
      </c>
      <c r="P4300" t="str">
        <f ca="1"/>
        <v>Sub Case173(i As Long, Folder As String, ByRef NumPassed As Long, ByRef NumFailed As Long, ByRef Failures() As String)</v>
      </c>
      <c r="Q4300" t="str">
        <f ca="1"/>
        <v>Sub Case173(i As Long, Folder As String, ByRef NumPassed As Long, ByRef NumFailed As Long, ByRef Failures() As String)</v>
      </c>
    </row>
    <row r="4301" spans="15:17" x14ac:dyDescent="0.45">
      <c r="O4301" t="str">
        <f ca="1"/>
        <v xml:space="preserve">                    SkipToRow:=2, _</v>
      </c>
      <c r="P4301" t="str">
        <f ca="1"/>
        <v xml:space="preserve">    Dim TestDescription As String, FileName As String, Expected, Observed, TestRes As Variant, WhatDiffers As String</v>
      </c>
      <c r="Q4301" t="str">
        <f ca="1"/>
        <v xml:space="preserve">    Dim TestDescription As String, FileName As String, Expected, Observed, TestRes As Variant, WhatDiffers As String</v>
      </c>
    </row>
    <row r="4302" spans="15:17" x14ac:dyDescent="0.45">
      <c r="O4302" t="str">
        <f ca="1"/>
        <v xml:space="preserve">                    SkipToCol:=2, _</v>
      </c>
      <c r="P4302" t="str">
        <f ca="1"/>
        <v/>
      </c>
      <c r="Q4302" t="str">
        <f ca="1"/>
        <v/>
      </c>
    </row>
    <row r="4303" spans="15:17" x14ac:dyDescent="0.45">
      <c r="O4303" t="str">
        <f ca="1"/>
        <v xml:space="preserve">                    ShowMissingsAs:=Empty)</v>
      </c>
      <c r="P4303" t="str">
        <f ca="1"/>
        <v xml:space="preserve">    On Error GoTo ErrHandler</v>
      </c>
      <c r="Q4303" t="str">
        <f ca="1"/>
        <v xml:space="preserve">    On Error GoTo ErrHandler</v>
      </c>
    </row>
    <row r="4304" spans="15:17" x14ac:dyDescent="0.45">
      <c r="O4304" t="str">
        <f ca="1"/>
        <v xml:space="preserve">    If TestRes Then</v>
      </c>
      <c r="P4304" t="str">
        <f ca="1"/>
        <v xml:space="preserve">                TestDescription = "test column-by-column"</v>
      </c>
      <c r="Q4304" t="str">
        <f ca="1"/>
        <v xml:space="preserve">                TestDescription = "test column-by-column"</v>
      </c>
    </row>
    <row r="4305" spans="15:17" x14ac:dyDescent="0.45">
      <c r="O4305" t="str">
        <f ca="1"/>
        <v xml:space="preserve">        NumPassed = NumPassed + 1</v>
      </c>
      <c r="P4305" t="str">
        <f ca="1"/>
        <v xml:space="preserve">                FileName = "test_column-by-column.csv"</v>
      </c>
      <c r="Q4305" t="str">
        <f ca="1"/>
        <v xml:space="preserve">                FileName = "test_column-by-column.csv"</v>
      </c>
    </row>
    <row r="4306" spans="15:17" x14ac:dyDescent="0.45">
      <c r="O4306" t="str">
        <f ca="1"/>
        <v xml:space="preserve">    Else</v>
      </c>
      <c r="P4306" t="str">
        <f ca="1"/>
        <v xml:space="preserve">                Expected = "#CSVRead: #ParseConvertTypes: Type Conversion given in bottom row (or right column) of ConvertTypes must be Booleans or strings containing letters NDBETQ but ConvertTypes(2,2) is string ""XX""!!"</v>
      </c>
      <c r="Q4306" t="str">
        <f ca="1"/>
        <v xml:space="preserve">                Expected = "#CSVRead: #ParseConvertTypes: Type Conversion given in bottom row (or right column) of ConvertTypes must be Booleans or strings containing letters NDBETQ but ConvertTypes(2,2) is string ""XX""!!"</v>
      </c>
    </row>
    <row r="4307" spans="15:17" x14ac:dyDescent="0.45">
      <c r="O4307" t="str">
        <f ca="1"/>
        <v xml:space="preserve">        NumFailed = NumFailed + 1</v>
      </c>
      <c r="P4307" t="str">
        <f ca="1"/>
        <v xml:space="preserve">                TestRes = TestCSVRead(i, TestDescription, Expected, Folder + FileName, Observed, WhatDiffers, _</v>
      </c>
      <c r="Q4307" t="str">
        <f ca="1"/>
        <v xml:space="preserve">                TestRes = TestCSVRead(i, TestDescription, Expected, Folder + FileName, Observed, WhatDiffers, _</v>
      </c>
    </row>
    <row r="4308" spans="15:17" x14ac:dyDescent="0.45">
      <c r="O4308" t="str">
        <f ca="1"/>
        <v xml:space="preserve">        ReDim Preserve Failures(LBound(Failures) To UBound(Failures) + 1)</v>
      </c>
      <c r="P4308" t="str">
        <f ca="1"/>
        <v xml:space="preserve">                    ConvertTypes:=HStack(Array(0#, False), Array(2#, "XX"), Array(3#, "B"), Array(4#, "D")), _</v>
      </c>
      <c r="Q4308" t="str">
        <f ca="1"/>
        <v xml:space="preserve">                    ConvertTypes:=HStack(Array(0#, False), Array(2#, "XX"), Array(3#, "B"), Array(4#, "D")), _</v>
      </c>
    </row>
    <row r="4309" spans="15:17" x14ac:dyDescent="0.45">
      <c r="O4309" t="str">
        <f ca="1"/>
        <v xml:space="preserve">        Failures(UBound(Failures)) = WhatDiffers</v>
      </c>
      <c r="P4309" t="str">
        <f ca="1"/>
        <v xml:space="preserve">                    IgnoreEmptyLines:=False, _</v>
      </c>
      <c r="Q4309" t="str">
        <f ca="1"/>
        <v xml:space="preserve">                    IgnoreEmptyLines:=False, _</v>
      </c>
    </row>
    <row r="4310" spans="15:17" x14ac:dyDescent="0.45">
      <c r="O4310" t="str">
        <f ca="1"/>
        <v xml:space="preserve">    End If</v>
      </c>
      <c r="P4310" t="str">
        <f ca="1"/>
        <v xml:space="preserve">                    ShowMissingsAs:=Empty)</v>
      </c>
      <c r="Q4310" t="str">
        <f ca="1"/>
        <v xml:space="preserve">                    ShowMissingsAs:=Empty)</v>
      </c>
    </row>
    <row r="4311" spans="15:17" x14ac:dyDescent="0.45">
      <c r="O4311" t="str">
        <f ca="1"/>
        <v/>
      </c>
      <c r="P4311" t="str">
        <f ca="1"/>
        <v xml:space="preserve">    If TestRes Then</v>
      </c>
      <c r="Q4311" t="str">
        <f ca="1"/>
        <v xml:space="preserve">    If TestRes Then</v>
      </c>
    </row>
    <row r="4312" spans="15:17" x14ac:dyDescent="0.45">
      <c r="O4312" t="str">
        <f ca="1"/>
        <v xml:space="preserve">    Exit Sub</v>
      </c>
      <c r="P4312" t="str">
        <f ca="1"/>
        <v xml:space="preserve">        NumPassed = NumPassed + 1</v>
      </c>
      <c r="Q4312" t="str">
        <f ca="1"/>
        <v xml:space="preserve">        NumPassed = NumPassed + 1</v>
      </c>
    </row>
    <row r="4313" spans="15:17" x14ac:dyDescent="0.45">
      <c r="O4313" t="str">
        <f ca="1"/>
        <v>ErrHandler:</v>
      </c>
      <c r="P4313" t="str">
        <f ca="1"/>
        <v xml:space="preserve">    Else</v>
      </c>
      <c r="Q4313" t="str">
        <f ca="1"/>
        <v xml:space="preserve">    Else</v>
      </c>
    </row>
    <row r="4314" spans="15:17" x14ac:dyDescent="0.45">
      <c r="O4314" t="str">
        <f ca="1"/>
        <v xml:space="preserve">    Throw "#Case101 (line " &amp; CStr(Erl) + "): " &amp; Err.Description &amp; "!"</v>
      </c>
      <c r="P4314" t="str">
        <f ca="1"/>
        <v xml:space="preserve">        NumFailed = NumFailed + 1</v>
      </c>
      <c r="Q4314" t="str">
        <f ca="1"/>
        <v xml:space="preserve">        NumFailed = NumFailed + 1</v>
      </c>
    </row>
    <row r="4315" spans="15:17" x14ac:dyDescent="0.45">
      <c r="O4315" t="str">
        <f ca="1"/>
        <v>End Sub</v>
      </c>
      <c r="P4315" t="str">
        <f ca="1"/>
        <v xml:space="preserve">        ReDim Preserve Failures(LBound(Failures) To UBound(Failures) + 1)</v>
      </c>
      <c r="Q4315" t="str">
        <f ca="1"/>
        <v xml:space="preserve">        ReDim Preserve Failures(LBound(Failures) To UBound(Failures) + 1)</v>
      </c>
    </row>
    <row r="4316" spans="15:17" x14ac:dyDescent="0.45">
      <c r="O4316">
        <f ca="1"/>
        <v>0</v>
      </c>
      <c r="P4316" t="str">
        <f ca="1"/>
        <v xml:space="preserve">        Failures(UBound(Failures)) = WhatDiffers</v>
      </c>
      <c r="Q4316" t="str">
        <f ca="1"/>
        <v xml:space="preserve">        Failures(UBound(Failures)) = WhatDiffers</v>
      </c>
    </row>
    <row r="4317" spans="15:17" x14ac:dyDescent="0.45">
      <c r="O4317">
        <f ca="1"/>
        <v>0</v>
      </c>
      <c r="P4317" t="str">
        <f ca="1"/>
        <v xml:space="preserve">    End If</v>
      </c>
      <c r="Q4317" t="str">
        <f ca="1"/>
        <v xml:space="preserve">    End If</v>
      </c>
    </row>
    <row r="4318" spans="15:17" x14ac:dyDescent="0.45">
      <c r="O4318">
        <f ca="1"/>
        <v>0</v>
      </c>
      <c r="P4318" t="str">
        <f ca="1"/>
        <v/>
      </c>
      <c r="Q4318" t="str">
        <f ca="1"/>
        <v/>
      </c>
    </row>
    <row r="4319" spans="15:17" x14ac:dyDescent="0.45">
      <c r="O4319">
        <f ca="1"/>
        <v>0</v>
      </c>
      <c r="P4319" t="str">
        <f ca="1"/>
        <v xml:space="preserve">    Exit Sub</v>
      </c>
      <c r="Q4319" t="str">
        <f ca="1"/>
        <v xml:space="preserve">    Exit Sub</v>
      </c>
    </row>
    <row r="4320" spans="15:17" x14ac:dyDescent="0.45">
      <c r="O4320">
        <f ca="1"/>
        <v>0</v>
      </c>
      <c r="P4320" t="str">
        <f ca="1"/>
        <v>ErrHandler:</v>
      </c>
      <c r="Q4320" t="str">
        <f ca="1"/>
        <v>ErrHandler:</v>
      </c>
    </row>
    <row r="4321" spans="15:17" x14ac:dyDescent="0.45">
      <c r="O4321">
        <f ca="1"/>
        <v>0</v>
      </c>
      <c r="P4321" t="str">
        <f ca="1"/>
        <v xml:space="preserve">    Throw "#Case173 (line " &amp; CStr(Erl) + "): " &amp; Err.Description &amp; "!"</v>
      </c>
      <c r="Q4321" t="str">
        <f ca="1"/>
        <v xml:space="preserve">    Throw "#Case173 (line " &amp; CStr(Erl) + "): " &amp; Err.Description &amp; "!"</v>
      </c>
    </row>
    <row r="4322" spans="15:17" x14ac:dyDescent="0.45">
      <c r="O4322">
        <f ca="1"/>
        <v>0</v>
      </c>
      <c r="P4322" t="str">
        <f ca="1"/>
        <v>End Sub</v>
      </c>
      <c r="Q4322" t="str">
        <f ca="1"/>
        <v>End Sub</v>
      </c>
    </row>
    <row r="4323" spans="15:17" x14ac:dyDescent="0.45">
      <c r="O4323">
        <f ca="1"/>
        <v>0</v>
      </c>
      <c r="P4323">
        <f ca="1"/>
        <v>0</v>
      </c>
      <c r="Q4323" t="str">
        <f ca="1"/>
        <v/>
      </c>
    </row>
    <row r="4324" spans="15:17" x14ac:dyDescent="0.45">
      <c r="O4324">
        <f ca="1"/>
        <v>0</v>
      </c>
      <c r="P4324" t="str">
        <f ca="1"/>
        <v>Sub Case174(i As Long, Folder As String, ByRef NumPassed As Long, ByRef NumFailed As Long, ByRef Failures() As String)</v>
      </c>
      <c r="Q4324" t="str">
        <f ca="1"/>
        <v>Sub Case174(i As Long, Folder As String, ByRef NumPassed As Long, ByRef NumFailed As Long, ByRef Failures() As String)</v>
      </c>
    </row>
    <row r="4325" spans="15:17" x14ac:dyDescent="0.45">
      <c r="O4325">
        <f ca="1"/>
        <v>0</v>
      </c>
      <c r="P4325" t="str">
        <f ca="1"/>
        <v xml:space="preserve">    Dim TestDescription As String, FileName As String, Expected, Observed, TestRes As Variant, WhatDiffers As String</v>
      </c>
      <c r="Q4325" t="str">
        <f ca="1"/>
        <v xml:space="preserve">    Dim TestDescription As String, FileName As String, Expected, Observed, TestRes As Variant, WhatDiffers As String</v>
      </c>
    </row>
    <row r="4326" spans="15:17" x14ac:dyDescent="0.45">
      <c r="O4326">
        <f ca="1"/>
        <v>0</v>
      </c>
      <c r="P4326" t="str">
        <f ca="1"/>
        <v/>
      </c>
      <c r="Q4326" t="str">
        <f ca="1"/>
        <v/>
      </c>
    </row>
    <row r="4327" spans="15:17" x14ac:dyDescent="0.45">
      <c r="O4327">
        <f ca="1"/>
        <v>0</v>
      </c>
      <c r="P4327" t="str">
        <f ca="1"/>
        <v xml:space="preserve">    On Error GoTo ErrHandler</v>
      </c>
      <c r="Q4327" t="str">
        <f ca="1"/>
        <v xml:space="preserve">    On Error GoTo ErrHandler</v>
      </c>
    </row>
    <row r="4328" spans="15:17" x14ac:dyDescent="0.45">
      <c r="O4328">
        <f ca="1"/>
        <v>0</v>
      </c>
      <c r="P4328" t="str">
        <f ca="1"/>
        <v xml:space="preserve">                TestDescription = "test column-by-column"</v>
      </c>
      <c r="Q4328" t="str">
        <f ca="1"/>
        <v xml:space="preserve">                TestDescription = "test column-by-column"</v>
      </c>
    </row>
    <row r="4329" spans="15:17" x14ac:dyDescent="0.45">
      <c r="O4329">
        <f ca="1"/>
        <v>0</v>
      </c>
      <c r="P4329" t="str">
        <f ca="1"/>
        <v xml:space="preserve">                FileName = "test_column-by-column.csv"</v>
      </c>
      <c r="Q4329" t="str">
        <f ca="1"/>
        <v xml:space="preserve">                FileName = "test_column-by-column.csv"</v>
      </c>
    </row>
    <row r="4330" spans="15:17" x14ac:dyDescent="0.45">
      <c r="O4330" t="str">
        <f ca="1"/>
        <v>Sub Case102(i As Long, Folder As String, ByRef NumPassed As Long, ByRef NumFailed As Long, ByRef Failures() As String)</v>
      </c>
      <c r="P4330" t="str">
        <f ca="1"/>
        <v xml:space="preserve">                Expected = "#CSVRead: #ParseConvertTypes: Type Conversion given in bottom row (or right column) of ConvertTypes must be Booleans or strings containing letters NDBETQ but ConvertTypes(2,1) is of type Error!!"</v>
      </c>
      <c r="Q4330" t="str">
        <f ca="1"/>
        <v xml:space="preserve">                Expected = "#CSVRead: #ParseConvertTypes: Type Conversion given in bottom row (or right column) of ConvertTypes must be Booleans or strings containing letters NDBETQ but ConvertTypes(2,1) is of type Error!!"</v>
      </c>
    </row>
    <row r="4331" spans="15:17" x14ac:dyDescent="0.45">
      <c r="O4331" t="str">
        <f ca="1"/>
        <v xml:space="preserve">    Dim TestDescription As String, FileName As String, Expected, Observed, TestRes As Variant, WhatDiffers As String</v>
      </c>
      <c r="P4331" t="str">
        <f ca="1"/>
        <v xml:space="preserve">                TestRes = TestCSVRead(i, TestDescription, Expected, Folder + FileName, Observed, WhatDiffers, _</v>
      </c>
      <c r="Q4331" t="str">
        <f ca="1"/>
        <v xml:space="preserve">                TestRes = TestCSVRead(i, TestDescription, Expected, Folder + FileName, Observed, WhatDiffers, _</v>
      </c>
    </row>
    <row r="4332" spans="15:17" x14ac:dyDescent="0.45">
      <c r="O4332" t="str">
        <f ca="1"/>
        <v/>
      </c>
      <c r="P4332" t="str">
        <f ca="1"/>
        <v xml:space="preserve">                    ConvertTypes:=HStack(Array(3#, CVErr(2007)), Array(4#, "D"), Array(5#, "E")), _</v>
      </c>
      <c r="Q4332" t="str">
        <f ca="1"/>
        <v xml:space="preserve">                    ConvertTypes:=HStack(Array(3#, CVErr(2007)), Array(4#, "D"), Array(5#, "E")), _</v>
      </c>
    </row>
    <row r="4333" spans="15:17" x14ac:dyDescent="0.45">
      <c r="O4333" t="str">
        <f ca="1"/>
        <v xml:space="preserve">    On Error GoTo ErrHandler</v>
      </c>
      <c r="P4333" t="str">
        <f ca="1"/>
        <v xml:space="preserve">                    IgnoreEmptyLines:=False, _</v>
      </c>
      <c r="Q4333" t="str">
        <f ca="1"/>
        <v xml:space="preserve">                    IgnoreEmptyLines:=False, _</v>
      </c>
    </row>
    <row r="4334" spans="15:17" x14ac:dyDescent="0.45">
      <c r="O4334" t="str">
        <f ca="1"/>
        <v xml:space="preserve">                'We test that the first column converts (via CSVRead) to the same date as the second column (via CDate) _</v>
      </c>
      <c r="P4334" t="str">
        <f ca="1"/>
        <v xml:space="preserve">                    ShowMissingsAs:=Empty)</v>
      </c>
      <c r="Q4334" t="str">
        <f ca="1"/>
        <v xml:space="preserve">                    ShowMissingsAs:=Empty)</v>
      </c>
    </row>
    <row r="4335" spans="15:17" x14ac:dyDescent="0.45">
      <c r="O4335" t="str">
        <f ca="1"/>
        <v xml:space="preserve">                 to within a very small (10 microsecond) tolerance to cope with floating point inaccuracies</v>
      </c>
      <c r="P4335" t="str">
        <f ca="1"/>
        <v xml:space="preserve">    If TestRes Then</v>
      </c>
      <c r="Q4335" t="str">
        <f ca="1"/>
        <v xml:space="preserve">    If TestRes Then</v>
      </c>
    </row>
    <row r="4336" spans="15:17" x14ac:dyDescent="0.45">
      <c r="O4336" t="str">
        <f ca="1"/>
        <v xml:space="preserve">                TestDescription = "test good Y-M-D"</v>
      </c>
      <c r="P4336" t="str">
        <f ca="1"/>
        <v xml:space="preserve">        NumPassed = NumPassed + 1</v>
      </c>
      <c r="Q4336" t="str">
        <f ca="1"/>
        <v xml:space="preserve">        NumPassed = NumPassed + 1</v>
      </c>
    </row>
    <row r="4337" spans="15:17" x14ac:dyDescent="0.45">
      <c r="O4337" t="str">
        <f ca="1"/>
        <v xml:space="preserve">                FileName = "test_good_Y-M-D.csv"</v>
      </c>
      <c r="P4337" t="str">
        <f ca="1"/>
        <v xml:space="preserve">    Else</v>
      </c>
      <c r="Q4337" t="str">
        <f ca="1"/>
        <v xml:space="preserve">    Else</v>
      </c>
    </row>
    <row r="4338" spans="15:17" x14ac:dyDescent="0.45">
      <c r="O4338" t="str">
        <f ca="1"/>
        <v xml:space="preserve">                Expected = CSVRead(Folder + FileName, ConvertTypes:="N", SkipToRow:=2, NumCols:=1, SkipToCol:=2)</v>
      </c>
      <c r="P4338" t="str">
        <f ca="1"/>
        <v xml:space="preserve">        NumFailed = NumFailed + 1</v>
      </c>
      <c r="Q4338" t="str">
        <f ca="1"/>
        <v xml:space="preserve">        NumFailed = NumFailed + 1</v>
      </c>
    </row>
    <row r="4339" spans="15:17" x14ac:dyDescent="0.45">
      <c r="O4339" t="str">
        <f ca="1"/>
        <v xml:space="preserve">                For k = 1 To sNRows(Expected)</v>
      </c>
      <c r="P4339" t="str">
        <f ca="1"/>
        <v xml:space="preserve">        ReDim Preserve Failures(LBound(Failures) To UBound(Failures) + 1)</v>
      </c>
      <c r="Q4339" t="str">
        <f ca="1"/>
        <v xml:space="preserve">        ReDim Preserve Failures(LBound(Failures) To UBound(Failures) + 1)</v>
      </c>
    </row>
    <row r="4340" spans="15:17" x14ac:dyDescent="0.45">
      <c r="O4340" t="str">
        <f ca="1"/>
        <v xml:space="preserve">                    Expected(k, 1) = CDate(Expected(k, 1))</v>
      </c>
      <c r="P4340" t="str">
        <f ca="1"/>
        <v xml:space="preserve">        Failures(UBound(Failures)) = WhatDiffers</v>
      </c>
      <c r="Q4340" t="str">
        <f ca="1"/>
        <v xml:space="preserve">        Failures(UBound(Failures)) = WhatDiffers</v>
      </c>
    </row>
    <row r="4341" spans="15:17" x14ac:dyDescent="0.45">
      <c r="O4341" t="str">
        <f ca="1"/>
        <v xml:space="preserve">                Next k</v>
      </c>
      <c r="P4341" t="str">
        <f ca="1"/>
        <v xml:space="preserve">    End If</v>
      </c>
      <c r="Q4341" t="str">
        <f ca="1"/>
        <v xml:space="preserve">    End If</v>
      </c>
    </row>
    <row r="4342" spans="15:17" x14ac:dyDescent="0.45">
      <c r="O4342" t="str">
        <f ca="1"/>
        <v xml:space="preserve">                TestRes = TestCSVRead(i, TestDescription, Expected, Folder + FileName, Observed, WhatDiffers, _</v>
      </c>
      <c r="P4342" t="str">
        <f ca="1"/>
        <v/>
      </c>
      <c r="Q4342" t="str">
        <f ca="1"/>
        <v/>
      </c>
    </row>
    <row r="4343" spans="15:17" x14ac:dyDescent="0.45">
      <c r="O4343" t="str">
        <f ca="1"/>
        <v xml:space="preserve">                    ConvertTypes:=True, _</v>
      </c>
      <c r="P4343" t="str">
        <f ca="1"/>
        <v xml:space="preserve">    Exit Sub</v>
      </c>
      <c r="Q4343" t="str">
        <f ca="1"/>
        <v xml:space="preserve">    Exit Sub</v>
      </c>
    </row>
    <row r="4344" spans="15:17" x14ac:dyDescent="0.45">
      <c r="O4344" t="str">
        <f ca="1"/>
        <v xml:space="preserve">                    Delimiter:=",", _</v>
      </c>
      <c r="P4344" t="str">
        <f ca="1"/>
        <v>ErrHandler:</v>
      </c>
      <c r="Q4344" t="str">
        <f ca="1"/>
        <v>ErrHandler:</v>
      </c>
    </row>
    <row r="4345" spans="15:17" x14ac:dyDescent="0.45">
      <c r="O4345" t="str">
        <f ca="1"/>
        <v xml:space="preserve">                    DateFormat:="Y-M-D", _</v>
      </c>
      <c r="P4345" t="str">
        <f ca="1"/>
        <v xml:space="preserve">    Throw "#Case174 (line " &amp; CStr(Erl) + "): " &amp; Err.Description &amp; "!"</v>
      </c>
      <c r="Q4345" t="str">
        <f ca="1"/>
        <v xml:space="preserve">    Throw "#Case174 (line " &amp; CStr(Erl) + "): " &amp; Err.Description &amp; "!"</v>
      </c>
    </row>
    <row r="4346" spans="15:17" x14ac:dyDescent="0.45">
      <c r="O4346" t="str">
        <f ca="1"/>
        <v xml:space="preserve">                    SkipToRow:=2, _</v>
      </c>
      <c r="P4346" t="str">
        <f ca="1"/>
        <v>End Sub</v>
      </c>
      <c r="Q4346" t="str">
        <f ca="1"/>
        <v>End Sub</v>
      </c>
    </row>
    <row r="4347" spans="15:17" x14ac:dyDescent="0.45">
      <c r="O4347" t="str">
        <f ca="1"/>
        <v xml:space="preserve">                    NumCols:=1, _</v>
      </c>
      <c r="P4347">
        <f ca="1"/>
        <v>0</v>
      </c>
      <c r="Q4347" t="str">
        <f ca="1"/>
        <v/>
      </c>
    </row>
    <row r="4348" spans="15:17" x14ac:dyDescent="0.45">
      <c r="O4348" t="str">
        <f ca="1"/>
        <v xml:space="preserve">                    ShowMissingsAs:=Empty, _</v>
      </c>
      <c r="P4348" t="str">
        <f ca="1"/>
        <v>Sub Case175(i As Long, Folder As String, ByRef NumPassed As Long, ByRef NumFailed As Long, ByRef Failures() As String)</v>
      </c>
      <c r="Q4348" t="str">
        <f ca="1"/>
        <v>Sub Case175(i As Long, Folder As String, ByRef NumPassed As Long, ByRef NumFailed As Long, ByRef Failures() As String)</v>
      </c>
    </row>
    <row r="4349" spans="15:17" x14ac:dyDescent="0.45">
      <c r="O4349" t="str">
        <f ca="1"/>
        <v xml:space="preserve">                    AbsTol:=0.01 / 24 / 60 / 60 / 1000) '10 microsecond tolerance</v>
      </c>
      <c r="P4349" t="str">
        <f ca="1"/>
        <v xml:space="preserve">    Dim TestDescription As String, FileName As String, Expected, Observed, TestRes As Variant, WhatDiffers As String</v>
      </c>
      <c r="Q4349" t="str">
        <f ca="1"/>
        <v xml:space="preserve">    Dim TestDescription As String, FileName As String, Expected, Observed, TestRes As Variant, WhatDiffers As String</v>
      </c>
    </row>
    <row r="4350" spans="15:17" x14ac:dyDescent="0.45">
      <c r="O4350" t="str">
        <f ca="1"/>
        <v xml:space="preserve">    If TestRes Then</v>
      </c>
      <c r="P4350" t="str">
        <f ca="1"/>
        <v/>
      </c>
      <c r="Q4350" t="str">
        <f ca="1"/>
        <v/>
      </c>
    </row>
    <row r="4351" spans="15:17" x14ac:dyDescent="0.45">
      <c r="O4351" t="str">
        <f ca="1"/>
        <v xml:space="preserve">        NumPassed = NumPassed + 1</v>
      </c>
      <c r="P4351" t="str">
        <f ca="1"/>
        <v xml:space="preserve">    On Error GoTo ErrHandler</v>
      </c>
      <c r="Q4351" t="str">
        <f ca="1"/>
        <v xml:space="preserve">    On Error GoTo ErrHandler</v>
      </c>
    </row>
    <row r="4352" spans="15:17" x14ac:dyDescent="0.45">
      <c r="O4352" t="str">
        <f ca="1"/>
        <v xml:space="preserve">    Else</v>
      </c>
      <c r="P4352" t="str">
        <f ca="1"/>
        <v xml:space="preserve">                TestDescription = "test column-by-column"</v>
      </c>
      <c r="Q4352" t="str">
        <f ca="1"/>
        <v xml:space="preserve">                TestDescription = "test column-by-column"</v>
      </c>
    </row>
    <row r="4353" spans="15:17" x14ac:dyDescent="0.45">
      <c r="O4353" t="str">
        <f ca="1"/>
        <v xml:space="preserve">        NumFailed = NumFailed + 1</v>
      </c>
      <c r="P4353" t="str">
        <f ca="1"/>
        <v xml:space="preserve">                FileName = "test_column-by-column.csv"</v>
      </c>
      <c r="Q4353" t="str">
        <f ca="1"/>
        <v xml:space="preserve">                FileName = "test_column-by-column.csv"</v>
      </c>
    </row>
    <row r="4354" spans="15:17" x14ac:dyDescent="0.45">
      <c r="O4354" t="str">
        <f ca="1"/>
        <v xml:space="preserve">        ReDim Preserve Failures(LBound(Failures) To UBound(Failures) + 1)</v>
      </c>
      <c r="P4354" t="str">
        <f ca="1"/>
        <v xml:space="preserve">                Expected = "#CSVRead: #ParseConvertTypes: ConvertTypes specifies columns by their header (instead of by number), but HeaderRowNum has not been specified!!"</v>
      </c>
      <c r="Q4354" t="str">
        <f ca="1"/>
        <v xml:space="preserve">                Expected = "#CSVRead: #ParseConvertTypes: ConvertTypes specifies columns by their header (instead of by number), but HeaderRowNum has not been specified!!"</v>
      </c>
    </row>
    <row r="4355" spans="15:17" x14ac:dyDescent="0.45">
      <c r="O4355" t="str">
        <f ca="1"/>
        <v xml:space="preserve">        Failures(UBound(Failures)) = WhatDiffers</v>
      </c>
      <c r="P4355" t="str">
        <f ca="1"/>
        <v xml:space="preserve">                TestRes = TestCSVRead(i, TestDescription, Expected, Folder + FileName, Observed, WhatDiffers, _</v>
      </c>
      <c r="Q4355" t="str">
        <f ca="1"/>
        <v xml:space="preserve">                TestRes = TestCSVRead(i, TestDescription, Expected, Folder + FileName, Observed, WhatDiffers, _</v>
      </c>
    </row>
    <row r="4356" spans="15:17" x14ac:dyDescent="0.45">
      <c r="O4356" t="str">
        <f ca="1"/>
        <v xml:space="preserve">    End If</v>
      </c>
      <c r="P4356" t="str">
        <f ca="1"/>
        <v xml:space="preserve">                    ConvertTypes:=HStack(Array("Col A", "N"), Array("Col B", "N"), Array("Col C", "N")), _</v>
      </c>
      <c r="Q4356" t="str">
        <f ca="1"/>
        <v xml:space="preserve">                    ConvertTypes:=HStack(Array("Col A", "N"), Array("Col B", "N"), Array("Col C", "N")), _</v>
      </c>
    </row>
    <row r="4357" spans="15:17" x14ac:dyDescent="0.45">
      <c r="O4357" t="str">
        <f ca="1"/>
        <v/>
      </c>
      <c r="P4357" t="str">
        <f ca="1"/>
        <v xml:space="preserve">                    IgnoreEmptyLines:=False, _</v>
      </c>
      <c r="Q4357" t="str">
        <f ca="1"/>
        <v xml:space="preserve">                    IgnoreEmptyLines:=False, _</v>
      </c>
    </row>
    <row r="4358" spans="15:17" x14ac:dyDescent="0.45">
      <c r="O4358" t="str">
        <f ca="1"/>
        <v xml:space="preserve">    Exit Sub</v>
      </c>
      <c r="P4358" t="str">
        <f ca="1"/>
        <v xml:space="preserve">                    ShowMissingsAs:=Empty)</v>
      </c>
      <c r="Q4358" t="str">
        <f ca="1"/>
        <v xml:space="preserve">                    ShowMissingsAs:=Empty)</v>
      </c>
    </row>
    <row r="4359" spans="15:17" x14ac:dyDescent="0.45">
      <c r="O4359" t="str">
        <f ca="1"/>
        <v>ErrHandler:</v>
      </c>
      <c r="P4359" t="str">
        <f ca="1"/>
        <v xml:space="preserve">                    </v>
      </c>
      <c r="Q4359" t="str">
        <f ca="1"/>
        <v xml:space="preserve">                    </v>
      </c>
    </row>
    <row r="4360" spans="15:17" x14ac:dyDescent="0.45">
      <c r="O4360" t="str">
        <f ca="1"/>
        <v xml:space="preserve">    Throw "#Case102 (line " &amp; CStr(Erl) + "): " &amp; Err.Description &amp; "!"</v>
      </c>
      <c r="P4360" t="str">
        <f ca="1"/>
        <v xml:space="preserve">    If TestRes Then</v>
      </c>
      <c r="Q4360" t="str">
        <f ca="1"/>
        <v xml:space="preserve">    If TestRes Then</v>
      </c>
    </row>
    <row r="4361" spans="15:17" x14ac:dyDescent="0.45">
      <c r="O4361" t="str">
        <f ca="1"/>
        <v>End Sub</v>
      </c>
      <c r="P4361" t="str">
        <f ca="1"/>
        <v xml:space="preserve">        NumPassed = NumPassed + 1</v>
      </c>
      <c r="Q4361" t="str">
        <f ca="1"/>
        <v xml:space="preserve">        NumPassed = NumPassed + 1</v>
      </c>
    </row>
    <row r="4362" spans="15:17" x14ac:dyDescent="0.45">
      <c r="O4362">
        <f ca="1"/>
        <v>0</v>
      </c>
      <c r="P4362" t="str">
        <f ca="1"/>
        <v xml:space="preserve">    Else</v>
      </c>
      <c r="Q4362" t="str">
        <f ca="1"/>
        <v xml:space="preserve">    Else</v>
      </c>
    </row>
    <row r="4363" spans="15:17" x14ac:dyDescent="0.45">
      <c r="O4363">
        <f ca="1"/>
        <v>0</v>
      </c>
      <c r="P4363" t="str">
        <f ca="1"/>
        <v xml:space="preserve">        NumFailed = NumFailed + 1</v>
      </c>
      <c r="Q4363" t="str">
        <f ca="1"/>
        <v xml:space="preserve">        NumFailed = NumFailed + 1</v>
      </c>
    </row>
    <row r="4364" spans="15:17" x14ac:dyDescent="0.45">
      <c r="O4364">
        <f ca="1"/>
        <v>0</v>
      </c>
      <c r="P4364" t="str">
        <f ca="1"/>
        <v xml:space="preserve">        ReDim Preserve Failures(LBound(Failures) To UBound(Failures) + 1)</v>
      </c>
      <c r="Q4364" t="str">
        <f ca="1"/>
        <v xml:space="preserve">        ReDim Preserve Failures(LBound(Failures) To UBound(Failures) + 1)</v>
      </c>
    </row>
    <row r="4365" spans="15:17" x14ac:dyDescent="0.45">
      <c r="O4365">
        <f ca="1"/>
        <v>0</v>
      </c>
      <c r="P4365" t="str">
        <f ca="1"/>
        <v xml:space="preserve">        Failures(UBound(Failures)) = WhatDiffers</v>
      </c>
      <c r="Q4365" t="str">
        <f ca="1"/>
        <v xml:space="preserve">        Failures(UBound(Failures)) = WhatDiffers</v>
      </c>
    </row>
    <row r="4366" spans="15:17" x14ac:dyDescent="0.45">
      <c r="O4366">
        <f ca="1"/>
        <v>0</v>
      </c>
      <c r="P4366" t="str">
        <f ca="1"/>
        <v xml:space="preserve">    End If</v>
      </c>
      <c r="Q4366" t="str">
        <f ca="1"/>
        <v xml:space="preserve">    End If</v>
      </c>
    </row>
    <row r="4367" spans="15:17" x14ac:dyDescent="0.45">
      <c r="O4367">
        <f ca="1"/>
        <v>0</v>
      </c>
      <c r="P4367" t="str">
        <f ca="1"/>
        <v/>
      </c>
      <c r="Q4367" t="str">
        <f ca="1"/>
        <v/>
      </c>
    </row>
    <row r="4368" spans="15:17" x14ac:dyDescent="0.45">
      <c r="O4368">
        <f ca="1"/>
        <v>0</v>
      </c>
      <c r="P4368" t="str">
        <f ca="1"/>
        <v xml:space="preserve">    Exit Sub</v>
      </c>
      <c r="Q4368" t="str">
        <f ca="1"/>
        <v xml:space="preserve">    Exit Sub</v>
      </c>
    </row>
    <row r="4369" spans="15:17" x14ac:dyDescent="0.45">
      <c r="O4369">
        <f ca="1"/>
        <v>0</v>
      </c>
      <c r="P4369" t="str">
        <f ca="1"/>
        <v>ErrHandler:</v>
      </c>
      <c r="Q4369" t="str">
        <f ca="1"/>
        <v>ErrHandler:</v>
      </c>
    </row>
    <row r="4370" spans="15:17" x14ac:dyDescent="0.45">
      <c r="O4370">
        <f ca="1"/>
        <v>0</v>
      </c>
      <c r="P4370" t="str">
        <f ca="1"/>
        <v xml:space="preserve">    Throw "#Case175 (line " &amp; CStr(Erl) + "): " &amp; Err.Description &amp; "!"</v>
      </c>
      <c r="Q4370" t="str">
        <f ca="1"/>
        <v xml:space="preserve">    Throw "#Case175 (line " &amp; CStr(Erl) + "): " &amp; Err.Description &amp; "!"</v>
      </c>
    </row>
    <row r="4371" spans="15:17" x14ac:dyDescent="0.45">
      <c r="O4371" t="str">
        <f ca="1"/>
        <v>Sub Case103(i As Long, Folder As String, ByRef NumPassed As Long, ByRef NumFailed As Long, ByRef Failures() As String)</v>
      </c>
      <c r="P4371" t="str">
        <f ca="1"/>
        <v>End Sub</v>
      </c>
      <c r="Q4371" t="str">
        <f ca="1"/>
        <v>End Sub</v>
      </c>
    </row>
    <row r="4372" spans="15:17" x14ac:dyDescent="0.45">
      <c r="O4372" t="str">
        <f ca="1"/>
        <v xml:space="preserve">    Dim TestDescription As String, FileName As String, Expected, Observed, TestRes As Variant, WhatDiffers As String</v>
      </c>
      <c r="P4372">
        <f ca="1"/>
        <v>0</v>
      </c>
      <c r="Q4372" t="str">
        <f ca="1"/>
        <v/>
      </c>
    </row>
    <row r="4373" spans="15:17" x14ac:dyDescent="0.45">
      <c r="O4373" t="str">
        <f ca="1"/>
        <v/>
      </c>
      <c r="P4373" t="str">
        <f ca="1"/>
        <v>Sub Case176(i As Long, Folder As String, ByRef NumPassed As Long, ByRef NumFailed As Long, ByRef Failures() As String)</v>
      </c>
      <c r="Q4373" t="str">
        <f ca="1"/>
        <v>Sub Case176(i As Long, Folder As String, ByRef NumPassed As Long, ByRef NumFailed As Long, ByRef Failures() As String)</v>
      </c>
    </row>
    <row r="4374" spans="15:17" x14ac:dyDescent="0.45">
      <c r="O4374" t="str">
        <f ca="1"/>
        <v xml:space="preserve">    On Error GoTo ErrHandler</v>
      </c>
      <c r="P4374" t="str">
        <f ca="1"/>
        <v xml:space="preserve">    Dim TestDescription As String, FileName As String, Expected, Observed, TestRes As Variant, WhatDiffers As String</v>
      </c>
      <c r="Q4374" t="str">
        <f ca="1"/>
        <v xml:space="preserve">    Dim TestDescription As String, FileName As String, Expected, Observed, TestRes As Variant, WhatDiffers As String</v>
      </c>
    </row>
    <row r="4375" spans="15:17" x14ac:dyDescent="0.45">
      <c r="O4375" t="str">
        <f ca="1"/>
        <v xml:space="preserve">                'Test that parsing strings that almost but not correct Y-M-D does not convert to dates</v>
      </c>
      <c r="P4375" t="str">
        <f ca="1"/>
        <v/>
      </c>
      <c r="Q4375" t="str">
        <f ca="1"/>
        <v/>
      </c>
    </row>
    <row r="4376" spans="15:17" x14ac:dyDescent="0.45">
      <c r="O4376" t="str">
        <f ca="1"/>
        <v xml:space="preserve">                TestDescription = "test bad Y-M-D"</v>
      </c>
      <c r="P4376" t="str">
        <f ca="1"/>
        <v xml:space="preserve">    On Error GoTo ErrHandler</v>
      </c>
      <c r="Q4376" t="str">
        <f ca="1"/>
        <v xml:space="preserve">    On Error GoTo ErrHandler</v>
      </c>
    </row>
    <row r="4377" spans="15:17" x14ac:dyDescent="0.45">
      <c r="O4377" t="str">
        <f ca="1"/>
        <v xml:space="preserve">                FileName = "test_bad_Y-M-D.csv"</v>
      </c>
      <c r="P4377" t="str">
        <f ca="1"/>
        <v xml:space="preserve">                TestDescription = "test various time formats"</v>
      </c>
      <c r="Q4377" t="str">
        <f ca="1"/>
        <v xml:space="preserve">                TestDescription = "test various time formats"</v>
      </c>
    </row>
    <row r="4378" spans="15:17" x14ac:dyDescent="0.45">
      <c r="O4378" t="str">
        <f ca="1"/>
        <v xml:space="preserve">                Expected = CSVRead(Folder + FileName, False, ",", SkipToRow:=2, SkipToCol:=2)</v>
      </c>
      <c r="P4378" t="str">
        <f ca="1"/>
        <v xml:space="preserve">                FileName = "test_various_time_formats.csv"</v>
      </c>
      <c r="Q4378" t="str">
        <f ca="1"/>
        <v xml:space="preserve">                FileName = "test_various_time_formats.csv"</v>
      </c>
    </row>
    <row r="4379" spans="15:17" x14ac:dyDescent="0.45">
      <c r="O4379" t="str">
        <f ca="1"/>
        <v xml:space="preserve">                TestRes = TestCSVRead(i, TestDescription, Expected, Folder + FileName, Observed, WhatDiffers, _</v>
      </c>
      <c r="P4379" t="str">
        <f ca="1"/>
        <v xml:space="preserve">                Expected = CSVRead(Folder + FileName, ConvertTypes:="N", SkipToRow:=2, SkipToCol:=2, NumCols:=1)</v>
      </c>
      <c r="Q4379" t="str">
        <f ca="1"/>
        <v xml:space="preserve">                Expected = CSVRead(Folder + FileName, ConvertTypes:="N", SkipToRow:=2, SkipToCol:=2, NumCols:=1)</v>
      </c>
    </row>
    <row r="4380" spans="15:17" x14ac:dyDescent="0.45">
      <c r="O4380" t="str">
        <f ca="1"/>
        <v xml:space="preserve">                    ConvertTypes:="D", _</v>
      </c>
      <c r="P4380" t="str">
        <f ca="1"/>
        <v xml:space="preserve">                For k = 1 To sNRows(Expected)</v>
      </c>
      <c r="Q4380" t="str">
        <f ca="1"/>
        <v xml:space="preserve">                For k = 1 To sNRows(Expected)</v>
      </c>
    </row>
    <row r="4381" spans="15:17" x14ac:dyDescent="0.45">
      <c r="O4381" t="str">
        <f ca="1"/>
        <v xml:space="preserve">                    Delimiter:=",", _</v>
      </c>
      <c r="P4381" t="str">
        <f ca="1"/>
        <v xml:space="preserve">                    If VarType(Expected(k, 1)) = vbDouble Then</v>
      </c>
      <c r="Q4381" t="str">
        <f ca="1"/>
        <v xml:space="preserve">                    If VarType(Expected(k, 1)) = vbDouble Then</v>
      </c>
    </row>
    <row r="4382" spans="15:17" x14ac:dyDescent="0.45">
      <c r="O4382" t="str">
        <f ca="1"/>
        <v xml:space="preserve">                    DateFormat:="Y-M-D", _</v>
      </c>
      <c r="P4382" t="str">
        <f ca="1"/>
        <v xml:space="preserve">                        Expected(k, 1) = CDate(Expected(k, 1))</v>
      </c>
      <c r="Q4382" t="str">
        <f ca="1"/>
        <v xml:space="preserve">                        Expected(k, 1) = CDate(Expected(k, 1))</v>
      </c>
    </row>
    <row r="4383" spans="15:17" x14ac:dyDescent="0.45">
      <c r="O4383" t="str">
        <f ca="1"/>
        <v xml:space="preserve">                    SkipToRow:=2, _</v>
      </c>
      <c r="P4383" t="str">
        <f ca="1"/>
        <v xml:space="preserve">                    End If</v>
      </c>
      <c r="Q4383" t="str">
        <f ca="1"/>
        <v xml:space="preserve">                    End If</v>
      </c>
    </row>
    <row r="4384" spans="15:17" x14ac:dyDescent="0.45">
      <c r="O4384" t="str">
        <f ca="1"/>
        <v xml:space="preserve">                    SkipToCol:=2, _</v>
      </c>
      <c r="P4384" t="str">
        <f ca="1"/>
        <v xml:space="preserve">                Next k</v>
      </c>
      <c r="Q4384" t="str">
        <f ca="1"/>
        <v xml:space="preserve">                Next k</v>
      </c>
    </row>
    <row r="4385" spans="15:17" x14ac:dyDescent="0.45">
      <c r="O4385" t="str">
        <f ca="1"/>
        <v xml:space="preserve">                    ShowMissingsAs:=Empty)</v>
      </c>
      <c r="P4385" t="str">
        <f ca="1"/>
        <v xml:space="preserve">                TestRes = TestCSVRead(i, TestDescription, Expected, Folder + FileName, Observed, WhatDiffers, _</v>
      </c>
      <c r="Q4385" t="str">
        <f ca="1"/>
        <v xml:space="preserve">                TestRes = TestCSVRead(i, TestDescription, Expected, Folder + FileName, Observed, WhatDiffers, _</v>
      </c>
    </row>
    <row r="4386" spans="15:17" x14ac:dyDescent="0.45">
      <c r="O4386" t="str">
        <f ca="1"/>
        <v xml:space="preserve">    If TestRes Then</v>
      </c>
      <c r="P4386" t="str">
        <f ca="1"/>
        <v xml:space="preserve">                    ConvertTypes:="D", _</v>
      </c>
      <c r="Q4386" t="str">
        <f ca="1"/>
        <v xml:space="preserve">                    ConvertTypes:="D", _</v>
      </c>
    </row>
    <row r="4387" spans="15:17" x14ac:dyDescent="0.45">
      <c r="O4387" t="str">
        <f ca="1"/>
        <v xml:space="preserve">        NumPassed = NumPassed + 1</v>
      </c>
      <c r="P4387" t="str">
        <f ca="1"/>
        <v xml:space="preserve">                    DateFormat:="Y-M-D", _</v>
      </c>
      <c r="Q4387" t="str">
        <f ca="1"/>
        <v xml:space="preserve">                    DateFormat:="Y-M-D", _</v>
      </c>
    </row>
    <row r="4388" spans="15:17" x14ac:dyDescent="0.45">
      <c r="O4388" t="str">
        <f ca="1"/>
        <v xml:space="preserve">    Else</v>
      </c>
      <c r="P4388" t="str">
        <f ca="1"/>
        <v xml:space="preserve">                    IgnoreEmptyLines:=False, _</v>
      </c>
      <c r="Q4388" t="str">
        <f ca="1"/>
        <v xml:space="preserve">                    IgnoreEmptyLines:=False, _</v>
      </c>
    </row>
    <row r="4389" spans="15:17" x14ac:dyDescent="0.45">
      <c r="O4389" t="str">
        <f ca="1"/>
        <v xml:space="preserve">        NumFailed = NumFailed + 1</v>
      </c>
      <c r="P4389" t="str">
        <f ca="1"/>
        <v xml:space="preserve">                    SkipToRow:=2, _</v>
      </c>
      <c r="Q4389" t="str">
        <f ca="1"/>
        <v xml:space="preserve">                    SkipToRow:=2, _</v>
      </c>
    </row>
    <row r="4390" spans="15:17" x14ac:dyDescent="0.45">
      <c r="O4390" t="str">
        <f ca="1"/>
        <v xml:space="preserve">        ReDim Preserve Failures(LBound(Failures) To UBound(Failures) + 1)</v>
      </c>
      <c r="P4390" t="str">
        <f ca="1"/>
        <v xml:space="preserve">                    SkipToCol:=1, _</v>
      </c>
      <c r="Q4390" t="str">
        <f ca="1"/>
        <v xml:space="preserve">                    SkipToCol:=1, _</v>
      </c>
    </row>
    <row r="4391" spans="15:17" x14ac:dyDescent="0.45">
      <c r="O4391" t="str">
        <f ca="1"/>
        <v xml:space="preserve">        Failures(UBound(Failures)) = WhatDiffers</v>
      </c>
      <c r="P4391" t="str">
        <f ca="1"/>
        <v xml:space="preserve">                    NumCols:=1, _</v>
      </c>
      <c r="Q4391" t="str">
        <f ca="1"/>
        <v xml:space="preserve">                    NumCols:=1, _</v>
      </c>
    </row>
    <row r="4392" spans="15:17" x14ac:dyDescent="0.45">
      <c r="O4392" t="str">
        <f ca="1"/>
        <v xml:space="preserve">    End If</v>
      </c>
      <c r="P4392" t="str">
        <f ca="1"/>
        <v xml:space="preserve">                    AbsTol:=0.000000000000001, _</v>
      </c>
      <c r="Q4392" t="str">
        <f ca="1"/>
        <v xml:space="preserve">                    AbsTol:=0.000000000000001, _</v>
      </c>
    </row>
    <row r="4393" spans="15:17" x14ac:dyDescent="0.45">
      <c r="O4393" t="str">
        <f ca="1"/>
        <v/>
      </c>
      <c r="P4393" t="str">
        <f ca="1"/>
        <v xml:space="preserve">                    ShowMissingsAs:=Empty)</v>
      </c>
      <c r="Q4393" t="str">
        <f ca="1"/>
        <v xml:space="preserve">                    ShowMissingsAs:=Empty)</v>
      </c>
    </row>
    <row r="4394" spans="15:17" x14ac:dyDescent="0.45">
      <c r="O4394" t="str">
        <f ca="1"/>
        <v xml:space="preserve">    Exit Sub</v>
      </c>
      <c r="P4394" t="str">
        <f ca="1"/>
        <v xml:space="preserve">    If TestRes Then</v>
      </c>
      <c r="Q4394" t="str">
        <f ca="1"/>
        <v xml:space="preserve">    If TestRes Then</v>
      </c>
    </row>
    <row r="4395" spans="15:17" x14ac:dyDescent="0.45">
      <c r="O4395" t="str">
        <f ca="1"/>
        <v>ErrHandler:</v>
      </c>
      <c r="P4395" t="str">
        <f ca="1"/>
        <v xml:space="preserve">        NumPassed = NumPassed + 1</v>
      </c>
      <c r="Q4395" t="str">
        <f ca="1"/>
        <v xml:space="preserve">        NumPassed = NumPassed + 1</v>
      </c>
    </row>
    <row r="4396" spans="15:17" x14ac:dyDescent="0.45">
      <c r="O4396" t="str">
        <f ca="1"/>
        <v xml:space="preserve">    Throw "#Case103 (line " &amp; CStr(Erl) + "): " &amp; Err.Description &amp; "!"</v>
      </c>
      <c r="P4396" t="str">
        <f ca="1"/>
        <v xml:space="preserve">    Else</v>
      </c>
      <c r="Q4396" t="str">
        <f ca="1"/>
        <v xml:space="preserve">    Else</v>
      </c>
    </row>
    <row r="4397" spans="15:17" x14ac:dyDescent="0.45">
      <c r="O4397" t="str">
        <f ca="1"/>
        <v>End Sub</v>
      </c>
      <c r="P4397" t="str">
        <f ca="1"/>
        <v xml:space="preserve">        NumFailed = NumFailed + 1</v>
      </c>
      <c r="Q4397" t="str">
        <f ca="1"/>
        <v xml:space="preserve">        NumFailed = NumFailed + 1</v>
      </c>
    </row>
    <row r="4398" spans="15:17" x14ac:dyDescent="0.45">
      <c r="O4398">
        <f ca="1"/>
        <v>0</v>
      </c>
      <c r="P4398" t="str">
        <f ca="1"/>
        <v xml:space="preserve">        ReDim Preserve Failures(LBound(Failures) To UBound(Failures) + 1)</v>
      </c>
      <c r="Q4398" t="str">
        <f ca="1"/>
        <v xml:space="preserve">        ReDim Preserve Failures(LBound(Failures) To UBound(Failures) + 1)</v>
      </c>
    </row>
    <row r="4399" spans="15:17" x14ac:dyDescent="0.45">
      <c r="O4399">
        <f ca="1"/>
        <v>0</v>
      </c>
      <c r="P4399" t="str">
        <f ca="1"/>
        <v xml:space="preserve">        Failures(UBound(Failures)) = WhatDiffers</v>
      </c>
      <c r="Q4399" t="str">
        <f ca="1"/>
        <v xml:space="preserve">        Failures(UBound(Failures)) = WhatDiffers</v>
      </c>
    </row>
    <row r="4400" spans="15:17" x14ac:dyDescent="0.45">
      <c r="O4400">
        <f ca="1"/>
        <v>0</v>
      </c>
      <c r="P4400" t="str">
        <f ca="1"/>
        <v xml:space="preserve">    End If</v>
      </c>
      <c r="Q4400" t="str">
        <f ca="1"/>
        <v xml:space="preserve">    End If</v>
      </c>
    </row>
    <row r="4401" spans="15:17" x14ac:dyDescent="0.45">
      <c r="O4401">
        <f ca="1"/>
        <v>0</v>
      </c>
      <c r="P4401" t="str">
        <f ca="1"/>
        <v/>
      </c>
      <c r="Q4401" t="str">
        <f ca="1"/>
        <v/>
      </c>
    </row>
    <row r="4402" spans="15:17" x14ac:dyDescent="0.45">
      <c r="O4402">
        <f ca="1"/>
        <v>0</v>
      </c>
      <c r="P4402" t="str">
        <f ca="1"/>
        <v xml:space="preserve">    Exit Sub</v>
      </c>
      <c r="Q4402" t="str">
        <f ca="1"/>
        <v xml:space="preserve">    Exit Sub</v>
      </c>
    </row>
    <row r="4403" spans="15:17" x14ac:dyDescent="0.45">
      <c r="O4403">
        <f ca="1"/>
        <v>0</v>
      </c>
      <c r="P4403" t="str">
        <f ca="1"/>
        <v>ErrHandler:</v>
      </c>
      <c r="Q4403" t="str">
        <f ca="1"/>
        <v>ErrHandler:</v>
      </c>
    </row>
    <row r="4404" spans="15:17" x14ac:dyDescent="0.45">
      <c r="O4404">
        <f ca="1"/>
        <v>0</v>
      </c>
      <c r="P4404" t="str">
        <f ca="1"/>
        <v xml:space="preserve">    Throw "#Case176 (line " &amp; CStr(Erl) + "): " &amp; Err.Description &amp; "!"</v>
      </c>
      <c r="Q4404" t="str">
        <f ca="1"/>
        <v xml:space="preserve">    Throw "#Case176 (line " &amp; CStr(Erl) + "): " &amp; Err.Description &amp; "!"</v>
      </c>
    </row>
    <row r="4405" spans="15:17" x14ac:dyDescent="0.45">
      <c r="O4405">
        <f ca="1"/>
        <v>0</v>
      </c>
      <c r="P4405" t="str">
        <f ca="1"/>
        <v>End Sub</v>
      </c>
      <c r="Q4405" t="str">
        <f ca="1"/>
        <v>End Sub</v>
      </c>
    </row>
    <row r="4406" spans="15:17" x14ac:dyDescent="0.45">
      <c r="O4406">
        <f ca="1"/>
        <v>0</v>
      </c>
      <c r="P4406">
        <f ca="1"/>
        <v>0</v>
      </c>
      <c r="Q4406" t="str">
        <f ca="1"/>
        <v/>
      </c>
    </row>
    <row r="4407" spans="15:17" x14ac:dyDescent="0.45">
      <c r="O4407">
        <f ca="1"/>
        <v>0</v>
      </c>
      <c r="P4407" t="str">
        <f ca="1"/>
        <v>Sub Case177(i As Long, Folder As String, ByRef NumPassed As Long, ByRef NumFailed As Long, ByRef Failures() As String)</v>
      </c>
      <c r="Q4407" t="str">
        <f ca="1"/>
        <v>Sub Case177(i As Long, Folder As String, ByRef NumPassed As Long, ByRef NumFailed As Long, ByRef Failures() As String)</v>
      </c>
    </row>
    <row r="4408" spans="15:17" x14ac:dyDescent="0.45">
      <c r="O4408">
        <f ca="1"/>
        <v>0</v>
      </c>
      <c r="P4408" t="str">
        <f ca="1"/>
        <v xml:space="preserve">    Dim TestDescription As String, FileName As String, Expected, Observed, TestRes As Variant, WhatDiffers As String</v>
      </c>
      <c r="Q4408" t="str">
        <f ca="1"/>
        <v xml:space="preserve">    Dim TestDescription As String, FileName As String, Expected, Observed, TestRes As Variant, WhatDiffers As String</v>
      </c>
    </row>
    <row r="4409" spans="15:17" x14ac:dyDescent="0.45">
      <c r="O4409">
        <f ca="1"/>
        <v>0</v>
      </c>
      <c r="P4409" t="str">
        <f ca="1"/>
        <v/>
      </c>
      <c r="Q4409" t="str">
        <f ca="1"/>
        <v/>
      </c>
    </row>
    <row r="4410" spans="15:17" x14ac:dyDescent="0.45">
      <c r="O4410">
        <f ca="1"/>
        <v>0</v>
      </c>
      <c r="P4410" t="str">
        <f ca="1"/>
        <v xml:space="preserve">    On Error GoTo ErrHandler</v>
      </c>
      <c r="Q4410" t="str">
        <f ca="1"/>
        <v xml:space="preserve">    On Error GoTo ErrHandler</v>
      </c>
    </row>
    <row r="4411" spans="15:17" x14ac:dyDescent="0.45">
      <c r="O4411">
        <f ca="1"/>
        <v>0</v>
      </c>
      <c r="P4411" t="str">
        <f ca="1"/>
        <v xml:space="preserve">                TestDescription = "test y-m-d dates with fractional seconds"</v>
      </c>
      <c r="Q4411" t="str">
        <f ca="1"/>
        <v xml:space="preserve">                TestDescription = "test y-m-d dates with fractional seconds"</v>
      </c>
    </row>
    <row r="4412" spans="15:17" x14ac:dyDescent="0.45">
      <c r="O4412" t="str">
        <f ca="1"/>
        <v>Sub Case104(i As Long, Folder As String, ByRef NumPassed As Long, ByRef NumFailed As Long, ByRef Failures() As String)</v>
      </c>
      <c r="P4412" t="str">
        <f ca="1"/>
        <v xml:space="preserve">                FileName = "test_y-m-d_dates_with_fractional_seconds.csv"</v>
      </c>
      <c r="Q4412" t="str">
        <f ca="1"/>
        <v xml:space="preserve">                FileName = "test_y-m-d_dates_with_fractional_seconds.csv"</v>
      </c>
    </row>
    <row r="4413" spans="15:17" x14ac:dyDescent="0.45">
      <c r="O4413" t="str">
        <f ca="1"/>
        <v xml:space="preserve">    Dim TestDescription As String, FileName As String, Expected, Observed, TestRes As Variant, WhatDiffers As String</v>
      </c>
      <c r="P4413" t="str">
        <f ca="1"/>
        <v xml:space="preserve">                Expected = CSVRead(Folder + FileName, ConvertTypes:="N", SkipToRow:=2, SkipToCol:=2, NumCols:=1)</v>
      </c>
      <c r="Q4413" t="str">
        <f ca="1"/>
        <v xml:space="preserve">                Expected = CSVRead(Folder + FileName, ConvertTypes:="N", SkipToRow:=2, SkipToCol:=2, NumCols:=1)</v>
      </c>
    </row>
    <row r="4414" spans="15:17" x14ac:dyDescent="0.45">
      <c r="O4414" t="str">
        <f ca="1"/>
        <v/>
      </c>
      <c r="P4414" t="str">
        <f ca="1"/>
        <v xml:space="preserve">                For k = 1 To sNRows(Expected)</v>
      </c>
      <c r="Q4414" t="str">
        <f ca="1"/>
        <v xml:space="preserve">                For k = 1 To sNRows(Expected)</v>
      </c>
    </row>
    <row r="4415" spans="15:17" x14ac:dyDescent="0.45">
      <c r="O4415" t="str">
        <f ca="1"/>
        <v xml:space="preserve">    On Error GoTo ErrHandler</v>
      </c>
      <c r="P4415" t="str">
        <f ca="1"/>
        <v xml:space="preserve">                    If VarType(Expected(k, 1)) = vbDouble Then</v>
      </c>
      <c r="Q4415" t="str">
        <f ca="1"/>
        <v xml:space="preserve">                    If VarType(Expected(k, 1)) = vbDouble Then</v>
      </c>
    </row>
    <row r="4416" spans="15:17" x14ac:dyDescent="0.45">
      <c r="O4416" t="str">
        <f ca="1"/>
        <v xml:space="preserve">                'We test that the first column converts (via CSVRead) to the same date as the second column (via CDate) _</v>
      </c>
      <c r="P4416" t="str">
        <f ca="1"/>
        <v xml:space="preserve">                        Expected(k, 1) = CDate(Expected(k, 1))</v>
      </c>
      <c r="Q4416" t="str">
        <f ca="1"/>
        <v xml:space="preserve">                        Expected(k, 1) = CDate(Expected(k, 1))</v>
      </c>
    </row>
    <row r="4417" spans="15:17" x14ac:dyDescent="0.45">
      <c r="O4417" t="str">
        <f ca="1"/>
        <v xml:space="preserve">                 to within a very small (10 microsecond) tolerance to cope with floating point inaccuracies</v>
      </c>
      <c r="P4417" t="str">
        <f ca="1"/>
        <v xml:space="preserve">                    End If</v>
      </c>
      <c r="Q4417" t="str">
        <f ca="1"/>
        <v xml:space="preserve">                    End If</v>
      </c>
    </row>
    <row r="4418" spans="15:17" x14ac:dyDescent="0.45">
      <c r="O4418" t="str">
        <f ca="1"/>
        <v xml:space="preserve">                TestDescription = "test good D-M-Y"</v>
      </c>
      <c r="P4418" t="str">
        <f ca="1"/>
        <v xml:space="preserve">                Next k</v>
      </c>
      <c r="Q4418" t="str">
        <f ca="1"/>
        <v xml:space="preserve">                Next k</v>
      </c>
    </row>
    <row r="4419" spans="15:17" x14ac:dyDescent="0.45">
      <c r="O4419" t="str">
        <f ca="1"/>
        <v xml:space="preserve">                FileName = "test_good_D-M-Y.csv"</v>
      </c>
      <c r="P4419" t="str">
        <f ca="1"/>
        <v xml:space="preserve">                TestRes = TestCSVRead(i, TestDescription, Expected, Folder + FileName, Observed, WhatDiffers, _</v>
      </c>
      <c r="Q4419" t="str">
        <f ca="1"/>
        <v xml:space="preserve">                TestRes = TestCSVRead(i, TestDescription, Expected, Folder + FileName, Observed, WhatDiffers, _</v>
      </c>
    </row>
    <row r="4420" spans="15:17" x14ac:dyDescent="0.45">
      <c r="O4420" t="str">
        <f ca="1"/>
        <v xml:space="preserve">                Expected = CSVRead(Folder + FileName, ConvertTypes:="N", SkipToRow:=2, NumCols:=1, SkipToCol:=2)</v>
      </c>
      <c r="P4420" t="str">
        <f ca="1"/>
        <v xml:space="preserve">                    ConvertTypes:="D", _</v>
      </c>
      <c r="Q4420" t="str">
        <f ca="1"/>
        <v xml:space="preserve">                    ConvertTypes:="D", _</v>
      </c>
    </row>
    <row r="4421" spans="15:17" x14ac:dyDescent="0.45">
      <c r="O4421" t="str">
        <f ca="1"/>
        <v xml:space="preserve">                For k = 1 To sNRows(Expected)</v>
      </c>
      <c r="P4421" t="str">
        <f ca="1"/>
        <v xml:space="preserve">                    DateFormat:="Y-M-D", _</v>
      </c>
      <c r="Q4421" t="str">
        <f ca="1"/>
        <v xml:space="preserve">                    DateFormat:="Y-M-D", _</v>
      </c>
    </row>
    <row r="4422" spans="15:17" x14ac:dyDescent="0.45">
      <c r="O4422" t="str">
        <f ca="1"/>
        <v xml:space="preserve">                    Expected(k, 1) = CDate(Expected(k, 1))</v>
      </c>
      <c r="P4422" t="str">
        <f ca="1"/>
        <v xml:space="preserve">                    IgnoreEmptyLines:=False, _</v>
      </c>
      <c r="Q4422" t="str">
        <f ca="1"/>
        <v xml:space="preserve">                    IgnoreEmptyLines:=False, _</v>
      </c>
    </row>
    <row r="4423" spans="15:17" x14ac:dyDescent="0.45">
      <c r="O4423" t="str">
        <f ca="1"/>
        <v xml:space="preserve">                Next k</v>
      </c>
      <c r="P4423" t="str">
        <f ca="1"/>
        <v xml:space="preserve">                    SkipToRow:=2, _</v>
      </c>
      <c r="Q4423" t="str">
        <f ca="1"/>
        <v xml:space="preserve">                    SkipToRow:=2, _</v>
      </c>
    </row>
    <row r="4424" spans="15:17" x14ac:dyDescent="0.45">
      <c r="O4424" t="str">
        <f ca="1"/>
        <v xml:space="preserve">                TestRes = TestCSVRead(i, TestDescription, Expected, Folder + FileName, Observed, WhatDiffers, _</v>
      </c>
      <c r="P4424" t="str">
        <f ca="1"/>
        <v xml:space="preserve">                    SkipToCol:=1, _</v>
      </c>
      <c r="Q4424" t="str">
        <f ca="1"/>
        <v xml:space="preserve">                    SkipToCol:=1, _</v>
      </c>
    </row>
    <row r="4425" spans="15:17" x14ac:dyDescent="0.45">
      <c r="O4425" t="str">
        <f ca="1"/>
        <v xml:space="preserve">                    ConvertTypes:=True, _</v>
      </c>
      <c r="P4425" t="str">
        <f ca="1"/>
        <v xml:space="preserve">                    NumCols:=1, _</v>
      </c>
      <c r="Q4425" t="str">
        <f ca="1"/>
        <v xml:space="preserve">                    NumCols:=1, _</v>
      </c>
    </row>
    <row r="4426" spans="15:17" x14ac:dyDescent="0.45">
      <c r="O4426" t="str">
        <f ca="1"/>
        <v xml:space="preserve">                    Delimiter:=",", _</v>
      </c>
      <c r="P4426" t="str">
        <f ca="1"/>
        <v xml:space="preserve">                    AbsTol:=0.0000000001, _</v>
      </c>
      <c r="Q4426" t="str">
        <f ca="1"/>
        <v xml:space="preserve">                    AbsTol:=0.0000000001, _</v>
      </c>
    </row>
    <row r="4427" spans="15:17" x14ac:dyDescent="0.45">
      <c r="O4427" t="str">
        <f ca="1"/>
        <v xml:space="preserve">                    DateFormat:="D-M-Y", _</v>
      </c>
      <c r="P4427" t="str">
        <f ca="1"/>
        <v xml:space="preserve">                    ShowMissingsAs:=Empty)</v>
      </c>
      <c r="Q4427" t="str">
        <f ca="1"/>
        <v xml:space="preserve">                    ShowMissingsAs:=Empty)</v>
      </c>
    </row>
    <row r="4428" spans="15:17" x14ac:dyDescent="0.45">
      <c r="O4428" t="str">
        <f ca="1"/>
        <v xml:space="preserve">                    SkipToRow:=2, _</v>
      </c>
      <c r="P4428" t="str">
        <f ca="1"/>
        <v xml:space="preserve">    If TestRes Then</v>
      </c>
      <c r="Q4428" t="str">
        <f ca="1"/>
        <v xml:space="preserve">    If TestRes Then</v>
      </c>
    </row>
    <row r="4429" spans="15:17" x14ac:dyDescent="0.45">
      <c r="O4429" t="str">
        <f ca="1"/>
        <v xml:space="preserve">                    NumCols:=1, _</v>
      </c>
      <c r="P4429" t="str">
        <f ca="1"/>
        <v xml:space="preserve">        NumPassed = NumPassed + 1</v>
      </c>
      <c r="Q4429" t="str">
        <f ca="1"/>
        <v xml:space="preserve">        NumPassed = NumPassed + 1</v>
      </c>
    </row>
    <row r="4430" spans="15:17" x14ac:dyDescent="0.45">
      <c r="O4430" t="str">
        <f ca="1"/>
        <v xml:space="preserve">                    ShowMissingsAs:=Empty, _</v>
      </c>
      <c r="P4430" t="str">
        <f ca="1"/>
        <v xml:space="preserve">    Else</v>
      </c>
      <c r="Q4430" t="str">
        <f ca="1"/>
        <v xml:space="preserve">    Else</v>
      </c>
    </row>
    <row r="4431" spans="15:17" x14ac:dyDescent="0.45">
      <c r="O4431" t="str">
        <f ca="1"/>
        <v xml:space="preserve">                    AbsTol:=0.01 / 24 / 60 / 60 / 1000) '10 microsecond tolerance</v>
      </c>
      <c r="P4431" t="str">
        <f ca="1"/>
        <v xml:space="preserve">        NumFailed = NumFailed + 1</v>
      </c>
      <c r="Q4431" t="str">
        <f ca="1"/>
        <v xml:space="preserve">        NumFailed = NumFailed + 1</v>
      </c>
    </row>
    <row r="4432" spans="15:17" x14ac:dyDescent="0.45">
      <c r="O4432" t="str">
        <f ca="1"/>
        <v xml:space="preserve">    If TestRes Then</v>
      </c>
      <c r="P4432" t="str">
        <f ca="1"/>
        <v xml:space="preserve">        ReDim Preserve Failures(LBound(Failures) To UBound(Failures) + 1)</v>
      </c>
      <c r="Q4432" t="str">
        <f ca="1"/>
        <v xml:space="preserve">        ReDim Preserve Failures(LBound(Failures) To UBound(Failures) + 1)</v>
      </c>
    </row>
    <row r="4433" spans="15:17" x14ac:dyDescent="0.45">
      <c r="O4433" t="str">
        <f ca="1"/>
        <v xml:space="preserve">        NumPassed = NumPassed + 1</v>
      </c>
      <c r="P4433" t="str">
        <f ca="1"/>
        <v xml:space="preserve">        Failures(UBound(Failures)) = WhatDiffers</v>
      </c>
      <c r="Q4433" t="str">
        <f ca="1"/>
        <v xml:space="preserve">        Failures(UBound(Failures)) = WhatDiffers</v>
      </c>
    </row>
    <row r="4434" spans="15:17" x14ac:dyDescent="0.45">
      <c r="O4434" t="str">
        <f ca="1"/>
        <v xml:space="preserve">    Else</v>
      </c>
      <c r="P4434" t="str">
        <f ca="1"/>
        <v xml:space="preserve">    End If</v>
      </c>
      <c r="Q4434" t="str">
        <f ca="1"/>
        <v xml:space="preserve">    End If</v>
      </c>
    </row>
    <row r="4435" spans="15:17" x14ac:dyDescent="0.45">
      <c r="O4435" t="str">
        <f ca="1"/>
        <v xml:space="preserve">        NumFailed = NumFailed + 1</v>
      </c>
      <c r="P4435" t="str">
        <f ca="1"/>
        <v/>
      </c>
      <c r="Q4435" t="str">
        <f ca="1"/>
        <v/>
      </c>
    </row>
    <row r="4436" spans="15:17" x14ac:dyDescent="0.45">
      <c r="O4436" t="str">
        <f ca="1"/>
        <v xml:space="preserve">        ReDim Preserve Failures(LBound(Failures) To UBound(Failures) + 1)</v>
      </c>
      <c r="P4436" t="str">
        <f ca="1"/>
        <v xml:space="preserve">    Exit Sub</v>
      </c>
      <c r="Q4436" t="str">
        <f ca="1"/>
        <v xml:space="preserve">    Exit Sub</v>
      </c>
    </row>
    <row r="4437" spans="15:17" x14ac:dyDescent="0.45">
      <c r="O4437" t="str">
        <f ca="1"/>
        <v xml:space="preserve">        Failures(UBound(Failures)) = WhatDiffers</v>
      </c>
      <c r="P4437" t="str">
        <f ca="1"/>
        <v>ErrHandler:</v>
      </c>
      <c r="Q4437" t="str">
        <f ca="1"/>
        <v>ErrHandler:</v>
      </c>
    </row>
    <row r="4438" spans="15:17" x14ac:dyDescent="0.45">
      <c r="O4438" t="str">
        <f ca="1"/>
        <v xml:space="preserve">    End If</v>
      </c>
      <c r="P4438" t="str">
        <f ca="1"/>
        <v xml:space="preserve">    Throw "#Case177 (line " &amp; CStr(Erl) + "): " &amp; Err.Description &amp; "!"</v>
      </c>
      <c r="Q4438" t="str">
        <f ca="1"/>
        <v xml:space="preserve">    Throw "#Case177 (line " &amp; CStr(Erl) + "): " &amp; Err.Description &amp; "!"</v>
      </c>
    </row>
    <row r="4439" spans="15:17" x14ac:dyDescent="0.45">
      <c r="O4439" t="str">
        <f ca="1"/>
        <v/>
      </c>
      <c r="P4439" t="str">
        <f ca="1"/>
        <v>End Sub</v>
      </c>
      <c r="Q4439" t="str">
        <f ca="1"/>
        <v>End Sub</v>
      </c>
    </row>
    <row r="4440" spans="15:17" x14ac:dyDescent="0.45">
      <c r="O4440" t="str">
        <f ca="1"/>
        <v xml:space="preserve">    Exit Sub</v>
      </c>
      <c r="P4440">
        <f ca="1"/>
        <v>0</v>
      </c>
      <c r="Q4440" t="str">
        <f ca="1"/>
        <v/>
      </c>
    </row>
    <row r="4441" spans="15:17" x14ac:dyDescent="0.45">
      <c r="O4441" t="str">
        <f ca="1"/>
        <v>ErrHandler:</v>
      </c>
      <c r="P4441" t="str">
        <f ca="1"/>
        <v>Sub Case178(i As Long, Folder As String, ByRef NumPassed As Long, ByRef NumFailed As Long, ByRef Failures() As String)</v>
      </c>
      <c r="Q4441" t="str">
        <f ca="1"/>
        <v>Sub Case178(i As Long, Folder As String, ByRef NumPassed As Long, ByRef NumFailed As Long, ByRef Failures() As String)</v>
      </c>
    </row>
    <row r="4442" spans="15:17" x14ac:dyDescent="0.45">
      <c r="O4442" t="str">
        <f ca="1"/>
        <v xml:space="preserve">    Throw "#Case104 (line " &amp; CStr(Erl) + "): " &amp; Err.Description &amp; "!"</v>
      </c>
      <c r="P4442" t="str">
        <f ca="1"/>
        <v xml:space="preserve">    Dim TestDescription As String, FileName As String, Expected, Observed, TestRes As Variant, WhatDiffers As String</v>
      </c>
      <c r="Q4442" t="str">
        <f ca="1"/>
        <v xml:space="preserve">    Dim TestDescription As String, FileName As String, Expected, Observed, TestRes As Variant, WhatDiffers As String</v>
      </c>
    </row>
    <row r="4443" spans="15:17" x14ac:dyDescent="0.45">
      <c r="O4443" t="str">
        <f ca="1"/>
        <v>End Sub</v>
      </c>
      <c r="P4443" t="str">
        <f ca="1"/>
        <v/>
      </c>
      <c r="Q4443" t="str">
        <f ca="1"/>
        <v/>
      </c>
    </row>
    <row r="4444" spans="15:17" x14ac:dyDescent="0.45">
      <c r="O4444">
        <f ca="1"/>
        <v>0</v>
      </c>
      <c r="P4444" t="str">
        <f ca="1"/>
        <v xml:space="preserve">    On Error GoTo ErrHandler</v>
      </c>
      <c r="Q4444" t="str">
        <f ca="1"/>
        <v xml:space="preserve">    On Error GoTo ErrHandler</v>
      </c>
    </row>
    <row r="4445" spans="15:17" x14ac:dyDescent="0.45">
      <c r="O4445">
        <f ca="1"/>
        <v>0</v>
      </c>
      <c r="P4445" t="str">
        <f ca="1"/>
        <v xml:space="preserve">                TestDescription = "Used as example in README.md"</v>
      </c>
      <c r="Q4445" t="str">
        <f ca="1"/>
        <v xml:space="preserve">                TestDescription = "Used as example in README.md"</v>
      </c>
    </row>
    <row r="4446" spans="15:17" x14ac:dyDescent="0.45">
      <c r="O4446">
        <f ca="1"/>
        <v>0</v>
      </c>
      <c r="P4446" t="str">
        <f ca="1"/>
        <v xml:space="preserve">                FileName = "https://vincentarelbundock.github.io/Rdatasets/csv/carData/TitanicSurvival.csv"</v>
      </c>
      <c r="Q4446" t="str">
        <f ca="1"/>
        <v xml:space="preserve">                FileName = "https://vincentarelbundock.github.io/Rdatasets/csv/carData/TitanicSurvival.csv"</v>
      </c>
    </row>
    <row r="4447" spans="15:17" x14ac:dyDescent="0.45">
      <c r="O4447">
        <f ca="1"/>
        <v>0</v>
      </c>
      <c r="P4447" t="str">
        <f ca="1"/>
        <v xml:space="preserve">                Expected = Expected178()</v>
      </c>
      <c r="Q4447" t="str">
        <f ca="1"/>
        <v xml:space="preserve">                Expected = Expected178()</v>
      </c>
    </row>
    <row r="4448" spans="15:17" x14ac:dyDescent="0.45">
      <c r="O4448">
        <f ca="1"/>
        <v>0</v>
      </c>
      <c r="P4448" t="str">
        <f ca="1"/>
        <v xml:space="preserve">                TestRes = TestCSVRead(i, TestDescription, Expected, FileName, Observed, WhatDiffers, _</v>
      </c>
      <c r="Q4448" t="str">
        <f ca="1"/>
        <v xml:space="preserve">                TestRes = TestCSVRead(i, TestDescription, Expected, FileName, Observed, WhatDiffers, _</v>
      </c>
    </row>
    <row r="4449" spans="15:17" x14ac:dyDescent="0.45">
      <c r="O4449">
        <f ca="1"/>
        <v>0</v>
      </c>
      <c r="P4449" t="str">
        <f ca="1"/>
        <v xml:space="preserve">                    ConvertTypes:=True, _</v>
      </c>
      <c r="Q4449" t="str">
        <f ca="1"/>
        <v xml:space="preserve">                    ConvertTypes:=True, _</v>
      </c>
    </row>
    <row r="4450" spans="15:17" x14ac:dyDescent="0.45">
      <c r="O4450">
        <f ca="1"/>
        <v>0</v>
      </c>
      <c r="P4450" t="str">
        <f ca="1"/>
        <v xml:space="preserve">                    IgnoreEmptyLines:=False, _</v>
      </c>
      <c r="Q4450" t="str">
        <f ca="1"/>
        <v xml:space="preserve">                    IgnoreEmptyLines:=False, _</v>
      </c>
    </row>
    <row r="4451" spans="15:17" x14ac:dyDescent="0.45">
      <c r="O4451">
        <f ca="1"/>
        <v>0</v>
      </c>
      <c r="P4451" t="str">
        <f ca="1"/>
        <v xml:space="preserve">                    NumRows:=17, _</v>
      </c>
      <c r="Q4451" t="str">
        <f ca="1"/>
        <v xml:space="preserve">                    NumRows:=17, _</v>
      </c>
    </row>
    <row r="4452" spans="15:17" x14ac:dyDescent="0.45">
      <c r="O4452">
        <f ca="1"/>
        <v>0</v>
      </c>
      <c r="P4452" t="str">
        <f ca="1"/>
        <v xml:space="preserve">                    MissingStrings:="NA", _</v>
      </c>
      <c r="Q4452" t="str">
        <f ca="1"/>
        <v xml:space="preserve">                    MissingStrings:="NA", _</v>
      </c>
    </row>
    <row r="4453" spans="15:17" x14ac:dyDescent="0.45">
      <c r="O4453" t="str">
        <f ca="1"/>
        <v>Sub Case105(i As Long, Folder As String, ByRef NumPassed As Long, ByRef NumFailed As Long, ByRef Failures() As String)</v>
      </c>
      <c r="P4453" t="str">
        <f ca="1"/>
        <v xml:space="preserve">                    ShowMissingsAs:=Empty, _</v>
      </c>
      <c r="Q4453" t="str">
        <f ca="1"/>
        <v xml:space="preserve">                    ShowMissingsAs:=Empty, _</v>
      </c>
    </row>
    <row r="4454" spans="15:17" x14ac:dyDescent="0.45">
      <c r="O4454" t="str">
        <f ca="1"/>
        <v xml:space="preserve">    Dim TestDescription As String, FileName As String, Expected, Observed, TestRes As Variant, WhatDiffers As String</v>
      </c>
      <c r="P4454" t="str">
        <f ca="1"/>
        <v xml:space="preserve">                    HeaderRowNum:=1#, _</v>
      </c>
      <c r="Q4454" t="str">
        <f ca="1"/>
        <v xml:space="preserve">                    HeaderRowNum:=1#, _</v>
      </c>
    </row>
    <row r="4455" spans="15:17" x14ac:dyDescent="0.45">
      <c r="O4455" t="str">
        <f ca="1"/>
        <v/>
      </c>
      <c r="P4455" t="str">
        <f ca="1"/>
        <v xml:space="preserve">                    ExpectedHeaderRow:=HStack("", "survived", "sex", "age", "passengerClass"))</v>
      </c>
      <c r="Q4455" t="str">
        <f ca="1"/>
        <v xml:space="preserve">                    ExpectedHeaderRow:=HStack("", "survived", "sex", "age", "passengerClass"))</v>
      </c>
    </row>
    <row r="4456" spans="15:17" x14ac:dyDescent="0.45">
      <c r="O4456" t="str">
        <f ca="1"/>
        <v xml:space="preserve">    On Error GoTo ErrHandler</v>
      </c>
      <c r="P4456" t="str">
        <f ca="1"/>
        <v xml:space="preserve">    If TestRes Then</v>
      </c>
      <c r="Q4456" t="str">
        <f ca="1"/>
        <v xml:space="preserve">    If TestRes Then</v>
      </c>
    </row>
    <row r="4457" spans="15:17" x14ac:dyDescent="0.45">
      <c r="O4457" t="str">
        <f ca="1"/>
        <v xml:space="preserve">                'Test that parsing strings that almost but not correct D-M-Y does not convert to dates</v>
      </c>
      <c r="P4457" t="str">
        <f ca="1"/>
        <v xml:space="preserve">        NumPassed = NumPassed + 1</v>
      </c>
      <c r="Q4457" t="str">
        <f ca="1"/>
        <v xml:space="preserve">        NumPassed = NumPassed + 1</v>
      </c>
    </row>
    <row r="4458" spans="15:17" x14ac:dyDescent="0.45">
      <c r="O4458" t="str">
        <f ca="1"/>
        <v xml:space="preserve">                TestDescription = "test bad D-M-Y"</v>
      </c>
      <c r="P4458" t="str">
        <f ca="1"/>
        <v xml:space="preserve">    Else</v>
      </c>
      <c r="Q4458" t="str">
        <f ca="1"/>
        <v xml:space="preserve">    Else</v>
      </c>
    </row>
    <row r="4459" spans="15:17" x14ac:dyDescent="0.45">
      <c r="O4459" t="str">
        <f ca="1"/>
        <v xml:space="preserve">                FileName = "test_bad_D-M-Y.csv"</v>
      </c>
      <c r="P4459" t="str">
        <f ca="1"/>
        <v xml:space="preserve">        NumFailed = NumFailed + 1</v>
      </c>
      <c r="Q4459" t="str">
        <f ca="1"/>
        <v xml:space="preserve">        NumFailed = NumFailed + 1</v>
      </c>
    </row>
    <row r="4460" spans="15:17" x14ac:dyDescent="0.45">
      <c r="O4460" t="str">
        <f ca="1"/>
        <v xml:space="preserve">                Expected = CSVRead(Folder + FileName, False, ",", SkipToRow:=2, SkipToCol:=2)</v>
      </c>
      <c r="P4460" t="str">
        <f ca="1"/>
        <v xml:space="preserve">        ReDim Preserve Failures(LBound(Failures) To UBound(Failures) + 1)</v>
      </c>
      <c r="Q4460" t="str">
        <f ca="1"/>
        <v xml:space="preserve">        ReDim Preserve Failures(LBound(Failures) To UBound(Failures) + 1)</v>
      </c>
    </row>
    <row r="4461" spans="15:17" x14ac:dyDescent="0.45">
      <c r="O4461" t="str">
        <f ca="1"/>
        <v xml:space="preserve">                TestRes = TestCSVRead(i, TestDescription, Expected, Folder + FileName, Observed, WhatDiffers, _</v>
      </c>
      <c r="P4461" t="str">
        <f ca="1"/>
        <v xml:space="preserve">        Failures(UBound(Failures)) = WhatDiffers</v>
      </c>
      <c r="Q4461" t="str">
        <f ca="1"/>
        <v xml:space="preserve">        Failures(UBound(Failures)) = WhatDiffers</v>
      </c>
    </row>
    <row r="4462" spans="15:17" x14ac:dyDescent="0.45">
      <c r="O4462" t="str">
        <f ca="1"/>
        <v xml:space="preserve">                    ConvertTypes:="D", _</v>
      </c>
      <c r="P4462" t="str">
        <f ca="1"/>
        <v xml:space="preserve">    End If</v>
      </c>
      <c r="Q4462" t="str">
        <f ca="1"/>
        <v xml:space="preserve">    End If</v>
      </c>
    </row>
    <row r="4463" spans="15:17" x14ac:dyDescent="0.45">
      <c r="O4463" t="str">
        <f ca="1"/>
        <v xml:space="preserve">                    Delimiter:=",", _</v>
      </c>
      <c r="P4463" t="str">
        <f ca="1"/>
        <v/>
      </c>
      <c r="Q4463" t="str">
        <f ca="1"/>
        <v/>
      </c>
    </row>
    <row r="4464" spans="15:17" x14ac:dyDescent="0.45">
      <c r="O4464" t="str">
        <f ca="1"/>
        <v xml:space="preserve">                    DateFormat:="D-M-Y", _</v>
      </c>
      <c r="P4464" t="str">
        <f ca="1"/>
        <v xml:space="preserve">    Exit Sub</v>
      </c>
      <c r="Q4464" t="str">
        <f ca="1"/>
        <v xml:space="preserve">    Exit Sub</v>
      </c>
    </row>
    <row r="4465" spans="15:17" x14ac:dyDescent="0.45">
      <c r="O4465" t="str">
        <f ca="1"/>
        <v xml:space="preserve">                    SkipToRow:=2, _</v>
      </c>
      <c r="P4465" t="str">
        <f ca="1"/>
        <v>ErrHandler:</v>
      </c>
      <c r="Q4465" t="str">
        <f ca="1"/>
        <v>ErrHandler:</v>
      </c>
    </row>
    <row r="4466" spans="15:17" x14ac:dyDescent="0.45">
      <c r="O4466" t="str">
        <f ca="1"/>
        <v xml:space="preserve">                    SkipToCol:=2, _</v>
      </c>
      <c r="P4466" t="str">
        <f ca="1"/>
        <v xml:space="preserve">    Throw "#Case178 (line " &amp; CStr(Erl) + "): " &amp; Err.Description &amp; "!"</v>
      </c>
      <c r="Q4466" t="str">
        <f ca="1"/>
        <v xml:space="preserve">    Throw "#Case178 (line " &amp; CStr(Erl) + "): " &amp; Err.Description &amp; "!"</v>
      </c>
    </row>
    <row r="4467" spans="15:17" x14ac:dyDescent="0.45">
      <c r="O4467" t="str">
        <f ca="1"/>
        <v xml:space="preserve">                    ShowMissingsAs:=Empty)</v>
      </c>
      <c r="P4467" t="str">
        <f ca="1"/>
        <v>End Sub</v>
      </c>
      <c r="Q4467" t="str">
        <f ca="1"/>
        <v>End Sub</v>
      </c>
    </row>
    <row r="4468" spans="15:17" x14ac:dyDescent="0.45">
      <c r="O4468" t="str">
        <f ca="1"/>
        <v xml:space="preserve">    If TestRes Then</v>
      </c>
      <c r="P4468">
        <f ca="1"/>
        <v>0</v>
      </c>
      <c r="Q4468" t="str">
        <f ca="1"/>
        <v/>
      </c>
    </row>
    <row r="4469" spans="15:17" x14ac:dyDescent="0.45">
      <c r="O4469" t="str">
        <f ca="1"/>
        <v xml:space="preserve">        NumPassed = NumPassed + 1</v>
      </c>
    </row>
    <row r="4470" spans="15:17" x14ac:dyDescent="0.45">
      <c r="O4470" t="str">
        <f ca="1"/>
        <v xml:space="preserve">    Else</v>
      </c>
    </row>
    <row r="4471" spans="15:17" x14ac:dyDescent="0.45">
      <c r="O4471" t="str">
        <f ca="1"/>
        <v xml:space="preserve">        NumFailed = NumFailed + 1</v>
      </c>
    </row>
    <row r="4472" spans="15:17" x14ac:dyDescent="0.45">
      <c r="O4472" t="str">
        <f ca="1"/>
        <v xml:space="preserve">        ReDim Preserve Failures(LBound(Failures) To UBound(Failures) + 1)</v>
      </c>
    </row>
    <row r="4473" spans="15:17" x14ac:dyDescent="0.45">
      <c r="O4473" t="str">
        <f ca="1"/>
        <v xml:space="preserve">        Failures(UBound(Failures)) = WhatDiffers</v>
      </c>
    </row>
    <row r="4474" spans="15:17" x14ac:dyDescent="0.45">
      <c r="O4474" t="str">
        <f ca="1"/>
        <v xml:space="preserve">    End If</v>
      </c>
    </row>
    <row r="4475" spans="15:17" x14ac:dyDescent="0.45">
      <c r="O4475" t="str">
        <f ca="1"/>
        <v/>
      </c>
    </row>
    <row r="4476" spans="15:17" x14ac:dyDescent="0.45">
      <c r="O4476" t="str">
        <f ca="1"/>
        <v xml:space="preserve">    Exit Sub</v>
      </c>
    </row>
    <row r="4477" spans="15:17" x14ac:dyDescent="0.45">
      <c r="O4477" t="str">
        <f ca="1"/>
        <v>ErrHandler:</v>
      </c>
    </row>
    <row r="4478" spans="15:17" x14ac:dyDescent="0.45">
      <c r="O4478" t="str">
        <f ca="1"/>
        <v xml:space="preserve">    Throw "#Case105 (line " &amp; CStr(Erl) + "): " &amp; Err.Description &amp; "!"</v>
      </c>
    </row>
    <row r="4479" spans="15:17" x14ac:dyDescent="0.45">
      <c r="O4479" t="str">
        <f ca="1"/>
        <v>End Sub</v>
      </c>
    </row>
    <row r="4480" spans="15:17" x14ac:dyDescent="0.45">
      <c r="O4480">
        <f ca="1"/>
        <v>0</v>
      </c>
    </row>
    <row r="4481" spans="15:15" x14ac:dyDescent="0.45">
      <c r="O4481">
        <f ca="1"/>
        <v>0</v>
      </c>
    </row>
    <row r="4482" spans="15:15" x14ac:dyDescent="0.45">
      <c r="O4482">
        <f ca="1"/>
        <v>0</v>
      </c>
    </row>
    <row r="4483" spans="15:15" x14ac:dyDescent="0.45">
      <c r="O4483">
        <f ca="1"/>
        <v>0</v>
      </c>
    </row>
    <row r="4484" spans="15:15" x14ac:dyDescent="0.45">
      <c r="O4484">
        <f ca="1"/>
        <v>0</v>
      </c>
    </row>
    <row r="4485" spans="15:15" x14ac:dyDescent="0.45">
      <c r="O4485">
        <f ca="1"/>
        <v>0</v>
      </c>
    </row>
    <row r="4486" spans="15:15" x14ac:dyDescent="0.45">
      <c r="O4486">
        <f ca="1"/>
        <v>0</v>
      </c>
    </row>
    <row r="4487" spans="15:15" x14ac:dyDescent="0.45">
      <c r="O4487">
        <f ca="1"/>
        <v>0</v>
      </c>
    </row>
    <row r="4488" spans="15:15" x14ac:dyDescent="0.45">
      <c r="O4488">
        <f ca="1"/>
        <v>0</v>
      </c>
    </row>
    <row r="4489" spans="15:15" x14ac:dyDescent="0.45">
      <c r="O4489">
        <f ca="1"/>
        <v>0</v>
      </c>
    </row>
    <row r="4490" spans="15:15" x14ac:dyDescent="0.45">
      <c r="O4490">
        <f ca="1"/>
        <v>0</v>
      </c>
    </row>
    <row r="4491" spans="15:15" x14ac:dyDescent="0.45">
      <c r="O4491">
        <f ca="1"/>
        <v>0</v>
      </c>
    </row>
    <row r="4492" spans="15:15" x14ac:dyDescent="0.45">
      <c r="O4492">
        <f ca="1"/>
        <v>0</v>
      </c>
    </row>
    <row r="4493" spans="15:15" x14ac:dyDescent="0.45">
      <c r="O4493">
        <f ca="1"/>
        <v>0</v>
      </c>
    </row>
    <row r="4494" spans="15:15" x14ac:dyDescent="0.45">
      <c r="O4494" t="str">
        <f ca="1"/>
        <v>Sub Case106(i As Long, Folder As String, ByRef NumPassed As Long, ByRef NumFailed As Long, ByRef Failures() As String)</v>
      </c>
    </row>
    <row r="4495" spans="15:15" x14ac:dyDescent="0.45">
      <c r="O4495" t="str">
        <f ca="1"/>
        <v xml:space="preserve">    Dim TestDescription As String, FileName As String, Expected, Observed, TestRes As Variant, WhatDiffers As String</v>
      </c>
    </row>
    <row r="4496" spans="15:15" x14ac:dyDescent="0.45">
      <c r="O4496" t="str">
        <f ca="1"/>
        <v/>
      </c>
    </row>
    <row r="4497" spans="15:15" x14ac:dyDescent="0.45">
      <c r="O4497" t="str">
        <f ca="1"/>
        <v xml:space="preserve">    On Error GoTo ErrHandler</v>
      </c>
    </row>
    <row r="4498" spans="15:15" x14ac:dyDescent="0.45">
      <c r="O4498" t="str">
        <f ca="1"/>
        <v xml:space="preserve">                'We test that the first column converts (via CSVRead) to the same date as the second column (via CDate) _</v>
      </c>
    </row>
    <row r="4499" spans="15:15" x14ac:dyDescent="0.45">
      <c r="O4499" t="str">
        <f ca="1"/>
        <v xml:space="preserve">                 to within a very small (10 microsecond) tolerance to cope with floating point inaccuracies</v>
      </c>
    </row>
    <row r="4500" spans="15:15" x14ac:dyDescent="0.45">
      <c r="O4500" t="str">
        <f ca="1"/>
        <v xml:space="preserve">                TestDescription = "test good M-D-Y"</v>
      </c>
    </row>
    <row r="4501" spans="15:15" x14ac:dyDescent="0.45">
      <c r="O4501" t="str">
        <f ca="1"/>
        <v xml:space="preserve">                FileName = "test_good_M-D-Y.csv"</v>
      </c>
    </row>
    <row r="4502" spans="15:15" x14ac:dyDescent="0.45">
      <c r="O4502" t="str">
        <f ca="1"/>
        <v xml:space="preserve">                Expected = CSVRead(Folder + FileName, ConvertTypes:="N", SkipToRow:=2, NumCols:=1, SkipToCol:=2)</v>
      </c>
    </row>
    <row r="4503" spans="15:15" x14ac:dyDescent="0.45">
      <c r="O4503" t="str">
        <f ca="1"/>
        <v xml:space="preserve">                For k = 1 To sNRows(Expected)</v>
      </c>
    </row>
    <row r="4504" spans="15:15" x14ac:dyDescent="0.45">
      <c r="O4504" t="str">
        <f ca="1"/>
        <v xml:space="preserve">                    Expected(k, 1) = CDate(Expected(k, 1))</v>
      </c>
    </row>
    <row r="4505" spans="15:15" x14ac:dyDescent="0.45">
      <c r="O4505" t="str">
        <f ca="1"/>
        <v xml:space="preserve">                Next k</v>
      </c>
    </row>
    <row r="4506" spans="15:15" x14ac:dyDescent="0.45">
      <c r="O4506" t="str">
        <f ca="1"/>
        <v xml:space="preserve">                TestRes = TestCSVRead(i, TestDescription, Expected, Folder + FileName, Observed, WhatDiffers, _</v>
      </c>
    </row>
    <row r="4507" spans="15:15" x14ac:dyDescent="0.45">
      <c r="O4507" t="str">
        <f ca="1"/>
        <v xml:space="preserve">                    ConvertTypes:=True, _</v>
      </c>
    </row>
    <row r="4508" spans="15:15" x14ac:dyDescent="0.45">
      <c r="O4508" t="str">
        <f ca="1"/>
        <v xml:space="preserve">                    Delimiter:=",", _</v>
      </c>
    </row>
    <row r="4509" spans="15:15" x14ac:dyDescent="0.45">
      <c r="O4509" t="str">
        <f ca="1"/>
        <v xml:space="preserve">                    DateFormat:="M-D-Y", _</v>
      </c>
    </row>
    <row r="4510" spans="15:15" x14ac:dyDescent="0.45">
      <c r="O4510" t="str">
        <f ca="1"/>
        <v xml:space="preserve">                    SkipToRow:=2, _</v>
      </c>
    </row>
    <row r="4511" spans="15:15" x14ac:dyDescent="0.45">
      <c r="O4511" t="str">
        <f ca="1"/>
        <v xml:space="preserve">                    NumCols:=1, _</v>
      </c>
    </row>
    <row r="4512" spans="15:15" x14ac:dyDescent="0.45">
      <c r="O4512" t="str">
        <f ca="1"/>
        <v xml:space="preserve">                    ShowMissingsAs:=Empty, _</v>
      </c>
    </row>
    <row r="4513" spans="15:15" x14ac:dyDescent="0.45">
      <c r="O4513" t="str">
        <f ca="1"/>
        <v xml:space="preserve">                    AbsTol:=0.01 / 24 / 60 / 60 / 1000) '10 microsecond tolerance</v>
      </c>
    </row>
    <row r="4514" spans="15:15" x14ac:dyDescent="0.45">
      <c r="O4514" t="str">
        <f ca="1"/>
        <v xml:space="preserve">    If TestRes Then</v>
      </c>
    </row>
    <row r="4515" spans="15:15" x14ac:dyDescent="0.45">
      <c r="O4515" t="str">
        <f ca="1"/>
        <v xml:space="preserve">        NumPassed = NumPassed + 1</v>
      </c>
    </row>
    <row r="4516" spans="15:15" x14ac:dyDescent="0.45">
      <c r="O4516" t="str">
        <f ca="1"/>
        <v xml:space="preserve">    Else</v>
      </c>
    </row>
    <row r="4517" spans="15:15" x14ac:dyDescent="0.45">
      <c r="O4517" t="str">
        <f ca="1"/>
        <v xml:space="preserve">        NumFailed = NumFailed + 1</v>
      </c>
    </row>
    <row r="4518" spans="15:15" x14ac:dyDescent="0.45">
      <c r="O4518" t="str">
        <f ca="1"/>
        <v xml:space="preserve">        ReDim Preserve Failures(LBound(Failures) To UBound(Failures) + 1)</v>
      </c>
    </row>
    <row r="4519" spans="15:15" x14ac:dyDescent="0.45">
      <c r="O4519" t="str">
        <f ca="1"/>
        <v xml:space="preserve">        Failures(UBound(Failures)) = WhatDiffers</v>
      </c>
    </row>
    <row r="4520" spans="15:15" x14ac:dyDescent="0.45">
      <c r="O4520" t="str">
        <f ca="1"/>
        <v xml:space="preserve">    End If</v>
      </c>
    </row>
    <row r="4521" spans="15:15" x14ac:dyDescent="0.45">
      <c r="O4521" t="str">
        <f ca="1"/>
        <v/>
      </c>
    </row>
    <row r="4522" spans="15:15" x14ac:dyDescent="0.45">
      <c r="O4522" t="str">
        <f ca="1"/>
        <v xml:space="preserve">    Exit Sub</v>
      </c>
    </row>
    <row r="4523" spans="15:15" x14ac:dyDescent="0.45">
      <c r="O4523" t="str">
        <f ca="1"/>
        <v>ErrHandler:</v>
      </c>
    </row>
    <row r="4524" spans="15:15" x14ac:dyDescent="0.45">
      <c r="O4524" t="str">
        <f ca="1"/>
        <v xml:space="preserve">    Throw "#Case106 (line " &amp; CStr(Erl) + "): " &amp; Err.Description &amp; "!"</v>
      </c>
    </row>
    <row r="4525" spans="15:15" x14ac:dyDescent="0.45">
      <c r="O4525" t="str">
        <f ca="1"/>
        <v>End Sub</v>
      </c>
    </row>
    <row r="4526" spans="15:15" x14ac:dyDescent="0.45">
      <c r="O4526">
        <f ca="1"/>
        <v>0</v>
      </c>
    </row>
    <row r="4527" spans="15:15" x14ac:dyDescent="0.45">
      <c r="O4527">
        <f ca="1"/>
        <v>0</v>
      </c>
    </row>
    <row r="4528" spans="15:15" x14ac:dyDescent="0.45">
      <c r="O4528">
        <f ca="1"/>
        <v>0</v>
      </c>
    </row>
    <row r="4529" spans="15:15" x14ac:dyDescent="0.45">
      <c r="O4529">
        <f ca="1"/>
        <v>0</v>
      </c>
    </row>
    <row r="4530" spans="15:15" x14ac:dyDescent="0.45">
      <c r="O4530">
        <f ca="1"/>
        <v>0</v>
      </c>
    </row>
    <row r="4531" spans="15:15" x14ac:dyDescent="0.45">
      <c r="O4531">
        <f ca="1"/>
        <v>0</v>
      </c>
    </row>
    <row r="4532" spans="15:15" x14ac:dyDescent="0.45">
      <c r="O4532">
        <f ca="1"/>
        <v>0</v>
      </c>
    </row>
    <row r="4533" spans="15:15" x14ac:dyDescent="0.45">
      <c r="O4533">
        <f ca="1"/>
        <v>0</v>
      </c>
    </row>
    <row r="4534" spans="15:15" x14ac:dyDescent="0.45">
      <c r="O4534">
        <f ca="1"/>
        <v>0</v>
      </c>
    </row>
    <row r="4535" spans="15:15" x14ac:dyDescent="0.45">
      <c r="O4535" t="str">
        <f ca="1"/>
        <v>Sub Case107(i As Long, Folder As String, ByRef NumPassed As Long, ByRef NumFailed As Long, ByRef Failures() As String)</v>
      </c>
    </row>
    <row r="4536" spans="15:15" x14ac:dyDescent="0.45">
      <c r="O4536" t="str">
        <f ca="1"/>
        <v xml:space="preserve">    Dim TestDescription As String, FileName As String, Expected, Observed, TestRes As Variant, WhatDiffers As String</v>
      </c>
    </row>
    <row r="4537" spans="15:15" x14ac:dyDescent="0.45">
      <c r="O4537" t="str">
        <f ca="1"/>
        <v/>
      </c>
    </row>
    <row r="4538" spans="15:15" x14ac:dyDescent="0.45">
      <c r="O4538" t="str">
        <f ca="1"/>
        <v xml:space="preserve">    On Error GoTo ErrHandler</v>
      </c>
    </row>
    <row r="4539" spans="15:15" x14ac:dyDescent="0.45">
      <c r="O4539" t="str">
        <f ca="1"/>
        <v xml:space="preserve">                'Test that parsing strings that almost but not correct M-D-Y does not convert to dates</v>
      </c>
    </row>
    <row r="4540" spans="15:15" x14ac:dyDescent="0.45">
      <c r="O4540" t="str">
        <f ca="1"/>
        <v xml:space="preserve">                TestDescription = "test bad M-D-Y"</v>
      </c>
    </row>
    <row r="4541" spans="15:15" x14ac:dyDescent="0.45">
      <c r="O4541" t="str">
        <f ca="1"/>
        <v xml:space="preserve">                FileName = "test_bad_M-D-Y.csv"</v>
      </c>
    </row>
    <row r="4542" spans="15:15" x14ac:dyDescent="0.45">
      <c r="O4542" t="str">
        <f ca="1"/>
        <v xml:space="preserve">                Expected = CSVRead(Folder + FileName, False, ",", SkipToRow:=2, SkipToCol:=2)</v>
      </c>
    </row>
    <row r="4543" spans="15:15" x14ac:dyDescent="0.45">
      <c r="O4543" t="str">
        <f ca="1"/>
        <v xml:space="preserve">                TestRes = TestCSVRead(i, TestDescription, Expected, Folder + FileName, Observed, WhatDiffers, _</v>
      </c>
    </row>
    <row r="4544" spans="15:15" x14ac:dyDescent="0.45">
      <c r="O4544" t="str">
        <f ca="1"/>
        <v xml:space="preserve">                    ConvertTypes:="D", _</v>
      </c>
    </row>
    <row r="4545" spans="15:15" x14ac:dyDescent="0.45">
      <c r="O4545" t="str">
        <f ca="1"/>
        <v xml:space="preserve">                    Delimiter:=",", _</v>
      </c>
    </row>
    <row r="4546" spans="15:15" x14ac:dyDescent="0.45">
      <c r="O4546" t="str">
        <f ca="1"/>
        <v xml:space="preserve">                    DateFormat:="M-D-Y", _</v>
      </c>
    </row>
    <row r="4547" spans="15:15" x14ac:dyDescent="0.45">
      <c r="O4547" t="str">
        <f ca="1"/>
        <v xml:space="preserve">                    SkipToRow:=2, _</v>
      </c>
    </row>
    <row r="4548" spans="15:15" x14ac:dyDescent="0.45">
      <c r="O4548" t="str">
        <f ca="1"/>
        <v xml:space="preserve">                    SkipToCol:=2, _</v>
      </c>
    </row>
    <row r="4549" spans="15:15" x14ac:dyDescent="0.45">
      <c r="O4549" t="str">
        <f ca="1"/>
        <v xml:space="preserve">                    ShowMissingsAs:=Empty)</v>
      </c>
    </row>
    <row r="4550" spans="15:15" x14ac:dyDescent="0.45">
      <c r="O4550" t="str">
        <f ca="1"/>
        <v xml:space="preserve">    If TestRes Then</v>
      </c>
    </row>
    <row r="4551" spans="15:15" x14ac:dyDescent="0.45">
      <c r="O4551" t="str">
        <f ca="1"/>
        <v xml:space="preserve">        NumPassed = NumPassed + 1</v>
      </c>
    </row>
    <row r="4552" spans="15:15" x14ac:dyDescent="0.45">
      <c r="O4552" t="str">
        <f ca="1"/>
        <v xml:space="preserve">    Else</v>
      </c>
    </row>
    <row r="4553" spans="15:15" x14ac:dyDescent="0.45">
      <c r="O4553" t="str">
        <f ca="1"/>
        <v xml:space="preserve">        NumFailed = NumFailed + 1</v>
      </c>
    </row>
    <row r="4554" spans="15:15" x14ac:dyDescent="0.45">
      <c r="O4554" t="str">
        <f ca="1"/>
        <v xml:space="preserve">        ReDim Preserve Failures(LBound(Failures) To UBound(Failures) + 1)</v>
      </c>
    </row>
    <row r="4555" spans="15:15" x14ac:dyDescent="0.45">
      <c r="O4555" t="str">
        <f ca="1"/>
        <v xml:space="preserve">        Failures(UBound(Failures)) = WhatDiffers</v>
      </c>
    </row>
    <row r="4556" spans="15:15" x14ac:dyDescent="0.45">
      <c r="O4556" t="str">
        <f ca="1"/>
        <v xml:space="preserve">    End If</v>
      </c>
    </row>
    <row r="4557" spans="15:15" x14ac:dyDescent="0.45">
      <c r="O4557" t="str">
        <f ca="1"/>
        <v/>
      </c>
    </row>
    <row r="4558" spans="15:15" x14ac:dyDescent="0.45">
      <c r="O4558" t="str">
        <f ca="1"/>
        <v xml:space="preserve">    Exit Sub</v>
      </c>
    </row>
    <row r="4559" spans="15:15" x14ac:dyDescent="0.45">
      <c r="O4559" t="str">
        <f ca="1"/>
        <v>ErrHandler:</v>
      </c>
    </row>
    <row r="4560" spans="15:15" x14ac:dyDescent="0.45">
      <c r="O4560" t="str">
        <f ca="1"/>
        <v xml:space="preserve">    Throw "#Case107 (line " &amp; CStr(Erl) + "): " &amp; Err.Description &amp; "!"</v>
      </c>
    </row>
    <row r="4561" spans="15:15" x14ac:dyDescent="0.45">
      <c r="O4561" t="str">
        <f ca="1"/>
        <v>End Sub</v>
      </c>
    </row>
    <row r="4562" spans="15:15" x14ac:dyDescent="0.45">
      <c r="O4562">
        <f ca="1"/>
        <v>0</v>
      </c>
    </row>
    <row r="4563" spans="15:15" x14ac:dyDescent="0.45">
      <c r="O4563">
        <f ca="1"/>
        <v>0</v>
      </c>
    </row>
    <row r="4564" spans="15:15" x14ac:dyDescent="0.45">
      <c r="O4564">
        <f ca="1"/>
        <v>0</v>
      </c>
    </row>
    <row r="4565" spans="15:15" x14ac:dyDescent="0.45">
      <c r="O4565">
        <f ca="1"/>
        <v>0</v>
      </c>
    </row>
    <row r="4566" spans="15:15" x14ac:dyDescent="0.45">
      <c r="O4566">
        <f ca="1"/>
        <v>0</v>
      </c>
    </row>
    <row r="4567" spans="15:15" x14ac:dyDescent="0.45">
      <c r="O4567">
        <f ca="1"/>
        <v>0</v>
      </c>
    </row>
    <row r="4568" spans="15:15" x14ac:dyDescent="0.45">
      <c r="O4568">
        <f ca="1"/>
        <v>0</v>
      </c>
    </row>
    <row r="4569" spans="15:15" x14ac:dyDescent="0.45">
      <c r="O4569">
        <f ca="1"/>
        <v>0</v>
      </c>
    </row>
    <row r="4570" spans="15:15" x14ac:dyDescent="0.45">
      <c r="O4570">
        <f ca="1"/>
        <v>0</v>
      </c>
    </row>
    <row r="4571" spans="15:15" x14ac:dyDescent="0.45">
      <c r="O4571">
        <f ca="1"/>
        <v>0</v>
      </c>
    </row>
    <row r="4572" spans="15:15" x14ac:dyDescent="0.45">
      <c r="O4572">
        <f ca="1"/>
        <v>0</v>
      </c>
    </row>
    <row r="4573" spans="15:15" x14ac:dyDescent="0.45">
      <c r="O4573">
        <f ca="1"/>
        <v>0</v>
      </c>
    </row>
    <row r="4574" spans="15:15" x14ac:dyDescent="0.45">
      <c r="O4574">
        <f ca="1"/>
        <v>0</v>
      </c>
    </row>
    <row r="4575" spans="15:15" x14ac:dyDescent="0.45">
      <c r="O4575">
        <f ca="1"/>
        <v>0</v>
      </c>
    </row>
    <row r="4576" spans="15:15" x14ac:dyDescent="0.45">
      <c r="O4576" t="str">
        <f ca="1"/>
        <v>Sub Case108(i As Long, Folder As String, ByRef NumPassed As Long, ByRef NumFailed As Long, ByRef Failures() As String)</v>
      </c>
    </row>
    <row r="4577" spans="15:15" x14ac:dyDescent="0.45">
      <c r="O4577" t="str">
        <f ca="1"/>
        <v xml:space="preserve">    Dim TestDescription As String, FileName As String, Expected, Observed, TestRes As Variant, WhatDiffers As String</v>
      </c>
    </row>
    <row r="4578" spans="15:15" x14ac:dyDescent="0.45">
      <c r="O4578" t="str">
        <f ca="1"/>
        <v/>
      </c>
    </row>
    <row r="4579" spans="15:15" x14ac:dyDescent="0.45">
      <c r="O4579" t="str">
        <f ca="1"/>
        <v xml:space="preserve">    On Error GoTo ErrHandler</v>
      </c>
    </row>
    <row r="4580" spans="15:15" x14ac:dyDescent="0.45">
      <c r="O4580" t="str">
        <f ca="1"/>
        <v xml:space="preserve">                TestDescription = "ampm"</v>
      </c>
    </row>
    <row r="4581" spans="15:15" x14ac:dyDescent="0.45">
      <c r="O4581" t="str">
        <f ca="1"/>
        <v xml:space="preserve">                FileName = "ampm.csv"</v>
      </c>
    </row>
    <row r="4582" spans="15:15" x14ac:dyDescent="0.45">
      <c r="O4582" t="str">
        <f ca="1"/>
        <v xml:space="preserve">                Expected = Expected108()</v>
      </c>
    </row>
    <row r="4583" spans="15:15" x14ac:dyDescent="0.45">
      <c r="O4583" t="str">
        <f ca="1"/>
        <v xml:space="preserve">                TestRes = TestCSVRead(i, TestDescription, Expected, Folder + FileName, Observed, WhatDiffers, _</v>
      </c>
    </row>
    <row r="4584" spans="15:15" x14ac:dyDescent="0.45">
      <c r="O4584" t="str">
        <f ca="1"/>
        <v xml:space="preserve">                    ConvertTypes:=True, _</v>
      </c>
    </row>
    <row r="4585" spans="15:15" x14ac:dyDescent="0.45">
      <c r="O4585" t="str">
        <f ca="1"/>
        <v xml:space="preserve">                    DateFormat:="M/D/Y", _</v>
      </c>
    </row>
    <row r="4586" spans="15:15" x14ac:dyDescent="0.45">
      <c r="O4586" t="str">
        <f ca="1"/>
        <v xml:space="preserve">                    ShowMissingsAs:=Empty)</v>
      </c>
    </row>
    <row r="4587" spans="15:15" x14ac:dyDescent="0.45">
      <c r="O4587" t="str">
        <f ca="1"/>
        <v xml:space="preserve">    If TestRes Then</v>
      </c>
    </row>
    <row r="4588" spans="15:15" x14ac:dyDescent="0.45">
      <c r="O4588" t="str">
        <f ca="1"/>
        <v xml:space="preserve">        NumPassed = NumPassed + 1</v>
      </c>
    </row>
    <row r="4589" spans="15:15" x14ac:dyDescent="0.45">
      <c r="O4589" t="str">
        <f ca="1"/>
        <v xml:space="preserve">    Else</v>
      </c>
    </row>
    <row r="4590" spans="15:15" x14ac:dyDescent="0.45">
      <c r="O4590" t="str">
        <f ca="1"/>
        <v xml:space="preserve">        NumFailed = NumFailed + 1</v>
      </c>
    </row>
    <row r="4591" spans="15:15" x14ac:dyDescent="0.45">
      <c r="O4591" t="str">
        <f ca="1"/>
        <v xml:space="preserve">        ReDim Preserve Failures(LBound(Failures) To UBound(Failures) + 1)</v>
      </c>
    </row>
    <row r="4592" spans="15:15" x14ac:dyDescent="0.45">
      <c r="O4592" t="str">
        <f ca="1"/>
        <v xml:space="preserve">        Failures(UBound(Failures)) = WhatDiffers</v>
      </c>
    </row>
    <row r="4593" spans="15:15" x14ac:dyDescent="0.45">
      <c r="O4593" t="str">
        <f ca="1"/>
        <v xml:space="preserve">    End If</v>
      </c>
    </row>
    <row r="4594" spans="15:15" x14ac:dyDescent="0.45">
      <c r="O4594" t="str">
        <f ca="1"/>
        <v/>
      </c>
    </row>
    <row r="4595" spans="15:15" x14ac:dyDescent="0.45">
      <c r="O4595" t="str">
        <f ca="1"/>
        <v xml:space="preserve">    Exit Sub</v>
      </c>
    </row>
    <row r="4596" spans="15:15" x14ac:dyDescent="0.45">
      <c r="O4596" t="str">
        <f ca="1"/>
        <v>ErrHandler:</v>
      </c>
    </row>
    <row r="4597" spans="15:15" x14ac:dyDescent="0.45">
      <c r="O4597" t="str">
        <f ca="1"/>
        <v xml:space="preserve">    Throw "#Case108 (line " &amp; CStr(Erl) + "): " &amp; Err.Description &amp; "!"</v>
      </c>
    </row>
    <row r="4598" spans="15:15" x14ac:dyDescent="0.45">
      <c r="O4598" t="str">
        <f ca="1"/>
        <v>End Sub</v>
      </c>
    </row>
    <row r="4599" spans="15:15" x14ac:dyDescent="0.45">
      <c r="O4599">
        <f ca="1"/>
        <v>0</v>
      </c>
    </row>
    <row r="4600" spans="15:15" x14ac:dyDescent="0.45">
      <c r="O4600">
        <f ca="1"/>
        <v>0</v>
      </c>
    </row>
    <row r="4601" spans="15:15" x14ac:dyDescent="0.45">
      <c r="O4601">
        <f ca="1"/>
        <v>0</v>
      </c>
    </row>
    <row r="4602" spans="15:15" x14ac:dyDescent="0.45">
      <c r="O4602">
        <f ca="1"/>
        <v>0</v>
      </c>
    </row>
    <row r="4603" spans="15:15" x14ac:dyDescent="0.45">
      <c r="O4603">
        <f ca="1"/>
        <v>0</v>
      </c>
    </row>
    <row r="4604" spans="15:15" x14ac:dyDescent="0.45">
      <c r="O4604">
        <f ca="1"/>
        <v>0</v>
      </c>
    </row>
    <row r="4605" spans="15:15" x14ac:dyDescent="0.45">
      <c r="O4605">
        <f ca="1"/>
        <v>0</v>
      </c>
    </row>
    <row r="4606" spans="15:15" x14ac:dyDescent="0.45">
      <c r="O4606">
        <f ca="1"/>
        <v>0</v>
      </c>
    </row>
    <row r="4607" spans="15:15" x14ac:dyDescent="0.45">
      <c r="O4607">
        <f ca="1"/>
        <v>0</v>
      </c>
    </row>
    <row r="4608" spans="15:15" x14ac:dyDescent="0.45">
      <c r="O4608">
        <f ca="1"/>
        <v>0</v>
      </c>
    </row>
    <row r="4609" spans="15:15" x14ac:dyDescent="0.45">
      <c r="O4609">
        <f ca="1"/>
        <v>0</v>
      </c>
    </row>
    <row r="4610" spans="15:15" x14ac:dyDescent="0.45">
      <c r="O4610">
        <f ca="1"/>
        <v>0</v>
      </c>
    </row>
    <row r="4611" spans="15:15" x14ac:dyDescent="0.45">
      <c r="O4611">
        <f ca="1"/>
        <v>0</v>
      </c>
    </row>
    <row r="4612" spans="15:15" x14ac:dyDescent="0.45">
      <c r="O4612">
        <f ca="1"/>
        <v>0</v>
      </c>
    </row>
    <row r="4613" spans="15:15" x14ac:dyDescent="0.45">
      <c r="O4613">
        <f ca="1"/>
        <v>0</v>
      </c>
    </row>
    <row r="4614" spans="15:15" x14ac:dyDescent="0.45">
      <c r="O4614">
        <f ca="1"/>
        <v>0</v>
      </c>
    </row>
    <row r="4615" spans="15:15" x14ac:dyDescent="0.45">
      <c r="O4615">
        <f ca="1"/>
        <v>0</v>
      </c>
    </row>
    <row r="4616" spans="15:15" x14ac:dyDescent="0.45">
      <c r="O4616">
        <f ca="1"/>
        <v>0</v>
      </c>
    </row>
    <row r="4617" spans="15:15" x14ac:dyDescent="0.45">
      <c r="O4617" t="str">
        <f ca="1"/>
        <v>Sub Case109(i As Long, Folder As String, ByRef NumPassed As Long, ByRef NumFailed As Long, ByRef Failures() As String)</v>
      </c>
    </row>
    <row r="4618" spans="15:15" x14ac:dyDescent="0.45">
      <c r="O4618" t="str">
        <f ca="1"/>
        <v xml:space="preserve">    Dim TestDescription As String, FileName As String, Expected, Observed, TestRes As Variant, WhatDiffers As String</v>
      </c>
    </row>
    <row r="4619" spans="15:15" x14ac:dyDescent="0.45">
      <c r="O4619" t="str">
        <f ca="1"/>
        <v/>
      </c>
    </row>
    <row r="4620" spans="15:15" x14ac:dyDescent="0.45">
      <c r="O4620" t="str">
        <f ca="1"/>
        <v xml:space="preserve">    On Error GoTo ErrHandler</v>
      </c>
    </row>
    <row r="4621" spans="15:15" x14ac:dyDescent="0.45">
      <c r="O4621" t="str">
        <f ca="1"/>
        <v xml:space="preserve">                TestDescription = "time"</v>
      </c>
    </row>
    <row r="4622" spans="15:15" x14ac:dyDescent="0.45">
      <c r="O4622" t="str">
        <f ca="1"/>
        <v xml:space="preserve">                FileName = "time.csv"</v>
      </c>
    </row>
    <row r="4623" spans="15:15" x14ac:dyDescent="0.45">
      <c r="O4623" t="str">
        <f ca="1"/>
        <v xml:space="preserve">                Expected = HStack(Array("time", CDate("00:00:00"), CDate("00:10:00")), Array("value", 1#, 2#))</v>
      </c>
    </row>
    <row r="4624" spans="15:15" x14ac:dyDescent="0.45">
      <c r="O4624" t="str">
        <f ca="1"/>
        <v xml:space="preserve">                TestRes = TestCSVRead(i, TestDescription, Expected, Folder + FileName, Observed, WhatDiffers, _</v>
      </c>
    </row>
    <row r="4625" spans="15:15" x14ac:dyDescent="0.45">
      <c r="O4625" t="str">
        <f ca="1"/>
        <v xml:space="preserve">                    ConvertTypes:=True, _</v>
      </c>
    </row>
    <row r="4626" spans="15:15" x14ac:dyDescent="0.45">
      <c r="O4626" t="str">
        <f ca="1"/>
        <v xml:space="preserve">                    ShowMissingsAs:=Empty)</v>
      </c>
    </row>
    <row r="4627" spans="15:15" x14ac:dyDescent="0.45">
      <c r="O4627" t="str">
        <f ca="1"/>
        <v xml:space="preserve">    If TestRes Then</v>
      </c>
    </row>
    <row r="4628" spans="15:15" x14ac:dyDescent="0.45">
      <c r="O4628" t="str">
        <f ca="1"/>
        <v xml:space="preserve">        NumPassed = NumPassed + 1</v>
      </c>
    </row>
    <row r="4629" spans="15:15" x14ac:dyDescent="0.45">
      <c r="O4629" t="str">
        <f ca="1"/>
        <v xml:space="preserve">    Else</v>
      </c>
    </row>
    <row r="4630" spans="15:15" x14ac:dyDescent="0.45">
      <c r="O4630" t="str">
        <f ca="1"/>
        <v xml:space="preserve">        NumFailed = NumFailed + 1</v>
      </c>
    </row>
    <row r="4631" spans="15:15" x14ac:dyDescent="0.45">
      <c r="O4631" t="str">
        <f ca="1"/>
        <v xml:space="preserve">        ReDim Preserve Failures(LBound(Failures) To UBound(Failures) + 1)</v>
      </c>
    </row>
    <row r="4632" spans="15:15" x14ac:dyDescent="0.45">
      <c r="O4632" t="str">
        <f ca="1"/>
        <v xml:space="preserve">        Failures(UBound(Failures)) = WhatDiffers</v>
      </c>
    </row>
    <row r="4633" spans="15:15" x14ac:dyDescent="0.45">
      <c r="O4633" t="str">
        <f ca="1"/>
        <v xml:space="preserve">    End If</v>
      </c>
    </row>
    <row r="4634" spans="15:15" x14ac:dyDescent="0.45">
      <c r="O4634" t="str">
        <f ca="1"/>
        <v/>
      </c>
    </row>
    <row r="4635" spans="15:15" x14ac:dyDescent="0.45">
      <c r="O4635" t="str">
        <f ca="1"/>
        <v xml:space="preserve">    Exit Sub</v>
      </c>
    </row>
    <row r="4636" spans="15:15" x14ac:dyDescent="0.45">
      <c r="O4636" t="str">
        <f ca="1"/>
        <v>ErrHandler:</v>
      </c>
    </row>
    <row r="4637" spans="15:15" x14ac:dyDescent="0.45">
      <c r="O4637" t="str">
        <f ca="1"/>
        <v xml:space="preserve">    Throw "#Case109 (line " &amp; CStr(Erl) + "): " &amp; Err.Description &amp; "!"</v>
      </c>
    </row>
    <row r="4638" spans="15:15" x14ac:dyDescent="0.45">
      <c r="O4638" t="str">
        <f ca="1"/>
        <v>End Sub</v>
      </c>
    </row>
    <row r="4639" spans="15:15" x14ac:dyDescent="0.45">
      <c r="O4639">
        <f ca="1"/>
        <v>0</v>
      </c>
    </row>
    <row r="4640" spans="15:15" x14ac:dyDescent="0.45">
      <c r="O4640">
        <f ca="1"/>
        <v>0</v>
      </c>
    </row>
    <row r="4641" spans="15:15" x14ac:dyDescent="0.45">
      <c r="O4641">
        <f ca="1"/>
        <v>0</v>
      </c>
    </row>
    <row r="4642" spans="15:15" x14ac:dyDescent="0.45">
      <c r="O4642">
        <f ca="1"/>
        <v>0</v>
      </c>
    </row>
    <row r="4643" spans="15:15" x14ac:dyDescent="0.45">
      <c r="O4643">
        <f ca="1"/>
        <v>0</v>
      </c>
    </row>
    <row r="4644" spans="15:15" x14ac:dyDescent="0.45">
      <c r="O4644">
        <f ca="1"/>
        <v>0</v>
      </c>
    </row>
    <row r="4645" spans="15:15" x14ac:dyDescent="0.45">
      <c r="O4645">
        <f ca="1"/>
        <v>0</v>
      </c>
    </row>
    <row r="4646" spans="15:15" x14ac:dyDescent="0.45">
      <c r="O4646">
        <f ca="1"/>
        <v>0</v>
      </c>
    </row>
    <row r="4647" spans="15:15" x14ac:dyDescent="0.45">
      <c r="O4647">
        <f ca="1"/>
        <v>0</v>
      </c>
    </row>
    <row r="4648" spans="15:15" x14ac:dyDescent="0.45">
      <c r="O4648">
        <f ca="1"/>
        <v>0</v>
      </c>
    </row>
    <row r="4649" spans="15:15" x14ac:dyDescent="0.45">
      <c r="O4649">
        <f ca="1"/>
        <v>0</v>
      </c>
    </row>
    <row r="4650" spans="15:15" x14ac:dyDescent="0.45">
      <c r="O4650">
        <f ca="1"/>
        <v>0</v>
      </c>
    </row>
    <row r="4651" spans="15:15" x14ac:dyDescent="0.45">
      <c r="O4651">
        <f ca="1"/>
        <v>0</v>
      </c>
    </row>
    <row r="4652" spans="15:15" x14ac:dyDescent="0.45">
      <c r="O4652">
        <f ca="1"/>
        <v>0</v>
      </c>
    </row>
    <row r="4653" spans="15:15" x14ac:dyDescent="0.45">
      <c r="O4653">
        <f ca="1"/>
        <v>0</v>
      </c>
    </row>
    <row r="4654" spans="15:15" x14ac:dyDescent="0.45">
      <c r="O4654">
        <f ca="1"/>
        <v>0</v>
      </c>
    </row>
    <row r="4655" spans="15:15" x14ac:dyDescent="0.45">
      <c r="O4655">
        <f ca="1"/>
        <v>0</v>
      </c>
    </row>
    <row r="4656" spans="15:15" x14ac:dyDescent="0.45">
      <c r="O4656">
        <f ca="1"/>
        <v>0</v>
      </c>
    </row>
    <row r="4657" spans="15:15" x14ac:dyDescent="0.45">
      <c r="O4657">
        <f ca="1"/>
        <v>0</v>
      </c>
    </row>
    <row r="4658" spans="15:15" x14ac:dyDescent="0.45">
      <c r="O4658" t="str">
        <f ca="1"/>
        <v>Sub Case110(i As Long, Folder As String, ByRef NumPassed As Long, ByRef NumFailed As Long, ByRef Failures() As String)</v>
      </c>
    </row>
    <row r="4659" spans="15:15" x14ac:dyDescent="0.45">
      <c r="O4659" t="str">
        <f ca="1"/>
        <v xml:space="preserve">    Dim TestDescription As String, FileName As String, Expected, Observed, TestRes As Variant, WhatDiffers As String</v>
      </c>
    </row>
    <row r="4660" spans="15:15" x14ac:dyDescent="0.45">
      <c r="O4660" t="str">
        <f ca="1"/>
        <v/>
      </c>
    </row>
    <row r="4661" spans="15:15" x14ac:dyDescent="0.45">
      <c r="O4661" t="str">
        <f ca="1"/>
        <v xml:space="preserve">    On Error GoTo ErrHandler</v>
      </c>
    </row>
    <row r="4662" spans="15:15" x14ac:dyDescent="0.45">
      <c r="O4662" t="e">
        <f ca="1"/>
        <v>#REF!</v>
      </c>
    </row>
    <row r="4663" spans="15:15" x14ac:dyDescent="0.45">
      <c r="O4663" t="str">
        <f ca="1"/>
        <v xml:space="preserve">    If TestRes Then</v>
      </c>
    </row>
    <row r="4664" spans="15:15" x14ac:dyDescent="0.45">
      <c r="O4664" t="str">
        <f ca="1"/>
        <v xml:space="preserve">        NumPassed = NumPassed + 1</v>
      </c>
    </row>
    <row r="4665" spans="15:15" x14ac:dyDescent="0.45">
      <c r="O4665" t="str">
        <f ca="1"/>
        <v xml:space="preserve">    Else</v>
      </c>
    </row>
    <row r="4666" spans="15:15" x14ac:dyDescent="0.45">
      <c r="O4666" t="str">
        <f ca="1"/>
        <v xml:space="preserve">        NumFailed = NumFailed + 1</v>
      </c>
    </row>
    <row r="4667" spans="15:15" x14ac:dyDescent="0.45">
      <c r="O4667" t="str">
        <f ca="1"/>
        <v xml:space="preserve">        ReDim Preserve Failures(LBound(Failures) To UBound(Failures) + 1)</v>
      </c>
    </row>
    <row r="4668" spans="15:15" x14ac:dyDescent="0.45">
      <c r="O4668" t="str">
        <f ca="1"/>
        <v xml:space="preserve">        Failures(UBound(Failures)) = WhatDiffers</v>
      </c>
    </row>
    <row r="4669" spans="15:15" x14ac:dyDescent="0.45">
      <c r="O4669" t="str">
        <f ca="1"/>
        <v xml:space="preserve">    End If</v>
      </c>
    </row>
    <row r="4670" spans="15:15" x14ac:dyDescent="0.45">
      <c r="O4670" t="str">
        <f ca="1"/>
        <v/>
      </c>
    </row>
    <row r="4671" spans="15:15" x14ac:dyDescent="0.45">
      <c r="O4671" t="str">
        <f ca="1"/>
        <v xml:space="preserve">    Exit Sub</v>
      </c>
    </row>
    <row r="4672" spans="15:15" x14ac:dyDescent="0.45">
      <c r="O4672" t="str">
        <f ca="1"/>
        <v>ErrHandler:</v>
      </c>
    </row>
    <row r="4673" spans="15:15" x14ac:dyDescent="0.45">
      <c r="O4673" t="str">
        <f ca="1"/>
        <v xml:space="preserve">    Throw "#Case110 (line " &amp; CStr(Erl) + "): " &amp; Err.Description &amp; "!"</v>
      </c>
    </row>
    <row r="4674" spans="15:15" x14ac:dyDescent="0.45">
      <c r="O4674" t="str">
        <f ca="1"/>
        <v>End Sub</v>
      </c>
    </row>
    <row r="4675" spans="15:15" x14ac:dyDescent="0.45">
      <c r="O4675">
        <f ca="1"/>
        <v>0</v>
      </c>
    </row>
    <row r="4676" spans="15:15" x14ac:dyDescent="0.45">
      <c r="O4676">
        <f ca="1"/>
        <v>0</v>
      </c>
    </row>
    <row r="4677" spans="15:15" x14ac:dyDescent="0.45">
      <c r="O4677">
        <f ca="1"/>
        <v>0</v>
      </c>
    </row>
    <row r="4678" spans="15:15" x14ac:dyDescent="0.45">
      <c r="O4678">
        <f ca="1"/>
        <v>0</v>
      </c>
    </row>
    <row r="4679" spans="15:15" x14ac:dyDescent="0.45">
      <c r="O4679">
        <f ca="1"/>
        <v>0</v>
      </c>
    </row>
    <row r="4680" spans="15:15" x14ac:dyDescent="0.45">
      <c r="O4680">
        <f ca="1"/>
        <v>0</v>
      </c>
    </row>
    <row r="4681" spans="15:15" x14ac:dyDescent="0.45">
      <c r="O4681">
        <f ca="1"/>
        <v>0</v>
      </c>
    </row>
    <row r="4682" spans="15:15" x14ac:dyDescent="0.45">
      <c r="O4682">
        <f ca="1"/>
        <v>0</v>
      </c>
    </row>
    <row r="4683" spans="15:15" x14ac:dyDescent="0.45">
      <c r="O4683">
        <f ca="1"/>
        <v>0</v>
      </c>
    </row>
    <row r="4684" spans="15:15" x14ac:dyDescent="0.45">
      <c r="O4684">
        <f ca="1"/>
        <v>0</v>
      </c>
    </row>
    <row r="4685" spans="15:15" x14ac:dyDescent="0.45">
      <c r="O4685">
        <f ca="1"/>
        <v>0</v>
      </c>
    </row>
    <row r="4686" spans="15:15" x14ac:dyDescent="0.45">
      <c r="O4686">
        <f ca="1"/>
        <v>0</v>
      </c>
    </row>
    <row r="4687" spans="15:15" x14ac:dyDescent="0.45">
      <c r="O4687">
        <f ca="1"/>
        <v>0</v>
      </c>
    </row>
    <row r="4688" spans="15:15" x14ac:dyDescent="0.45">
      <c r="O4688">
        <f ca="1"/>
        <v>0</v>
      </c>
    </row>
    <row r="4689" spans="15:15" x14ac:dyDescent="0.45">
      <c r="O4689">
        <f ca="1"/>
        <v>0</v>
      </c>
    </row>
    <row r="4690" spans="15:15" x14ac:dyDescent="0.45">
      <c r="O4690">
        <f ca="1"/>
        <v>0</v>
      </c>
    </row>
    <row r="4691" spans="15:15" x14ac:dyDescent="0.45">
      <c r="O4691">
        <f ca="1"/>
        <v>0</v>
      </c>
    </row>
    <row r="4692" spans="15:15" x14ac:dyDescent="0.45">
      <c r="O4692">
        <f ca="1"/>
        <v>0</v>
      </c>
    </row>
    <row r="4693" spans="15:15" x14ac:dyDescent="0.45">
      <c r="O4693">
        <f ca="1"/>
        <v>0</v>
      </c>
    </row>
    <row r="4694" spans="15:15" x14ac:dyDescent="0.45">
      <c r="O4694">
        <f ca="1"/>
        <v>0</v>
      </c>
    </row>
    <row r="4695" spans="15:15" x14ac:dyDescent="0.45">
      <c r="O4695">
        <f ca="1"/>
        <v>0</v>
      </c>
    </row>
    <row r="4696" spans="15:15" x14ac:dyDescent="0.45">
      <c r="O4696">
        <f ca="1"/>
        <v>0</v>
      </c>
    </row>
    <row r="4697" spans="15:15" x14ac:dyDescent="0.45">
      <c r="O4697">
        <f ca="1"/>
        <v>0</v>
      </c>
    </row>
    <row r="4698" spans="15:15" x14ac:dyDescent="0.45">
      <c r="O4698">
        <f ca="1"/>
        <v>0</v>
      </c>
    </row>
    <row r="4699" spans="15:15" x14ac:dyDescent="0.45">
      <c r="O4699" t="str">
        <f ca="1"/>
        <v>Sub Case111(i As Long, Folder As String, ByRef NumPassed As Long, ByRef NumFailed As Long, ByRef Failures() As String)</v>
      </c>
    </row>
    <row r="4700" spans="15:15" x14ac:dyDescent="0.45">
      <c r="O4700" t="str">
        <f ca="1"/>
        <v xml:space="preserve">    Dim TestDescription As String, FileName As String, Expected, Observed, TestRes As Variant, WhatDiffers As String</v>
      </c>
    </row>
    <row r="4701" spans="15:15" x14ac:dyDescent="0.45">
      <c r="O4701" t="str">
        <f ca="1"/>
        <v/>
      </c>
    </row>
    <row r="4702" spans="15:15" x14ac:dyDescent="0.45">
      <c r="O4702" t="str">
        <f ca="1"/>
        <v xml:space="preserve">    On Error GoTo ErrHandler</v>
      </c>
    </row>
    <row r="4703" spans="15:15" x14ac:dyDescent="0.45">
      <c r="O4703" t="str">
        <f ca="1"/>
        <v xml:space="preserve">                TestDescription = "dash as null"</v>
      </c>
    </row>
    <row r="4704" spans="15:15" x14ac:dyDescent="0.45">
      <c r="O4704" t="str">
        <f ca="1"/>
        <v xml:space="preserve">                FileName = "dash_as_null.csv"</v>
      </c>
    </row>
    <row r="4705" spans="15:15" x14ac:dyDescent="0.45">
      <c r="O4705" t="str">
        <f ca="1"/>
        <v xml:space="preserve">                Expected = HStack(Array("x", 1#, Empty), Array("y", 2#, 4#))</v>
      </c>
    </row>
    <row r="4706" spans="15:15" x14ac:dyDescent="0.45">
      <c r="O4706" t="str">
        <f ca="1"/>
        <v xml:space="preserve">                TestRes = TestCSVRead(i, TestDescription, Expected, Folder + FileName, Observed, WhatDiffers, _</v>
      </c>
    </row>
    <row r="4707" spans="15:15" x14ac:dyDescent="0.45">
      <c r="O4707" t="str">
        <f ca="1"/>
        <v xml:space="preserve">                    ConvertTypes:=True, _</v>
      </c>
    </row>
    <row r="4708" spans="15:15" x14ac:dyDescent="0.45">
      <c r="O4708" t="str">
        <f ca="1"/>
        <v xml:space="preserve">                    MissingStrings:="-", _</v>
      </c>
    </row>
    <row r="4709" spans="15:15" x14ac:dyDescent="0.45">
      <c r="O4709" t="str">
        <f ca="1"/>
        <v xml:space="preserve">                    ShowMissingsAs:=Empty)</v>
      </c>
    </row>
    <row r="4710" spans="15:15" x14ac:dyDescent="0.45">
      <c r="O4710" t="str">
        <f ca="1"/>
        <v xml:space="preserve">    If TestRes Then</v>
      </c>
    </row>
    <row r="4711" spans="15:15" x14ac:dyDescent="0.45">
      <c r="O4711" t="str">
        <f ca="1"/>
        <v xml:space="preserve">        NumPassed = NumPassed + 1</v>
      </c>
    </row>
    <row r="4712" spans="15:15" x14ac:dyDescent="0.45">
      <c r="O4712" t="str">
        <f ca="1"/>
        <v xml:space="preserve">    Else</v>
      </c>
    </row>
    <row r="4713" spans="15:15" x14ac:dyDescent="0.45">
      <c r="O4713" t="str">
        <f ca="1"/>
        <v xml:space="preserve">        NumFailed = NumFailed + 1</v>
      </c>
    </row>
    <row r="4714" spans="15:15" x14ac:dyDescent="0.45">
      <c r="O4714" t="str">
        <f ca="1"/>
        <v xml:space="preserve">        ReDim Preserve Failures(LBound(Failures) To UBound(Failures) + 1)</v>
      </c>
    </row>
    <row r="4715" spans="15:15" x14ac:dyDescent="0.45">
      <c r="O4715" t="str">
        <f ca="1"/>
        <v xml:space="preserve">        Failures(UBound(Failures)) = WhatDiffers</v>
      </c>
    </row>
    <row r="4716" spans="15:15" x14ac:dyDescent="0.45">
      <c r="O4716" t="str">
        <f ca="1"/>
        <v xml:space="preserve">    End If</v>
      </c>
    </row>
    <row r="4717" spans="15:15" x14ac:dyDescent="0.45">
      <c r="O4717" t="str">
        <f ca="1"/>
        <v/>
      </c>
    </row>
    <row r="4718" spans="15:15" x14ac:dyDescent="0.45">
      <c r="O4718" t="str">
        <f ca="1"/>
        <v xml:space="preserve">    Exit Sub</v>
      </c>
    </row>
    <row r="4719" spans="15:15" x14ac:dyDescent="0.45">
      <c r="O4719" t="str">
        <f ca="1"/>
        <v>ErrHandler:</v>
      </c>
    </row>
    <row r="4720" spans="15:15" x14ac:dyDescent="0.45">
      <c r="O4720" t="str">
        <f ca="1"/>
        <v xml:space="preserve">    Throw "#Case111 (line " &amp; CStr(Erl) + "): " &amp; Err.Description &amp; "!"</v>
      </c>
    </row>
    <row r="4721" spans="15:15" x14ac:dyDescent="0.45">
      <c r="O4721" t="str">
        <f ca="1"/>
        <v>End Sub</v>
      </c>
    </row>
    <row r="4722" spans="15:15" x14ac:dyDescent="0.45">
      <c r="O4722">
        <f ca="1"/>
        <v>0</v>
      </c>
    </row>
    <row r="4723" spans="15:15" x14ac:dyDescent="0.45">
      <c r="O4723">
        <f ca="1"/>
        <v>0</v>
      </c>
    </row>
    <row r="4724" spans="15:15" x14ac:dyDescent="0.45">
      <c r="O4724">
        <f ca="1"/>
        <v>0</v>
      </c>
    </row>
    <row r="4725" spans="15:15" x14ac:dyDescent="0.45">
      <c r="O4725">
        <f ca="1"/>
        <v>0</v>
      </c>
    </row>
    <row r="4726" spans="15:15" x14ac:dyDescent="0.45">
      <c r="O4726">
        <f ca="1"/>
        <v>0</v>
      </c>
    </row>
    <row r="4727" spans="15:15" x14ac:dyDescent="0.45">
      <c r="O4727">
        <f ca="1"/>
        <v>0</v>
      </c>
    </row>
    <row r="4728" spans="15:15" x14ac:dyDescent="0.45">
      <c r="O4728">
        <f ca="1"/>
        <v>0</v>
      </c>
    </row>
    <row r="4729" spans="15:15" x14ac:dyDescent="0.45">
      <c r="O4729">
        <f ca="1"/>
        <v>0</v>
      </c>
    </row>
    <row r="4730" spans="15:15" x14ac:dyDescent="0.45">
      <c r="O4730">
        <f ca="1"/>
        <v>0</v>
      </c>
    </row>
    <row r="4731" spans="15:15" x14ac:dyDescent="0.45">
      <c r="O4731">
        <f ca="1"/>
        <v>0</v>
      </c>
    </row>
    <row r="4732" spans="15:15" x14ac:dyDescent="0.45">
      <c r="O4732">
        <f ca="1"/>
        <v>0</v>
      </c>
    </row>
    <row r="4733" spans="15:15" x14ac:dyDescent="0.45">
      <c r="O4733">
        <f ca="1"/>
        <v>0</v>
      </c>
    </row>
    <row r="4734" spans="15:15" x14ac:dyDescent="0.45">
      <c r="O4734">
        <f ca="1"/>
        <v>0</v>
      </c>
    </row>
    <row r="4735" spans="15:15" x14ac:dyDescent="0.45">
      <c r="O4735">
        <f ca="1"/>
        <v>0</v>
      </c>
    </row>
    <row r="4736" spans="15:15" x14ac:dyDescent="0.45">
      <c r="O4736">
        <f ca="1"/>
        <v>0</v>
      </c>
    </row>
    <row r="4737" spans="15:15" x14ac:dyDescent="0.45">
      <c r="O4737">
        <f ca="1"/>
        <v>0</v>
      </c>
    </row>
    <row r="4738" spans="15:15" x14ac:dyDescent="0.45">
      <c r="O4738">
        <f ca="1"/>
        <v>0</v>
      </c>
    </row>
    <row r="4739" spans="15:15" x14ac:dyDescent="0.45">
      <c r="O4739">
        <f ca="1"/>
        <v>0</v>
      </c>
    </row>
    <row r="4740" spans="15:15" x14ac:dyDescent="0.45">
      <c r="O4740" t="str">
        <f ca="1"/>
        <v>Sub Case112(i As Long, Folder As String, ByRef NumPassed As Long, ByRef NumFailed As Long, ByRef Failures() As String)</v>
      </c>
    </row>
    <row r="4741" spans="15:15" x14ac:dyDescent="0.45">
      <c r="O4741" t="str">
        <f ca="1"/>
        <v xml:space="preserve">    Dim TestDescription As String, FileName As String, Expected, Observed, TestRes As Variant, WhatDiffers As String</v>
      </c>
    </row>
    <row r="4742" spans="15:15" x14ac:dyDescent="0.45">
      <c r="O4742" t="str">
        <f ca="1"/>
        <v/>
      </c>
    </row>
    <row r="4743" spans="15:15" x14ac:dyDescent="0.45">
      <c r="O4743" t="str">
        <f ca="1"/>
        <v xml:space="preserve">    On Error GoTo ErrHandler</v>
      </c>
    </row>
    <row r="4744" spans="15:15" x14ac:dyDescent="0.45">
      <c r="O4744" t="str">
        <f ca="1"/>
        <v xml:space="preserve">                'Different from Julia equivalent in that elements of first column have different type whereas Julia parses col 1 to be all strings</v>
      </c>
    </row>
    <row r="4745" spans="15:15" x14ac:dyDescent="0.45">
      <c r="O4745" t="str">
        <f ca="1"/>
        <v xml:space="preserve">                TestDescription = "test null only column"</v>
      </c>
    </row>
    <row r="4746" spans="15:15" x14ac:dyDescent="0.45">
      <c r="O4746" t="str">
        <f ca="1"/>
        <v xml:space="preserve">                FileName = "test_null_only_column.csv"</v>
      </c>
    </row>
    <row r="4747" spans="15:15" x14ac:dyDescent="0.45">
      <c r="O4747" t="str">
        <f ca="1"/>
        <v xml:space="preserve">                Expected = HStack(Array("col1", 123#, "abc", "123abc"), Array("col2", Empty, Empty, Empty))</v>
      </c>
    </row>
    <row r="4748" spans="15:15" x14ac:dyDescent="0.45">
      <c r="O4748" t="str">
        <f ca="1"/>
        <v xml:space="preserve">                TestRes = TestCSVRead(i, TestDescription, Expected, Folder + FileName, Observed, WhatDiffers, _</v>
      </c>
    </row>
    <row r="4749" spans="15:15" x14ac:dyDescent="0.45">
      <c r="O4749" t="str">
        <f ca="1"/>
        <v xml:space="preserve">                    ConvertTypes:=True, _</v>
      </c>
    </row>
    <row r="4750" spans="15:15" x14ac:dyDescent="0.45">
      <c r="O4750" t="str">
        <f ca="1"/>
        <v xml:space="preserve">                    MissingStrings:="NA", _</v>
      </c>
    </row>
    <row r="4751" spans="15:15" x14ac:dyDescent="0.45">
      <c r="O4751" t="str">
        <f ca="1"/>
        <v xml:space="preserve">                    ShowMissingsAs:=Empty)</v>
      </c>
    </row>
    <row r="4752" spans="15:15" x14ac:dyDescent="0.45">
      <c r="O4752" t="str">
        <f ca="1"/>
        <v xml:space="preserve">    If TestRes Then</v>
      </c>
    </row>
    <row r="4753" spans="15:15" x14ac:dyDescent="0.45">
      <c r="O4753" t="str">
        <f ca="1"/>
        <v xml:space="preserve">        NumPassed = NumPassed + 1</v>
      </c>
    </row>
    <row r="4754" spans="15:15" x14ac:dyDescent="0.45">
      <c r="O4754" t="str">
        <f ca="1"/>
        <v xml:space="preserve">    Else</v>
      </c>
    </row>
    <row r="4755" spans="15:15" x14ac:dyDescent="0.45">
      <c r="O4755" t="str">
        <f ca="1"/>
        <v xml:space="preserve">        NumFailed = NumFailed + 1</v>
      </c>
    </row>
    <row r="4756" spans="15:15" x14ac:dyDescent="0.45">
      <c r="O4756" t="str">
        <f ca="1"/>
        <v xml:space="preserve">        ReDim Preserve Failures(LBound(Failures) To UBound(Failures) + 1)</v>
      </c>
    </row>
    <row r="4757" spans="15:15" x14ac:dyDescent="0.45">
      <c r="O4757" t="str">
        <f ca="1"/>
        <v xml:space="preserve">        Failures(UBound(Failures)) = WhatDiffers</v>
      </c>
    </row>
    <row r="4758" spans="15:15" x14ac:dyDescent="0.45">
      <c r="O4758" t="str">
        <f ca="1"/>
        <v xml:space="preserve">    End If</v>
      </c>
    </row>
    <row r="4759" spans="15:15" x14ac:dyDescent="0.45">
      <c r="O4759" t="str">
        <f ca="1"/>
        <v/>
      </c>
    </row>
    <row r="4760" spans="15:15" x14ac:dyDescent="0.45">
      <c r="O4760" t="str">
        <f ca="1"/>
        <v xml:space="preserve">    Exit Sub</v>
      </c>
    </row>
    <row r="4761" spans="15:15" x14ac:dyDescent="0.45">
      <c r="O4761" t="str">
        <f ca="1"/>
        <v>ErrHandler:</v>
      </c>
    </row>
    <row r="4762" spans="15:15" x14ac:dyDescent="0.45">
      <c r="O4762" t="str">
        <f ca="1"/>
        <v xml:space="preserve">    Throw "#Case112 (line " &amp; CStr(Erl) + "): " &amp; Err.Description &amp; "!"</v>
      </c>
    </row>
    <row r="4763" spans="15:15" x14ac:dyDescent="0.45">
      <c r="O4763" t="str">
        <f ca="1"/>
        <v>End Sub</v>
      </c>
    </row>
    <row r="4764" spans="15:15" x14ac:dyDescent="0.45">
      <c r="O4764">
        <f ca="1"/>
        <v>0</v>
      </c>
    </row>
    <row r="4765" spans="15:15" x14ac:dyDescent="0.45">
      <c r="O4765">
        <f ca="1"/>
        <v>0</v>
      </c>
    </row>
    <row r="4766" spans="15:15" x14ac:dyDescent="0.45">
      <c r="O4766">
        <f ca="1"/>
        <v>0</v>
      </c>
    </row>
    <row r="4767" spans="15:15" x14ac:dyDescent="0.45">
      <c r="O4767">
        <f ca="1"/>
        <v>0</v>
      </c>
    </row>
    <row r="4768" spans="15:15" x14ac:dyDescent="0.45">
      <c r="O4768">
        <f ca="1"/>
        <v>0</v>
      </c>
    </row>
    <row r="4769" spans="15:15" x14ac:dyDescent="0.45">
      <c r="O4769">
        <f ca="1"/>
        <v>0</v>
      </c>
    </row>
    <row r="4770" spans="15:15" x14ac:dyDescent="0.45">
      <c r="O4770">
        <f ca="1"/>
        <v>0</v>
      </c>
    </row>
    <row r="4771" spans="15:15" x14ac:dyDescent="0.45">
      <c r="O4771">
        <f ca="1"/>
        <v>0</v>
      </c>
    </row>
    <row r="4772" spans="15:15" x14ac:dyDescent="0.45">
      <c r="O4772">
        <f ca="1"/>
        <v>0</v>
      </c>
    </row>
    <row r="4773" spans="15:15" x14ac:dyDescent="0.45">
      <c r="O4773">
        <f ca="1"/>
        <v>0</v>
      </c>
    </row>
    <row r="4774" spans="15:15" x14ac:dyDescent="0.45">
      <c r="O4774">
        <f ca="1"/>
        <v>0</v>
      </c>
    </row>
    <row r="4775" spans="15:15" x14ac:dyDescent="0.45">
      <c r="O4775">
        <f ca="1"/>
        <v>0</v>
      </c>
    </row>
    <row r="4776" spans="15:15" x14ac:dyDescent="0.45">
      <c r="O4776">
        <f ca="1"/>
        <v>0</v>
      </c>
    </row>
    <row r="4777" spans="15:15" x14ac:dyDescent="0.45">
      <c r="O4777">
        <f ca="1"/>
        <v>0</v>
      </c>
    </row>
    <row r="4778" spans="15:15" x14ac:dyDescent="0.45">
      <c r="O4778">
        <f ca="1"/>
        <v>0</v>
      </c>
    </row>
    <row r="4779" spans="15:15" x14ac:dyDescent="0.45">
      <c r="O4779">
        <f ca="1"/>
        <v>0</v>
      </c>
    </row>
    <row r="4780" spans="15:15" x14ac:dyDescent="0.45">
      <c r="O4780">
        <f ca="1"/>
        <v>0</v>
      </c>
    </row>
    <row r="4781" spans="15:15" x14ac:dyDescent="0.45">
      <c r="O4781" t="str">
        <f ca="1"/>
        <v>Sub Case113(i As Long, Folder As String, ByRef NumPassed As Long, ByRef NumFailed As Long, ByRef Failures() As String)</v>
      </c>
    </row>
    <row r="4782" spans="15:15" x14ac:dyDescent="0.45">
      <c r="O4782" t="str">
        <f ca="1"/>
        <v xml:space="preserve">    Dim TestDescription As String, FileName As String, Expected, Observed, TestRes As Variant, WhatDiffers As String</v>
      </c>
    </row>
    <row r="4783" spans="15:15" x14ac:dyDescent="0.45">
      <c r="O4783" t="str">
        <f ca="1"/>
        <v/>
      </c>
    </row>
    <row r="4784" spans="15:15" x14ac:dyDescent="0.45">
      <c r="O4784" t="str">
        <f ca="1"/>
        <v xml:space="preserve">    On Error GoTo ErrHandler</v>
      </c>
    </row>
    <row r="4785" spans="15:15" x14ac:dyDescent="0.45">
      <c r="O4785" t="str">
        <f ca="1"/>
        <v xml:space="preserve">                TestDescription = "test one row of data"</v>
      </c>
    </row>
    <row r="4786" spans="15:15" x14ac:dyDescent="0.45">
      <c r="O4786" t="str">
        <f ca="1"/>
        <v xml:space="preserve">                FileName = "test_one_row_of_data.csv"</v>
      </c>
    </row>
    <row r="4787" spans="15:15" x14ac:dyDescent="0.45">
      <c r="O4787" t="str">
        <f ca="1"/>
        <v xml:space="preserve">                Expected = HStack(1#, 2#, 3#)</v>
      </c>
    </row>
    <row r="4788" spans="15:15" x14ac:dyDescent="0.45">
      <c r="O4788" t="str">
        <f ca="1"/>
        <v xml:space="preserve">                TestRes = TestCSVRead(i, TestDescription, Expected, Folder + FileName, Observed, WhatDiffers, _</v>
      </c>
    </row>
    <row r="4789" spans="15:15" x14ac:dyDescent="0.45">
      <c r="O4789" t="str">
        <f ca="1"/>
        <v xml:space="preserve">                    ConvertTypes:=True, _</v>
      </c>
    </row>
    <row r="4790" spans="15:15" x14ac:dyDescent="0.45">
      <c r="O4790" t="str">
        <f ca="1"/>
        <v xml:space="preserve">                    ShowMissingsAs:=Empty)</v>
      </c>
    </row>
    <row r="4791" spans="15:15" x14ac:dyDescent="0.45">
      <c r="O4791" t="str">
        <f ca="1"/>
        <v xml:space="preserve">    If TestRes Then</v>
      </c>
    </row>
    <row r="4792" spans="15:15" x14ac:dyDescent="0.45">
      <c r="O4792" t="str">
        <f ca="1"/>
        <v xml:space="preserve">        NumPassed = NumPassed + 1</v>
      </c>
    </row>
    <row r="4793" spans="15:15" x14ac:dyDescent="0.45">
      <c r="O4793" t="str">
        <f ca="1"/>
        <v xml:space="preserve">    Else</v>
      </c>
    </row>
    <row r="4794" spans="15:15" x14ac:dyDescent="0.45">
      <c r="O4794" t="str">
        <f ca="1"/>
        <v xml:space="preserve">        NumFailed = NumFailed + 1</v>
      </c>
    </row>
    <row r="4795" spans="15:15" x14ac:dyDescent="0.45">
      <c r="O4795" t="str">
        <f ca="1"/>
        <v xml:space="preserve">        ReDim Preserve Failures(LBound(Failures) To UBound(Failures) + 1)</v>
      </c>
    </row>
    <row r="4796" spans="15:15" x14ac:dyDescent="0.45">
      <c r="O4796" t="str">
        <f ca="1"/>
        <v xml:space="preserve">        Failures(UBound(Failures)) = WhatDiffers</v>
      </c>
    </row>
    <row r="4797" spans="15:15" x14ac:dyDescent="0.45">
      <c r="O4797" t="str">
        <f ca="1"/>
        <v xml:space="preserve">    End If</v>
      </c>
    </row>
    <row r="4798" spans="15:15" x14ac:dyDescent="0.45">
      <c r="O4798" t="str">
        <f ca="1"/>
        <v/>
      </c>
    </row>
    <row r="4799" spans="15:15" x14ac:dyDescent="0.45">
      <c r="O4799" t="str">
        <f ca="1"/>
        <v xml:space="preserve">    Exit Sub</v>
      </c>
    </row>
    <row r="4800" spans="15:15" x14ac:dyDescent="0.45">
      <c r="O4800" t="str">
        <f ca="1"/>
        <v>ErrHandler:</v>
      </c>
    </row>
    <row r="4801" spans="15:15" x14ac:dyDescent="0.45">
      <c r="O4801" t="str">
        <f ca="1"/>
        <v xml:space="preserve">    Throw "#Case113 (line " &amp; CStr(Erl) + "): " &amp; Err.Description &amp; "!"</v>
      </c>
    </row>
    <row r="4802" spans="15:15" x14ac:dyDescent="0.45">
      <c r="O4802" t="str">
        <f ca="1"/>
        <v>End Sub</v>
      </c>
    </row>
    <row r="4803" spans="15:15" x14ac:dyDescent="0.45">
      <c r="O4803">
        <f ca="1"/>
        <v>0</v>
      </c>
    </row>
    <row r="4804" spans="15:15" x14ac:dyDescent="0.45">
      <c r="O4804">
        <f ca="1"/>
        <v>0</v>
      </c>
    </row>
    <row r="4805" spans="15:15" x14ac:dyDescent="0.45">
      <c r="O4805">
        <f ca="1"/>
        <v>0</v>
      </c>
    </row>
    <row r="4806" spans="15:15" x14ac:dyDescent="0.45">
      <c r="O4806">
        <f ca="1"/>
        <v>0</v>
      </c>
    </row>
    <row r="4807" spans="15:15" x14ac:dyDescent="0.45">
      <c r="O4807">
        <f ca="1"/>
        <v>0</v>
      </c>
    </row>
    <row r="4808" spans="15:15" x14ac:dyDescent="0.45">
      <c r="O4808">
        <f ca="1"/>
        <v>0</v>
      </c>
    </row>
    <row r="4809" spans="15:15" x14ac:dyDescent="0.45">
      <c r="O4809">
        <f ca="1"/>
        <v>0</v>
      </c>
    </row>
    <row r="4810" spans="15:15" x14ac:dyDescent="0.45">
      <c r="O4810">
        <f ca="1"/>
        <v>0</v>
      </c>
    </row>
    <row r="4811" spans="15:15" x14ac:dyDescent="0.45">
      <c r="O4811">
        <f ca="1"/>
        <v>0</v>
      </c>
    </row>
    <row r="4812" spans="15:15" x14ac:dyDescent="0.45">
      <c r="O4812">
        <f ca="1"/>
        <v>0</v>
      </c>
    </row>
    <row r="4813" spans="15:15" x14ac:dyDescent="0.45">
      <c r="O4813">
        <f ca="1"/>
        <v>0</v>
      </c>
    </row>
    <row r="4814" spans="15:15" x14ac:dyDescent="0.45">
      <c r="O4814">
        <f ca="1"/>
        <v>0</v>
      </c>
    </row>
    <row r="4815" spans="15:15" x14ac:dyDescent="0.45">
      <c r="O4815">
        <f ca="1"/>
        <v>0</v>
      </c>
    </row>
    <row r="4816" spans="15:15" x14ac:dyDescent="0.45">
      <c r="O4816">
        <f ca="1"/>
        <v>0</v>
      </c>
    </row>
    <row r="4817" spans="15:15" x14ac:dyDescent="0.45">
      <c r="O4817">
        <f ca="1"/>
        <v>0</v>
      </c>
    </row>
    <row r="4818" spans="15:15" x14ac:dyDescent="0.45">
      <c r="O4818">
        <f ca="1"/>
        <v>0</v>
      </c>
    </row>
    <row r="4819" spans="15:15" x14ac:dyDescent="0.45">
      <c r="O4819">
        <f ca="1"/>
        <v>0</v>
      </c>
    </row>
    <row r="4820" spans="15:15" x14ac:dyDescent="0.45">
      <c r="O4820">
        <f ca="1"/>
        <v>0</v>
      </c>
    </row>
    <row r="4821" spans="15:15" x14ac:dyDescent="0.45">
      <c r="O4821">
        <f ca="1"/>
        <v>0</v>
      </c>
    </row>
    <row r="4822" spans="15:15" x14ac:dyDescent="0.45">
      <c r="O4822" t="str">
        <f ca="1"/>
        <v>Sub Case114(i As Long, Folder As String, ByRef NumPassed As Long, ByRef NumFailed As Long, ByRef Failures() As String)</v>
      </c>
    </row>
    <row r="4823" spans="15:15" x14ac:dyDescent="0.45">
      <c r="O4823" t="str">
        <f ca="1"/>
        <v xml:space="preserve">    Dim TestDescription As String, FileName As String, Expected, Observed, TestRes As Variant, WhatDiffers As String</v>
      </c>
    </row>
    <row r="4824" spans="15:15" x14ac:dyDescent="0.45">
      <c r="O4824" t="str">
        <f ca="1"/>
        <v/>
      </c>
    </row>
    <row r="4825" spans="15:15" x14ac:dyDescent="0.45">
      <c r="O4825" t="str">
        <f ca="1"/>
        <v xml:space="preserve">    On Error GoTo ErrHandler</v>
      </c>
    </row>
    <row r="4826" spans="15:15" x14ac:dyDescent="0.45">
      <c r="O4826" t="str">
        <f ca="1"/>
        <v xml:space="preserve">                TestDescription = "plus as null"</v>
      </c>
    </row>
    <row r="4827" spans="15:15" x14ac:dyDescent="0.45">
      <c r="O4827" t="str">
        <f ca="1"/>
        <v xml:space="preserve">                FileName = "plus_as_null.csv"</v>
      </c>
    </row>
    <row r="4828" spans="15:15" x14ac:dyDescent="0.45">
      <c r="O4828" t="str">
        <f ca="1"/>
        <v xml:space="preserve">                Expected = HStack(Array("x", 1#, Empty), Array("y", CDate("1900-Jan-01"), CDate("1900-Jan-03")))</v>
      </c>
    </row>
    <row r="4829" spans="15:15" x14ac:dyDescent="0.45">
      <c r="O4829" t="str">
        <f ca="1"/>
        <v xml:space="preserve">                TestRes = TestCSVRead(i, TestDescription, Expected, Folder + FileName, Observed, WhatDiffers, _</v>
      </c>
    </row>
    <row r="4830" spans="15:15" x14ac:dyDescent="0.45">
      <c r="O4830" t="str">
        <f ca="1"/>
        <v xml:space="preserve">                    ConvertTypes:=True, _</v>
      </c>
    </row>
    <row r="4831" spans="15:15" x14ac:dyDescent="0.45">
      <c r="O4831" t="str">
        <f ca="1"/>
        <v xml:space="preserve">                    MissingStrings:="+", _</v>
      </c>
    </row>
    <row r="4832" spans="15:15" x14ac:dyDescent="0.45">
      <c r="O4832" t="str">
        <f ca="1"/>
        <v xml:space="preserve">                    ShowMissingsAs:=Empty)</v>
      </c>
    </row>
    <row r="4833" spans="15:15" x14ac:dyDescent="0.45">
      <c r="O4833" t="str">
        <f ca="1"/>
        <v xml:space="preserve">    If TestRes Then</v>
      </c>
    </row>
    <row r="4834" spans="15:15" x14ac:dyDescent="0.45">
      <c r="O4834" t="str">
        <f ca="1"/>
        <v xml:space="preserve">        NumPassed = NumPassed + 1</v>
      </c>
    </row>
    <row r="4835" spans="15:15" x14ac:dyDescent="0.45">
      <c r="O4835" t="str">
        <f ca="1"/>
        <v xml:space="preserve">    Else</v>
      </c>
    </row>
    <row r="4836" spans="15:15" x14ac:dyDescent="0.45">
      <c r="O4836" t="str">
        <f ca="1"/>
        <v xml:space="preserve">        NumFailed = NumFailed + 1</v>
      </c>
    </row>
    <row r="4837" spans="15:15" x14ac:dyDescent="0.45">
      <c r="O4837" t="str">
        <f ca="1"/>
        <v xml:space="preserve">        ReDim Preserve Failures(LBound(Failures) To UBound(Failures) + 1)</v>
      </c>
    </row>
    <row r="4838" spans="15:15" x14ac:dyDescent="0.45">
      <c r="O4838" t="str">
        <f ca="1"/>
        <v xml:space="preserve">        Failures(UBound(Failures)) = WhatDiffers</v>
      </c>
    </row>
    <row r="4839" spans="15:15" x14ac:dyDescent="0.45">
      <c r="O4839" t="str">
        <f ca="1"/>
        <v xml:space="preserve">    End If</v>
      </c>
    </row>
    <row r="4840" spans="15:15" x14ac:dyDescent="0.45">
      <c r="O4840" t="str">
        <f ca="1"/>
        <v/>
      </c>
    </row>
    <row r="4841" spans="15:15" x14ac:dyDescent="0.45">
      <c r="O4841" t="str">
        <f ca="1"/>
        <v xml:space="preserve">    Exit Sub</v>
      </c>
    </row>
    <row r="4842" spans="15:15" x14ac:dyDescent="0.45">
      <c r="O4842" t="str">
        <f ca="1"/>
        <v>ErrHandler:</v>
      </c>
    </row>
    <row r="4843" spans="15:15" x14ac:dyDescent="0.45">
      <c r="O4843" t="str">
        <f ca="1"/>
        <v xml:space="preserve">    Throw "#Case114 (line " &amp; CStr(Erl) + "): " &amp; Err.Description &amp; "!"</v>
      </c>
    </row>
    <row r="4844" spans="15:15" x14ac:dyDescent="0.45">
      <c r="O4844" t="str">
        <f ca="1"/>
        <v>End Sub</v>
      </c>
    </row>
    <row r="4845" spans="15:15" x14ac:dyDescent="0.45">
      <c r="O4845">
        <f ca="1"/>
        <v>0</v>
      </c>
    </row>
    <row r="4846" spans="15:15" x14ac:dyDescent="0.45">
      <c r="O4846">
        <f ca="1"/>
        <v>0</v>
      </c>
    </row>
    <row r="4847" spans="15:15" x14ac:dyDescent="0.45">
      <c r="O4847">
        <f ca="1"/>
        <v>0</v>
      </c>
    </row>
    <row r="4848" spans="15:15" x14ac:dyDescent="0.45">
      <c r="O4848">
        <f ca="1"/>
        <v>0</v>
      </c>
    </row>
    <row r="4849" spans="15:15" x14ac:dyDescent="0.45">
      <c r="O4849">
        <f ca="1"/>
        <v>0</v>
      </c>
    </row>
    <row r="4850" spans="15:15" x14ac:dyDescent="0.45">
      <c r="O4850">
        <f ca="1"/>
        <v>0</v>
      </c>
    </row>
    <row r="4851" spans="15:15" x14ac:dyDescent="0.45">
      <c r="O4851">
        <f ca="1"/>
        <v>0</v>
      </c>
    </row>
    <row r="4852" spans="15:15" x14ac:dyDescent="0.45">
      <c r="O4852">
        <f ca="1"/>
        <v>0</v>
      </c>
    </row>
    <row r="4853" spans="15:15" x14ac:dyDescent="0.45">
      <c r="O4853">
        <f ca="1"/>
        <v>0</v>
      </c>
    </row>
    <row r="4854" spans="15:15" x14ac:dyDescent="0.45">
      <c r="O4854">
        <f ca="1"/>
        <v>0</v>
      </c>
    </row>
    <row r="4855" spans="15:15" x14ac:dyDescent="0.45">
      <c r="O4855">
        <f ca="1"/>
        <v>0</v>
      </c>
    </row>
    <row r="4856" spans="15:15" x14ac:dyDescent="0.45">
      <c r="O4856">
        <f ca="1"/>
        <v>0</v>
      </c>
    </row>
    <row r="4857" spans="15:15" x14ac:dyDescent="0.45">
      <c r="O4857">
        <f ca="1"/>
        <v>0</v>
      </c>
    </row>
    <row r="4858" spans="15:15" x14ac:dyDescent="0.45">
      <c r="O4858">
        <f ca="1"/>
        <v>0</v>
      </c>
    </row>
    <row r="4859" spans="15:15" x14ac:dyDescent="0.45">
      <c r="O4859">
        <f ca="1"/>
        <v>0</v>
      </c>
    </row>
    <row r="4860" spans="15:15" x14ac:dyDescent="0.45">
      <c r="O4860">
        <f ca="1"/>
        <v>0</v>
      </c>
    </row>
    <row r="4861" spans="15:15" x14ac:dyDescent="0.45">
      <c r="O4861">
        <f ca="1"/>
        <v>0</v>
      </c>
    </row>
    <row r="4862" spans="15:15" x14ac:dyDescent="0.45">
      <c r="O4862">
        <f ca="1"/>
        <v>0</v>
      </c>
    </row>
    <row r="4863" spans="15:15" x14ac:dyDescent="0.45">
      <c r="O4863" t="str">
        <f ca="1"/>
        <v>Sub Case115(i As Long, Folder As String, ByRef NumPassed As Long, ByRef NumFailed As Long, ByRef Failures() As String)</v>
      </c>
    </row>
    <row r="4864" spans="15:15" x14ac:dyDescent="0.45">
      <c r="O4864" t="str">
        <f ca="1"/>
        <v xml:space="preserve">    Dim TestDescription As String, FileName As String, Expected, Observed, TestRes As Variant, WhatDiffers As String</v>
      </c>
    </row>
    <row r="4865" spans="15:15" x14ac:dyDescent="0.45">
      <c r="O4865" t="str">
        <f ca="1"/>
        <v/>
      </c>
    </row>
    <row r="4866" spans="15:15" x14ac:dyDescent="0.45">
      <c r="O4866" t="str">
        <f ca="1"/>
        <v xml:space="preserve">    On Error GoTo ErrHandler</v>
      </c>
    </row>
    <row r="4867" spans="15:15" x14ac:dyDescent="0.45">
      <c r="O4867" t="str">
        <f ca="1"/>
        <v xml:space="preserve">                TestDescription = "categorical"</v>
      </c>
    </row>
    <row r="4868" spans="15:15" x14ac:dyDescent="0.45">
      <c r="O4868" t="str">
        <f ca="1"/>
        <v xml:space="preserve">                FileName = "categorical.csv"</v>
      </c>
    </row>
    <row r="4869" spans="15:15" x14ac:dyDescent="0.45">
      <c r="O4869" t="str">
        <f ca="1"/>
        <v xml:space="preserve">                Expected = HStack(Array("cat", "a", "a", "a", "b", "b", "b", "b", "b", "b", "b", "c", "c", "c", "c", "a"))</v>
      </c>
    </row>
    <row r="4870" spans="15:15" x14ac:dyDescent="0.45">
      <c r="O4870" t="str">
        <f ca="1"/>
        <v xml:space="preserve">                TestRes = TestCSVRead(i, TestDescription, Expected, Folder + FileName, Observed, WhatDiffers, _</v>
      </c>
    </row>
    <row r="4871" spans="15:15" x14ac:dyDescent="0.45">
      <c r="O4871" t="str">
        <f ca="1"/>
        <v xml:space="preserve">                    ConvertTypes:=True, _</v>
      </c>
    </row>
    <row r="4872" spans="15:15" x14ac:dyDescent="0.45">
      <c r="O4872" t="str">
        <f ca="1"/>
        <v xml:space="preserve">                    ShowMissingsAs:=Empty)</v>
      </c>
    </row>
    <row r="4873" spans="15:15" x14ac:dyDescent="0.45">
      <c r="O4873" t="str">
        <f ca="1"/>
        <v xml:space="preserve">    If TestRes Then</v>
      </c>
    </row>
    <row r="4874" spans="15:15" x14ac:dyDescent="0.45">
      <c r="O4874" t="str">
        <f ca="1"/>
        <v xml:space="preserve">        NumPassed = NumPassed + 1</v>
      </c>
    </row>
    <row r="4875" spans="15:15" x14ac:dyDescent="0.45">
      <c r="O4875" t="str">
        <f ca="1"/>
        <v xml:space="preserve">    Else</v>
      </c>
    </row>
    <row r="4876" spans="15:15" x14ac:dyDescent="0.45">
      <c r="O4876" t="str">
        <f ca="1"/>
        <v xml:space="preserve">        NumFailed = NumFailed + 1</v>
      </c>
    </row>
    <row r="4877" spans="15:15" x14ac:dyDescent="0.45">
      <c r="O4877" t="str">
        <f ca="1"/>
        <v xml:space="preserve">        ReDim Preserve Failures(LBound(Failures) To UBound(Failures) + 1)</v>
      </c>
    </row>
    <row r="4878" spans="15:15" x14ac:dyDescent="0.45">
      <c r="O4878" t="str">
        <f ca="1"/>
        <v xml:space="preserve">        Failures(UBound(Failures)) = WhatDiffers</v>
      </c>
    </row>
    <row r="4879" spans="15:15" x14ac:dyDescent="0.45">
      <c r="O4879" t="str">
        <f ca="1"/>
        <v xml:space="preserve">    End If</v>
      </c>
    </row>
    <row r="4880" spans="15:15" x14ac:dyDescent="0.45">
      <c r="O4880" t="str">
        <f ca="1"/>
        <v/>
      </c>
    </row>
    <row r="4881" spans="15:15" x14ac:dyDescent="0.45">
      <c r="O4881" t="str">
        <f ca="1"/>
        <v xml:space="preserve">    Exit Sub</v>
      </c>
    </row>
    <row r="4882" spans="15:15" x14ac:dyDescent="0.45">
      <c r="O4882" t="str">
        <f ca="1"/>
        <v>ErrHandler:</v>
      </c>
    </row>
    <row r="4883" spans="15:15" x14ac:dyDescent="0.45">
      <c r="O4883" t="str">
        <f ca="1"/>
        <v xml:space="preserve">    Throw "#Case115 (line " &amp; CStr(Erl) + "): " &amp; Err.Description &amp; "!"</v>
      </c>
    </row>
    <row r="4884" spans="15:15" x14ac:dyDescent="0.45">
      <c r="O4884" t="str">
        <f ca="1"/>
        <v>End Sub</v>
      </c>
    </row>
    <row r="4885" spans="15:15" x14ac:dyDescent="0.45">
      <c r="O4885">
        <f ca="1"/>
        <v>0</v>
      </c>
    </row>
    <row r="4886" spans="15:15" x14ac:dyDescent="0.45">
      <c r="O4886">
        <f ca="1"/>
        <v>0</v>
      </c>
    </row>
    <row r="4887" spans="15:15" x14ac:dyDescent="0.45">
      <c r="O4887">
        <f ca="1"/>
        <v>0</v>
      </c>
    </row>
    <row r="4888" spans="15:15" x14ac:dyDescent="0.45">
      <c r="O4888">
        <f ca="1"/>
        <v>0</v>
      </c>
    </row>
    <row r="4889" spans="15:15" x14ac:dyDescent="0.45">
      <c r="O4889">
        <f ca="1"/>
        <v>0</v>
      </c>
    </row>
    <row r="4890" spans="15:15" x14ac:dyDescent="0.45">
      <c r="O4890">
        <f ca="1"/>
        <v>0</v>
      </c>
    </row>
    <row r="4891" spans="15:15" x14ac:dyDescent="0.45">
      <c r="O4891">
        <f ca="1"/>
        <v>0</v>
      </c>
    </row>
    <row r="4892" spans="15:15" x14ac:dyDescent="0.45">
      <c r="O4892">
        <f ca="1"/>
        <v>0</v>
      </c>
    </row>
    <row r="4893" spans="15:15" x14ac:dyDescent="0.45">
      <c r="O4893">
        <f ca="1"/>
        <v>0</v>
      </c>
    </row>
    <row r="4894" spans="15:15" x14ac:dyDescent="0.45">
      <c r="O4894">
        <f ca="1"/>
        <v>0</v>
      </c>
    </row>
    <row r="4895" spans="15:15" x14ac:dyDescent="0.45">
      <c r="O4895">
        <f ca="1"/>
        <v>0</v>
      </c>
    </row>
    <row r="4896" spans="15:15" x14ac:dyDescent="0.45">
      <c r="O4896">
        <f ca="1"/>
        <v>0</v>
      </c>
    </row>
    <row r="4897" spans="15:15" x14ac:dyDescent="0.45">
      <c r="O4897">
        <f ca="1"/>
        <v>0</v>
      </c>
    </row>
    <row r="4898" spans="15:15" x14ac:dyDescent="0.45">
      <c r="O4898">
        <f ca="1"/>
        <v>0</v>
      </c>
    </row>
    <row r="4899" spans="15:15" x14ac:dyDescent="0.45">
      <c r="O4899">
        <f ca="1"/>
        <v>0</v>
      </c>
    </row>
    <row r="4900" spans="15:15" x14ac:dyDescent="0.45">
      <c r="O4900">
        <f ca="1"/>
        <v>0</v>
      </c>
    </row>
    <row r="4901" spans="15:15" x14ac:dyDescent="0.45">
      <c r="O4901">
        <f ca="1"/>
        <v>0</v>
      </c>
    </row>
    <row r="4902" spans="15:15" x14ac:dyDescent="0.45">
      <c r="O4902">
        <f ca="1"/>
        <v>0</v>
      </c>
    </row>
    <row r="4903" spans="15:15" x14ac:dyDescent="0.45">
      <c r="O4903">
        <f ca="1"/>
        <v>0</v>
      </c>
    </row>
    <row r="4904" spans="15:15" x14ac:dyDescent="0.45">
      <c r="O4904" t="str">
        <f ca="1"/>
        <v>Sub Case116(i As Long, Folder As String, ByRef NumPassed As Long, ByRef NumFailed As Long, ByRef Failures() As String)</v>
      </c>
    </row>
    <row r="4905" spans="15:15" x14ac:dyDescent="0.45">
      <c r="O4905" t="str">
        <f ca="1"/>
        <v xml:space="preserve">    Dim TestDescription As String, FileName As String, Expected, Observed, TestRes As Variant, WhatDiffers As String</v>
      </c>
    </row>
    <row r="4906" spans="15:15" x14ac:dyDescent="0.45">
      <c r="O4906" t="str">
        <f ca="1"/>
        <v/>
      </c>
    </row>
    <row r="4907" spans="15:15" x14ac:dyDescent="0.45">
      <c r="O4907" t="str">
        <f ca="1"/>
        <v xml:space="preserve">    On Error GoTo ErrHandler</v>
      </c>
    </row>
    <row r="4908" spans="15:15" x14ac:dyDescent="0.45">
      <c r="O4908" t="str">
        <f ca="1"/>
        <v xml:space="preserve">                TestDescription = "test file issue 154"</v>
      </c>
    </row>
    <row r="4909" spans="15:15" x14ac:dyDescent="0.45">
      <c r="O4909" t="str">
        <f ca="1"/>
        <v xml:space="preserve">                FileName = "test_file_issue_154.csv"</v>
      </c>
    </row>
    <row r="4910" spans="15:15" x14ac:dyDescent="0.45">
      <c r="O4910" t="str">
        <f ca="1"/>
        <v xml:space="preserve">                Expected = Expected116()</v>
      </c>
    </row>
    <row r="4911" spans="15:15" x14ac:dyDescent="0.45">
      <c r="O4911" t="str">
        <f ca="1"/>
        <v xml:space="preserve">                TestRes = TestCSVRead(i, TestDescription, Expected, Folder + FileName, Observed, WhatDiffers, _</v>
      </c>
    </row>
    <row r="4912" spans="15:15" x14ac:dyDescent="0.45">
      <c r="O4912" t="str">
        <f ca="1"/>
        <v xml:space="preserve">                    ConvertTypes:=True, _</v>
      </c>
    </row>
    <row r="4913" spans="15:15" x14ac:dyDescent="0.45">
      <c r="O4913" t="str">
        <f ca="1"/>
        <v xml:space="preserve">                    ShowMissingsAs:=Empty)</v>
      </c>
    </row>
    <row r="4914" spans="15:15" x14ac:dyDescent="0.45">
      <c r="O4914" t="str">
        <f ca="1"/>
        <v xml:space="preserve">    If TestRes Then</v>
      </c>
    </row>
    <row r="4915" spans="15:15" x14ac:dyDescent="0.45">
      <c r="O4915" t="str">
        <f ca="1"/>
        <v xml:space="preserve">        NumPassed = NumPassed + 1</v>
      </c>
    </row>
    <row r="4916" spans="15:15" x14ac:dyDescent="0.45">
      <c r="O4916" t="str">
        <f ca="1"/>
        <v xml:space="preserve">    Else</v>
      </c>
    </row>
    <row r="4917" spans="15:15" x14ac:dyDescent="0.45">
      <c r="O4917" t="str">
        <f ca="1"/>
        <v xml:space="preserve">        NumFailed = NumFailed + 1</v>
      </c>
    </row>
    <row r="4918" spans="15:15" x14ac:dyDescent="0.45">
      <c r="O4918" t="str">
        <f ca="1"/>
        <v xml:space="preserve">        ReDim Preserve Failures(LBound(Failures) To UBound(Failures) + 1)</v>
      </c>
    </row>
    <row r="4919" spans="15:15" x14ac:dyDescent="0.45">
      <c r="O4919" t="str">
        <f ca="1"/>
        <v xml:space="preserve">        Failures(UBound(Failures)) = WhatDiffers</v>
      </c>
    </row>
    <row r="4920" spans="15:15" x14ac:dyDescent="0.45">
      <c r="O4920" t="str">
        <f ca="1"/>
        <v xml:space="preserve">    End If</v>
      </c>
    </row>
    <row r="4921" spans="15:15" x14ac:dyDescent="0.45">
      <c r="O4921" t="str">
        <f ca="1"/>
        <v/>
      </c>
    </row>
    <row r="4922" spans="15:15" x14ac:dyDescent="0.45">
      <c r="O4922" t="str">
        <f ca="1"/>
        <v xml:space="preserve">    Exit Sub</v>
      </c>
    </row>
    <row r="4923" spans="15:15" x14ac:dyDescent="0.45">
      <c r="O4923" t="str">
        <f ca="1"/>
        <v>ErrHandler:</v>
      </c>
    </row>
    <row r="4924" spans="15:15" x14ac:dyDescent="0.45">
      <c r="O4924" t="str">
        <f ca="1"/>
        <v xml:space="preserve">    Throw "#Case116 (line " &amp; CStr(Erl) + "): " &amp; Err.Description &amp; "!"</v>
      </c>
    </row>
    <row r="4925" spans="15:15" x14ac:dyDescent="0.45">
      <c r="O4925" t="str">
        <f ca="1"/>
        <v>End Sub</v>
      </c>
    </row>
    <row r="4926" spans="15:15" x14ac:dyDescent="0.45">
      <c r="O4926">
        <f ca="1"/>
        <v>0</v>
      </c>
    </row>
    <row r="4927" spans="15:15" x14ac:dyDescent="0.45">
      <c r="O4927">
        <f ca="1"/>
        <v>0</v>
      </c>
    </row>
    <row r="4928" spans="15:15" x14ac:dyDescent="0.45">
      <c r="O4928">
        <f ca="1"/>
        <v>0</v>
      </c>
    </row>
    <row r="4929" spans="15:15" x14ac:dyDescent="0.45">
      <c r="O4929">
        <f ca="1"/>
        <v>0</v>
      </c>
    </row>
    <row r="4930" spans="15:15" x14ac:dyDescent="0.45">
      <c r="O4930">
        <f ca="1"/>
        <v>0</v>
      </c>
    </row>
    <row r="4931" spans="15:15" x14ac:dyDescent="0.45">
      <c r="O4931">
        <f ca="1"/>
        <v>0</v>
      </c>
    </row>
    <row r="4932" spans="15:15" x14ac:dyDescent="0.45">
      <c r="O4932">
        <f ca="1"/>
        <v>0</v>
      </c>
    </row>
    <row r="4933" spans="15:15" x14ac:dyDescent="0.45">
      <c r="O4933">
        <f ca="1"/>
        <v>0</v>
      </c>
    </row>
    <row r="4934" spans="15:15" x14ac:dyDescent="0.45">
      <c r="O4934">
        <f ca="1"/>
        <v>0</v>
      </c>
    </row>
    <row r="4935" spans="15:15" x14ac:dyDescent="0.45">
      <c r="O4935">
        <f ca="1"/>
        <v>0</v>
      </c>
    </row>
    <row r="4936" spans="15:15" x14ac:dyDescent="0.45">
      <c r="O4936">
        <f ca="1"/>
        <v>0</v>
      </c>
    </row>
    <row r="4937" spans="15:15" x14ac:dyDescent="0.45">
      <c r="O4937">
        <f ca="1"/>
        <v>0</v>
      </c>
    </row>
    <row r="4938" spans="15:15" x14ac:dyDescent="0.45">
      <c r="O4938">
        <f ca="1"/>
        <v>0</v>
      </c>
    </row>
    <row r="4939" spans="15:15" x14ac:dyDescent="0.45">
      <c r="O4939">
        <f ca="1"/>
        <v>0</v>
      </c>
    </row>
    <row r="4940" spans="15:15" x14ac:dyDescent="0.45">
      <c r="O4940">
        <f ca="1"/>
        <v>0</v>
      </c>
    </row>
    <row r="4941" spans="15:15" x14ac:dyDescent="0.45">
      <c r="O4941">
        <f ca="1"/>
        <v>0</v>
      </c>
    </row>
    <row r="4942" spans="15:15" x14ac:dyDescent="0.45">
      <c r="O4942">
        <f ca="1"/>
        <v>0</v>
      </c>
    </row>
    <row r="4943" spans="15:15" x14ac:dyDescent="0.45">
      <c r="O4943">
        <f ca="1"/>
        <v>0</v>
      </c>
    </row>
    <row r="4944" spans="15:15" x14ac:dyDescent="0.45">
      <c r="O4944">
        <f ca="1"/>
        <v>0</v>
      </c>
    </row>
    <row r="4945" spans="15:15" x14ac:dyDescent="0.45">
      <c r="O4945" t="str">
        <f ca="1"/>
        <v>Sub Case117(i As Long, Folder As String, ByRef NumPassed As Long, ByRef NumFailed As Long, ByRef Failures() As String)</v>
      </c>
    </row>
    <row r="4946" spans="15:15" x14ac:dyDescent="0.45">
      <c r="O4946" t="str">
        <f ca="1"/>
        <v xml:space="preserve">    Dim TestDescription As String, FileName As String, Expected, Observed, TestRes As Variant, WhatDiffers As String</v>
      </c>
    </row>
    <row r="4947" spans="15:15" x14ac:dyDescent="0.45">
      <c r="O4947" t="str">
        <f ca="1"/>
        <v/>
      </c>
    </row>
    <row r="4948" spans="15:15" x14ac:dyDescent="0.45">
      <c r="O4948" t="str">
        <f ca="1"/>
        <v xml:space="preserve">    On Error GoTo ErrHandler</v>
      </c>
    </row>
    <row r="4949" spans="15:15" x14ac:dyDescent="0.45">
      <c r="O4949" t="str">
        <f ca="1"/>
        <v xml:space="preserve">                TestDescription = "test int sentinel"</v>
      </c>
    </row>
    <row r="4950" spans="15:15" x14ac:dyDescent="0.45">
      <c r="O4950" t="str">
        <f ca="1"/>
        <v xml:space="preserve">                FileName = "test_int_sentinel.csv"</v>
      </c>
    </row>
    <row r="4951" spans="15:15" x14ac:dyDescent="0.45">
      <c r="O4951" t="str">
        <f ca="1"/>
        <v xml:space="preserve">                Expected = Expected117()</v>
      </c>
    </row>
    <row r="4952" spans="15:15" x14ac:dyDescent="0.45">
      <c r="O4952" t="str">
        <f ca="1"/>
        <v xml:space="preserve">                TestRes = TestCSVRead(i, TestDescription, Expected, Folder + FileName, Observed, WhatDiffers, _</v>
      </c>
    </row>
    <row r="4953" spans="15:15" x14ac:dyDescent="0.45">
      <c r="O4953" t="str">
        <f ca="1"/>
        <v xml:space="preserve">                    ConvertTypes:=True, _</v>
      </c>
    </row>
    <row r="4954" spans="15:15" x14ac:dyDescent="0.45">
      <c r="O4954" t="str">
        <f ca="1"/>
        <v xml:space="preserve">                    DateFormat:="ISO", _</v>
      </c>
    </row>
    <row r="4955" spans="15:15" x14ac:dyDescent="0.45">
      <c r="O4955" t="str">
        <f ca="1"/>
        <v xml:space="preserve">                    NumRows:=20, _</v>
      </c>
    </row>
    <row r="4956" spans="15:15" x14ac:dyDescent="0.45">
      <c r="O4956" t="str">
        <f ca="1"/>
        <v xml:space="preserve">                    ShowMissingsAs:=Empty)</v>
      </c>
    </row>
    <row r="4957" spans="15:15" x14ac:dyDescent="0.45">
      <c r="O4957" t="str">
        <f ca="1"/>
        <v xml:space="preserve">    If TestRes Then</v>
      </c>
    </row>
    <row r="4958" spans="15:15" x14ac:dyDescent="0.45">
      <c r="O4958" t="str">
        <f ca="1"/>
        <v xml:space="preserve">        NumPassed = NumPassed + 1</v>
      </c>
    </row>
    <row r="4959" spans="15:15" x14ac:dyDescent="0.45">
      <c r="O4959" t="str">
        <f ca="1"/>
        <v xml:space="preserve">    Else</v>
      </c>
    </row>
    <row r="4960" spans="15:15" x14ac:dyDescent="0.45">
      <c r="O4960" t="str">
        <f ca="1"/>
        <v xml:space="preserve">        NumFailed = NumFailed + 1</v>
      </c>
    </row>
    <row r="4961" spans="15:15" x14ac:dyDescent="0.45">
      <c r="O4961" t="str">
        <f ca="1"/>
        <v xml:space="preserve">        ReDim Preserve Failures(LBound(Failures) To UBound(Failures) + 1)</v>
      </c>
    </row>
    <row r="4962" spans="15:15" x14ac:dyDescent="0.45">
      <c r="O4962" t="str">
        <f ca="1"/>
        <v xml:space="preserve">        Failures(UBound(Failures)) = WhatDiffers</v>
      </c>
    </row>
    <row r="4963" spans="15:15" x14ac:dyDescent="0.45">
      <c r="O4963" t="str">
        <f ca="1"/>
        <v xml:space="preserve">    End If</v>
      </c>
    </row>
    <row r="4964" spans="15:15" x14ac:dyDescent="0.45">
      <c r="O4964" t="str">
        <f ca="1"/>
        <v/>
      </c>
    </row>
    <row r="4965" spans="15:15" x14ac:dyDescent="0.45">
      <c r="O4965" t="str">
        <f ca="1"/>
        <v xml:space="preserve">    Exit Sub</v>
      </c>
    </row>
    <row r="4966" spans="15:15" x14ac:dyDescent="0.45">
      <c r="O4966" t="str">
        <f ca="1"/>
        <v>ErrHandler:</v>
      </c>
    </row>
    <row r="4967" spans="15:15" x14ac:dyDescent="0.45">
      <c r="O4967" t="str">
        <f ca="1"/>
        <v xml:space="preserve">    Throw "#Case117 (line " &amp; CStr(Erl) + "): " &amp; Err.Description &amp; "!"</v>
      </c>
    </row>
    <row r="4968" spans="15:15" x14ac:dyDescent="0.45">
      <c r="O4968" t="str">
        <f ca="1"/>
        <v>End Sub</v>
      </c>
    </row>
    <row r="4969" spans="15:15" x14ac:dyDescent="0.45">
      <c r="O4969">
        <f ca="1"/>
        <v>0</v>
      </c>
    </row>
    <row r="4970" spans="15:15" x14ac:dyDescent="0.45">
      <c r="O4970">
        <f ca="1"/>
        <v>0</v>
      </c>
    </row>
    <row r="4971" spans="15:15" x14ac:dyDescent="0.45">
      <c r="O4971">
        <f ca="1"/>
        <v>0</v>
      </c>
    </row>
    <row r="4972" spans="15:15" x14ac:dyDescent="0.45">
      <c r="O4972">
        <f ca="1"/>
        <v>0</v>
      </c>
    </row>
    <row r="4973" spans="15:15" x14ac:dyDescent="0.45">
      <c r="O4973">
        <f ca="1"/>
        <v>0</v>
      </c>
    </row>
    <row r="4974" spans="15:15" x14ac:dyDescent="0.45">
      <c r="O4974">
        <f ca="1"/>
        <v>0</v>
      </c>
    </row>
    <row r="4975" spans="15:15" x14ac:dyDescent="0.45">
      <c r="O4975">
        <f ca="1"/>
        <v>0</v>
      </c>
    </row>
    <row r="4976" spans="15:15" x14ac:dyDescent="0.45">
      <c r="O4976">
        <f ca="1"/>
        <v>0</v>
      </c>
    </row>
    <row r="4977" spans="15:15" x14ac:dyDescent="0.45">
      <c r="O4977">
        <f ca="1"/>
        <v>0</v>
      </c>
    </row>
    <row r="4978" spans="15:15" x14ac:dyDescent="0.45">
      <c r="O4978">
        <f ca="1"/>
        <v>0</v>
      </c>
    </row>
    <row r="4979" spans="15:15" x14ac:dyDescent="0.45">
      <c r="O4979">
        <f ca="1"/>
        <v>0</v>
      </c>
    </row>
    <row r="4980" spans="15:15" x14ac:dyDescent="0.45">
      <c r="O4980">
        <f ca="1"/>
        <v>0</v>
      </c>
    </row>
    <row r="4981" spans="15:15" x14ac:dyDescent="0.45">
      <c r="O4981">
        <f ca="1"/>
        <v>0</v>
      </c>
    </row>
    <row r="4982" spans="15:15" x14ac:dyDescent="0.45">
      <c r="O4982">
        <f ca="1"/>
        <v>0</v>
      </c>
    </row>
    <row r="4983" spans="15:15" x14ac:dyDescent="0.45">
      <c r="O4983">
        <f ca="1"/>
        <v>0</v>
      </c>
    </row>
    <row r="4984" spans="15:15" x14ac:dyDescent="0.45">
      <c r="O4984">
        <f ca="1"/>
        <v>0</v>
      </c>
    </row>
    <row r="4985" spans="15:15" x14ac:dyDescent="0.45">
      <c r="O4985">
        <f ca="1"/>
        <v>0</v>
      </c>
    </row>
    <row r="4986" spans="15:15" x14ac:dyDescent="0.45">
      <c r="O4986" t="str">
        <f ca="1"/>
        <v>Sub Case118(i As Long, Folder As String, ByRef NumPassed As Long, ByRef NumFailed As Long, ByRef Failures() As String)</v>
      </c>
    </row>
    <row r="4987" spans="15:15" x14ac:dyDescent="0.45">
      <c r="O4987" t="str">
        <f ca="1"/>
        <v xml:space="preserve">    Dim TestDescription As String, FileName As String, Expected, Observed, TestRes As Variant, WhatDiffers As String</v>
      </c>
    </row>
    <row r="4988" spans="15:15" x14ac:dyDescent="0.45">
      <c r="O4988" t="str">
        <f ca="1"/>
        <v/>
      </c>
    </row>
    <row r="4989" spans="15:15" x14ac:dyDescent="0.45">
      <c r="O4989" t="str">
        <f ca="1"/>
        <v xml:space="preserve">    On Error GoTo ErrHandler</v>
      </c>
    </row>
    <row r="4990" spans="15:15" x14ac:dyDescent="0.45">
      <c r="O4990" t="str">
        <f ca="1"/>
        <v xml:space="preserve">                TestDescription = "escape row starts"</v>
      </c>
    </row>
    <row r="4991" spans="15:15" x14ac:dyDescent="0.45">
      <c r="O4991" t="str">
        <f ca="1"/>
        <v xml:space="preserve">                FileName = "escape_row_starts.csv"</v>
      </c>
    </row>
    <row r="4992" spans="15:15" x14ac:dyDescent="0.45">
      <c r="O4992" t="str">
        <f ca="1"/>
        <v xml:space="preserve">                Expected = Expected118()</v>
      </c>
    </row>
    <row r="4993" spans="15:15" x14ac:dyDescent="0.45">
      <c r="O4993" t="str">
        <f ca="1"/>
        <v xml:space="preserve">                TestRes = TestCSVRead(i, TestDescription, Expected, Folder + FileName, Observed, WhatDiffers, _</v>
      </c>
    </row>
    <row r="4994" spans="15:15" x14ac:dyDescent="0.45">
      <c r="O4994" t="str">
        <f ca="1"/>
        <v xml:space="preserve">                    SkipToRow:=5112, _</v>
      </c>
    </row>
    <row r="4995" spans="15:15" x14ac:dyDescent="0.45">
      <c r="O4995" t="str">
        <f ca="1"/>
        <v xml:space="preserve">                    NumRows:=3, _</v>
      </c>
    </row>
    <row r="4996" spans="15:15" x14ac:dyDescent="0.45">
      <c r="O4996" t="str">
        <f ca="1"/>
        <v xml:space="preserve">                    ShowMissingsAs:=Empty)</v>
      </c>
    </row>
    <row r="4997" spans="15:15" x14ac:dyDescent="0.45">
      <c r="O4997" t="str">
        <f ca="1"/>
        <v xml:space="preserve">    If TestRes Then</v>
      </c>
    </row>
    <row r="4998" spans="15:15" x14ac:dyDescent="0.45">
      <c r="O4998" t="str">
        <f ca="1"/>
        <v xml:space="preserve">        NumPassed = NumPassed + 1</v>
      </c>
    </row>
    <row r="4999" spans="15:15" x14ac:dyDescent="0.45">
      <c r="O4999" t="str">
        <f ca="1"/>
        <v xml:space="preserve">    Else</v>
      </c>
    </row>
    <row r="5000" spans="15:15" x14ac:dyDescent="0.45">
      <c r="O5000" t="str">
        <f ca="1"/>
        <v xml:space="preserve">        NumFailed = NumFailed + 1</v>
      </c>
    </row>
    <row r="5001" spans="15:15" x14ac:dyDescent="0.45">
      <c r="O5001" t="str">
        <f ca="1"/>
        <v xml:space="preserve">        ReDim Preserve Failures(LBound(Failures) To UBound(Failures) + 1)</v>
      </c>
    </row>
    <row r="5002" spans="15:15" x14ac:dyDescent="0.45">
      <c r="O5002" t="str">
        <f ca="1"/>
        <v xml:space="preserve">        Failures(UBound(Failures)) = WhatDiffers</v>
      </c>
    </row>
    <row r="5003" spans="15:15" x14ac:dyDescent="0.45">
      <c r="O5003" t="str">
        <f ca="1"/>
        <v xml:space="preserve">    End If</v>
      </c>
    </row>
    <row r="5004" spans="15:15" x14ac:dyDescent="0.45">
      <c r="O5004" t="str">
        <f ca="1"/>
        <v/>
      </c>
    </row>
    <row r="5005" spans="15:15" x14ac:dyDescent="0.45">
      <c r="O5005" t="str">
        <f ca="1"/>
        <v xml:space="preserve">    Exit Sub</v>
      </c>
    </row>
    <row r="5006" spans="15:15" x14ac:dyDescent="0.45">
      <c r="O5006" t="str">
        <f ca="1"/>
        <v>ErrHandler:</v>
      </c>
    </row>
    <row r="5007" spans="15:15" x14ac:dyDescent="0.45">
      <c r="O5007" t="str">
        <f ca="1"/>
        <v xml:space="preserve">    Throw "#Case118 (line " &amp; CStr(Erl) + "): " &amp; Err.Description &amp; "!"</v>
      </c>
    </row>
    <row r="5008" spans="15:15" x14ac:dyDescent="0.45">
      <c r="O5008" t="str">
        <f ca="1"/>
        <v>End Sub</v>
      </c>
    </row>
    <row r="5009" spans="15:15" x14ac:dyDescent="0.45">
      <c r="O5009">
        <f ca="1"/>
        <v>0</v>
      </c>
    </row>
    <row r="5010" spans="15:15" x14ac:dyDescent="0.45">
      <c r="O5010">
        <f ca="1"/>
        <v>0</v>
      </c>
    </row>
    <row r="5011" spans="15:15" x14ac:dyDescent="0.45">
      <c r="O5011">
        <f ca="1"/>
        <v>0</v>
      </c>
    </row>
    <row r="5012" spans="15:15" x14ac:dyDescent="0.45">
      <c r="O5012">
        <f ca="1"/>
        <v>0</v>
      </c>
    </row>
    <row r="5013" spans="15:15" x14ac:dyDescent="0.45">
      <c r="O5013">
        <f ca="1"/>
        <v>0</v>
      </c>
    </row>
    <row r="5014" spans="15:15" x14ac:dyDescent="0.45">
      <c r="O5014">
        <f ca="1"/>
        <v>0</v>
      </c>
    </row>
    <row r="5015" spans="15:15" x14ac:dyDescent="0.45">
      <c r="O5015">
        <f ca="1"/>
        <v>0</v>
      </c>
    </row>
    <row r="5016" spans="15:15" x14ac:dyDescent="0.45">
      <c r="O5016">
        <f ca="1"/>
        <v>0</v>
      </c>
    </row>
    <row r="5017" spans="15:15" x14ac:dyDescent="0.45">
      <c r="O5017">
        <f ca="1"/>
        <v>0</v>
      </c>
    </row>
    <row r="5018" spans="15:15" x14ac:dyDescent="0.45">
      <c r="O5018">
        <f ca="1"/>
        <v>0</v>
      </c>
    </row>
    <row r="5019" spans="15:15" x14ac:dyDescent="0.45">
      <c r="O5019">
        <f ca="1"/>
        <v>0</v>
      </c>
    </row>
    <row r="5020" spans="15:15" x14ac:dyDescent="0.45">
      <c r="O5020">
        <f ca="1"/>
        <v>0</v>
      </c>
    </row>
    <row r="5021" spans="15:15" x14ac:dyDescent="0.45">
      <c r="O5021">
        <f ca="1"/>
        <v>0</v>
      </c>
    </row>
    <row r="5022" spans="15:15" x14ac:dyDescent="0.45">
      <c r="O5022">
        <f ca="1"/>
        <v>0</v>
      </c>
    </row>
    <row r="5023" spans="15:15" x14ac:dyDescent="0.45">
      <c r="O5023">
        <f ca="1"/>
        <v>0</v>
      </c>
    </row>
    <row r="5024" spans="15:15" x14ac:dyDescent="0.45">
      <c r="O5024">
        <f ca="1"/>
        <v>0</v>
      </c>
    </row>
    <row r="5025" spans="15:15" x14ac:dyDescent="0.45">
      <c r="O5025">
        <f ca="1"/>
        <v>0</v>
      </c>
    </row>
    <row r="5026" spans="15:15" x14ac:dyDescent="0.45">
      <c r="O5026">
        <f ca="1"/>
        <v>0</v>
      </c>
    </row>
    <row r="5027" spans="15:15" x14ac:dyDescent="0.45">
      <c r="O5027" t="str">
        <f ca="1"/>
        <v>Sub Case119(i As Long, Folder As String, ByRef NumPassed As Long, ByRef NumFailed As Long, ByRef Failures() As String)</v>
      </c>
    </row>
    <row r="5028" spans="15:15" x14ac:dyDescent="0.45">
      <c r="O5028" t="str">
        <f ca="1"/>
        <v xml:space="preserve">    Dim TestDescription As String, FileName As String, Expected, Observed, TestRes As Variant, WhatDiffers As String</v>
      </c>
    </row>
    <row r="5029" spans="15:15" x14ac:dyDescent="0.45">
      <c r="O5029" t="str">
        <f ca="1"/>
        <v/>
      </c>
    </row>
    <row r="5030" spans="15:15" x14ac:dyDescent="0.45">
      <c r="O5030" t="str">
        <f ca="1"/>
        <v xml:space="preserve">    On Error GoTo ErrHandler</v>
      </c>
    </row>
    <row r="5031" spans="15:15" x14ac:dyDescent="0.45">
      <c r="O5031" t="str">
        <f ca="1"/>
        <v xml:space="preserve">                TestDescription = "Sacramentorealestatetransactions"</v>
      </c>
    </row>
    <row r="5032" spans="15:15" x14ac:dyDescent="0.45">
      <c r="O5032" t="str">
        <f ca="1"/>
        <v xml:space="preserve">                FileName = "Sacramentorealestatetransactions.csv"</v>
      </c>
    </row>
    <row r="5033" spans="15:15" x14ac:dyDescent="0.45">
      <c r="O5033" t="str">
        <f ca="1"/>
        <v xml:space="preserve">                Expected = Empty</v>
      </c>
    </row>
    <row r="5034" spans="15:15" x14ac:dyDescent="0.45">
      <c r="O5034" t="str">
        <f ca="1"/>
        <v xml:space="preserve">                TestRes = TestCSVRead(i, TestDescription, Expected, Folder + FileName, Observed, WhatDiffers, _</v>
      </c>
    </row>
    <row r="5035" spans="15:15" x14ac:dyDescent="0.45">
      <c r="O5035" t="str">
        <f ca="1"/>
        <v xml:space="preserve">                    ConvertTypes:=True, _</v>
      </c>
    </row>
    <row r="5036" spans="15:15" x14ac:dyDescent="0.45">
      <c r="O5036" t="str">
        <f ca="1"/>
        <v xml:space="preserve">                    ShowMissingsAs:=Empty, _</v>
      </c>
    </row>
    <row r="5037" spans="15:15" x14ac:dyDescent="0.45">
      <c r="O5037" t="str">
        <f ca="1"/>
        <v xml:space="preserve">                    NumRowsExpected:=986, _</v>
      </c>
    </row>
    <row r="5038" spans="15:15" x14ac:dyDescent="0.45">
      <c r="O5038" t="str">
        <f ca="1"/>
        <v xml:space="preserve">                    NumColsExpected:=12)</v>
      </c>
    </row>
    <row r="5039" spans="15:15" x14ac:dyDescent="0.45">
      <c r="O5039" t="str">
        <f ca="1"/>
        <v xml:space="preserve">    If TestRes Then</v>
      </c>
    </row>
    <row r="5040" spans="15:15" x14ac:dyDescent="0.45">
      <c r="O5040" t="str">
        <f ca="1"/>
        <v xml:space="preserve">        NumPassed = NumPassed + 1</v>
      </c>
    </row>
    <row r="5041" spans="15:15" x14ac:dyDescent="0.45">
      <c r="O5041" t="str">
        <f ca="1"/>
        <v xml:space="preserve">    Else</v>
      </c>
    </row>
    <row r="5042" spans="15:15" x14ac:dyDescent="0.45">
      <c r="O5042" t="str">
        <f ca="1"/>
        <v xml:space="preserve">        NumFailed = NumFailed + 1</v>
      </c>
    </row>
    <row r="5043" spans="15:15" x14ac:dyDescent="0.45">
      <c r="O5043" t="str">
        <f ca="1"/>
        <v xml:space="preserve">        ReDim Preserve Failures(LBound(Failures) To UBound(Failures) + 1)</v>
      </c>
    </row>
    <row r="5044" spans="15:15" x14ac:dyDescent="0.45">
      <c r="O5044" t="str">
        <f ca="1"/>
        <v xml:space="preserve">        Failures(UBound(Failures)) = WhatDiffers</v>
      </c>
    </row>
    <row r="5045" spans="15:15" x14ac:dyDescent="0.45">
      <c r="O5045" t="str">
        <f ca="1"/>
        <v xml:space="preserve">    End If</v>
      </c>
    </row>
    <row r="5046" spans="15:15" x14ac:dyDescent="0.45">
      <c r="O5046" t="str">
        <f ca="1"/>
        <v/>
      </c>
    </row>
    <row r="5047" spans="15:15" x14ac:dyDescent="0.45">
      <c r="O5047" t="str">
        <f ca="1"/>
        <v xml:space="preserve">    Exit Sub</v>
      </c>
    </row>
    <row r="5048" spans="15:15" x14ac:dyDescent="0.45">
      <c r="O5048" t="str">
        <f ca="1"/>
        <v>ErrHandler:</v>
      </c>
    </row>
    <row r="5049" spans="15:15" x14ac:dyDescent="0.45">
      <c r="O5049" t="str">
        <f ca="1"/>
        <v xml:space="preserve">    Throw "#Case119 (line " &amp; CStr(Erl) + "): " &amp; Err.Description &amp; "!"</v>
      </c>
    </row>
    <row r="5050" spans="15:15" x14ac:dyDescent="0.45">
      <c r="O5050" t="str">
        <f ca="1"/>
        <v>End Sub</v>
      </c>
    </row>
    <row r="5051" spans="15:15" x14ac:dyDescent="0.45">
      <c r="O5051">
        <f ca="1"/>
        <v>0</v>
      </c>
    </row>
    <row r="5052" spans="15:15" x14ac:dyDescent="0.45">
      <c r="O5052">
        <f ca="1"/>
        <v>0</v>
      </c>
    </row>
    <row r="5053" spans="15:15" x14ac:dyDescent="0.45">
      <c r="O5053">
        <f ca="1"/>
        <v>0</v>
      </c>
    </row>
    <row r="5054" spans="15:15" x14ac:dyDescent="0.45">
      <c r="O5054">
        <f ca="1"/>
        <v>0</v>
      </c>
    </row>
    <row r="5055" spans="15:15" x14ac:dyDescent="0.45">
      <c r="O5055">
        <f ca="1"/>
        <v>0</v>
      </c>
    </row>
    <row r="5056" spans="15:15" x14ac:dyDescent="0.45">
      <c r="O5056">
        <f ca="1"/>
        <v>0</v>
      </c>
    </row>
    <row r="5057" spans="15:15" x14ac:dyDescent="0.45">
      <c r="O5057">
        <f ca="1"/>
        <v>0</v>
      </c>
    </row>
    <row r="5058" spans="15:15" x14ac:dyDescent="0.45">
      <c r="O5058">
        <f ca="1"/>
        <v>0</v>
      </c>
    </row>
    <row r="5059" spans="15:15" x14ac:dyDescent="0.45">
      <c r="O5059">
        <f ca="1"/>
        <v>0</v>
      </c>
    </row>
    <row r="5060" spans="15:15" x14ac:dyDescent="0.45">
      <c r="O5060">
        <f ca="1"/>
        <v>0</v>
      </c>
    </row>
    <row r="5061" spans="15:15" x14ac:dyDescent="0.45">
      <c r="O5061">
        <f ca="1"/>
        <v>0</v>
      </c>
    </row>
    <row r="5062" spans="15:15" x14ac:dyDescent="0.45">
      <c r="O5062">
        <f ca="1"/>
        <v>0</v>
      </c>
    </row>
    <row r="5063" spans="15:15" x14ac:dyDescent="0.45">
      <c r="O5063">
        <f ca="1"/>
        <v>0</v>
      </c>
    </row>
    <row r="5064" spans="15:15" x14ac:dyDescent="0.45">
      <c r="O5064">
        <f ca="1"/>
        <v>0</v>
      </c>
    </row>
    <row r="5065" spans="15:15" x14ac:dyDescent="0.45">
      <c r="O5065">
        <f ca="1"/>
        <v>0</v>
      </c>
    </row>
    <row r="5066" spans="15:15" x14ac:dyDescent="0.45">
      <c r="O5066">
        <f ca="1"/>
        <v>0</v>
      </c>
    </row>
    <row r="5067" spans="15:15" x14ac:dyDescent="0.45">
      <c r="O5067">
        <f ca="1"/>
        <v>0</v>
      </c>
    </row>
    <row r="5068" spans="15:15" x14ac:dyDescent="0.45">
      <c r="O5068" t="str">
        <f ca="1"/>
        <v>Sub Case120(i As Long, Folder As String, ByRef NumPassed As Long, ByRef NumFailed As Long, ByRef Failures() As String)</v>
      </c>
    </row>
    <row r="5069" spans="15:15" x14ac:dyDescent="0.45">
      <c r="O5069" t="str">
        <f ca="1"/>
        <v xml:space="preserve">    Dim TestDescription As String, FileName As String, Expected, Observed, TestRes As Variant, WhatDiffers As String</v>
      </c>
    </row>
    <row r="5070" spans="15:15" x14ac:dyDescent="0.45">
      <c r="O5070" t="str">
        <f ca="1"/>
        <v/>
      </c>
    </row>
    <row r="5071" spans="15:15" x14ac:dyDescent="0.45">
      <c r="O5071" t="str">
        <f ca="1"/>
        <v xml:space="preserve">    On Error GoTo ErrHandler</v>
      </c>
    </row>
    <row r="5072" spans="15:15" x14ac:dyDescent="0.45">
      <c r="O5072" t="str">
        <f ca="1"/>
        <v xml:space="preserve">                TestDescription = "log001 vehicle status flags 0.txt"</v>
      </c>
    </row>
    <row r="5073" spans="15:15" x14ac:dyDescent="0.45">
      <c r="O5073" t="str">
        <f ca="1"/>
        <v xml:space="preserve">                FileName = "log001_vehicle_status_flags_0.txt"</v>
      </c>
    </row>
    <row r="5074" spans="15:15" x14ac:dyDescent="0.45">
      <c r="O5074" t="str">
        <f ca="1"/>
        <v xml:space="preserve">                TestRes = TestCSVRead(i, TestDescription, Expected, Folder + FileName, Observed, WhatDiffers, _</v>
      </c>
    </row>
    <row r="5075" spans="15:15" x14ac:dyDescent="0.45">
      <c r="O5075" t="str">
        <f ca="1"/>
        <v xml:space="preserve">                    ConvertTypes:=True, _</v>
      </c>
    </row>
    <row r="5076" spans="15:15" x14ac:dyDescent="0.45">
      <c r="O5076" t="str">
        <f ca="1"/>
        <v xml:space="preserve">                    ShowMissingsAs:=Empty, _</v>
      </c>
    </row>
    <row r="5077" spans="15:15" x14ac:dyDescent="0.45">
      <c r="O5077" t="str">
        <f ca="1"/>
        <v xml:space="preserve">                    NumRowsExpected:=282, _</v>
      </c>
    </row>
    <row r="5078" spans="15:15" x14ac:dyDescent="0.45">
      <c r="O5078" t="str">
        <f ca="1"/>
        <v xml:space="preserve">                    NumColsExpected:=31)</v>
      </c>
    </row>
    <row r="5079" spans="15:15" x14ac:dyDescent="0.45">
      <c r="O5079" t="str">
        <f ca="1"/>
        <v xml:space="preserve">    If TestRes Then</v>
      </c>
    </row>
    <row r="5080" spans="15:15" x14ac:dyDescent="0.45">
      <c r="O5080" t="str">
        <f ca="1"/>
        <v xml:space="preserve">        NumPassed = NumPassed + 1</v>
      </c>
    </row>
    <row r="5081" spans="15:15" x14ac:dyDescent="0.45">
      <c r="O5081" t="str">
        <f ca="1"/>
        <v xml:space="preserve">    Else</v>
      </c>
    </row>
    <row r="5082" spans="15:15" x14ac:dyDescent="0.45">
      <c r="O5082" t="str">
        <f ca="1"/>
        <v xml:space="preserve">        NumFailed = NumFailed + 1</v>
      </c>
    </row>
    <row r="5083" spans="15:15" x14ac:dyDescent="0.45">
      <c r="O5083" t="str">
        <f ca="1"/>
        <v xml:space="preserve">        ReDim Preserve Failures(LBound(Failures) To UBound(Failures) + 1)</v>
      </c>
    </row>
    <row r="5084" spans="15:15" x14ac:dyDescent="0.45">
      <c r="O5084" t="str">
        <f ca="1"/>
        <v xml:space="preserve">        Failures(UBound(Failures)) = WhatDiffers</v>
      </c>
    </row>
    <row r="5085" spans="15:15" x14ac:dyDescent="0.45">
      <c r="O5085" t="str">
        <f ca="1"/>
        <v xml:space="preserve">    End If</v>
      </c>
    </row>
    <row r="5086" spans="15:15" x14ac:dyDescent="0.45">
      <c r="O5086" t="str">
        <f ca="1"/>
        <v/>
      </c>
    </row>
    <row r="5087" spans="15:15" x14ac:dyDescent="0.45">
      <c r="O5087" t="str">
        <f ca="1"/>
        <v xml:space="preserve">    Exit Sub</v>
      </c>
    </row>
    <row r="5088" spans="15:15" x14ac:dyDescent="0.45">
      <c r="O5088" t="str">
        <f ca="1"/>
        <v>ErrHandler:</v>
      </c>
    </row>
    <row r="5089" spans="15:15" x14ac:dyDescent="0.45">
      <c r="O5089" t="str">
        <f ca="1"/>
        <v xml:space="preserve">    Throw "#Case120 (line " &amp; CStr(Erl) + "): " &amp; Err.Description &amp; "!"</v>
      </c>
    </row>
    <row r="5090" spans="15:15" x14ac:dyDescent="0.45">
      <c r="O5090" t="str">
        <f ca="1"/>
        <v>End Sub</v>
      </c>
    </row>
    <row r="5091" spans="15:15" x14ac:dyDescent="0.45">
      <c r="O5091">
        <f ca="1"/>
        <v>0</v>
      </c>
    </row>
    <row r="5092" spans="15:15" x14ac:dyDescent="0.45">
      <c r="O5092">
        <f ca="1"/>
        <v>0</v>
      </c>
    </row>
    <row r="5093" spans="15:15" x14ac:dyDescent="0.45">
      <c r="O5093">
        <f ca="1"/>
        <v>0</v>
      </c>
    </row>
    <row r="5094" spans="15:15" x14ac:dyDescent="0.45">
      <c r="O5094">
        <f ca="1"/>
        <v>0</v>
      </c>
    </row>
    <row r="5095" spans="15:15" x14ac:dyDescent="0.45">
      <c r="O5095">
        <f ca="1"/>
        <v>0</v>
      </c>
    </row>
    <row r="5096" spans="15:15" x14ac:dyDescent="0.45">
      <c r="O5096">
        <f ca="1"/>
        <v>0</v>
      </c>
    </row>
    <row r="5097" spans="15:15" x14ac:dyDescent="0.45">
      <c r="O5097">
        <f ca="1"/>
        <v>0</v>
      </c>
    </row>
    <row r="5098" spans="15:15" x14ac:dyDescent="0.45">
      <c r="O5098">
        <f ca="1"/>
        <v>0</v>
      </c>
    </row>
    <row r="5099" spans="15:15" x14ac:dyDescent="0.45">
      <c r="O5099">
        <f ca="1"/>
        <v>0</v>
      </c>
    </row>
    <row r="5100" spans="15:15" x14ac:dyDescent="0.45">
      <c r="O5100">
        <f ca="1"/>
        <v>0</v>
      </c>
    </row>
    <row r="5101" spans="15:15" x14ac:dyDescent="0.45">
      <c r="O5101">
        <f ca="1"/>
        <v>0</v>
      </c>
    </row>
    <row r="5102" spans="15:15" x14ac:dyDescent="0.45">
      <c r="O5102">
        <f ca="1"/>
        <v>0</v>
      </c>
    </row>
    <row r="5103" spans="15:15" x14ac:dyDescent="0.45">
      <c r="O5103">
        <f ca="1"/>
        <v>0</v>
      </c>
    </row>
    <row r="5104" spans="15:15" x14ac:dyDescent="0.45">
      <c r="O5104">
        <f ca="1"/>
        <v>0</v>
      </c>
    </row>
    <row r="5105" spans="15:15" x14ac:dyDescent="0.45">
      <c r="O5105">
        <f ca="1"/>
        <v>0</v>
      </c>
    </row>
    <row r="5106" spans="15:15" x14ac:dyDescent="0.45">
      <c r="O5106">
        <f ca="1"/>
        <v>0</v>
      </c>
    </row>
    <row r="5107" spans="15:15" x14ac:dyDescent="0.45">
      <c r="O5107">
        <f ca="1"/>
        <v>0</v>
      </c>
    </row>
    <row r="5108" spans="15:15" x14ac:dyDescent="0.45">
      <c r="O5108">
        <f ca="1"/>
        <v>0</v>
      </c>
    </row>
    <row r="5109" spans="15:15" x14ac:dyDescent="0.45">
      <c r="O5109" t="str">
        <f ca="1"/>
        <v>Sub Case121(i As Long, Folder As String, ByRef NumPassed As Long, ByRef NumFailed As Long, ByRef Failures() As String)</v>
      </c>
    </row>
    <row r="5110" spans="15:15" x14ac:dyDescent="0.45">
      <c r="O5110" t="str">
        <f ca="1"/>
        <v xml:space="preserve">    Dim TestDescription As String, FileName As String, Expected, Observed, TestRes As Variant, WhatDiffers As String</v>
      </c>
    </row>
    <row r="5111" spans="15:15" x14ac:dyDescent="0.45">
      <c r="O5111" t="str">
        <f ca="1"/>
        <v/>
      </c>
    </row>
    <row r="5112" spans="15:15" x14ac:dyDescent="0.45">
      <c r="O5112" t="str">
        <f ca="1"/>
        <v xml:space="preserve">    On Error GoTo ErrHandler</v>
      </c>
    </row>
    <row r="5113" spans="15:15" x14ac:dyDescent="0.45">
      <c r="O5113" t="str">
        <f ca="1"/>
        <v xml:space="preserve">                TestDescription = "SalesJan2009"</v>
      </c>
    </row>
    <row r="5114" spans="15:15" x14ac:dyDescent="0.45">
      <c r="O5114" t="str">
        <f ca="1"/>
        <v xml:space="preserve">                FileName = "SalesJan2009.csv"</v>
      </c>
    </row>
    <row r="5115" spans="15:15" x14ac:dyDescent="0.45">
      <c r="O5115" t="str">
        <f ca="1"/>
        <v xml:space="preserve">                Expected = Expected121()</v>
      </c>
    </row>
    <row r="5116" spans="15:15" x14ac:dyDescent="0.45">
      <c r="O5116" t="str">
        <f ca="1"/>
        <v xml:space="preserve">                TestRes = TestCSVRead(i, TestDescription, Expected, Folder + FileName, Observed, WhatDiffers, _</v>
      </c>
    </row>
    <row r="5117" spans="15:15" x14ac:dyDescent="0.45">
      <c r="O5117" t="str">
        <f ca="1"/>
        <v xml:space="preserve">                    ConvertTypes:=True, _</v>
      </c>
    </row>
    <row r="5118" spans="15:15" x14ac:dyDescent="0.45">
      <c r="O5118" t="str">
        <f ca="1"/>
        <v xml:space="preserve">                    DateFormat:="M/D/Y", _</v>
      </c>
    </row>
    <row r="5119" spans="15:15" x14ac:dyDescent="0.45">
      <c r="O5119" t="str">
        <f ca="1"/>
        <v xml:space="preserve">                    NumRows:=20, _</v>
      </c>
    </row>
    <row r="5120" spans="15:15" x14ac:dyDescent="0.45">
      <c r="O5120" t="str">
        <f ca="1"/>
        <v xml:space="preserve">                    ShowMissingsAs:=Empty)</v>
      </c>
    </row>
    <row r="5121" spans="15:15" x14ac:dyDescent="0.45">
      <c r="O5121" t="str">
        <f ca="1"/>
        <v xml:space="preserve">    If TestRes Then</v>
      </c>
    </row>
    <row r="5122" spans="15:15" x14ac:dyDescent="0.45">
      <c r="O5122" t="str">
        <f ca="1"/>
        <v xml:space="preserve">        NumPassed = NumPassed + 1</v>
      </c>
    </row>
    <row r="5123" spans="15:15" x14ac:dyDescent="0.45">
      <c r="O5123" t="str">
        <f ca="1"/>
        <v xml:space="preserve">    Else</v>
      </c>
    </row>
    <row r="5124" spans="15:15" x14ac:dyDescent="0.45">
      <c r="O5124" t="str">
        <f ca="1"/>
        <v xml:space="preserve">        NumFailed = NumFailed + 1</v>
      </c>
    </row>
    <row r="5125" spans="15:15" x14ac:dyDescent="0.45">
      <c r="O5125" t="str">
        <f ca="1"/>
        <v xml:space="preserve">        ReDim Preserve Failures(LBound(Failures) To UBound(Failures) + 1)</v>
      </c>
    </row>
    <row r="5126" spans="15:15" x14ac:dyDescent="0.45">
      <c r="O5126" t="str">
        <f ca="1"/>
        <v xml:space="preserve">        Failures(UBound(Failures)) = WhatDiffers</v>
      </c>
    </row>
    <row r="5127" spans="15:15" x14ac:dyDescent="0.45">
      <c r="O5127" t="str">
        <f ca="1"/>
        <v xml:space="preserve">    End If</v>
      </c>
    </row>
    <row r="5128" spans="15:15" x14ac:dyDescent="0.45">
      <c r="O5128" t="str">
        <f ca="1"/>
        <v/>
      </c>
    </row>
    <row r="5129" spans="15:15" x14ac:dyDescent="0.45">
      <c r="O5129" t="str">
        <f ca="1"/>
        <v xml:space="preserve">    Exit Sub</v>
      </c>
    </row>
    <row r="5130" spans="15:15" x14ac:dyDescent="0.45">
      <c r="O5130" t="str">
        <f ca="1"/>
        <v>ErrHandler:</v>
      </c>
    </row>
    <row r="5131" spans="15:15" x14ac:dyDescent="0.45">
      <c r="O5131" t="str">
        <f ca="1"/>
        <v xml:space="preserve">    Throw "#Case121 (line " &amp; CStr(Erl) + "): " &amp; Err.Description &amp; "!"</v>
      </c>
    </row>
    <row r="5132" spans="15:15" x14ac:dyDescent="0.45">
      <c r="O5132" t="str">
        <f ca="1"/>
        <v>End Sub</v>
      </c>
    </row>
    <row r="5133" spans="15:15" x14ac:dyDescent="0.45">
      <c r="O5133">
        <f ca="1"/>
        <v>0</v>
      </c>
    </row>
    <row r="5134" spans="15:15" x14ac:dyDescent="0.45">
      <c r="O5134">
        <f ca="1"/>
        <v>0</v>
      </c>
    </row>
    <row r="5135" spans="15:15" x14ac:dyDescent="0.45">
      <c r="O5135">
        <f ca="1"/>
        <v>0</v>
      </c>
    </row>
    <row r="5136" spans="15:15" x14ac:dyDescent="0.45">
      <c r="O5136">
        <f ca="1"/>
        <v>0</v>
      </c>
    </row>
    <row r="5137" spans="15:15" x14ac:dyDescent="0.45">
      <c r="O5137">
        <f ca="1"/>
        <v>0</v>
      </c>
    </row>
    <row r="5138" spans="15:15" x14ac:dyDescent="0.45">
      <c r="O5138">
        <f ca="1"/>
        <v>0</v>
      </c>
    </row>
    <row r="5139" spans="15:15" x14ac:dyDescent="0.45">
      <c r="O5139">
        <f ca="1"/>
        <v>0</v>
      </c>
    </row>
    <row r="5140" spans="15:15" x14ac:dyDescent="0.45">
      <c r="O5140">
        <f ca="1"/>
        <v>0</v>
      </c>
    </row>
    <row r="5141" spans="15:15" x14ac:dyDescent="0.45">
      <c r="O5141">
        <f ca="1"/>
        <v>0</v>
      </c>
    </row>
    <row r="5142" spans="15:15" x14ac:dyDescent="0.45">
      <c r="O5142">
        <f ca="1"/>
        <v>0</v>
      </c>
    </row>
    <row r="5143" spans="15:15" x14ac:dyDescent="0.45">
      <c r="O5143">
        <f ca="1"/>
        <v>0</v>
      </c>
    </row>
    <row r="5144" spans="15:15" x14ac:dyDescent="0.45">
      <c r="O5144">
        <f ca="1"/>
        <v>0</v>
      </c>
    </row>
    <row r="5145" spans="15:15" x14ac:dyDescent="0.45">
      <c r="O5145">
        <f ca="1"/>
        <v>0</v>
      </c>
    </row>
    <row r="5146" spans="15:15" x14ac:dyDescent="0.45">
      <c r="O5146">
        <f ca="1"/>
        <v>0</v>
      </c>
    </row>
    <row r="5147" spans="15:15" x14ac:dyDescent="0.45">
      <c r="O5147">
        <f ca="1"/>
        <v>0</v>
      </c>
    </row>
    <row r="5148" spans="15:15" x14ac:dyDescent="0.45">
      <c r="O5148">
        <f ca="1"/>
        <v>0</v>
      </c>
    </row>
    <row r="5149" spans="15:15" x14ac:dyDescent="0.45">
      <c r="O5149">
        <f ca="1"/>
        <v>0</v>
      </c>
    </row>
    <row r="5150" spans="15:15" x14ac:dyDescent="0.45">
      <c r="O5150" t="str">
        <f ca="1"/>
        <v>Sub Case122(i As Long, Folder As String, ByRef NumPassed As Long, ByRef NumFailed As Long, ByRef Failures() As String)</v>
      </c>
    </row>
    <row r="5151" spans="15:15" x14ac:dyDescent="0.45">
      <c r="O5151" t="str">
        <f ca="1"/>
        <v xml:space="preserve">    Dim TestDescription As String, FileName As String, Expected, Observed, TestRes As Variant, WhatDiffers As String</v>
      </c>
    </row>
    <row r="5152" spans="15:15" x14ac:dyDescent="0.45">
      <c r="O5152" t="str">
        <f ca="1"/>
        <v/>
      </c>
    </row>
    <row r="5153" spans="15:15" x14ac:dyDescent="0.45">
      <c r="O5153" t="str">
        <f ca="1"/>
        <v xml:space="preserve">    On Error GoTo ErrHandler</v>
      </c>
    </row>
    <row r="5154" spans="15:15" x14ac:dyDescent="0.45">
      <c r="O5154" t="str">
        <f ca="1"/>
        <v xml:space="preserve">                TestDescription = "GSM2230757 human1 umifm counts"</v>
      </c>
    </row>
    <row r="5155" spans="15:15" x14ac:dyDescent="0.45">
      <c r="O5155" t="str">
        <f ca="1"/>
        <v xml:space="preserve">                FileName = "GSM2230757_human1_umifm_counts.csv"</v>
      </c>
    </row>
    <row r="5156" spans="15:15" x14ac:dyDescent="0.45">
      <c r="O5156" t="str">
        <f ca="1"/>
        <v xml:space="preserve">                Expected = Empty</v>
      </c>
    </row>
    <row r="5157" spans="15:15" x14ac:dyDescent="0.45">
      <c r="O5157" t="str">
        <f ca="1"/>
        <v xml:space="preserve">                TestRes = TestCSVRead(i, TestDescription, Expected, Folder + FileName, Observed, WhatDiffers, _</v>
      </c>
    </row>
    <row r="5158" spans="15:15" x14ac:dyDescent="0.45">
      <c r="O5158" t="str">
        <f ca="1"/>
        <v xml:space="preserve">                    ConvertTypes:=True, _</v>
      </c>
    </row>
    <row r="5159" spans="15:15" x14ac:dyDescent="0.45">
      <c r="O5159" t="str">
        <f ca="1"/>
        <v xml:space="preserve">                    ShowMissingsAs:=Empty, _</v>
      </c>
    </row>
    <row r="5160" spans="15:15" x14ac:dyDescent="0.45">
      <c r="O5160" t="str">
        <f ca="1"/>
        <v xml:space="preserve">                    NumRowsExpected:=4, _</v>
      </c>
    </row>
    <row r="5161" spans="15:15" x14ac:dyDescent="0.45">
      <c r="O5161" t="str">
        <f ca="1"/>
        <v xml:space="preserve">                    NumColsExpected:=20128)</v>
      </c>
    </row>
    <row r="5162" spans="15:15" x14ac:dyDescent="0.45">
      <c r="O5162" t="str">
        <f ca="1"/>
        <v xml:space="preserve">    If TestRes Then</v>
      </c>
    </row>
    <row r="5163" spans="15:15" x14ac:dyDescent="0.45">
      <c r="O5163" t="str">
        <f ca="1"/>
        <v xml:space="preserve">        NumPassed = NumPassed + 1</v>
      </c>
    </row>
    <row r="5164" spans="15:15" x14ac:dyDescent="0.45">
      <c r="O5164" t="str">
        <f ca="1"/>
        <v xml:space="preserve">    Else</v>
      </c>
    </row>
    <row r="5165" spans="15:15" x14ac:dyDescent="0.45">
      <c r="O5165" t="str">
        <f ca="1"/>
        <v xml:space="preserve">        NumFailed = NumFailed + 1</v>
      </c>
    </row>
    <row r="5166" spans="15:15" x14ac:dyDescent="0.45">
      <c r="O5166" t="str">
        <f ca="1"/>
        <v xml:space="preserve">        ReDim Preserve Failures(LBound(Failures) To UBound(Failures) + 1)</v>
      </c>
    </row>
    <row r="5167" spans="15:15" x14ac:dyDescent="0.45">
      <c r="O5167" t="str">
        <f ca="1"/>
        <v xml:space="preserve">        Failures(UBound(Failures)) = WhatDiffers</v>
      </c>
    </row>
    <row r="5168" spans="15:15" x14ac:dyDescent="0.45">
      <c r="O5168" t="str">
        <f ca="1"/>
        <v xml:space="preserve">    End If</v>
      </c>
    </row>
    <row r="5169" spans="15:15" x14ac:dyDescent="0.45">
      <c r="O5169" t="str">
        <f ca="1"/>
        <v/>
      </c>
    </row>
    <row r="5170" spans="15:15" x14ac:dyDescent="0.45">
      <c r="O5170" t="str">
        <f ca="1"/>
        <v xml:space="preserve">    Exit Sub</v>
      </c>
    </row>
    <row r="5171" spans="15:15" x14ac:dyDescent="0.45">
      <c r="O5171" t="str">
        <f ca="1"/>
        <v>ErrHandler:</v>
      </c>
    </row>
    <row r="5172" spans="15:15" x14ac:dyDescent="0.45">
      <c r="O5172" t="str">
        <f ca="1"/>
        <v xml:space="preserve">    Throw "#Case122 (line " &amp; CStr(Erl) + "): " &amp; Err.Description &amp; "!"</v>
      </c>
    </row>
    <row r="5173" spans="15:15" x14ac:dyDescent="0.45">
      <c r="O5173" t="str">
        <f ca="1"/>
        <v>End Sub</v>
      </c>
    </row>
    <row r="5174" spans="15:15" x14ac:dyDescent="0.45">
      <c r="O5174">
        <f ca="1"/>
        <v>0</v>
      </c>
    </row>
    <row r="5175" spans="15:15" x14ac:dyDescent="0.45">
      <c r="O5175">
        <f ca="1"/>
        <v>0</v>
      </c>
    </row>
    <row r="5176" spans="15:15" x14ac:dyDescent="0.45">
      <c r="O5176">
        <f ca="1"/>
        <v>0</v>
      </c>
    </row>
    <row r="5177" spans="15:15" x14ac:dyDescent="0.45">
      <c r="O5177">
        <f ca="1"/>
        <v>0</v>
      </c>
    </row>
    <row r="5178" spans="15:15" x14ac:dyDescent="0.45">
      <c r="O5178">
        <f ca="1"/>
        <v>0</v>
      </c>
    </row>
    <row r="5179" spans="15:15" x14ac:dyDescent="0.45">
      <c r="O5179">
        <f ca="1"/>
        <v>0</v>
      </c>
    </row>
    <row r="5180" spans="15:15" x14ac:dyDescent="0.45">
      <c r="O5180">
        <f ca="1"/>
        <v>0</v>
      </c>
    </row>
    <row r="5181" spans="15:15" x14ac:dyDescent="0.45">
      <c r="O5181">
        <f ca="1"/>
        <v>0</v>
      </c>
    </row>
    <row r="5182" spans="15:15" x14ac:dyDescent="0.45">
      <c r="O5182">
        <f ca="1"/>
        <v>0</v>
      </c>
    </row>
    <row r="5183" spans="15:15" x14ac:dyDescent="0.45">
      <c r="O5183">
        <f ca="1"/>
        <v>0</v>
      </c>
    </row>
    <row r="5184" spans="15:15" x14ac:dyDescent="0.45">
      <c r="O5184">
        <f ca="1"/>
        <v>0</v>
      </c>
    </row>
    <row r="5185" spans="15:15" x14ac:dyDescent="0.45">
      <c r="O5185">
        <f ca="1"/>
        <v>0</v>
      </c>
    </row>
    <row r="5186" spans="15:15" x14ac:dyDescent="0.45">
      <c r="O5186">
        <f ca="1"/>
        <v>0</v>
      </c>
    </row>
    <row r="5187" spans="15:15" x14ac:dyDescent="0.45">
      <c r="O5187">
        <f ca="1"/>
        <v>0</v>
      </c>
    </row>
    <row r="5188" spans="15:15" x14ac:dyDescent="0.45">
      <c r="O5188">
        <f ca="1"/>
        <v>0</v>
      </c>
    </row>
    <row r="5189" spans="15:15" x14ac:dyDescent="0.45">
      <c r="O5189">
        <f ca="1"/>
        <v>0</v>
      </c>
    </row>
    <row r="5190" spans="15:15" x14ac:dyDescent="0.45">
      <c r="O5190">
        <f ca="1"/>
        <v>0</v>
      </c>
    </row>
    <row r="5191" spans="15:15" x14ac:dyDescent="0.45">
      <c r="O5191" t="str">
        <f ca="1"/>
        <v>Sub Case123(i As Long, Folder As String, ByRef NumPassed As Long, ByRef NumFailed As Long, ByRef Failures() As String)</v>
      </c>
    </row>
    <row r="5192" spans="15:15" x14ac:dyDescent="0.45">
      <c r="O5192" t="str">
        <f ca="1"/>
        <v xml:space="preserve">    Dim TestDescription As String, FileName As String, Expected, Observed, TestRes As Variant, WhatDiffers As String</v>
      </c>
    </row>
    <row r="5193" spans="15:15" x14ac:dyDescent="0.45">
      <c r="O5193" t="str">
        <f ca="1"/>
        <v/>
      </c>
    </row>
    <row r="5194" spans="15:15" x14ac:dyDescent="0.45">
      <c r="O5194" t="str">
        <f ca="1"/>
        <v xml:space="preserve">    On Error GoTo ErrHandler</v>
      </c>
    </row>
    <row r="5195" spans="15:15" x14ac:dyDescent="0.45">
      <c r="O5195" t="str">
        <f ca="1"/>
        <v xml:space="preserve">                TestDescription = "SacramentocrimeJanuary2006"</v>
      </c>
    </row>
    <row r="5196" spans="15:15" x14ac:dyDescent="0.45">
      <c r="O5196" t="str">
        <f ca="1"/>
        <v xml:space="preserve">                FileName = "SacramentocrimeJanuary2006.csv"</v>
      </c>
    </row>
    <row r="5197" spans="15:15" x14ac:dyDescent="0.45">
      <c r="O5197" t="str">
        <f ca="1"/>
        <v xml:space="preserve">                Expected = Expected123()</v>
      </c>
    </row>
    <row r="5198" spans="15:15" x14ac:dyDescent="0.45">
      <c r="O5198" t="str">
        <f ca="1"/>
        <v xml:space="preserve">                TestRes = TestCSVRead(i, TestDescription, Expected, Folder + FileName, Observed, WhatDiffers, _</v>
      </c>
    </row>
    <row r="5199" spans="15:15" x14ac:dyDescent="0.45">
      <c r="O5199" t="str">
        <f ca="1"/>
        <v xml:space="preserve">                    ConvertTypes:=True, _</v>
      </c>
    </row>
    <row r="5200" spans="15:15" x14ac:dyDescent="0.45">
      <c r="O5200" t="str">
        <f ca="1"/>
        <v xml:space="preserve">                    DateFormat:="M/D/Y", _</v>
      </c>
    </row>
    <row r="5201" spans="15:15" x14ac:dyDescent="0.45">
      <c r="O5201" t="str">
        <f ca="1"/>
        <v xml:space="preserve">                    SkipToRow:=7580, _</v>
      </c>
    </row>
    <row r="5202" spans="15:15" x14ac:dyDescent="0.45">
      <c r="O5202" t="str">
        <f ca="1"/>
        <v xml:space="preserve">                    ShowMissingsAs:=Empty)</v>
      </c>
    </row>
    <row r="5203" spans="15:15" x14ac:dyDescent="0.45">
      <c r="O5203" t="str">
        <f ca="1"/>
        <v xml:space="preserve">    If TestRes Then</v>
      </c>
    </row>
    <row r="5204" spans="15:15" x14ac:dyDescent="0.45">
      <c r="O5204" t="str">
        <f ca="1"/>
        <v xml:space="preserve">        NumPassed = NumPassed + 1</v>
      </c>
    </row>
    <row r="5205" spans="15:15" x14ac:dyDescent="0.45">
      <c r="O5205" t="str">
        <f ca="1"/>
        <v xml:space="preserve">    Else</v>
      </c>
    </row>
    <row r="5206" spans="15:15" x14ac:dyDescent="0.45">
      <c r="O5206" t="str">
        <f ca="1"/>
        <v xml:space="preserve">        NumFailed = NumFailed + 1</v>
      </c>
    </row>
    <row r="5207" spans="15:15" x14ac:dyDescent="0.45">
      <c r="O5207" t="str">
        <f ca="1"/>
        <v xml:space="preserve">        ReDim Preserve Failures(LBound(Failures) To UBound(Failures) + 1)</v>
      </c>
    </row>
    <row r="5208" spans="15:15" x14ac:dyDescent="0.45">
      <c r="O5208" t="str">
        <f ca="1"/>
        <v xml:space="preserve">        Failures(UBound(Failures)) = WhatDiffers</v>
      </c>
    </row>
    <row r="5209" spans="15:15" x14ac:dyDescent="0.45">
      <c r="O5209" t="str">
        <f ca="1"/>
        <v xml:space="preserve">    End If</v>
      </c>
    </row>
    <row r="5210" spans="15:15" x14ac:dyDescent="0.45">
      <c r="O5210" t="str">
        <f ca="1"/>
        <v/>
      </c>
    </row>
    <row r="5211" spans="15:15" x14ac:dyDescent="0.45">
      <c r="O5211" t="str">
        <f ca="1"/>
        <v xml:space="preserve">    Exit Sub</v>
      </c>
    </row>
    <row r="5212" spans="15:15" x14ac:dyDescent="0.45">
      <c r="O5212" t="str">
        <f ca="1"/>
        <v>ErrHandler:</v>
      </c>
    </row>
    <row r="5213" spans="15:15" x14ac:dyDescent="0.45">
      <c r="O5213" t="str">
        <f ca="1"/>
        <v xml:space="preserve">    Throw "#Case123 (line " &amp; CStr(Erl) + "): " &amp; Err.Description &amp; "!"</v>
      </c>
    </row>
    <row r="5214" spans="15:15" x14ac:dyDescent="0.45">
      <c r="O5214" t="str">
        <f ca="1"/>
        <v>End Sub</v>
      </c>
    </row>
    <row r="5215" spans="15:15" x14ac:dyDescent="0.45">
      <c r="O5215">
        <f ca="1"/>
        <v>0</v>
      </c>
    </row>
    <row r="5216" spans="15:15" x14ac:dyDescent="0.45">
      <c r="O5216">
        <f ca="1"/>
        <v>0</v>
      </c>
    </row>
    <row r="5217" spans="15:15" x14ac:dyDescent="0.45">
      <c r="O5217">
        <f ca="1"/>
        <v>0</v>
      </c>
    </row>
    <row r="5218" spans="15:15" x14ac:dyDescent="0.45">
      <c r="O5218">
        <f ca="1"/>
        <v>0</v>
      </c>
    </row>
    <row r="5219" spans="15:15" x14ac:dyDescent="0.45">
      <c r="O5219">
        <f ca="1"/>
        <v>0</v>
      </c>
    </row>
    <row r="5220" spans="15:15" x14ac:dyDescent="0.45">
      <c r="O5220">
        <f ca="1"/>
        <v>0</v>
      </c>
    </row>
    <row r="5221" spans="15:15" x14ac:dyDescent="0.45">
      <c r="O5221">
        <f ca="1"/>
        <v>0</v>
      </c>
    </row>
    <row r="5222" spans="15:15" x14ac:dyDescent="0.45">
      <c r="O5222">
        <f ca="1"/>
        <v>0</v>
      </c>
    </row>
    <row r="5223" spans="15:15" x14ac:dyDescent="0.45">
      <c r="O5223">
        <f ca="1"/>
        <v>0</v>
      </c>
    </row>
    <row r="5224" spans="15:15" x14ac:dyDescent="0.45">
      <c r="O5224">
        <f ca="1"/>
        <v>0</v>
      </c>
    </row>
    <row r="5225" spans="15:15" x14ac:dyDescent="0.45">
      <c r="O5225">
        <f ca="1"/>
        <v>0</v>
      </c>
    </row>
    <row r="5226" spans="15:15" x14ac:dyDescent="0.45">
      <c r="O5226">
        <f ca="1"/>
        <v>0</v>
      </c>
    </row>
    <row r="5227" spans="15:15" x14ac:dyDescent="0.45">
      <c r="O5227">
        <f ca="1"/>
        <v>0</v>
      </c>
    </row>
    <row r="5228" spans="15:15" x14ac:dyDescent="0.45">
      <c r="O5228">
        <f ca="1"/>
        <v>0</v>
      </c>
    </row>
    <row r="5229" spans="15:15" x14ac:dyDescent="0.45">
      <c r="O5229">
        <f ca="1"/>
        <v>0</v>
      </c>
    </row>
    <row r="5230" spans="15:15" x14ac:dyDescent="0.45">
      <c r="O5230">
        <f ca="1"/>
        <v>0</v>
      </c>
    </row>
    <row r="5231" spans="15:15" x14ac:dyDescent="0.45">
      <c r="O5231">
        <f ca="1"/>
        <v>0</v>
      </c>
    </row>
    <row r="5232" spans="15:15" x14ac:dyDescent="0.45">
      <c r="O5232" t="str">
        <f ca="1"/>
        <v>Sub Case124(i As Long, Folder As String, ByRef NumPassed As Long, ByRef NumFailed As Long, ByRef Failures() As String)</v>
      </c>
    </row>
    <row r="5233" spans="15:15" x14ac:dyDescent="0.45">
      <c r="O5233" t="str">
        <f ca="1"/>
        <v xml:space="preserve">    Dim TestDescription As String, FileName As String, Expected, Observed, TestRes As Variant, WhatDiffers As String</v>
      </c>
    </row>
    <row r="5234" spans="15:15" x14ac:dyDescent="0.45">
      <c r="O5234" t="str">
        <f ca="1"/>
        <v/>
      </c>
    </row>
    <row r="5235" spans="15:15" x14ac:dyDescent="0.45">
      <c r="O5235" t="str">
        <f ca="1"/>
        <v xml:space="preserve">    On Error GoTo ErrHandler</v>
      </c>
    </row>
    <row r="5236" spans="15:15" x14ac:dyDescent="0.45">
      <c r="O5236" t="e">
        <f ca="1"/>
        <v>#REF!</v>
      </c>
    </row>
    <row r="5237" spans="15:15" x14ac:dyDescent="0.45">
      <c r="O5237" t="str">
        <f ca="1"/>
        <v xml:space="preserve">    If TestRes Then</v>
      </c>
    </row>
    <row r="5238" spans="15:15" x14ac:dyDescent="0.45">
      <c r="O5238" t="str">
        <f ca="1"/>
        <v xml:space="preserve">        NumPassed = NumPassed + 1</v>
      </c>
    </row>
    <row r="5239" spans="15:15" x14ac:dyDescent="0.45">
      <c r="O5239" t="str">
        <f ca="1"/>
        <v xml:space="preserve">    Else</v>
      </c>
    </row>
    <row r="5240" spans="15:15" x14ac:dyDescent="0.45">
      <c r="O5240" t="str">
        <f ca="1"/>
        <v xml:space="preserve">        NumFailed = NumFailed + 1</v>
      </c>
    </row>
    <row r="5241" spans="15:15" x14ac:dyDescent="0.45">
      <c r="O5241" t="str">
        <f ca="1"/>
        <v xml:space="preserve">        ReDim Preserve Failures(LBound(Failures) To UBound(Failures) + 1)</v>
      </c>
    </row>
    <row r="5242" spans="15:15" x14ac:dyDescent="0.45">
      <c r="O5242" t="str">
        <f ca="1"/>
        <v xml:space="preserve">        Failures(UBound(Failures)) = WhatDiffers</v>
      </c>
    </row>
    <row r="5243" spans="15:15" x14ac:dyDescent="0.45">
      <c r="O5243" t="str">
        <f ca="1"/>
        <v xml:space="preserve">    End If</v>
      </c>
    </row>
    <row r="5244" spans="15:15" x14ac:dyDescent="0.45">
      <c r="O5244" t="str">
        <f ca="1"/>
        <v/>
      </c>
    </row>
    <row r="5245" spans="15:15" x14ac:dyDescent="0.45">
      <c r="O5245" t="str">
        <f ca="1"/>
        <v xml:space="preserve">    Exit Sub</v>
      </c>
    </row>
    <row r="5246" spans="15:15" x14ac:dyDescent="0.45">
      <c r="O5246" t="str">
        <f ca="1"/>
        <v>ErrHandler:</v>
      </c>
    </row>
    <row r="5247" spans="15:15" x14ac:dyDescent="0.45">
      <c r="O5247" t="str">
        <f ca="1"/>
        <v xml:space="preserve">    Throw "#Case124 (line " &amp; CStr(Erl) + "): " &amp; Err.Description &amp; "!"</v>
      </c>
    </row>
    <row r="5248" spans="15:15" x14ac:dyDescent="0.45">
      <c r="O5248" t="str">
        <f ca="1"/>
        <v>End Sub</v>
      </c>
    </row>
    <row r="5249" spans="15:15" x14ac:dyDescent="0.45">
      <c r="O5249">
        <f ca="1"/>
        <v>0</v>
      </c>
    </row>
    <row r="5250" spans="15:15" x14ac:dyDescent="0.45">
      <c r="O5250">
        <f ca="1"/>
        <v>0</v>
      </c>
    </row>
    <row r="5251" spans="15:15" x14ac:dyDescent="0.45">
      <c r="O5251">
        <f ca="1"/>
        <v>0</v>
      </c>
    </row>
    <row r="5252" spans="15:15" x14ac:dyDescent="0.45">
      <c r="O5252">
        <f ca="1"/>
        <v>0</v>
      </c>
    </row>
    <row r="5253" spans="15:15" x14ac:dyDescent="0.45">
      <c r="O5253">
        <f ca="1"/>
        <v>0</v>
      </c>
    </row>
    <row r="5254" spans="15:15" x14ac:dyDescent="0.45">
      <c r="O5254">
        <f ca="1"/>
        <v>0</v>
      </c>
    </row>
    <row r="5255" spans="15:15" x14ac:dyDescent="0.45">
      <c r="O5255">
        <f ca="1"/>
        <v>0</v>
      </c>
    </row>
    <row r="5256" spans="15:15" x14ac:dyDescent="0.45">
      <c r="O5256">
        <f ca="1"/>
        <v>0</v>
      </c>
    </row>
    <row r="5257" spans="15:15" x14ac:dyDescent="0.45">
      <c r="O5257">
        <f ca="1"/>
        <v>0</v>
      </c>
    </row>
    <row r="5258" spans="15:15" x14ac:dyDescent="0.45">
      <c r="O5258">
        <f ca="1"/>
        <v>0</v>
      </c>
    </row>
    <row r="5259" spans="15:15" x14ac:dyDescent="0.45">
      <c r="O5259">
        <f ca="1"/>
        <v>0</v>
      </c>
    </row>
    <row r="5260" spans="15:15" x14ac:dyDescent="0.45">
      <c r="O5260">
        <f ca="1"/>
        <v>0</v>
      </c>
    </row>
    <row r="5261" spans="15:15" x14ac:dyDescent="0.45">
      <c r="O5261">
        <f ca="1"/>
        <v>0</v>
      </c>
    </row>
    <row r="5262" spans="15:15" x14ac:dyDescent="0.45">
      <c r="O5262">
        <f ca="1"/>
        <v>0</v>
      </c>
    </row>
    <row r="5263" spans="15:15" x14ac:dyDescent="0.45">
      <c r="O5263">
        <f ca="1"/>
        <v>0</v>
      </c>
    </row>
    <row r="5264" spans="15:15" x14ac:dyDescent="0.45">
      <c r="O5264">
        <f ca="1"/>
        <v>0</v>
      </c>
    </row>
    <row r="5265" spans="15:15" x14ac:dyDescent="0.45">
      <c r="O5265">
        <f ca="1"/>
        <v>0</v>
      </c>
    </row>
    <row r="5266" spans="15:15" x14ac:dyDescent="0.45">
      <c r="O5266">
        <f ca="1"/>
        <v>0</v>
      </c>
    </row>
    <row r="5267" spans="15:15" x14ac:dyDescent="0.45">
      <c r="O5267">
        <f ca="1"/>
        <v>0</v>
      </c>
    </row>
    <row r="5268" spans="15:15" x14ac:dyDescent="0.45">
      <c r="O5268">
        <f ca="1"/>
        <v>0</v>
      </c>
    </row>
    <row r="5269" spans="15:15" x14ac:dyDescent="0.45">
      <c r="O5269">
        <f ca="1"/>
        <v>0</v>
      </c>
    </row>
    <row r="5270" spans="15:15" x14ac:dyDescent="0.45">
      <c r="O5270">
        <f ca="1"/>
        <v>0</v>
      </c>
    </row>
    <row r="5271" spans="15:15" x14ac:dyDescent="0.45">
      <c r="O5271">
        <f ca="1"/>
        <v>0</v>
      </c>
    </row>
    <row r="5272" spans="15:15" x14ac:dyDescent="0.45">
      <c r="O5272">
        <f ca="1"/>
        <v>0</v>
      </c>
    </row>
    <row r="5273" spans="15:15" x14ac:dyDescent="0.45">
      <c r="O5273" t="str">
        <f ca="1"/>
        <v>Sub Case125(i As Long, Folder As String, ByRef NumPassed As Long, ByRef NumFailed As Long, ByRef Failures() As String)</v>
      </c>
    </row>
    <row r="5274" spans="15:15" x14ac:dyDescent="0.45">
      <c r="O5274" t="str">
        <f ca="1"/>
        <v xml:space="preserve">    Dim TestDescription As String, FileName As String, Expected, Observed, TestRes As Variant, WhatDiffers As String</v>
      </c>
    </row>
    <row r="5275" spans="15:15" x14ac:dyDescent="0.45">
      <c r="O5275" t="str">
        <f ca="1"/>
        <v/>
      </c>
    </row>
    <row r="5276" spans="15:15" x14ac:dyDescent="0.45">
      <c r="O5276" t="str">
        <f ca="1"/>
        <v xml:space="preserve">    On Error GoTo ErrHandler</v>
      </c>
    </row>
    <row r="5277" spans="15:15" x14ac:dyDescent="0.45">
      <c r="O5277" t="str">
        <f ca="1"/>
        <v xml:space="preserve">                TestDescription = "test padding"</v>
      </c>
    </row>
    <row r="5278" spans="15:15" x14ac:dyDescent="0.45">
      <c r="O5278" t="str">
        <f ca="1"/>
        <v xml:space="preserve">                FileName = "test_padding.csv"</v>
      </c>
    </row>
    <row r="5279" spans="15:15" x14ac:dyDescent="0.45">
      <c r="O5279" t="str">
        <f ca="1"/>
        <v xml:space="preserve">                Expected = Expected125()</v>
      </c>
    </row>
    <row r="5280" spans="15:15" x14ac:dyDescent="0.45">
      <c r="O5280" t="str">
        <f ca="1"/>
        <v xml:space="preserve">                TestRes = TestCSVRead(i, TestDescription, Expected, Folder + FileName, Observed, WhatDiffers, _</v>
      </c>
    </row>
    <row r="5281" spans="15:15" x14ac:dyDescent="0.45">
      <c r="O5281" t="str">
        <f ca="1"/>
        <v xml:space="preserve">                    ConvertTypes:=True, _</v>
      </c>
    </row>
    <row r="5282" spans="15:15" x14ac:dyDescent="0.45">
      <c r="O5282" t="str">
        <f ca="1"/>
        <v xml:space="preserve">                    NumRows:=5, _</v>
      </c>
    </row>
    <row r="5283" spans="15:15" x14ac:dyDescent="0.45">
      <c r="O5283" t="str">
        <f ca="1"/>
        <v xml:space="preserve">                    NumCols:=4, _</v>
      </c>
    </row>
    <row r="5284" spans="15:15" x14ac:dyDescent="0.45">
      <c r="O5284" t="str">
        <f ca="1"/>
        <v xml:space="preserve">                    ShowMissingsAs:=Empty)</v>
      </c>
    </row>
    <row r="5285" spans="15:15" x14ac:dyDescent="0.45">
      <c r="O5285" t="str">
        <f ca="1"/>
        <v xml:space="preserve">    If TestRes Then</v>
      </c>
    </row>
    <row r="5286" spans="15:15" x14ac:dyDescent="0.45">
      <c r="O5286" t="str">
        <f ca="1"/>
        <v xml:space="preserve">        NumPassed = NumPassed + 1</v>
      </c>
    </row>
    <row r="5287" spans="15:15" x14ac:dyDescent="0.45">
      <c r="O5287" t="str">
        <f ca="1"/>
        <v xml:space="preserve">    Else</v>
      </c>
    </row>
    <row r="5288" spans="15:15" x14ac:dyDescent="0.45">
      <c r="O5288" t="str">
        <f ca="1"/>
        <v xml:space="preserve">        NumFailed = NumFailed + 1</v>
      </c>
    </row>
    <row r="5289" spans="15:15" x14ac:dyDescent="0.45">
      <c r="O5289" t="str">
        <f ca="1"/>
        <v xml:space="preserve">        ReDim Preserve Failures(LBound(Failures) To UBound(Failures) + 1)</v>
      </c>
    </row>
    <row r="5290" spans="15:15" x14ac:dyDescent="0.45">
      <c r="O5290" t="str">
        <f ca="1"/>
        <v xml:space="preserve">        Failures(UBound(Failures)) = WhatDiffers</v>
      </c>
    </row>
    <row r="5291" spans="15:15" x14ac:dyDescent="0.45">
      <c r="O5291" t="str">
        <f ca="1"/>
        <v xml:space="preserve">    End If</v>
      </c>
    </row>
    <row r="5292" spans="15:15" x14ac:dyDescent="0.45">
      <c r="O5292" t="str">
        <f ca="1"/>
        <v/>
      </c>
    </row>
    <row r="5293" spans="15:15" x14ac:dyDescent="0.45">
      <c r="O5293" t="str">
        <f ca="1"/>
        <v xml:space="preserve">    Exit Sub</v>
      </c>
    </row>
    <row r="5294" spans="15:15" x14ac:dyDescent="0.45">
      <c r="O5294" t="str">
        <f ca="1"/>
        <v>ErrHandler:</v>
      </c>
    </row>
    <row r="5295" spans="15:15" x14ac:dyDescent="0.45">
      <c r="O5295" t="str">
        <f ca="1"/>
        <v xml:space="preserve">    Throw "#Case125 (line " &amp; CStr(Erl) + "): " &amp; Err.Description &amp; "!"</v>
      </c>
    </row>
    <row r="5296" spans="15:15" x14ac:dyDescent="0.45">
      <c r="O5296" t="str">
        <f ca="1"/>
        <v>End Sub</v>
      </c>
    </row>
    <row r="5297" spans="15:15" x14ac:dyDescent="0.45">
      <c r="O5297">
        <f ca="1"/>
        <v>0</v>
      </c>
    </row>
    <row r="5298" spans="15:15" x14ac:dyDescent="0.45">
      <c r="O5298">
        <f ca="1"/>
        <v>0</v>
      </c>
    </row>
    <row r="5299" spans="15:15" x14ac:dyDescent="0.45">
      <c r="O5299">
        <f ca="1"/>
        <v>0</v>
      </c>
    </row>
    <row r="5300" spans="15:15" x14ac:dyDescent="0.45">
      <c r="O5300">
        <f ca="1"/>
        <v>0</v>
      </c>
    </row>
    <row r="5301" spans="15:15" x14ac:dyDescent="0.45">
      <c r="O5301">
        <f ca="1"/>
        <v>0</v>
      </c>
    </row>
    <row r="5302" spans="15:15" x14ac:dyDescent="0.45">
      <c r="O5302">
        <f ca="1"/>
        <v>0</v>
      </c>
    </row>
    <row r="5303" spans="15:15" x14ac:dyDescent="0.45">
      <c r="O5303">
        <f ca="1"/>
        <v>0</v>
      </c>
    </row>
    <row r="5304" spans="15:15" x14ac:dyDescent="0.45">
      <c r="O5304">
        <f ca="1"/>
        <v>0</v>
      </c>
    </row>
    <row r="5305" spans="15:15" x14ac:dyDescent="0.45">
      <c r="O5305">
        <f ca="1"/>
        <v>0</v>
      </c>
    </row>
    <row r="5306" spans="15:15" x14ac:dyDescent="0.45">
      <c r="O5306">
        <f ca="1"/>
        <v>0</v>
      </c>
    </row>
    <row r="5307" spans="15:15" x14ac:dyDescent="0.45">
      <c r="O5307">
        <f ca="1"/>
        <v>0</v>
      </c>
    </row>
    <row r="5308" spans="15:15" x14ac:dyDescent="0.45">
      <c r="O5308">
        <f ca="1"/>
        <v>0</v>
      </c>
    </row>
    <row r="5309" spans="15:15" x14ac:dyDescent="0.45">
      <c r="O5309">
        <f ca="1"/>
        <v>0</v>
      </c>
    </row>
    <row r="5310" spans="15:15" x14ac:dyDescent="0.45">
      <c r="O5310">
        <f ca="1"/>
        <v>0</v>
      </c>
    </row>
    <row r="5311" spans="15:15" x14ac:dyDescent="0.45">
      <c r="O5311">
        <f ca="1"/>
        <v>0</v>
      </c>
    </row>
    <row r="5312" spans="15:15" x14ac:dyDescent="0.45">
      <c r="O5312">
        <f ca="1"/>
        <v>0</v>
      </c>
    </row>
    <row r="5313" spans="15:15" x14ac:dyDescent="0.45">
      <c r="O5313">
        <f ca="1"/>
        <v>0</v>
      </c>
    </row>
    <row r="5314" spans="15:15" x14ac:dyDescent="0.45">
      <c r="O5314" t="str">
        <f ca="1"/>
        <v>Sub Case126(i As Long, Folder As String, ByRef NumPassed As Long, ByRef NumFailed As Long, ByRef Failures() As String)</v>
      </c>
    </row>
    <row r="5315" spans="15:15" x14ac:dyDescent="0.45">
      <c r="O5315" t="str">
        <f ca="1"/>
        <v xml:space="preserve">    Dim TestDescription As String, FileName As String, Expected, Observed, TestRes As Variant, WhatDiffers As String</v>
      </c>
    </row>
    <row r="5316" spans="15:15" x14ac:dyDescent="0.45">
      <c r="O5316" t="str">
        <f ca="1"/>
        <v/>
      </c>
    </row>
    <row r="5317" spans="15:15" x14ac:dyDescent="0.45">
      <c r="O5317" t="str">
        <f ca="1"/>
        <v xml:space="preserve">    On Error GoTo ErrHandler</v>
      </c>
    </row>
    <row r="5318" spans="15:15" x14ac:dyDescent="0.45">
      <c r="O5318" t="str">
        <f ca="1"/>
        <v xml:space="preserve">                TestDescription = "test not delimited"</v>
      </c>
    </row>
    <row r="5319" spans="15:15" x14ac:dyDescent="0.45">
      <c r="O5319" t="str">
        <f ca="1"/>
        <v xml:space="preserve">                FileName = "test_not_delimited.csv"</v>
      </c>
    </row>
    <row r="5320" spans="15:15" x14ac:dyDescent="0.45">
      <c r="O5320" t="str">
        <f ca="1"/>
        <v xml:space="preserve">                Expected = HStack(Array("col1,col2,col3", "1,2,3", "4,5,6", "7,8,9"))</v>
      </c>
    </row>
    <row r="5321" spans="15:15" x14ac:dyDescent="0.45">
      <c r="O5321" t="str">
        <f ca="1"/>
        <v xml:space="preserve">                TestRes = TestCSVRead(i, TestDescription, Expected, Folder + FileName, Observed, WhatDiffers, _</v>
      </c>
    </row>
    <row r="5322" spans="15:15" x14ac:dyDescent="0.45">
      <c r="O5322" t="str">
        <f ca="1"/>
        <v xml:space="preserve">                    Delimiter:="False", _</v>
      </c>
    </row>
    <row r="5323" spans="15:15" x14ac:dyDescent="0.45">
      <c r="O5323" t="str">
        <f ca="1"/>
        <v xml:space="preserve">                    ShowMissingsAs:=Empty)</v>
      </c>
    </row>
    <row r="5324" spans="15:15" x14ac:dyDescent="0.45">
      <c r="O5324" t="str">
        <f ca="1"/>
        <v xml:space="preserve">    If TestRes Then</v>
      </c>
    </row>
    <row r="5325" spans="15:15" x14ac:dyDescent="0.45">
      <c r="O5325" t="str">
        <f ca="1"/>
        <v xml:space="preserve">        NumPassed = NumPassed + 1</v>
      </c>
    </row>
    <row r="5326" spans="15:15" x14ac:dyDescent="0.45">
      <c r="O5326" t="str">
        <f ca="1"/>
        <v xml:space="preserve">    Else</v>
      </c>
    </row>
    <row r="5327" spans="15:15" x14ac:dyDescent="0.45">
      <c r="O5327" t="str">
        <f ca="1"/>
        <v xml:space="preserve">        NumFailed = NumFailed + 1</v>
      </c>
    </row>
    <row r="5328" spans="15:15" x14ac:dyDescent="0.45">
      <c r="O5328" t="str">
        <f ca="1"/>
        <v xml:space="preserve">        ReDim Preserve Failures(LBound(Failures) To UBound(Failures) + 1)</v>
      </c>
    </row>
    <row r="5329" spans="15:15" x14ac:dyDescent="0.45">
      <c r="O5329" t="str">
        <f ca="1"/>
        <v xml:space="preserve">        Failures(UBound(Failures)) = WhatDiffers</v>
      </c>
    </row>
    <row r="5330" spans="15:15" x14ac:dyDescent="0.45">
      <c r="O5330" t="str">
        <f ca="1"/>
        <v xml:space="preserve">    End If</v>
      </c>
    </row>
    <row r="5331" spans="15:15" x14ac:dyDescent="0.45">
      <c r="O5331" t="str">
        <f ca="1"/>
        <v/>
      </c>
    </row>
    <row r="5332" spans="15:15" x14ac:dyDescent="0.45">
      <c r="O5332" t="str">
        <f ca="1"/>
        <v xml:space="preserve">    Exit Sub</v>
      </c>
    </row>
    <row r="5333" spans="15:15" x14ac:dyDescent="0.45">
      <c r="O5333" t="str">
        <f ca="1"/>
        <v>ErrHandler:</v>
      </c>
    </row>
    <row r="5334" spans="15:15" x14ac:dyDescent="0.45">
      <c r="O5334" t="str">
        <f ca="1"/>
        <v xml:space="preserve">    Throw "#Case126 (line " &amp; CStr(Erl) + "): " &amp; Err.Description &amp; "!"</v>
      </c>
    </row>
    <row r="5335" spans="15:15" x14ac:dyDescent="0.45">
      <c r="O5335" t="str">
        <f ca="1"/>
        <v>End Sub</v>
      </c>
    </row>
    <row r="5336" spans="15:15" x14ac:dyDescent="0.45">
      <c r="O5336">
        <f ca="1"/>
        <v>0</v>
      </c>
    </row>
    <row r="5337" spans="15:15" x14ac:dyDescent="0.45">
      <c r="O5337">
        <f ca="1"/>
        <v>0</v>
      </c>
    </row>
    <row r="5338" spans="15:15" x14ac:dyDescent="0.45">
      <c r="O5338">
        <f ca="1"/>
        <v>0</v>
      </c>
    </row>
    <row r="5339" spans="15:15" x14ac:dyDescent="0.45">
      <c r="O5339">
        <f ca="1"/>
        <v>0</v>
      </c>
    </row>
    <row r="5340" spans="15:15" x14ac:dyDescent="0.45">
      <c r="O5340">
        <f ca="1"/>
        <v>0</v>
      </c>
    </row>
    <row r="5341" spans="15:15" x14ac:dyDescent="0.45">
      <c r="O5341">
        <f ca="1"/>
        <v>0</v>
      </c>
    </row>
    <row r="5342" spans="15:15" x14ac:dyDescent="0.45">
      <c r="O5342">
        <f ca="1"/>
        <v>0</v>
      </c>
    </row>
    <row r="5343" spans="15:15" x14ac:dyDescent="0.45">
      <c r="O5343">
        <f ca="1"/>
        <v>0</v>
      </c>
    </row>
    <row r="5344" spans="15:15" x14ac:dyDescent="0.45">
      <c r="O5344">
        <f ca="1"/>
        <v>0</v>
      </c>
    </row>
    <row r="5345" spans="15:15" x14ac:dyDescent="0.45">
      <c r="O5345">
        <f ca="1"/>
        <v>0</v>
      </c>
    </row>
    <row r="5346" spans="15:15" x14ac:dyDescent="0.45">
      <c r="O5346">
        <f ca="1"/>
        <v>0</v>
      </c>
    </row>
    <row r="5347" spans="15:15" x14ac:dyDescent="0.45">
      <c r="O5347">
        <f ca="1"/>
        <v>0</v>
      </c>
    </row>
    <row r="5348" spans="15:15" x14ac:dyDescent="0.45">
      <c r="O5348">
        <f ca="1"/>
        <v>0</v>
      </c>
    </row>
    <row r="5349" spans="15:15" x14ac:dyDescent="0.45">
      <c r="O5349">
        <f ca="1"/>
        <v>0</v>
      </c>
    </row>
    <row r="5350" spans="15:15" x14ac:dyDescent="0.45">
      <c r="O5350">
        <f ca="1"/>
        <v>0</v>
      </c>
    </row>
    <row r="5351" spans="15:15" x14ac:dyDescent="0.45">
      <c r="O5351">
        <f ca="1"/>
        <v>0</v>
      </c>
    </row>
    <row r="5352" spans="15:15" x14ac:dyDescent="0.45">
      <c r="O5352">
        <f ca="1"/>
        <v>0</v>
      </c>
    </row>
    <row r="5353" spans="15:15" x14ac:dyDescent="0.45">
      <c r="O5353">
        <f ca="1"/>
        <v>0</v>
      </c>
    </row>
    <row r="5354" spans="15:15" x14ac:dyDescent="0.45">
      <c r="O5354">
        <f ca="1"/>
        <v>0</v>
      </c>
    </row>
    <row r="5355" spans="15:15" x14ac:dyDescent="0.45">
      <c r="O5355" t="str">
        <f ca="1"/>
        <v>Sub Case127(i As Long, Folder As String, ByRef NumPassed As Long, ByRef NumFailed As Long, ByRef Failures() As String)</v>
      </c>
    </row>
    <row r="5356" spans="15:15" x14ac:dyDescent="0.45">
      <c r="O5356" t="str">
        <f ca="1"/>
        <v xml:space="preserve">    Dim TestDescription As String, FileName As String, Expected, Observed, TestRes As Variant, WhatDiffers As String</v>
      </c>
    </row>
    <row r="5357" spans="15:15" x14ac:dyDescent="0.45">
      <c r="O5357" t="str">
        <f ca="1"/>
        <v/>
      </c>
    </row>
    <row r="5358" spans="15:15" x14ac:dyDescent="0.45">
      <c r="O5358" t="str">
        <f ca="1"/>
        <v xml:space="preserve">    On Error GoTo ErrHandler</v>
      </c>
    </row>
    <row r="5359" spans="15:15" x14ac:dyDescent="0.45">
      <c r="O5359" t="str">
        <f ca="1"/>
        <v xml:space="preserve">                TestDescription = "test string first argument"</v>
      </c>
    </row>
    <row r="5360" spans="15:15" x14ac:dyDescent="0.45">
      <c r="O5360" t="str">
        <f ca="1"/>
        <v xml:space="preserve">                FileName = "col1,col2,col3" &amp; vbLf &amp; "1,2,3" &amp; vbLf &amp; "4,5,6" &amp; vbLf &amp; "7,8,9"</v>
      </c>
    </row>
    <row r="5361" spans="15:15" x14ac:dyDescent="0.45">
      <c r="O5361" t="str">
        <f ca="1"/>
        <v xml:space="preserve">                Expected = Expected127()</v>
      </c>
    </row>
    <row r="5362" spans="15:15" x14ac:dyDescent="0.45">
      <c r="O5362" t="str">
        <f ca="1"/>
        <v xml:space="preserve">                TestRes = TestCSVRead(i, TestDescription, Expected, FileName, Observed, WhatDiffers, _</v>
      </c>
    </row>
    <row r="5363" spans="15:15" x14ac:dyDescent="0.45">
      <c r="O5363" t="str">
        <f ca="1"/>
        <v xml:space="preserve">                    ShowMissingsAs:=Empty)</v>
      </c>
    </row>
    <row r="5364" spans="15:15" x14ac:dyDescent="0.45">
      <c r="O5364" t="str">
        <f ca="1"/>
        <v xml:space="preserve">    If TestRes Then</v>
      </c>
    </row>
    <row r="5365" spans="15:15" x14ac:dyDescent="0.45">
      <c r="O5365" t="str">
        <f ca="1"/>
        <v xml:space="preserve">        NumPassed = NumPassed + 1</v>
      </c>
    </row>
    <row r="5366" spans="15:15" x14ac:dyDescent="0.45">
      <c r="O5366" t="str">
        <f ca="1"/>
        <v xml:space="preserve">    Else</v>
      </c>
    </row>
    <row r="5367" spans="15:15" x14ac:dyDescent="0.45">
      <c r="O5367" t="str">
        <f ca="1"/>
        <v xml:space="preserve">        NumFailed = NumFailed + 1</v>
      </c>
    </row>
    <row r="5368" spans="15:15" x14ac:dyDescent="0.45">
      <c r="O5368" t="str">
        <f ca="1"/>
        <v xml:space="preserve">        ReDim Preserve Failures(LBound(Failures) To UBound(Failures) + 1)</v>
      </c>
    </row>
    <row r="5369" spans="15:15" x14ac:dyDescent="0.45">
      <c r="O5369" t="str">
        <f ca="1"/>
        <v xml:space="preserve">        Failures(UBound(Failures)) = WhatDiffers</v>
      </c>
    </row>
    <row r="5370" spans="15:15" x14ac:dyDescent="0.45">
      <c r="O5370" t="str">
        <f ca="1"/>
        <v xml:space="preserve">    End If</v>
      </c>
    </row>
    <row r="5371" spans="15:15" x14ac:dyDescent="0.45">
      <c r="O5371" t="str">
        <f ca="1"/>
        <v/>
      </c>
    </row>
    <row r="5372" spans="15:15" x14ac:dyDescent="0.45">
      <c r="O5372" t="str">
        <f ca="1"/>
        <v xml:space="preserve">    Exit Sub</v>
      </c>
    </row>
    <row r="5373" spans="15:15" x14ac:dyDescent="0.45">
      <c r="O5373" t="str">
        <f ca="1"/>
        <v>ErrHandler:</v>
      </c>
    </row>
    <row r="5374" spans="15:15" x14ac:dyDescent="0.45">
      <c r="O5374" t="str">
        <f ca="1"/>
        <v xml:space="preserve">    Throw "#Case127 (line " &amp; CStr(Erl) + "): " &amp; Err.Description &amp; "!"</v>
      </c>
    </row>
    <row r="5375" spans="15:15" x14ac:dyDescent="0.45">
      <c r="O5375" t="str">
        <f ca="1"/>
        <v>End Sub</v>
      </c>
    </row>
    <row r="5376" spans="15:15" x14ac:dyDescent="0.45">
      <c r="O5376">
        <f ca="1"/>
        <v>0</v>
      </c>
    </row>
    <row r="5377" spans="15:15" x14ac:dyDescent="0.45">
      <c r="O5377">
        <f ca="1"/>
        <v>0</v>
      </c>
    </row>
    <row r="5378" spans="15:15" x14ac:dyDescent="0.45">
      <c r="O5378">
        <f ca="1"/>
        <v>0</v>
      </c>
    </row>
    <row r="5379" spans="15:15" x14ac:dyDescent="0.45">
      <c r="O5379">
        <f ca="1"/>
        <v>0</v>
      </c>
    </row>
    <row r="5380" spans="15:15" x14ac:dyDescent="0.45">
      <c r="O5380">
        <f ca="1"/>
        <v>0</v>
      </c>
    </row>
    <row r="5381" spans="15:15" x14ac:dyDescent="0.45">
      <c r="O5381">
        <f ca="1"/>
        <v>0</v>
      </c>
    </row>
    <row r="5382" spans="15:15" x14ac:dyDescent="0.45">
      <c r="O5382">
        <f ca="1"/>
        <v>0</v>
      </c>
    </row>
    <row r="5383" spans="15:15" x14ac:dyDescent="0.45">
      <c r="O5383">
        <f ca="1"/>
        <v>0</v>
      </c>
    </row>
    <row r="5384" spans="15:15" x14ac:dyDescent="0.45">
      <c r="O5384">
        <f ca="1"/>
        <v>0</v>
      </c>
    </row>
    <row r="5385" spans="15:15" x14ac:dyDescent="0.45">
      <c r="O5385">
        <f ca="1"/>
        <v>0</v>
      </c>
    </row>
    <row r="5386" spans="15:15" x14ac:dyDescent="0.45">
      <c r="O5386">
        <f ca="1"/>
        <v>0</v>
      </c>
    </row>
    <row r="5387" spans="15:15" x14ac:dyDescent="0.45">
      <c r="O5387">
        <f ca="1"/>
        <v>0</v>
      </c>
    </row>
    <row r="5388" spans="15:15" x14ac:dyDescent="0.45">
      <c r="O5388">
        <f ca="1"/>
        <v>0</v>
      </c>
    </row>
    <row r="5389" spans="15:15" x14ac:dyDescent="0.45">
      <c r="O5389">
        <f ca="1"/>
        <v>0</v>
      </c>
    </row>
    <row r="5390" spans="15:15" x14ac:dyDescent="0.45">
      <c r="O5390">
        <f ca="1"/>
        <v>0</v>
      </c>
    </row>
    <row r="5391" spans="15:15" x14ac:dyDescent="0.45">
      <c r="O5391">
        <f ca="1"/>
        <v>0</v>
      </c>
    </row>
    <row r="5392" spans="15:15" x14ac:dyDescent="0.45">
      <c r="O5392">
        <f ca="1"/>
        <v>0</v>
      </c>
    </row>
    <row r="5393" spans="15:15" x14ac:dyDescent="0.45">
      <c r="O5393">
        <f ca="1"/>
        <v>0</v>
      </c>
    </row>
    <row r="5394" spans="15:15" x14ac:dyDescent="0.45">
      <c r="O5394">
        <f ca="1"/>
        <v>0</v>
      </c>
    </row>
    <row r="5395" spans="15:15" x14ac:dyDescent="0.45">
      <c r="O5395">
        <f ca="1"/>
        <v>0</v>
      </c>
    </row>
    <row r="5396" spans="15:15" x14ac:dyDescent="0.45">
      <c r="O5396" t="str">
        <f ca="1"/>
        <v>Sub Case128(i As Long, Folder As String, ByRef NumPassed As Long, ByRef NumFailed As Long, ByRef Failures() As String)</v>
      </c>
    </row>
    <row r="5397" spans="15:15" x14ac:dyDescent="0.45">
      <c r="O5397" t="str">
        <f ca="1"/>
        <v xml:space="preserve">    Dim TestDescription As String, FileName As String, Expected, Observed, TestRes As Variant, WhatDiffers As String</v>
      </c>
    </row>
    <row r="5398" spans="15:15" x14ac:dyDescent="0.45">
      <c r="O5398" t="str">
        <f ca="1"/>
        <v/>
      </c>
    </row>
    <row r="5399" spans="15:15" x14ac:dyDescent="0.45">
      <c r="O5399" t="str">
        <f ca="1"/>
        <v xml:space="preserve">    On Error GoTo ErrHandler</v>
      </c>
    </row>
    <row r="5400" spans="15:15" x14ac:dyDescent="0.45">
      <c r="O5400" t="str">
        <f ca="1"/>
        <v xml:space="preserve">                If IncludeLargeFiles Then</v>
      </c>
    </row>
    <row r="5401" spans="15:15" x14ac:dyDescent="0.45">
      <c r="O5401" t="str">
        <f ca="1"/>
        <v xml:space="preserve">                    TestDescription = "Fielding"</v>
      </c>
    </row>
    <row r="5402" spans="15:15" x14ac:dyDescent="0.45">
      <c r="O5402" t="str">
        <f ca="1"/>
        <v xml:space="preserve">                    FileName = "Fielding.csv"</v>
      </c>
    </row>
    <row r="5403" spans="15:15" x14ac:dyDescent="0.45">
      <c r="O5403" t="str">
        <f ca="1"/>
        <v xml:space="preserve">                    Expected = Empty</v>
      </c>
    </row>
    <row r="5404" spans="15:15" x14ac:dyDescent="0.45">
      <c r="O5404" t="str">
        <f ca="1"/>
        <v xml:space="preserve">                    TestRes = TestCSVRead(i, TestDescription, Expected, Folder + FileName, Observed, WhatDiffers, _</v>
      </c>
    </row>
    <row r="5405" spans="15:15" x14ac:dyDescent="0.45">
      <c r="O5405" t="str">
        <f ca="1"/>
        <v xml:space="preserve">                        ConvertTypes:="N", _</v>
      </c>
    </row>
    <row r="5406" spans="15:15" x14ac:dyDescent="0.45">
      <c r="O5406" t="str">
        <f ca="1"/>
        <v xml:space="preserve">                        ShowMissingsAs:=Empty, _</v>
      </c>
    </row>
    <row r="5407" spans="15:15" x14ac:dyDescent="0.45">
      <c r="O5407" t="str">
        <f ca="1"/>
        <v xml:space="preserve">                        NumRowsExpected:=167939, _</v>
      </c>
    </row>
    <row r="5408" spans="15:15" x14ac:dyDescent="0.45">
      <c r="O5408" t="str">
        <f ca="1"/>
        <v xml:space="preserve">                        NumColsExpected:=18)</v>
      </c>
    </row>
    <row r="5409" spans="15:15" x14ac:dyDescent="0.45">
      <c r="O5409" t="str">
        <f ca="1"/>
        <v xml:space="preserve">                Else</v>
      </c>
    </row>
    <row r="5410" spans="15:15" x14ac:dyDescent="0.45">
      <c r="O5410" t="str">
        <f ca="1"/>
        <v xml:space="preserve">                    NumSkipped = NumSkipped + 1</v>
      </c>
    </row>
    <row r="5411" spans="15:15" x14ac:dyDescent="0.45">
      <c r="O5411" t="str">
        <f ca="1"/>
        <v xml:space="preserve">                End If</v>
      </c>
    </row>
    <row r="5412" spans="15:15" x14ac:dyDescent="0.45">
      <c r="O5412" t="str">
        <f ca="1"/>
        <v xml:space="preserve">    If TestRes Then</v>
      </c>
    </row>
    <row r="5413" spans="15:15" x14ac:dyDescent="0.45">
      <c r="O5413" t="str">
        <f ca="1"/>
        <v xml:space="preserve">        NumPassed = NumPassed + 1</v>
      </c>
    </row>
    <row r="5414" spans="15:15" x14ac:dyDescent="0.45">
      <c r="O5414" t="str">
        <f ca="1"/>
        <v xml:space="preserve">    Else</v>
      </c>
    </row>
    <row r="5415" spans="15:15" x14ac:dyDescent="0.45">
      <c r="O5415" t="str">
        <f ca="1"/>
        <v xml:space="preserve">        NumFailed = NumFailed + 1</v>
      </c>
    </row>
    <row r="5416" spans="15:15" x14ac:dyDescent="0.45">
      <c r="O5416" t="str">
        <f ca="1"/>
        <v xml:space="preserve">        ReDim Preserve Failures(LBound(Failures) To UBound(Failures) + 1)</v>
      </c>
    </row>
    <row r="5417" spans="15:15" x14ac:dyDescent="0.45">
      <c r="O5417" t="str">
        <f ca="1"/>
        <v xml:space="preserve">        Failures(UBound(Failures)) = WhatDiffers</v>
      </c>
    </row>
    <row r="5418" spans="15:15" x14ac:dyDescent="0.45">
      <c r="O5418" t="str">
        <f ca="1"/>
        <v xml:space="preserve">    End If</v>
      </c>
    </row>
    <row r="5419" spans="15:15" x14ac:dyDescent="0.45">
      <c r="O5419" t="str">
        <f ca="1"/>
        <v/>
      </c>
    </row>
    <row r="5420" spans="15:15" x14ac:dyDescent="0.45">
      <c r="O5420" t="str">
        <f ca="1"/>
        <v xml:space="preserve">    Exit Sub</v>
      </c>
    </row>
    <row r="5421" spans="15:15" x14ac:dyDescent="0.45">
      <c r="O5421" t="str">
        <f ca="1"/>
        <v>ErrHandler:</v>
      </c>
    </row>
    <row r="5422" spans="15:15" x14ac:dyDescent="0.45">
      <c r="O5422" t="str">
        <f ca="1"/>
        <v xml:space="preserve">    Throw "#Case128 (line " &amp; CStr(Erl) + "): " &amp; Err.Description &amp; "!"</v>
      </c>
    </row>
    <row r="5423" spans="15:15" x14ac:dyDescent="0.45">
      <c r="O5423" t="str">
        <f ca="1"/>
        <v>End Sub</v>
      </c>
    </row>
    <row r="5424" spans="15:15" x14ac:dyDescent="0.45">
      <c r="O5424">
        <f ca="1"/>
        <v>0</v>
      </c>
    </row>
    <row r="5425" spans="15:15" x14ac:dyDescent="0.45">
      <c r="O5425">
        <f ca="1"/>
        <v>0</v>
      </c>
    </row>
    <row r="5426" spans="15:15" x14ac:dyDescent="0.45">
      <c r="O5426">
        <f ca="1"/>
        <v>0</v>
      </c>
    </row>
    <row r="5427" spans="15:15" x14ac:dyDescent="0.45">
      <c r="O5427">
        <f ca="1"/>
        <v>0</v>
      </c>
    </row>
    <row r="5428" spans="15:15" x14ac:dyDescent="0.45">
      <c r="O5428">
        <f ca="1"/>
        <v>0</v>
      </c>
    </row>
    <row r="5429" spans="15:15" x14ac:dyDescent="0.45">
      <c r="O5429">
        <f ca="1"/>
        <v>0</v>
      </c>
    </row>
    <row r="5430" spans="15:15" x14ac:dyDescent="0.45">
      <c r="O5430">
        <f ca="1"/>
        <v>0</v>
      </c>
    </row>
    <row r="5431" spans="15:15" x14ac:dyDescent="0.45">
      <c r="O5431">
        <f ca="1"/>
        <v>0</v>
      </c>
    </row>
    <row r="5432" spans="15:15" x14ac:dyDescent="0.45">
      <c r="O5432">
        <f ca="1"/>
        <v>0</v>
      </c>
    </row>
    <row r="5433" spans="15:15" x14ac:dyDescent="0.45">
      <c r="O5433">
        <f ca="1"/>
        <v>0</v>
      </c>
    </row>
    <row r="5434" spans="15:15" x14ac:dyDescent="0.45">
      <c r="O5434">
        <f ca="1"/>
        <v>0</v>
      </c>
    </row>
    <row r="5435" spans="15:15" x14ac:dyDescent="0.45">
      <c r="O5435">
        <f ca="1"/>
        <v>0</v>
      </c>
    </row>
    <row r="5436" spans="15:15" x14ac:dyDescent="0.45">
      <c r="O5436">
        <f ca="1"/>
        <v>0</v>
      </c>
    </row>
    <row r="5437" spans="15:15" x14ac:dyDescent="0.45">
      <c r="O5437" t="str">
        <f ca="1"/>
        <v>Sub Case129(i As Long, Folder As String, ByRef NumPassed As Long, ByRef NumFailed As Long, ByRef Failures() As String)</v>
      </c>
    </row>
    <row r="5438" spans="15:15" x14ac:dyDescent="0.45">
      <c r="O5438" t="str">
        <f ca="1"/>
        <v xml:space="preserve">    Dim TestDescription As String, FileName As String, Expected, Observed, TestRes As Variant, WhatDiffers As String</v>
      </c>
    </row>
    <row r="5439" spans="15:15" x14ac:dyDescent="0.45">
      <c r="O5439" t="str">
        <f ca="1"/>
        <v/>
      </c>
    </row>
    <row r="5440" spans="15:15" x14ac:dyDescent="0.45">
      <c r="O5440" t="str">
        <f ca="1"/>
        <v xml:space="preserve">    On Error GoTo ErrHandler</v>
      </c>
    </row>
    <row r="5441" spans="15:15" x14ac:dyDescent="0.45">
      <c r="O5441" t="str">
        <f ca="1"/>
        <v xml:space="preserve">                TestDescription = "precompile"</v>
      </c>
    </row>
    <row r="5442" spans="15:15" x14ac:dyDescent="0.45">
      <c r="O5442" t="str">
        <f ca="1"/>
        <v xml:space="preserve">                FileName = "precompile.csv"</v>
      </c>
    </row>
    <row r="5443" spans="15:15" x14ac:dyDescent="0.45">
      <c r="O5443" t="str">
        <f ca="1"/>
        <v xml:space="preserve">                Expected = Expected129()</v>
      </c>
    </row>
    <row r="5444" spans="15:15" x14ac:dyDescent="0.45">
      <c r="O5444" t="str">
        <f ca="1"/>
        <v xml:space="preserve">                TestRes = TestCSVRead(i, TestDescription, Expected, Folder + FileName, Observed, WhatDiffers, _</v>
      </c>
    </row>
    <row r="5445" spans="15:15" x14ac:dyDescent="0.45">
      <c r="O5445" t="str">
        <f ca="1"/>
        <v xml:space="preserve">                    ConvertTypes:=True, _</v>
      </c>
    </row>
    <row r="5446" spans="15:15" x14ac:dyDescent="0.45">
      <c r="O5446" t="str">
        <f ca="1"/>
        <v xml:space="preserve">                    DateFormat:="ISO", _</v>
      </c>
    </row>
    <row r="5447" spans="15:15" x14ac:dyDescent="0.45">
      <c r="O5447" t="str">
        <f ca="1"/>
        <v xml:space="preserve">                    NumRows:=2, _</v>
      </c>
    </row>
    <row r="5448" spans="15:15" x14ac:dyDescent="0.45">
      <c r="O5448" t="str">
        <f ca="1"/>
        <v xml:space="preserve">                    ShowMissingsAs:=Empty)</v>
      </c>
    </row>
    <row r="5449" spans="15:15" x14ac:dyDescent="0.45">
      <c r="O5449" t="str">
        <f ca="1"/>
        <v xml:space="preserve">    If TestRes Then</v>
      </c>
    </row>
    <row r="5450" spans="15:15" x14ac:dyDescent="0.45">
      <c r="O5450" t="str">
        <f ca="1"/>
        <v xml:space="preserve">        NumPassed = NumPassed + 1</v>
      </c>
    </row>
    <row r="5451" spans="15:15" x14ac:dyDescent="0.45">
      <c r="O5451" t="str">
        <f ca="1"/>
        <v xml:space="preserve">    Else</v>
      </c>
    </row>
    <row r="5452" spans="15:15" x14ac:dyDescent="0.45">
      <c r="O5452" t="str">
        <f ca="1"/>
        <v xml:space="preserve">        NumFailed = NumFailed + 1</v>
      </c>
    </row>
    <row r="5453" spans="15:15" x14ac:dyDescent="0.45">
      <c r="O5453" t="str">
        <f ca="1"/>
        <v xml:space="preserve">        ReDim Preserve Failures(LBound(Failures) To UBound(Failures) + 1)</v>
      </c>
    </row>
    <row r="5454" spans="15:15" x14ac:dyDescent="0.45">
      <c r="O5454" t="str">
        <f ca="1"/>
        <v xml:space="preserve">        Failures(UBound(Failures)) = WhatDiffers</v>
      </c>
    </row>
    <row r="5455" spans="15:15" x14ac:dyDescent="0.45">
      <c r="O5455" t="str">
        <f ca="1"/>
        <v xml:space="preserve">    End If</v>
      </c>
    </row>
    <row r="5456" spans="15:15" x14ac:dyDescent="0.45">
      <c r="O5456" t="str">
        <f ca="1"/>
        <v/>
      </c>
    </row>
    <row r="5457" spans="15:15" x14ac:dyDescent="0.45">
      <c r="O5457" t="str">
        <f ca="1"/>
        <v xml:space="preserve">    Exit Sub</v>
      </c>
    </row>
    <row r="5458" spans="15:15" x14ac:dyDescent="0.45">
      <c r="O5458" t="str">
        <f ca="1"/>
        <v>ErrHandler:</v>
      </c>
    </row>
    <row r="5459" spans="15:15" x14ac:dyDescent="0.45">
      <c r="O5459" t="str">
        <f ca="1"/>
        <v xml:space="preserve">    Throw "#Case129 (line " &amp; CStr(Erl) + "): " &amp; Err.Description &amp; "!"</v>
      </c>
    </row>
    <row r="5460" spans="15:15" x14ac:dyDescent="0.45">
      <c r="O5460" t="str">
        <f ca="1"/>
        <v>End Sub</v>
      </c>
    </row>
    <row r="5461" spans="15:15" x14ac:dyDescent="0.45">
      <c r="O5461">
        <f ca="1"/>
        <v>0</v>
      </c>
    </row>
    <row r="5462" spans="15:15" x14ac:dyDescent="0.45">
      <c r="O5462">
        <f ca="1"/>
        <v>0</v>
      </c>
    </row>
    <row r="5463" spans="15:15" x14ac:dyDescent="0.45">
      <c r="O5463">
        <f ca="1"/>
        <v>0</v>
      </c>
    </row>
    <row r="5464" spans="15:15" x14ac:dyDescent="0.45">
      <c r="O5464">
        <f ca="1"/>
        <v>0</v>
      </c>
    </row>
    <row r="5465" spans="15:15" x14ac:dyDescent="0.45">
      <c r="O5465">
        <f ca="1"/>
        <v>0</v>
      </c>
    </row>
    <row r="5466" spans="15:15" x14ac:dyDescent="0.45">
      <c r="O5466">
        <f ca="1"/>
        <v>0</v>
      </c>
    </row>
    <row r="5467" spans="15:15" x14ac:dyDescent="0.45">
      <c r="O5467">
        <f ca="1"/>
        <v>0</v>
      </c>
    </row>
    <row r="5468" spans="15:15" x14ac:dyDescent="0.45">
      <c r="O5468">
        <f ca="1"/>
        <v>0</v>
      </c>
    </row>
    <row r="5469" spans="15:15" x14ac:dyDescent="0.45">
      <c r="O5469">
        <f ca="1"/>
        <v>0</v>
      </c>
    </row>
    <row r="5470" spans="15:15" x14ac:dyDescent="0.45">
      <c r="O5470">
        <f ca="1"/>
        <v>0</v>
      </c>
    </row>
    <row r="5471" spans="15:15" x14ac:dyDescent="0.45">
      <c r="O5471">
        <f ca="1"/>
        <v>0</v>
      </c>
    </row>
    <row r="5472" spans="15:15" x14ac:dyDescent="0.45">
      <c r="O5472">
        <f ca="1"/>
        <v>0</v>
      </c>
    </row>
    <row r="5473" spans="15:15" x14ac:dyDescent="0.45">
      <c r="O5473">
        <f ca="1"/>
        <v>0</v>
      </c>
    </row>
    <row r="5474" spans="15:15" x14ac:dyDescent="0.45">
      <c r="O5474">
        <f ca="1"/>
        <v>0</v>
      </c>
    </row>
    <row r="5475" spans="15:15" x14ac:dyDescent="0.45">
      <c r="O5475">
        <f ca="1"/>
        <v>0</v>
      </c>
    </row>
    <row r="5476" spans="15:15" x14ac:dyDescent="0.45">
      <c r="O5476">
        <f ca="1"/>
        <v>0</v>
      </c>
    </row>
    <row r="5477" spans="15:15" x14ac:dyDescent="0.45">
      <c r="O5477">
        <f ca="1"/>
        <v>0</v>
      </c>
    </row>
    <row r="5478" spans="15:15" x14ac:dyDescent="0.45">
      <c r="O5478" t="str">
        <f ca="1"/>
        <v>Sub Case130(i As Long, Folder As String, ByRef NumPassed As Long, ByRef NumFailed As Long, ByRef Failures() As String)</v>
      </c>
    </row>
    <row r="5479" spans="15:15" x14ac:dyDescent="0.45">
      <c r="O5479" t="str">
        <f ca="1"/>
        <v xml:space="preserve">    Dim TestDescription As String, FileName As String, Expected, Observed, TestRes As Variant, WhatDiffers As String</v>
      </c>
    </row>
    <row r="5480" spans="15:15" x14ac:dyDescent="0.45">
      <c r="O5480" t="str">
        <f ca="1"/>
        <v/>
      </c>
    </row>
    <row r="5481" spans="15:15" x14ac:dyDescent="0.45">
      <c r="O5481" t="str">
        <f ca="1"/>
        <v xml:space="preserve">    On Error GoTo ErrHandler</v>
      </c>
    </row>
    <row r="5482" spans="15:15" x14ac:dyDescent="0.45">
      <c r="O5482" t="str">
        <f ca="1"/>
        <v xml:space="preserve">                TestDescription = "precompile"</v>
      </c>
    </row>
    <row r="5483" spans="15:15" x14ac:dyDescent="0.45">
      <c r="O5483" t="str">
        <f ca="1"/>
        <v xml:space="preserve">                FileName = "precompile.csv"</v>
      </c>
    </row>
    <row r="5484" spans="15:15" x14ac:dyDescent="0.45">
      <c r="O5484" t="str">
        <f ca="1"/>
        <v xml:space="preserve">                Expected = Empty</v>
      </c>
    </row>
    <row r="5485" spans="15:15" x14ac:dyDescent="0.45">
      <c r="O5485" t="str">
        <f ca="1"/>
        <v xml:space="preserve">                TestRes = TestCSVRead(i, TestDescription, Expected, Folder + FileName, Observed, WhatDiffers, _</v>
      </c>
    </row>
    <row r="5486" spans="15:15" x14ac:dyDescent="0.45">
      <c r="O5486" t="str">
        <f ca="1"/>
        <v xml:space="preserve">                    ConvertTypes:=True, _</v>
      </c>
    </row>
    <row r="5487" spans="15:15" x14ac:dyDescent="0.45">
      <c r="O5487" t="str">
        <f ca="1"/>
        <v xml:space="preserve">                    DateFormat:="ISO", _</v>
      </c>
    </row>
    <row r="5488" spans="15:15" x14ac:dyDescent="0.45">
      <c r="O5488" t="str">
        <f ca="1"/>
        <v xml:space="preserve">                    ShowMissingsAs:=Empty, _</v>
      </c>
    </row>
    <row r="5489" spans="15:15" x14ac:dyDescent="0.45">
      <c r="O5489" t="str">
        <f ca="1"/>
        <v xml:space="preserve">                    NumRowsExpected:=5002, _</v>
      </c>
    </row>
    <row r="5490" spans="15:15" x14ac:dyDescent="0.45">
      <c r="O5490" t="str">
        <f ca="1"/>
        <v xml:space="preserve">                    NumColsExpected:=8)</v>
      </c>
    </row>
    <row r="5491" spans="15:15" x14ac:dyDescent="0.45">
      <c r="O5491" t="str">
        <f ca="1"/>
        <v xml:space="preserve">    If TestRes Then</v>
      </c>
    </row>
    <row r="5492" spans="15:15" x14ac:dyDescent="0.45">
      <c r="O5492" t="str">
        <f ca="1"/>
        <v xml:space="preserve">        NumPassed = NumPassed + 1</v>
      </c>
    </row>
    <row r="5493" spans="15:15" x14ac:dyDescent="0.45">
      <c r="O5493" t="str">
        <f ca="1"/>
        <v xml:space="preserve">    Else</v>
      </c>
    </row>
    <row r="5494" spans="15:15" x14ac:dyDescent="0.45">
      <c r="O5494" t="str">
        <f ca="1"/>
        <v xml:space="preserve">        NumFailed = NumFailed + 1</v>
      </c>
    </row>
    <row r="5495" spans="15:15" x14ac:dyDescent="0.45">
      <c r="O5495" t="str">
        <f ca="1"/>
        <v xml:space="preserve">        ReDim Preserve Failures(LBound(Failures) To UBound(Failures) + 1)</v>
      </c>
    </row>
    <row r="5496" spans="15:15" x14ac:dyDescent="0.45">
      <c r="O5496" t="str">
        <f ca="1"/>
        <v xml:space="preserve">        Failures(UBound(Failures)) = WhatDiffers</v>
      </c>
    </row>
    <row r="5497" spans="15:15" x14ac:dyDescent="0.45">
      <c r="O5497" t="str">
        <f ca="1"/>
        <v xml:space="preserve">    End If</v>
      </c>
    </row>
    <row r="5498" spans="15:15" x14ac:dyDescent="0.45">
      <c r="O5498" t="str">
        <f ca="1"/>
        <v/>
      </c>
    </row>
    <row r="5499" spans="15:15" x14ac:dyDescent="0.45">
      <c r="O5499" t="str">
        <f ca="1"/>
        <v xml:space="preserve">    Exit Sub</v>
      </c>
    </row>
    <row r="5500" spans="15:15" x14ac:dyDescent="0.45">
      <c r="O5500" t="str">
        <f ca="1"/>
        <v>ErrHandler:</v>
      </c>
    </row>
    <row r="5501" spans="15:15" x14ac:dyDescent="0.45">
      <c r="O5501" t="str">
        <f ca="1"/>
        <v xml:space="preserve">    Throw "#Case130 (line " &amp; CStr(Erl) + "): " &amp; Err.Description &amp; "!"</v>
      </c>
    </row>
    <row r="5502" spans="15:15" x14ac:dyDescent="0.45">
      <c r="O5502" t="str">
        <f ca="1"/>
        <v>End Sub</v>
      </c>
    </row>
    <row r="5503" spans="15:15" x14ac:dyDescent="0.45">
      <c r="O5503">
        <f ca="1"/>
        <v>0</v>
      </c>
    </row>
    <row r="5504" spans="15:15" x14ac:dyDescent="0.45">
      <c r="O5504">
        <f ca="1"/>
        <v>0</v>
      </c>
    </row>
    <row r="5505" spans="15:15" x14ac:dyDescent="0.45">
      <c r="O5505">
        <f ca="1"/>
        <v>0</v>
      </c>
    </row>
    <row r="5506" spans="15:15" x14ac:dyDescent="0.45">
      <c r="O5506">
        <f ca="1"/>
        <v>0</v>
      </c>
    </row>
    <row r="5507" spans="15:15" x14ac:dyDescent="0.45">
      <c r="O5507">
        <f ca="1"/>
        <v>0</v>
      </c>
    </row>
    <row r="5508" spans="15:15" x14ac:dyDescent="0.45">
      <c r="O5508">
        <f ca="1"/>
        <v>0</v>
      </c>
    </row>
    <row r="5509" spans="15:15" x14ac:dyDescent="0.45">
      <c r="O5509">
        <f ca="1"/>
        <v>0</v>
      </c>
    </row>
    <row r="5510" spans="15:15" x14ac:dyDescent="0.45">
      <c r="O5510">
        <f ca="1"/>
        <v>0</v>
      </c>
    </row>
    <row r="5511" spans="15:15" x14ac:dyDescent="0.45">
      <c r="O5511">
        <f ca="1"/>
        <v>0</v>
      </c>
    </row>
    <row r="5512" spans="15:15" x14ac:dyDescent="0.45">
      <c r="O5512">
        <f ca="1"/>
        <v>0</v>
      </c>
    </row>
    <row r="5513" spans="15:15" x14ac:dyDescent="0.45">
      <c r="O5513">
        <f ca="1"/>
        <v>0</v>
      </c>
    </row>
    <row r="5514" spans="15:15" x14ac:dyDescent="0.45">
      <c r="O5514">
        <f ca="1"/>
        <v>0</v>
      </c>
    </row>
    <row r="5515" spans="15:15" x14ac:dyDescent="0.45">
      <c r="O5515">
        <f ca="1"/>
        <v>0</v>
      </c>
    </row>
    <row r="5516" spans="15:15" x14ac:dyDescent="0.45">
      <c r="O5516">
        <f ca="1"/>
        <v>0</v>
      </c>
    </row>
    <row r="5517" spans="15:15" x14ac:dyDescent="0.45">
      <c r="O5517">
        <f ca="1"/>
        <v>0</v>
      </c>
    </row>
    <row r="5518" spans="15:15" x14ac:dyDescent="0.45">
      <c r="O5518">
        <f ca="1"/>
        <v>0</v>
      </c>
    </row>
    <row r="5519" spans="15:15" x14ac:dyDescent="0.45">
      <c r="O5519" t="str">
        <f ca="1"/>
        <v>Sub Case131(i As Long, Folder As String, ByRef NumPassed As Long, ByRef NumFailed As Long, ByRef Failures() As String)</v>
      </c>
    </row>
    <row r="5520" spans="15:15" x14ac:dyDescent="0.45">
      <c r="O5520" t="str">
        <f ca="1"/>
        <v xml:space="preserve">    Dim TestDescription As String, FileName As String, Expected, Observed, TestRes As Variant, WhatDiffers As String</v>
      </c>
    </row>
    <row r="5521" spans="15:15" x14ac:dyDescent="0.45">
      <c r="O5521" t="str">
        <f ca="1"/>
        <v/>
      </c>
    </row>
    <row r="5522" spans="15:15" x14ac:dyDescent="0.45">
      <c r="O5522" t="str">
        <f ca="1"/>
        <v xml:space="preserve">    On Error GoTo ErrHandler</v>
      </c>
    </row>
    <row r="5523" spans="15:15" x14ac:dyDescent="0.45">
      <c r="O5523" t="str">
        <f ca="1"/>
        <v xml:space="preserve">                TestDescription = "big types"</v>
      </c>
    </row>
    <row r="5524" spans="15:15" x14ac:dyDescent="0.45">
      <c r="O5524" t="str">
        <f ca="1"/>
        <v xml:space="preserve">                FileName = "big_types.csv"</v>
      </c>
    </row>
    <row r="5525" spans="15:15" x14ac:dyDescent="0.45">
      <c r="O5525" t="str">
        <f ca="1"/>
        <v xml:space="preserve">                Expected = Expected131()</v>
      </c>
    </row>
    <row r="5526" spans="15:15" x14ac:dyDescent="0.45">
      <c r="O5526" t="str">
        <f ca="1"/>
        <v xml:space="preserve">                TestRes = TestCSVRead(i, TestDescription, Expected, Folder + FileName, Observed, WhatDiffers, _</v>
      </c>
    </row>
    <row r="5527" spans="15:15" x14ac:dyDescent="0.45">
      <c r="O5527" t="str">
        <f ca="1"/>
        <v xml:space="preserve">                    ConvertTypes:=True, _</v>
      </c>
    </row>
    <row r="5528" spans="15:15" x14ac:dyDescent="0.45">
      <c r="O5528" t="str">
        <f ca="1"/>
        <v xml:space="preserve">                    DateFormat:="ISO", _</v>
      </c>
    </row>
    <row r="5529" spans="15:15" x14ac:dyDescent="0.45">
      <c r="O5529" t="str">
        <f ca="1"/>
        <v xml:space="preserve">                    NumRows:=3, _</v>
      </c>
    </row>
    <row r="5530" spans="15:15" x14ac:dyDescent="0.45">
      <c r="O5530" t="str">
        <f ca="1"/>
        <v xml:space="preserve">                    ShowMissingsAs:=Empty)</v>
      </c>
    </row>
    <row r="5531" spans="15:15" x14ac:dyDescent="0.45">
      <c r="O5531" t="str">
        <f ca="1"/>
        <v xml:space="preserve">    If TestRes Then</v>
      </c>
    </row>
    <row r="5532" spans="15:15" x14ac:dyDescent="0.45">
      <c r="O5532" t="str">
        <f ca="1"/>
        <v xml:space="preserve">        NumPassed = NumPassed + 1</v>
      </c>
    </row>
    <row r="5533" spans="15:15" x14ac:dyDescent="0.45">
      <c r="O5533" t="str">
        <f ca="1"/>
        <v xml:space="preserve">    Else</v>
      </c>
    </row>
    <row r="5534" spans="15:15" x14ac:dyDescent="0.45">
      <c r="O5534" t="str">
        <f ca="1"/>
        <v xml:space="preserve">        NumFailed = NumFailed + 1</v>
      </c>
    </row>
    <row r="5535" spans="15:15" x14ac:dyDescent="0.45">
      <c r="O5535" t="str">
        <f ca="1"/>
        <v xml:space="preserve">        ReDim Preserve Failures(LBound(Failures) To UBound(Failures) + 1)</v>
      </c>
    </row>
    <row r="5536" spans="15:15" x14ac:dyDescent="0.45">
      <c r="O5536" t="str">
        <f ca="1"/>
        <v xml:space="preserve">        Failures(UBound(Failures)) = WhatDiffers</v>
      </c>
    </row>
    <row r="5537" spans="15:15" x14ac:dyDescent="0.45">
      <c r="O5537" t="str">
        <f ca="1"/>
        <v xml:space="preserve">    End If</v>
      </c>
    </row>
    <row r="5538" spans="15:15" x14ac:dyDescent="0.45">
      <c r="O5538" t="str">
        <f ca="1"/>
        <v/>
      </c>
    </row>
    <row r="5539" spans="15:15" x14ac:dyDescent="0.45">
      <c r="O5539" t="str">
        <f ca="1"/>
        <v xml:space="preserve">    Exit Sub</v>
      </c>
    </row>
    <row r="5540" spans="15:15" x14ac:dyDescent="0.45">
      <c r="O5540" t="str">
        <f ca="1"/>
        <v>ErrHandler:</v>
      </c>
    </row>
    <row r="5541" spans="15:15" x14ac:dyDescent="0.45">
      <c r="O5541" t="str">
        <f ca="1"/>
        <v xml:space="preserve">    Throw "#Case131 (line " &amp; CStr(Erl) + "): " &amp; Err.Description &amp; "!"</v>
      </c>
    </row>
    <row r="5542" spans="15:15" x14ac:dyDescent="0.45">
      <c r="O5542" t="str">
        <f ca="1"/>
        <v>End Sub</v>
      </c>
    </row>
    <row r="5543" spans="15:15" x14ac:dyDescent="0.45">
      <c r="O5543">
        <f ca="1"/>
        <v>0</v>
      </c>
    </row>
    <row r="5544" spans="15:15" x14ac:dyDescent="0.45">
      <c r="O5544">
        <f ca="1"/>
        <v>0</v>
      </c>
    </row>
    <row r="5545" spans="15:15" x14ac:dyDescent="0.45">
      <c r="O5545">
        <f ca="1"/>
        <v>0</v>
      </c>
    </row>
    <row r="5546" spans="15:15" x14ac:dyDescent="0.45">
      <c r="O5546">
        <f ca="1"/>
        <v>0</v>
      </c>
    </row>
    <row r="5547" spans="15:15" x14ac:dyDescent="0.45">
      <c r="O5547">
        <f ca="1"/>
        <v>0</v>
      </c>
    </row>
    <row r="5548" spans="15:15" x14ac:dyDescent="0.45">
      <c r="O5548">
        <f ca="1"/>
        <v>0</v>
      </c>
    </row>
    <row r="5549" spans="15:15" x14ac:dyDescent="0.45">
      <c r="O5549">
        <f ca="1"/>
        <v>0</v>
      </c>
    </row>
    <row r="5550" spans="15:15" x14ac:dyDescent="0.45">
      <c r="O5550">
        <f ca="1"/>
        <v>0</v>
      </c>
    </row>
    <row r="5551" spans="15:15" x14ac:dyDescent="0.45">
      <c r="O5551">
        <f ca="1"/>
        <v>0</v>
      </c>
    </row>
    <row r="5552" spans="15:15" x14ac:dyDescent="0.45">
      <c r="O5552">
        <f ca="1"/>
        <v>0</v>
      </c>
    </row>
    <row r="5553" spans="15:15" x14ac:dyDescent="0.45">
      <c r="O5553">
        <f ca="1"/>
        <v>0</v>
      </c>
    </row>
    <row r="5554" spans="15:15" x14ac:dyDescent="0.45">
      <c r="O5554">
        <f ca="1"/>
        <v>0</v>
      </c>
    </row>
    <row r="5555" spans="15:15" x14ac:dyDescent="0.45">
      <c r="O5555">
        <f ca="1"/>
        <v>0</v>
      </c>
    </row>
    <row r="5556" spans="15:15" x14ac:dyDescent="0.45">
      <c r="O5556">
        <f ca="1"/>
        <v>0</v>
      </c>
    </row>
    <row r="5557" spans="15:15" x14ac:dyDescent="0.45">
      <c r="O5557">
        <f ca="1"/>
        <v>0</v>
      </c>
    </row>
    <row r="5558" spans="15:15" x14ac:dyDescent="0.45">
      <c r="O5558">
        <f ca="1"/>
        <v>0</v>
      </c>
    </row>
    <row r="5559" spans="15:15" x14ac:dyDescent="0.45">
      <c r="O5559">
        <f ca="1"/>
        <v>0</v>
      </c>
    </row>
    <row r="5560" spans="15:15" x14ac:dyDescent="0.45">
      <c r="O5560" t="str">
        <f ca="1"/>
        <v>Sub Case132(i As Long, Folder As String, ByRef NumPassed As Long, ByRef NumFailed As Long, ByRef Failures() As String)</v>
      </c>
    </row>
    <row r="5561" spans="15:15" x14ac:dyDescent="0.45">
      <c r="O5561" t="str">
        <f ca="1"/>
        <v xml:space="preserve">    Dim TestDescription As String, FileName As String, Expected, Observed, TestRes As Variant, WhatDiffers As String</v>
      </c>
    </row>
    <row r="5562" spans="15:15" x14ac:dyDescent="0.45">
      <c r="O5562" t="str">
        <f ca="1"/>
        <v/>
      </c>
    </row>
    <row r="5563" spans="15:15" x14ac:dyDescent="0.45">
      <c r="O5563" t="str">
        <f ca="1"/>
        <v xml:space="preserve">    On Error GoTo ErrHandler</v>
      </c>
    </row>
    <row r="5564" spans="15:15" x14ac:dyDescent="0.45">
      <c r="O5564" t="str">
        <f ca="1"/>
        <v xml:space="preserve">                TestDescription = "test headers"</v>
      </c>
    </row>
    <row r="5565" spans="15:15" x14ac:dyDescent="0.45">
      <c r="O5565" t="str">
        <f ca="1"/>
        <v xml:space="preserve">                FileName = "test_headers.csv"</v>
      </c>
    </row>
    <row r="5566" spans="15:15" x14ac:dyDescent="0.45">
      <c r="O5566" t="str">
        <f ca="1"/>
        <v xml:space="preserve">                Expected = Expected132()</v>
      </c>
    </row>
    <row r="5567" spans="15:15" x14ac:dyDescent="0.45">
      <c r="O5567" t="str">
        <f ca="1"/>
        <v xml:space="preserve">                TestRes = TestCSVRead(i, TestDescription, Expected, Folder + FileName, Observed, WhatDiffers, _</v>
      </c>
    </row>
    <row r="5568" spans="15:15" x14ac:dyDescent="0.45">
      <c r="O5568" t="str">
        <f ca="1"/>
        <v xml:space="preserve">                    ConvertTypes:=True, _</v>
      </c>
    </row>
    <row r="5569" spans="15:15" x14ac:dyDescent="0.45">
      <c r="O5569" t="str">
        <f ca="1"/>
        <v xml:space="preserve">                    DateFormat:="ISO", _</v>
      </c>
    </row>
    <row r="5570" spans="15:15" x14ac:dyDescent="0.45">
      <c r="O5570" t="str">
        <f ca="1"/>
        <v xml:space="preserve">                    SkipToRow:=2, _</v>
      </c>
    </row>
    <row r="5571" spans="15:15" x14ac:dyDescent="0.45">
      <c r="O5571" t="str">
        <f ca="1"/>
        <v xml:space="preserve">                    SkipToCol:=2, _</v>
      </c>
    </row>
    <row r="5572" spans="15:15" x14ac:dyDescent="0.45">
      <c r="O5572" t="str">
        <f ca="1"/>
        <v xml:space="preserve">                    NumRows:=2, _</v>
      </c>
    </row>
    <row r="5573" spans="15:15" x14ac:dyDescent="0.45">
      <c r="O5573" t="str">
        <f ca="1"/>
        <v xml:space="preserve">                    NumCols:=2, _</v>
      </c>
    </row>
    <row r="5574" spans="15:15" x14ac:dyDescent="0.45">
      <c r="O5574" t="str">
        <f ca="1"/>
        <v xml:space="preserve">                    ShowMissingsAs:=Empty, _</v>
      </c>
    </row>
    <row r="5575" spans="15:15" x14ac:dyDescent="0.45">
      <c r="O5575" t="str">
        <f ca="1"/>
        <v xml:space="preserve">                    HeaderRowNum:=1#, _</v>
      </c>
    </row>
    <row r="5576" spans="15:15" x14ac:dyDescent="0.45">
      <c r="O5576" t="str">
        <f ca="1"/>
        <v xml:space="preserve">                    ExpectedHeaderRow:=HStack("Col2", "Col3"))</v>
      </c>
    </row>
    <row r="5577" spans="15:15" x14ac:dyDescent="0.45">
      <c r="O5577" t="str">
        <f ca="1"/>
        <v xml:space="preserve">    If TestRes Then</v>
      </c>
    </row>
    <row r="5578" spans="15:15" x14ac:dyDescent="0.45">
      <c r="O5578" t="str">
        <f ca="1"/>
        <v xml:space="preserve">        NumPassed = NumPassed + 1</v>
      </c>
    </row>
    <row r="5579" spans="15:15" x14ac:dyDescent="0.45">
      <c r="O5579" t="str">
        <f ca="1"/>
        <v xml:space="preserve">    Else</v>
      </c>
    </row>
    <row r="5580" spans="15:15" x14ac:dyDescent="0.45">
      <c r="O5580" t="str">
        <f ca="1"/>
        <v xml:space="preserve">        NumFailed = NumFailed + 1</v>
      </c>
    </row>
    <row r="5581" spans="15:15" x14ac:dyDescent="0.45">
      <c r="O5581" t="str">
        <f ca="1"/>
        <v xml:space="preserve">        ReDim Preserve Failures(LBound(Failures) To UBound(Failures) + 1)</v>
      </c>
    </row>
    <row r="5582" spans="15:15" x14ac:dyDescent="0.45">
      <c r="O5582" t="str">
        <f ca="1"/>
        <v xml:space="preserve">        Failures(UBound(Failures)) = WhatDiffers</v>
      </c>
    </row>
    <row r="5583" spans="15:15" x14ac:dyDescent="0.45">
      <c r="O5583" t="str">
        <f ca="1"/>
        <v xml:space="preserve">    End If</v>
      </c>
    </row>
    <row r="5584" spans="15:15" x14ac:dyDescent="0.45">
      <c r="O5584" t="str">
        <f ca="1"/>
        <v/>
      </c>
    </row>
    <row r="5585" spans="15:15" x14ac:dyDescent="0.45">
      <c r="O5585" t="str">
        <f ca="1"/>
        <v xml:space="preserve">    Exit Sub</v>
      </c>
    </row>
    <row r="5586" spans="15:15" x14ac:dyDescent="0.45">
      <c r="O5586" t="str">
        <f ca="1"/>
        <v>ErrHandler:</v>
      </c>
    </row>
    <row r="5587" spans="15:15" x14ac:dyDescent="0.45">
      <c r="O5587" t="str">
        <f ca="1"/>
        <v xml:space="preserve">    Throw "#Case132 (line " &amp; CStr(Erl) + "): " &amp; Err.Description &amp; "!"</v>
      </c>
    </row>
    <row r="5588" spans="15:15" x14ac:dyDescent="0.45">
      <c r="O5588" t="str">
        <f ca="1"/>
        <v>End Sub</v>
      </c>
    </row>
    <row r="5589" spans="15:15" x14ac:dyDescent="0.45">
      <c r="O5589">
        <f ca="1"/>
        <v>0</v>
      </c>
    </row>
    <row r="5590" spans="15:15" x14ac:dyDescent="0.45">
      <c r="O5590">
        <f ca="1"/>
        <v>0</v>
      </c>
    </row>
    <row r="5591" spans="15:15" x14ac:dyDescent="0.45">
      <c r="O5591">
        <f ca="1"/>
        <v>0</v>
      </c>
    </row>
    <row r="5592" spans="15:15" x14ac:dyDescent="0.45">
      <c r="O5592">
        <f ca="1"/>
        <v>0</v>
      </c>
    </row>
    <row r="5593" spans="15:15" x14ac:dyDescent="0.45">
      <c r="O5593">
        <f ca="1"/>
        <v>0</v>
      </c>
    </row>
    <row r="5594" spans="15:15" x14ac:dyDescent="0.45">
      <c r="O5594">
        <f ca="1"/>
        <v>0</v>
      </c>
    </row>
    <row r="5595" spans="15:15" x14ac:dyDescent="0.45">
      <c r="O5595">
        <f ca="1"/>
        <v>0</v>
      </c>
    </row>
    <row r="5596" spans="15:15" x14ac:dyDescent="0.45">
      <c r="O5596">
        <f ca="1"/>
        <v>0</v>
      </c>
    </row>
    <row r="5597" spans="15:15" x14ac:dyDescent="0.45">
      <c r="O5597">
        <f ca="1"/>
        <v>0</v>
      </c>
    </row>
    <row r="5598" spans="15:15" x14ac:dyDescent="0.45">
      <c r="O5598">
        <f ca="1"/>
        <v>0</v>
      </c>
    </row>
    <row r="5599" spans="15:15" x14ac:dyDescent="0.45">
      <c r="O5599">
        <f ca="1"/>
        <v>0</v>
      </c>
    </row>
    <row r="5600" spans="15:15" x14ac:dyDescent="0.45">
      <c r="O5600">
        <f ca="1"/>
        <v>0</v>
      </c>
    </row>
    <row r="5601" spans="15:15" x14ac:dyDescent="0.45">
      <c r="O5601" t="str">
        <f ca="1"/>
        <v>Sub Case133(i As Long, Folder As String, ByRef NumPassed As Long, ByRef NumFailed As Long, ByRef Failures() As String)</v>
      </c>
    </row>
    <row r="5602" spans="15:15" x14ac:dyDescent="0.45">
      <c r="O5602" t="str">
        <f ca="1"/>
        <v xml:space="preserve">    Dim TestDescription As String, FileName As String, Expected, Observed, TestRes As Variant, WhatDiffers As String</v>
      </c>
    </row>
    <row r="5603" spans="15:15" x14ac:dyDescent="0.45">
      <c r="O5603" t="str">
        <f ca="1"/>
        <v/>
      </c>
    </row>
    <row r="5604" spans="15:15" x14ac:dyDescent="0.45">
      <c r="O5604" t="str">
        <f ca="1"/>
        <v xml:space="preserve">    On Error GoTo ErrHandler</v>
      </c>
    </row>
    <row r="5605" spans="15:15" x14ac:dyDescent="0.45">
      <c r="O5605" t="str">
        <f ca="1"/>
        <v xml:space="preserve">                TestDescription = "test ragged headers"</v>
      </c>
    </row>
    <row r="5606" spans="15:15" x14ac:dyDescent="0.45">
      <c r="O5606" t="str">
        <f ca="1"/>
        <v xml:space="preserve">                FileName = "test_ragged_headers.csv"</v>
      </c>
    </row>
    <row r="5607" spans="15:15" x14ac:dyDescent="0.45">
      <c r="O5607" t="str">
        <f ca="1"/>
        <v xml:space="preserve">                Expected = Expected133()</v>
      </c>
    </row>
    <row r="5608" spans="15:15" x14ac:dyDescent="0.45">
      <c r="O5608" t="str">
        <f ca="1"/>
        <v xml:space="preserve">                TestRes = TestCSVRead(i, TestDescription, Expected, Folder + FileName, Observed, WhatDiffers, _</v>
      </c>
    </row>
    <row r="5609" spans="15:15" x14ac:dyDescent="0.45">
      <c r="O5609" t="str">
        <f ca="1"/>
        <v xml:space="preserve">                    ConvertTypes:=True, _</v>
      </c>
    </row>
    <row r="5610" spans="15:15" x14ac:dyDescent="0.45">
      <c r="O5610" t="str">
        <f ca="1"/>
        <v xml:space="preserve">                    IgnoreEmptyLines:=False, _</v>
      </c>
    </row>
    <row r="5611" spans="15:15" x14ac:dyDescent="0.45">
      <c r="O5611" t="str">
        <f ca="1"/>
        <v xml:space="preserve">                    SkipToRow:=2, _</v>
      </c>
    </row>
    <row r="5612" spans="15:15" x14ac:dyDescent="0.45">
      <c r="O5612" t="str">
        <f ca="1"/>
        <v xml:space="preserve">                    NumRows:=3, _</v>
      </c>
    </row>
    <row r="5613" spans="15:15" x14ac:dyDescent="0.45">
      <c r="O5613" t="str">
        <f ca="1"/>
        <v xml:space="preserve">                    ShowMissingsAs:=Empty, _</v>
      </c>
    </row>
    <row r="5614" spans="15:15" x14ac:dyDescent="0.45">
      <c r="O5614" t="str">
        <f ca="1"/>
        <v xml:space="preserve">                    HeaderRowNum:=1#, _</v>
      </c>
    </row>
    <row r="5615" spans="15:15" x14ac:dyDescent="0.45">
      <c r="O5615" t="str">
        <f ca="1"/>
        <v xml:space="preserve">                    ExpectedHeaderRow:=HStack("Col1", "Col2", "Col3", "Col4", "Col5", "Col6", "Col7", "Col8", "Col9", "Col10"))</v>
      </c>
    </row>
    <row r="5616" spans="15:15" x14ac:dyDescent="0.45">
      <c r="O5616" t="str">
        <f ca="1"/>
        <v xml:space="preserve">    If TestRes Then</v>
      </c>
    </row>
    <row r="5617" spans="15:15" x14ac:dyDescent="0.45">
      <c r="O5617" t="str">
        <f ca="1"/>
        <v xml:space="preserve">        NumPassed = NumPassed + 1</v>
      </c>
    </row>
    <row r="5618" spans="15:15" x14ac:dyDescent="0.45">
      <c r="O5618" t="str">
        <f ca="1"/>
        <v xml:space="preserve">    Else</v>
      </c>
    </row>
    <row r="5619" spans="15:15" x14ac:dyDescent="0.45">
      <c r="O5619" t="str">
        <f ca="1"/>
        <v xml:space="preserve">        NumFailed = NumFailed + 1</v>
      </c>
    </row>
    <row r="5620" spans="15:15" x14ac:dyDescent="0.45">
      <c r="O5620" t="str">
        <f ca="1"/>
        <v xml:space="preserve">        ReDim Preserve Failures(LBound(Failures) To UBound(Failures) + 1)</v>
      </c>
    </row>
    <row r="5621" spans="15:15" x14ac:dyDescent="0.45">
      <c r="O5621" t="str">
        <f ca="1"/>
        <v xml:space="preserve">        Failures(UBound(Failures)) = WhatDiffers</v>
      </c>
    </row>
    <row r="5622" spans="15:15" x14ac:dyDescent="0.45">
      <c r="O5622" t="str">
        <f ca="1"/>
        <v xml:space="preserve">    End If</v>
      </c>
    </row>
    <row r="5623" spans="15:15" x14ac:dyDescent="0.45">
      <c r="O5623" t="str">
        <f ca="1"/>
        <v/>
      </c>
    </row>
    <row r="5624" spans="15:15" x14ac:dyDescent="0.45">
      <c r="O5624" t="str">
        <f ca="1"/>
        <v xml:space="preserve">    Exit Sub</v>
      </c>
    </row>
    <row r="5625" spans="15:15" x14ac:dyDescent="0.45">
      <c r="O5625" t="str">
        <f ca="1"/>
        <v>ErrHandler:</v>
      </c>
    </row>
    <row r="5626" spans="15:15" x14ac:dyDescent="0.45">
      <c r="O5626" t="str">
        <f ca="1"/>
        <v xml:space="preserve">    Throw "#Case133 (line " &amp; CStr(Erl) + "): " &amp; Err.Description &amp; "!"</v>
      </c>
    </row>
    <row r="5627" spans="15:15" x14ac:dyDescent="0.45">
      <c r="O5627" t="str">
        <f ca="1"/>
        <v>End Sub</v>
      </c>
    </row>
    <row r="5628" spans="15:15" x14ac:dyDescent="0.45">
      <c r="O5628">
        <f ca="1"/>
        <v>0</v>
      </c>
    </row>
    <row r="5629" spans="15:15" x14ac:dyDescent="0.45">
      <c r="O5629">
        <f ca="1"/>
        <v>0</v>
      </c>
    </row>
    <row r="5630" spans="15:15" x14ac:dyDescent="0.45">
      <c r="O5630">
        <f ca="1"/>
        <v>0</v>
      </c>
    </row>
    <row r="5631" spans="15:15" x14ac:dyDescent="0.45">
      <c r="O5631">
        <f ca="1"/>
        <v>0</v>
      </c>
    </row>
    <row r="5632" spans="15:15" x14ac:dyDescent="0.45">
      <c r="O5632">
        <f ca="1"/>
        <v>0</v>
      </c>
    </row>
    <row r="5633" spans="15:15" x14ac:dyDescent="0.45">
      <c r="O5633">
        <f ca="1"/>
        <v>0</v>
      </c>
    </row>
    <row r="5634" spans="15:15" x14ac:dyDescent="0.45">
      <c r="O5634">
        <f ca="1"/>
        <v>0</v>
      </c>
    </row>
    <row r="5635" spans="15:15" x14ac:dyDescent="0.45">
      <c r="O5635">
        <f ca="1"/>
        <v>0</v>
      </c>
    </row>
    <row r="5636" spans="15:15" x14ac:dyDescent="0.45">
      <c r="O5636">
        <f ca="1"/>
        <v>0</v>
      </c>
    </row>
    <row r="5637" spans="15:15" x14ac:dyDescent="0.45">
      <c r="O5637">
        <f ca="1"/>
        <v>0</v>
      </c>
    </row>
    <row r="5638" spans="15:15" x14ac:dyDescent="0.45">
      <c r="O5638">
        <f ca="1"/>
        <v>0</v>
      </c>
    </row>
    <row r="5639" spans="15:15" x14ac:dyDescent="0.45">
      <c r="O5639">
        <f ca="1"/>
        <v>0</v>
      </c>
    </row>
    <row r="5640" spans="15:15" x14ac:dyDescent="0.45">
      <c r="O5640">
        <f ca="1"/>
        <v>0</v>
      </c>
    </row>
    <row r="5641" spans="15:15" x14ac:dyDescent="0.45">
      <c r="O5641">
        <f ca="1"/>
        <v>0</v>
      </c>
    </row>
    <row r="5642" spans="15:15" x14ac:dyDescent="0.45">
      <c r="O5642" t="str">
        <f ca="1"/>
        <v>Sub Case134(i As Long, Folder As String, ByRef NumPassed As Long, ByRef NumFailed As Long, ByRef Failures() As String)</v>
      </c>
    </row>
    <row r="5643" spans="15:15" x14ac:dyDescent="0.45">
      <c r="O5643" t="str">
        <f ca="1"/>
        <v xml:space="preserve">    Dim TestDescription As String, FileName As String, Expected, Observed, TestRes As Variant, WhatDiffers As String</v>
      </c>
    </row>
    <row r="5644" spans="15:15" x14ac:dyDescent="0.45">
      <c r="O5644" t="str">
        <f ca="1"/>
        <v/>
      </c>
    </row>
    <row r="5645" spans="15:15" x14ac:dyDescent="0.45">
      <c r="O5645" t="str">
        <f ca="1"/>
        <v xml:space="preserve">    On Error GoTo ErrHandler</v>
      </c>
    </row>
    <row r="5646" spans="15:15" x14ac:dyDescent="0.45">
      <c r="O5646" t="str">
        <f ca="1"/>
        <v xml:space="preserve">                TestDescription = "test header on row 4"</v>
      </c>
    </row>
    <row r="5647" spans="15:15" x14ac:dyDescent="0.45">
      <c r="O5647" t="str">
        <f ca="1"/>
        <v xml:space="preserve">                FileName = "test_header_on_row_4.csv"</v>
      </c>
    </row>
    <row r="5648" spans="15:15" x14ac:dyDescent="0.45">
      <c r="O5648" t="str">
        <f ca="1"/>
        <v xml:space="preserve">                Expected = Expected134()</v>
      </c>
    </row>
    <row r="5649" spans="15:15" x14ac:dyDescent="0.45">
      <c r="O5649" t="str">
        <f ca="1"/>
        <v xml:space="preserve">                TestRes = TestCSVRead(i, TestDescription, Expected, Folder + FileName, Observed, WhatDiffers, _</v>
      </c>
    </row>
    <row r="5650" spans="15:15" x14ac:dyDescent="0.45">
      <c r="O5650" t="str">
        <f ca="1"/>
        <v xml:space="preserve">                    IgnoreEmptyLines:=False, _</v>
      </c>
    </row>
    <row r="5651" spans="15:15" x14ac:dyDescent="0.45">
      <c r="O5651" t="str">
        <f ca="1"/>
        <v xml:space="preserve">                    SkipToRow:=5, _</v>
      </c>
    </row>
    <row r="5652" spans="15:15" x14ac:dyDescent="0.45">
      <c r="O5652" t="str">
        <f ca="1"/>
        <v xml:space="preserve">                    ShowMissingsAs:=Empty, _</v>
      </c>
    </row>
    <row r="5653" spans="15:15" x14ac:dyDescent="0.45">
      <c r="O5653" t="str">
        <f ca="1"/>
        <v xml:space="preserve">                    HeaderRowNum:=4#, _</v>
      </c>
    </row>
    <row r="5654" spans="15:15" x14ac:dyDescent="0.45">
      <c r="O5654" t="str">
        <f ca="1"/>
        <v xml:space="preserve">                    ExpectedHeaderRow:=HStack("col1", "col2", "col3"))</v>
      </c>
    </row>
    <row r="5655" spans="15:15" x14ac:dyDescent="0.45">
      <c r="O5655" t="str">
        <f ca="1"/>
        <v xml:space="preserve">    If TestRes Then</v>
      </c>
    </row>
    <row r="5656" spans="15:15" x14ac:dyDescent="0.45">
      <c r="O5656" t="str">
        <f ca="1"/>
        <v xml:space="preserve">        NumPassed = NumPassed + 1</v>
      </c>
    </row>
    <row r="5657" spans="15:15" x14ac:dyDescent="0.45">
      <c r="O5657" t="str">
        <f ca="1"/>
        <v xml:space="preserve">    Else</v>
      </c>
    </row>
    <row r="5658" spans="15:15" x14ac:dyDescent="0.45">
      <c r="O5658" t="str">
        <f ca="1"/>
        <v xml:space="preserve">        NumFailed = NumFailed + 1</v>
      </c>
    </row>
    <row r="5659" spans="15:15" x14ac:dyDescent="0.45">
      <c r="O5659" t="str">
        <f ca="1"/>
        <v xml:space="preserve">        ReDim Preserve Failures(LBound(Failures) To UBound(Failures) + 1)</v>
      </c>
    </row>
    <row r="5660" spans="15:15" x14ac:dyDescent="0.45">
      <c r="O5660" t="str">
        <f ca="1"/>
        <v xml:space="preserve">        Failures(UBound(Failures)) = WhatDiffers</v>
      </c>
    </row>
    <row r="5661" spans="15:15" x14ac:dyDescent="0.45">
      <c r="O5661" t="str">
        <f ca="1"/>
        <v xml:space="preserve">    End If</v>
      </c>
    </row>
    <row r="5662" spans="15:15" x14ac:dyDescent="0.45">
      <c r="O5662" t="str">
        <f ca="1"/>
        <v/>
      </c>
    </row>
    <row r="5663" spans="15:15" x14ac:dyDescent="0.45">
      <c r="O5663" t="str">
        <f ca="1"/>
        <v xml:space="preserve">    Exit Sub</v>
      </c>
    </row>
    <row r="5664" spans="15:15" x14ac:dyDescent="0.45">
      <c r="O5664" t="str">
        <f ca="1"/>
        <v>ErrHandler:</v>
      </c>
    </row>
    <row r="5665" spans="15:15" x14ac:dyDescent="0.45">
      <c r="O5665" t="str">
        <f ca="1"/>
        <v xml:space="preserve">    Throw "#Case134 (line " &amp; CStr(Erl) + "): " &amp; Err.Description &amp; "!"</v>
      </c>
    </row>
    <row r="5666" spans="15:15" x14ac:dyDescent="0.45">
      <c r="O5666" t="str">
        <f ca="1"/>
        <v>End Sub</v>
      </c>
    </row>
    <row r="5667" spans="15:15" x14ac:dyDescent="0.45">
      <c r="O5667">
        <f ca="1"/>
        <v>0</v>
      </c>
    </row>
    <row r="5668" spans="15:15" x14ac:dyDescent="0.45">
      <c r="O5668">
        <f ca="1"/>
        <v>0</v>
      </c>
    </row>
    <row r="5669" spans="15:15" x14ac:dyDescent="0.45">
      <c r="O5669">
        <f ca="1"/>
        <v>0</v>
      </c>
    </row>
    <row r="5670" spans="15:15" x14ac:dyDescent="0.45">
      <c r="O5670">
        <f ca="1"/>
        <v>0</v>
      </c>
    </row>
    <row r="5671" spans="15:15" x14ac:dyDescent="0.45">
      <c r="O5671">
        <f ca="1"/>
        <v>0</v>
      </c>
    </row>
    <row r="5672" spans="15:15" x14ac:dyDescent="0.45">
      <c r="O5672">
        <f ca="1"/>
        <v>0</v>
      </c>
    </row>
    <row r="5673" spans="15:15" x14ac:dyDescent="0.45">
      <c r="O5673">
        <f ca="1"/>
        <v>0</v>
      </c>
    </row>
    <row r="5674" spans="15:15" x14ac:dyDescent="0.45">
      <c r="O5674">
        <f ca="1"/>
        <v>0</v>
      </c>
    </row>
    <row r="5675" spans="15:15" x14ac:dyDescent="0.45">
      <c r="O5675">
        <f ca="1"/>
        <v>0</v>
      </c>
    </row>
    <row r="5676" spans="15:15" x14ac:dyDescent="0.45">
      <c r="O5676">
        <f ca="1"/>
        <v>0</v>
      </c>
    </row>
    <row r="5677" spans="15:15" x14ac:dyDescent="0.45">
      <c r="O5677">
        <f ca="1"/>
        <v>0</v>
      </c>
    </row>
    <row r="5678" spans="15:15" x14ac:dyDescent="0.45">
      <c r="O5678">
        <f ca="1"/>
        <v>0</v>
      </c>
    </row>
    <row r="5679" spans="15:15" x14ac:dyDescent="0.45">
      <c r="O5679">
        <f ca="1"/>
        <v>0</v>
      </c>
    </row>
    <row r="5680" spans="15:15" x14ac:dyDescent="0.45">
      <c r="O5680">
        <f ca="1"/>
        <v>0</v>
      </c>
    </row>
    <row r="5681" spans="15:15" x14ac:dyDescent="0.45">
      <c r="O5681">
        <f ca="1"/>
        <v>0</v>
      </c>
    </row>
    <row r="5682" spans="15:15" x14ac:dyDescent="0.45">
      <c r="O5682">
        <f ca="1"/>
        <v>0</v>
      </c>
    </row>
    <row r="5683" spans="15:15" x14ac:dyDescent="0.45">
      <c r="O5683" t="str">
        <f ca="1"/>
        <v>Sub Case135(i As Long, Folder As String, ByRef NumPassed As Long, ByRef NumFailed As Long, ByRef Failures() As String)</v>
      </c>
    </row>
    <row r="5684" spans="15:15" x14ac:dyDescent="0.45">
      <c r="O5684" t="str">
        <f ca="1"/>
        <v xml:space="preserve">    Dim TestDescription As String, FileName As String, Expected, Observed, TestRes As Variant, WhatDiffers As String</v>
      </c>
    </row>
    <row r="5685" spans="15:15" x14ac:dyDescent="0.45">
      <c r="O5685" t="str">
        <f ca="1"/>
        <v/>
      </c>
    </row>
    <row r="5686" spans="15:15" x14ac:dyDescent="0.45">
      <c r="O5686" t="str">
        <f ca="1"/>
        <v xml:space="preserve">    On Error GoTo ErrHandler</v>
      </c>
    </row>
    <row r="5687" spans="15:15" x14ac:dyDescent="0.45">
      <c r="O5687" t="str">
        <f ca="1"/>
        <v xml:space="preserve">                TestDescription = "test bad inputs"</v>
      </c>
    </row>
    <row r="5688" spans="15:15" x14ac:dyDescent="0.45">
      <c r="O5688" t="str">
        <f ca="1"/>
        <v xml:space="preserve">                FileName = "test_bad_inputs.csv"</v>
      </c>
    </row>
    <row r="5689" spans="15:15" x14ac:dyDescent="0.45">
      <c r="O5689" t="str">
        <f ca="1"/>
        <v xml:space="preserve">                Expected = "#CSVRead: Delimiter character must be passed as a string, FALSE for no delimiter. Omit to guess from file contents!"</v>
      </c>
    </row>
    <row r="5690" spans="15:15" x14ac:dyDescent="0.45">
      <c r="O5690" t="str">
        <f ca="1"/>
        <v xml:space="preserve">                TestRes = TestCSVRead(i, TestDescription, Expected, Folder + FileName, Observed, WhatDiffers, _</v>
      </c>
    </row>
    <row r="5691" spans="15:15" x14ac:dyDescent="0.45">
      <c r="O5691" t="str">
        <f ca="1"/>
        <v xml:space="preserve">                    Delimiter:=1, _</v>
      </c>
    </row>
    <row r="5692" spans="15:15" x14ac:dyDescent="0.45">
      <c r="O5692" t="str">
        <f ca="1"/>
        <v xml:space="preserve">                    IgnoreEmptyLines:=False, _</v>
      </c>
    </row>
    <row r="5693" spans="15:15" x14ac:dyDescent="0.45">
      <c r="O5693" t="str">
        <f ca="1"/>
        <v xml:space="preserve">                    ShowMissingsAs:=Empty)</v>
      </c>
    </row>
    <row r="5694" spans="15:15" x14ac:dyDescent="0.45">
      <c r="O5694" t="str">
        <f ca="1"/>
        <v xml:space="preserve">    If TestRes Then</v>
      </c>
    </row>
    <row r="5695" spans="15:15" x14ac:dyDescent="0.45">
      <c r="O5695" t="str">
        <f ca="1"/>
        <v xml:space="preserve">        NumPassed = NumPassed + 1</v>
      </c>
    </row>
    <row r="5696" spans="15:15" x14ac:dyDescent="0.45">
      <c r="O5696" t="str">
        <f ca="1"/>
        <v xml:space="preserve">    Else</v>
      </c>
    </row>
    <row r="5697" spans="15:15" x14ac:dyDescent="0.45">
      <c r="O5697" t="str">
        <f ca="1"/>
        <v xml:space="preserve">        NumFailed = NumFailed + 1</v>
      </c>
    </row>
    <row r="5698" spans="15:15" x14ac:dyDescent="0.45">
      <c r="O5698" t="str">
        <f ca="1"/>
        <v xml:space="preserve">        ReDim Preserve Failures(LBound(Failures) To UBound(Failures) + 1)</v>
      </c>
    </row>
    <row r="5699" spans="15:15" x14ac:dyDescent="0.45">
      <c r="O5699" t="str">
        <f ca="1"/>
        <v xml:space="preserve">        Failures(UBound(Failures)) = WhatDiffers</v>
      </c>
    </row>
    <row r="5700" spans="15:15" x14ac:dyDescent="0.45">
      <c r="O5700" t="str">
        <f ca="1"/>
        <v xml:space="preserve">    End If</v>
      </c>
    </row>
    <row r="5701" spans="15:15" x14ac:dyDescent="0.45">
      <c r="O5701" t="str">
        <f ca="1"/>
        <v/>
      </c>
    </row>
    <row r="5702" spans="15:15" x14ac:dyDescent="0.45">
      <c r="O5702" t="str">
        <f ca="1"/>
        <v xml:space="preserve">    Exit Sub</v>
      </c>
    </row>
    <row r="5703" spans="15:15" x14ac:dyDescent="0.45">
      <c r="O5703" t="str">
        <f ca="1"/>
        <v>ErrHandler:</v>
      </c>
    </row>
    <row r="5704" spans="15:15" x14ac:dyDescent="0.45">
      <c r="O5704" t="str">
        <f ca="1"/>
        <v xml:space="preserve">    Throw "#Case135 (line " &amp; CStr(Erl) + "): " &amp; Err.Description &amp; "!"</v>
      </c>
    </row>
    <row r="5705" spans="15:15" x14ac:dyDescent="0.45">
      <c r="O5705" t="str">
        <f ca="1"/>
        <v>End Sub</v>
      </c>
    </row>
    <row r="5706" spans="15:15" x14ac:dyDescent="0.45">
      <c r="O5706">
        <f ca="1"/>
        <v>0</v>
      </c>
    </row>
    <row r="5707" spans="15:15" x14ac:dyDescent="0.45">
      <c r="O5707">
        <f ca="1"/>
        <v>0</v>
      </c>
    </row>
    <row r="5708" spans="15:15" x14ac:dyDescent="0.45">
      <c r="O5708">
        <f ca="1"/>
        <v>0</v>
      </c>
    </row>
    <row r="5709" spans="15:15" x14ac:dyDescent="0.45">
      <c r="O5709">
        <f ca="1"/>
        <v>0</v>
      </c>
    </row>
    <row r="5710" spans="15:15" x14ac:dyDescent="0.45">
      <c r="O5710">
        <f ca="1"/>
        <v>0</v>
      </c>
    </row>
    <row r="5711" spans="15:15" x14ac:dyDescent="0.45">
      <c r="O5711">
        <f ca="1"/>
        <v>0</v>
      </c>
    </row>
    <row r="5712" spans="15:15" x14ac:dyDescent="0.45">
      <c r="O5712">
        <f ca="1"/>
        <v>0</v>
      </c>
    </row>
    <row r="5713" spans="15:15" x14ac:dyDescent="0.45">
      <c r="O5713">
        <f ca="1"/>
        <v>0</v>
      </c>
    </row>
    <row r="5714" spans="15:15" x14ac:dyDescent="0.45">
      <c r="O5714">
        <f ca="1"/>
        <v>0</v>
      </c>
    </row>
    <row r="5715" spans="15:15" x14ac:dyDescent="0.45">
      <c r="O5715">
        <f ca="1"/>
        <v>0</v>
      </c>
    </row>
    <row r="5716" spans="15:15" x14ac:dyDescent="0.45">
      <c r="O5716">
        <f ca="1"/>
        <v>0</v>
      </c>
    </row>
    <row r="5717" spans="15:15" x14ac:dyDescent="0.45">
      <c r="O5717">
        <f ca="1"/>
        <v>0</v>
      </c>
    </row>
    <row r="5718" spans="15:15" x14ac:dyDescent="0.45">
      <c r="O5718">
        <f ca="1"/>
        <v>0</v>
      </c>
    </row>
    <row r="5719" spans="15:15" x14ac:dyDescent="0.45">
      <c r="O5719">
        <f ca="1"/>
        <v>0</v>
      </c>
    </row>
    <row r="5720" spans="15:15" x14ac:dyDescent="0.45">
      <c r="O5720">
        <f ca="1"/>
        <v>0</v>
      </c>
    </row>
    <row r="5721" spans="15:15" x14ac:dyDescent="0.45">
      <c r="O5721">
        <f ca="1"/>
        <v>0</v>
      </c>
    </row>
    <row r="5722" spans="15:15" x14ac:dyDescent="0.45">
      <c r="O5722">
        <f ca="1"/>
        <v>0</v>
      </c>
    </row>
    <row r="5723" spans="15:15" x14ac:dyDescent="0.45">
      <c r="O5723">
        <f ca="1"/>
        <v>0</v>
      </c>
    </row>
    <row r="5724" spans="15:15" x14ac:dyDescent="0.45">
      <c r="O5724" t="str">
        <f ca="1"/>
        <v>Sub Case136(i As Long, Folder As String, ByRef NumPassed As Long, ByRef NumFailed As Long, ByRef Failures() As String)</v>
      </c>
    </row>
    <row r="5725" spans="15:15" x14ac:dyDescent="0.45">
      <c r="O5725" t="str">
        <f ca="1"/>
        <v xml:space="preserve">    Dim TestDescription As String, FileName As String, Expected, Observed, TestRes As Variant, WhatDiffers As String</v>
      </c>
    </row>
    <row r="5726" spans="15:15" x14ac:dyDescent="0.45">
      <c r="O5726" t="str">
        <f ca="1"/>
        <v/>
      </c>
    </row>
    <row r="5727" spans="15:15" x14ac:dyDescent="0.45">
      <c r="O5727" t="str">
        <f ca="1"/>
        <v xml:space="preserve">    On Error GoTo ErrHandler</v>
      </c>
    </row>
    <row r="5728" spans="15:15" x14ac:dyDescent="0.45">
      <c r="O5728" t="str">
        <f ca="1"/>
        <v xml:space="preserve">                TestDescription = "test bad inputs"</v>
      </c>
    </row>
    <row r="5729" spans="15:15" x14ac:dyDescent="0.45">
      <c r="O5729" t="str">
        <f ca="1"/>
        <v xml:space="preserve">                FileName = "test_bad_inputs.csv"</v>
      </c>
    </row>
    <row r="5730" spans="15:15" x14ac:dyDescent="0.45">
      <c r="O5730" t="str">
        <f ca="1"/>
        <v xml:space="preserve">                Expected = "#CSVRead: Delimiter must have at least one character and cannot start with a double quote, line feed or carriage return!"</v>
      </c>
    </row>
    <row r="5731" spans="15:15" x14ac:dyDescent="0.45">
      <c r="O5731" t="str">
        <f ca="1"/>
        <v xml:space="preserve">                TestRes = TestCSVRead(i, TestDescription, Expected, Folder + FileName, Observed, WhatDiffers, _</v>
      </c>
    </row>
    <row r="5732" spans="15:15" x14ac:dyDescent="0.45">
      <c r="O5732" t="str">
        <f ca="1"/>
        <v xml:space="preserve">                    Delimiter:="""bad", _</v>
      </c>
    </row>
    <row r="5733" spans="15:15" x14ac:dyDescent="0.45">
      <c r="O5733" t="str">
        <f ca="1"/>
        <v xml:space="preserve">                    IgnoreEmptyLines:=False, _</v>
      </c>
    </row>
    <row r="5734" spans="15:15" x14ac:dyDescent="0.45">
      <c r="O5734" t="str">
        <f ca="1"/>
        <v xml:space="preserve">                    ShowMissingsAs:=Empty)</v>
      </c>
    </row>
    <row r="5735" spans="15:15" x14ac:dyDescent="0.45">
      <c r="O5735" t="str">
        <f ca="1"/>
        <v xml:space="preserve">    If TestRes Then</v>
      </c>
    </row>
    <row r="5736" spans="15:15" x14ac:dyDescent="0.45">
      <c r="O5736" t="str">
        <f ca="1"/>
        <v xml:space="preserve">        NumPassed = NumPassed + 1</v>
      </c>
    </row>
    <row r="5737" spans="15:15" x14ac:dyDescent="0.45">
      <c r="O5737" t="str">
        <f ca="1"/>
        <v xml:space="preserve">    Else</v>
      </c>
    </row>
    <row r="5738" spans="15:15" x14ac:dyDescent="0.45">
      <c r="O5738" t="str">
        <f ca="1"/>
        <v xml:space="preserve">        NumFailed = NumFailed + 1</v>
      </c>
    </row>
    <row r="5739" spans="15:15" x14ac:dyDescent="0.45">
      <c r="O5739" t="str">
        <f ca="1"/>
        <v xml:space="preserve">        ReDim Preserve Failures(LBound(Failures) To UBound(Failures) + 1)</v>
      </c>
    </row>
    <row r="5740" spans="15:15" x14ac:dyDescent="0.45">
      <c r="O5740" t="str">
        <f ca="1"/>
        <v xml:space="preserve">        Failures(UBound(Failures)) = WhatDiffers</v>
      </c>
    </row>
    <row r="5741" spans="15:15" x14ac:dyDescent="0.45">
      <c r="O5741" t="str">
        <f ca="1"/>
        <v xml:space="preserve">    End If</v>
      </c>
    </row>
    <row r="5742" spans="15:15" x14ac:dyDescent="0.45">
      <c r="O5742" t="str">
        <f ca="1"/>
        <v/>
      </c>
    </row>
    <row r="5743" spans="15:15" x14ac:dyDescent="0.45">
      <c r="O5743" t="str">
        <f ca="1"/>
        <v xml:space="preserve">    Exit Sub</v>
      </c>
    </row>
    <row r="5744" spans="15:15" x14ac:dyDescent="0.45">
      <c r="O5744" t="str">
        <f ca="1"/>
        <v>ErrHandler:</v>
      </c>
    </row>
    <row r="5745" spans="15:15" x14ac:dyDescent="0.45">
      <c r="O5745" t="str">
        <f ca="1"/>
        <v xml:space="preserve">    Throw "#Case136 (line " &amp; CStr(Erl) + "): " &amp; Err.Description &amp; "!"</v>
      </c>
    </row>
    <row r="5746" spans="15:15" x14ac:dyDescent="0.45">
      <c r="O5746" t="str">
        <f ca="1"/>
        <v>End Sub</v>
      </c>
    </row>
    <row r="5747" spans="15:15" x14ac:dyDescent="0.45">
      <c r="O5747">
        <f ca="1"/>
        <v>0</v>
      </c>
    </row>
    <row r="5748" spans="15:15" x14ac:dyDescent="0.45">
      <c r="O5748">
        <f ca="1"/>
        <v>0</v>
      </c>
    </row>
    <row r="5749" spans="15:15" x14ac:dyDescent="0.45">
      <c r="O5749">
        <f ca="1"/>
        <v>0</v>
      </c>
    </row>
    <row r="5750" spans="15:15" x14ac:dyDescent="0.45">
      <c r="O5750">
        <f ca="1"/>
        <v>0</v>
      </c>
    </row>
    <row r="5751" spans="15:15" x14ac:dyDescent="0.45">
      <c r="O5751">
        <f ca="1"/>
        <v>0</v>
      </c>
    </row>
    <row r="5752" spans="15:15" x14ac:dyDescent="0.45">
      <c r="O5752">
        <f ca="1"/>
        <v>0</v>
      </c>
    </row>
    <row r="5753" spans="15:15" x14ac:dyDescent="0.45">
      <c r="O5753">
        <f ca="1"/>
        <v>0</v>
      </c>
    </row>
    <row r="5754" spans="15:15" x14ac:dyDescent="0.45">
      <c r="O5754">
        <f ca="1"/>
        <v>0</v>
      </c>
    </row>
    <row r="5755" spans="15:15" x14ac:dyDescent="0.45">
      <c r="O5755">
        <f ca="1"/>
        <v>0</v>
      </c>
    </row>
    <row r="5756" spans="15:15" x14ac:dyDescent="0.45">
      <c r="O5756">
        <f ca="1"/>
        <v>0</v>
      </c>
    </row>
    <row r="5757" spans="15:15" x14ac:dyDescent="0.45">
      <c r="O5757">
        <f ca="1"/>
        <v>0</v>
      </c>
    </row>
    <row r="5758" spans="15:15" x14ac:dyDescent="0.45">
      <c r="O5758">
        <f ca="1"/>
        <v>0</v>
      </c>
    </row>
    <row r="5759" spans="15:15" x14ac:dyDescent="0.45">
      <c r="O5759">
        <f ca="1"/>
        <v>0</v>
      </c>
    </row>
    <row r="5760" spans="15:15" x14ac:dyDescent="0.45">
      <c r="O5760">
        <f ca="1"/>
        <v>0</v>
      </c>
    </row>
    <row r="5761" spans="15:15" x14ac:dyDescent="0.45">
      <c r="O5761">
        <f ca="1"/>
        <v>0</v>
      </c>
    </row>
    <row r="5762" spans="15:15" x14ac:dyDescent="0.45">
      <c r="O5762">
        <f ca="1"/>
        <v>0</v>
      </c>
    </row>
    <row r="5763" spans="15:15" x14ac:dyDescent="0.45">
      <c r="O5763">
        <f ca="1"/>
        <v>0</v>
      </c>
    </row>
    <row r="5764" spans="15:15" x14ac:dyDescent="0.45">
      <c r="O5764">
        <f ca="1"/>
        <v>0</v>
      </c>
    </row>
    <row r="5765" spans="15:15" x14ac:dyDescent="0.45">
      <c r="O5765" t="str">
        <f ca="1"/>
        <v>Sub Case137(i As Long, Folder As String, ByRef NumPassed As Long, ByRef NumFailed As Long, ByRef Failures() As String)</v>
      </c>
    </row>
    <row r="5766" spans="15:15" x14ac:dyDescent="0.45">
      <c r="O5766" t="str">
        <f ca="1"/>
        <v xml:space="preserve">    Dim TestDescription As String, FileName As String, Expected, Observed, TestRes As Variant, WhatDiffers As String</v>
      </c>
    </row>
    <row r="5767" spans="15:15" x14ac:dyDescent="0.45">
      <c r="O5767" t="str">
        <f ca="1"/>
        <v/>
      </c>
    </row>
    <row r="5768" spans="15:15" x14ac:dyDescent="0.45">
      <c r="O5768" t="str">
        <f ca="1"/>
        <v xml:space="preserve">    On Error GoTo ErrHandler</v>
      </c>
    </row>
    <row r="5769" spans="15:15" x14ac:dyDescent="0.45">
      <c r="O5769" t="str">
        <f ca="1"/>
        <v xml:space="preserve">                TestDescription = "test bad inputs"</v>
      </c>
    </row>
    <row r="5770" spans="15:15" x14ac:dyDescent="0.45">
      <c r="O5770" t="str">
        <f ca="1"/>
        <v xml:space="preserve">                FileName = "test_bad_inputs.csv"</v>
      </c>
    </row>
    <row r="5771" spans="15:15" x14ac:dyDescent="0.45">
      <c r="O5771" t="str">
        <f ca="1"/>
        <v xml:space="preserve">                Expected = "#CSVRead: NumCols must be positive to read a given number of columns, or zero or omitted to read all columns from SkipToCol to the maximum column encountered.!"</v>
      </c>
    </row>
    <row r="5772" spans="15:15" x14ac:dyDescent="0.45">
      <c r="O5772" t="str">
        <f ca="1"/>
        <v xml:space="preserve">                TestRes = TestCSVRead(i, TestDescription, Expected, Folder + FileName, Observed, WhatDiffers, _</v>
      </c>
    </row>
    <row r="5773" spans="15:15" x14ac:dyDescent="0.45">
      <c r="O5773" t="str">
        <f ca="1"/>
        <v xml:space="preserve">                    IgnoreEmptyLines:=False, _</v>
      </c>
    </row>
    <row r="5774" spans="15:15" x14ac:dyDescent="0.45">
      <c r="O5774" t="str">
        <f ca="1"/>
        <v xml:space="preserve">                    NumCols:=-1, _</v>
      </c>
    </row>
    <row r="5775" spans="15:15" x14ac:dyDescent="0.45">
      <c r="O5775" t="str">
        <f ca="1"/>
        <v xml:space="preserve">                    ShowMissingsAs:=Empty)</v>
      </c>
    </row>
    <row r="5776" spans="15:15" x14ac:dyDescent="0.45">
      <c r="O5776" t="str">
        <f ca="1"/>
        <v xml:space="preserve">    If TestRes Then</v>
      </c>
    </row>
    <row r="5777" spans="15:15" x14ac:dyDescent="0.45">
      <c r="O5777" t="str">
        <f ca="1"/>
        <v xml:space="preserve">        NumPassed = NumPassed + 1</v>
      </c>
    </row>
    <row r="5778" spans="15:15" x14ac:dyDescent="0.45">
      <c r="O5778" t="str">
        <f ca="1"/>
        <v xml:space="preserve">    Else</v>
      </c>
    </row>
    <row r="5779" spans="15:15" x14ac:dyDescent="0.45">
      <c r="O5779" t="str">
        <f ca="1"/>
        <v xml:space="preserve">        NumFailed = NumFailed + 1</v>
      </c>
    </row>
    <row r="5780" spans="15:15" x14ac:dyDescent="0.45">
      <c r="O5780" t="str">
        <f ca="1"/>
        <v xml:space="preserve">        ReDim Preserve Failures(LBound(Failures) To UBound(Failures) + 1)</v>
      </c>
    </row>
    <row r="5781" spans="15:15" x14ac:dyDescent="0.45">
      <c r="O5781" t="str">
        <f ca="1"/>
        <v xml:space="preserve">        Failures(UBound(Failures)) = WhatDiffers</v>
      </c>
    </row>
    <row r="5782" spans="15:15" x14ac:dyDescent="0.45">
      <c r="O5782" t="str">
        <f ca="1"/>
        <v xml:space="preserve">    End If</v>
      </c>
    </row>
    <row r="5783" spans="15:15" x14ac:dyDescent="0.45">
      <c r="O5783" t="str">
        <f ca="1"/>
        <v/>
      </c>
    </row>
    <row r="5784" spans="15:15" x14ac:dyDescent="0.45">
      <c r="O5784" t="str">
        <f ca="1"/>
        <v xml:space="preserve">    Exit Sub</v>
      </c>
    </row>
    <row r="5785" spans="15:15" x14ac:dyDescent="0.45">
      <c r="O5785" t="str">
        <f ca="1"/>
        <v>ErrHandler:</v>
      </c>
    </row>
    <row r="5786" spans="15:15" x14ac:dyDescent="0.45">
      <c r="O5786" t="str">
        <f ca="1"/>
        <v xml:space="preserve">    Throw "#Case137 (line " &amp; CStr(Erl) + "): " &amp; Err.Description &amp; "!"</v>
      </c>
    </row>
    <row r="5787" spans="15:15" x14ac:dyDescent="0.45">
      <c r="O5787" t="str">
        <f ca="1"/>
        <v>End Sub</v>
      </c>
    </row>
    <row r="5788" spans="15:15" x14ac:dyDescent="0.45">
      <c r="O5788">
        <f ca="1"/>
        <v>0</v>
      </c>
    </row>
    <row r="5789" spans="15:15" x14ac:dyDescent="0.45">
      <c r="O5789">
        <f ca="1"/>
        <v>0</v>
      </c>
    </row>
    <row r="5790" spans="15:15" x14ac:dyDescent="0.45">
      <c r="O5790">
        <f ca="1"/>
        <v>0</v>
      </c>
    </row>
    <row r="5791" spans="15:15" x14ac:dyDescent="0.45">
      <c r="O5791">
        <f ca="1"/>
        <v>0</v>
      </c>
    </row>
    <row r="5792" spans="15:15" x14ac:dyDescent="0.45">
      <c r="O5792">
        <f ca="1"/>
        <v>0</v>
      </c>
    </row>
    <row r="5793" spans="15:15" x14ac:dyDescent="0.45">
      <c r="O5793">
        <f ca="1"/>
        <v>0</v>
      </c>
    </row>
    <row r="5794" spans="15:15" x14ac:dyDescent="0.45">
      <c r="O5794">
        <f ca="1"/>
        <v>0</v>
      </c>
    </row>
    <row r="5795" spans="15:15" x14ac:dyDescent="0.45">
      <c r="O5795">
        <f ca="1"/>
        <v>0</v>
      </c>
    </row>
    <row r="5796" spans="15:15" x14ac:dyDescent="0.45">
      <c r="O5796">
        <f ca="1"/>
        <v>0</v>
      </c>
    </row>
    <row r="5797" spans="15:15" x14ac:dyDescent="0.45">
      <c r="O5797">
        <f ca="1"/>
        <v>0</v>
      </c>
    </row>
    <row r="5798" spans="15:15" x14ac:dyDescent="0.45">
      <c r="O5798">
        <f ca="1"/>
        <v>0</v>
      </c>
    </row>
    <row r="5799" spans="15:15" x14ac:dyDescent="0.45">
      <c r="O5799">
        <f ca="1"/>
        <v>0</v>
      </c>
    </row>
    <row r="5800" spans="15:15" x14ac:dyDescent="0.45">
      <c r="O5800">
        <f ca="1"/>
        <v>0</v>
      </c>
    </row>
    <row r="5801" spans="15:15" x14ac:dyDescent="0.45">
      <c r="O5801">
        <f ca="1"/>
        <v>0</v>
      </c>
    </row>
    <row r="5802" spans="15:15" x14ac:dyDescent="0.45">
      <c r="O5802">
        <f ca="1"/>
        <v>0</v>
      </c>
    </row>
    <row r="5803" spans="15:15" x14ac:dyDescent="0.45">
      <c r="O5803">
        <f ca="1"/>
        <v>0</v>
      </c>
    </row>
    <row r="5804" spans="15:15" x14ac:dyDescent="0.45">
      <c r="O5804">
        <f ca="1"/>
        <v>0</v>
      </c>
    </row>
    <row r="5805" spans="15:15" x14ac:dyDescent="0.45">
      <c r="O5805">
        <f ca="1"/>
        <v>0</v>
      </c>
    </row>
    <row r="5806" spans="15:15" x14ac:dyDescent="0.45">
      <c r="O5806" t="str">
        <f ca="1"/>
        <v>Sub Case138(i As Long, Folder As String, ByRef NumPassed As Long, ByRef NumFailed As Long, ByRef Failures() As String)</v>
      </c>
    </row>
    <row r="5807" spans="15:15" x14ac:dyDescent="0.45">
      <c r="O5807" t="str">
        <f ca="1"/>
        <v xml:space="preserve">    Dim TestDescription As String, FileName As String, Expected, Observed, TestRes As Variant, WhatDiffers As String</v>
      </c>
    </row>
    <row r="5808" spans="15:15" x14ac:dyDescent="0.45">
      <c r="O5808" t="str">
        <f ca="1"/>
        <v/>
      </c>
    </row>
    <row r="5809" spans="15:15" x14ac:dyDescent="0.45">
      <c r="O5809" t="str">
        <f ca="1"/>
        <v xml:space="preserve">    On Error GoTo ErrHandler</v>
      </c>
    </row>
    <row r="5810" spans="15:15" x14ac:dyDescent="0.45">
      <c r="O5810" t="str">
        <f ca="1"/>
        <v xml:space="preserve">                TestDescription = "test bad inputs"</v>
      </c>
    </row>
    <row r="5811" spans="15:15" x14ac:dyDescent="0.45">
      <c r="O5811" t="str">
        <f ca="1"/>
        <v xml:space="preserve">                FileName = "test_bad_inputs.csv"</v>
      </c>
    </row>
    <row r="5812" spans="15:15" x14ac:dyDescent="0.45">
      <c r="O5812" t="str">
        <f ca="1"/>
        <v xml:space="preserve">                Expected = "#CSVRead: NumRows must be positive to read a given number of rows, or zero or omitted to read all rows from SkipToRow to the end of the file.!"</v>
      </c>
    </row>
    <row r="5813" spans="15:15" x14ac:dyDescent="0.45">
      <c r="O5813" t="str">
        <f ca="1"/>
        <v xml:space="preserve">                TestRes = TestCSVRead(i, TestDescription, Expected, Folder + FileName, Observed, WhatDiffers, _</v>
      </c>
    </row>
    <row r="5814" spans="15:15" x14ac:dyDescent="0.45">
      <c r="O5814" t="str">
        <f ca="1"/>
        <v xml:space="preserve">                    IgnoreEmptyLines:=False, _</v>
      </c>
    </row>
    <row r="5815" spans="15:15" x14ac:dyDescent="0.45">
      <c r="O5815" t="str">
        <f ca="1"/>
        <v xml:space="preserve">                    NumRows:=-1, _</v>
      </c>
    </row>
    <row r="5816" spans="15:15" x14ac:dyDescent="0.45">
      <c r="O5816" t="str">
        <f ca="1"/>
        <v xml:space="preserve">                    ShowMissingsAs:=Empty)</v>
      </c>
    </row>
    <row r="5817" spans="15:15" x14ac:dyDescent="0.45">
      <c r="O5817" t="str">
        <f ca="1"/>
        <v xml:space="preserve">    If TestRes Then</v>
      </c>
    </row>
    <row r="5818" spans="15:15" x14ac:dyDescent="0.45">
      <c r="O5818" t="str">
        <f ca="1"/>
        <v xml:space="preserve">        NumPassed = NumPassed + 1</v>
      </c>
    </row>
    <row r="5819" spans="15:15" x14ac:dyDescent="0.45">
      <c r="O5819" t="str">
        <f ca="1"/>
        <v xml:space="preserve">    Else</v>
      </c>
    </row>
    <row r="5820" spans="15:15" x14ac:dyDescent="0.45">
      <c r="O5820" t="str">
        <f ca="1"/>
        <v xml:space="preserve">        NumFailed = NumFailed + 1</v>
      </c>
    </row>
    <row r="5821" spans="15:15" x14ac:dyDescent="0.45">
      <c r="O5821" t="str">
        <f ca="1"/>
        <v xml:space="preserve">        ReDim Preserve Failures(LBound(Failures) To UBound(Failures) + 1)</v>
      </c>
    </row>
    <row r="5822" spans="15:15" x14ac:dyDescent="0.45">
      <c r="O5822" t="str">
        <f ca="1"/>
        <v xml:space="preserve">        Failures(UBound(Failures)) = WhatDiffers</v>
      </c>
    </row>
    <row r="5823" spans="15:15" x14ac:dyDescent="0.45">
      <c r="O5823" t="str">
        <f ca="1"/>
        <v xml:space="preserve">    End If</v>
      </c>
    </row>
    <row r="5824" spans="15:15" x14ac:dyDescent="0.45">
      <c r="O5824" t="str">
        <f ca="1"/>
        <v/>
      </c>
    </row>
    <row r="5825" spans="15:15" x14ac:dyDescent="0.45">
      <c r="O5825" t="str">
        <f ca="1"/>
        <v xml:space="preserve">    Exit Sub</v>
      </c>
    </row>
    <row r="5826" spans="15:15" x14ac:dyDescent="0.45">
      <c r="O5826" t="str">
        <f ca="1"/>
        <v>ErrHandler:</v>
      </c>
    </row>
    <row r="5827" spans="15:15" x14ac:dyDescent="0.45">
      <c r="O5827" t="str">
        <f ca="1"/>
        <v xml:space="preserve">    Throw "#Case138 (line " &amp; CStr(Erl) + "): " &amp; Err.Description &amp; "!"</v>
      </c>
    </row>
    <row r="5828" spans="15:15" x14ac:dyDescent="0.45">
      <c r="O5828" t="str">
        <f ca="1"/>
        <v>End Sub</v>
      </c>
    </row>
    <row r="5829" spans="15:15" x14ac:dyDescent="0.45">
      <c r="O5829">
        <f ca="1"/>
        <v>0</v>
      </c>
    </row>
    <row r="5830" spans="15:15" x14ac:dyDescent="0.45">
      <c r="O5830">
        <f ca="1"/>
        <v>0</v>
      </c>
    </row>
    <row r="5831" spans="15:15" x14ac:dyDescent="0.45">
      <c r="O5831">
        <f ca="1"/>
        <v>0</v>
      </c>
    </row>
    <row r="5832" spans="15:15" x14ac:dyDescent="0.45">
      <c r="O5832">
        <f ca="1"/>
        <v>0</v>
      </c>
    </row>
    <row r="5833" spans="15:15" x14ac:dyDescent="0.45">
      <c r="O5833">
        <f ca="1"/>
        <v>0</v>
      </c>
    </row>
    <row r="5834" spans="15:15" x14ac:dyDescent="0.45">
      <c r="O5834">
        <f ca="1"/>
        <v>0</v>
      </c>
    </row>
    <row r="5835" spans="15:15" x14ac:dyDescent="0.45">
      <c r="O5835">
        <f ca="1"/>
        <v>0</v>
      </c>
    </row>
    <row r="5836" spans="15:15" x14ac:dyDescent="0.45">
      <c r="O5836">
        <f ca="1"/>
        <v>0</v>
      </c>
    </row>
    <row r="5837" spans="15:15" x14ac:dyDescent="0.45">
      <c r="O5837">
        <f ca="1"/>
        <v>0</v>
      </c>
    </row>
    <row r="5838" spans="15:15" x14ac:dyDescent="0.45">
      <c r="O5838">
        <f ca="1"/>
        <v>0</v>
      </c>
    </row>
    <row r="5839" spans="15:15" x14ac:dyDescent="0.45">
      <c r="O5839">
        <f ca="1"/>
        <v>0</v>
      </c>
    </row>
    <row r="5840" spans="15:15" x14ac:dyDescent="0.45">
      <c r="O5840">
        <f ca="1"/>
        <v>0</v>
      </c>
    </row>
    <row r="5841" spans="15:15" x14ac:dyDescent="0.45">
      <c r="O5841">
        <f ca="1"/>
        <v>0</v>
      </c>
    </row>
    <row r="5842" spans="15:15" x14ac:dyDescent="0.45">
      <c r="O5842">
        <f ca="1"/>
        <v>0</v>
      </c>
    </row>
    <row r="5843" spans="15:15" x14ac:dyDescent="0.45">
      <c r="O5843">
        <f ca="1"/>
        <v>0</v>
      </c>
    </row>
    <row r="5844" spans="15:15" x14ac:dyDescent="0.45">
      <c r="O5844">
        <f ca="1"/>
        <v>0</v>
      </c>
    </row>
    <row r="5845" spans="15:15" x14ac:dyDescent="0.45">
      <c r="O5845">
        <f ca="1"/>
        <v>0</v>
      </c>
    </row>
    <row r="5846" spans="15:15" x14ac:dyDescent="0.45">
      <c r="O5846">
        <f ca="1"/>
        <v>0</v>
      </c>
    </row>
    <row r="5847" spans="15:15" x14ac:dyDescent="0.45">
      <c r="O5847" t="str">
        <f ca="1"/>
        <v>Sub Case139(i As Long, Folder As String, ByRef NumPassed As Long, ByRef NumFailed As Long, ByRef Failures() As String)</v>
      </c>
    </row>
    <row r="5848" spans="15:15" x14ac:dyDescent="0.45">
      <c r="O5848" t="str">
        <f ca="1"/>
        <v xml:space="preserve">    Dim TestDescription As String, FileName As String, Expected, Observed, TestRes As Variant, WhatDiffers As String</v>
      </c>
    </row>
    <row r="5849" spans="15:15" x14ac:dyDescent="0.45">
      <c r="O5849" t="str">
        <f ca="1"/>
        <v/>
      </c>
    </row>
    <row r="5850" spans="15:15" x14ac:dyDescent="0.45">
      <c r="O5850" t="str">
        <f ca="1"/>
        <v xml:space="preserve">    On Error GoTo ErrHandler</v>
      </c>
    </row>
    <row r="5851" spans="15:15" x14ac:dyDescent="0.45">
      <c r="O5851" t="str">
        <f ca="1"/>
        <v xml:space="preserve">                TestDescription = "test bad inputs"</v>
      </c>
    </row>
    <row r="5852" spans="15:15" x14ac:dyDescent="0.45">
      <c r="O5852" t="str">
        <f ca="1"/>
        <v xml:space="preserve">                FileName = "test_bad_inputs.csv"</v>
      </c>
    </row>
    <row r="5853" spans="15:15" x14ac:dyDescent="0.45">
      <c r="O5853" t="str">
        <f ca="1"/>
        <v xml:space="preserve">                Expected = "#CSVRead: DecimalSeparator must be a single character!"</v>
      </c>
    </row>
    <row r="5854" spans="15:15" x14ac:dyDescent="0.45">
      <c r="O5854" t="str">
        <f ca="1"/>
        <v xml:space="preserve">                TestRes = TestCSVRead(i, TestDescription, Expected, Folder + FileName, Observed, WhatDiffers, _</v>
      </c>
    </row>
    <row r="5855" spans="15:15" x14ac:dyDescent="0.45">
      <c r="O5855" t="str">
        <f ca="1"/>
        <v xml:space="preserve">                    IgnoreEmptyLines:=False, _</v>
      </c>
    </row>
    <row r="5856" spans="15:15" x14ac:dyDescent="0.45">
      <c r="O5856" t="str">
        <f ca="1"/>
        <v xml:space="preserve">                    ShowMissingsAs:=Empty, _</v>
      </c>
    </row>
    <row r="5857" spans="15:15" x14ac:dyDescent="0.45">
      <c r="O5857" t="str">
        <f ca="1"/>
        <v xml:space="preserve">                    DecimalSeparator:="bad")</v>
      </c>
    </row>
    <row r="5858" spans="15:15" x14ac:dyDescent="0.45">
      <c r="O5858" t="str">
        <f ca="1"/>
        <v xml:space="preserve">    If TestRes Then</v>
      </c>
    </row>
    <row r="5859" spans="15:15" x14ac:dyDescent="0.45">
      <c r="O5859" t="str">
        <f ca="1"/>
        <v xml:space="preserve">        NumPassed = NumPassed + 1</v>
      </c>
    </row>
    <row r="5860" spans="15:15" x14ac:dyDescent="0.45">
      <c r="O5860" t="str">
        <f ca="1"/>
        <v xml:space="preserve">    Else</v>
      </c>
    </row>
    <row r="5861" spans="15:15" x14ac:dyDescent="0.45">
      <c r="O5861" t="str">
        <f ca="1"/>
        <v xml:space="preserve">        NumFailed = NumFailed + 1</v>
      </c>
    </row>
    <row r="5862" spans="15:15" x14ac:dyDescent="0.45">
      <c r="O5862" t="str">
        <f ca="1"/>
        <v xml:space="preserve">        ReDim Preserve Failures(LBound(Failures) To UBound(Failures) + 1)</v>
      </c>
    </row>
    <row r="5863" spans="15:15" x14ac:dyDescent="0.45">
      <c r="O5863" t="str">
        <f ca="1"/>
        <v xml:space="preserve">        Failures(UBound(Failures)) = WhatDiffers</v>
      </c>
    </row>
    <row r="5864" spans="15:15" x14ac:dyDescent="0.45">
      <c r="O5864" t="str">
        <f ca="1"/>
        <v xml:space="preserve">    End If</v>
      </c>
    </row>
    <row r="5865" spans="15:15" x14ac:dyDescent="0.45">
      <c r="O5865" t="str">
        <f ca="1"/>
        <v/>
      </c>
    </row>
    <row r="5866" spans="15:15" x14ac:dyDescent="0.45">
      <c r="O5866" t="str">
        <f ca="1"/>
        <v xml:space="preserve">    Exit Sub</v>
      </c>
    </row>
    <row r="5867" spans="15:15" x14ac:dyDescent="0.45">
      <c r="O5867" t="str">
        <f ca="1"/>
        <v>ErrHandler:</v>
      </c>
    </row>
    <row r="5868" spans="15:15" x14ac:dyDescent="0.45">
      <c r="O5868" t="str">
        <f ca="1"/>
        <v xml:space="preserve">    Throw "#Case139 (line " &amp; CStr(Erl) + "): " &amp; Err.Description &amp; "!"</v>
      </c>
    </row>
    <row r="5869" spans="15:15" x14ac:dyDescent="0.45">
      <c r="O5869" t="str">
        <f ca="1"/>
        <v>End Sub</v>
      </c>
    </row>
    <row r="5870" spans="15:15" x14ac:dyDescent="0.45">
      <c r="O5870">
        <f ca="1"/>
        <v>0</v>
      </c>
    </row>
    <row r="5871" spans="15:15" x14ac:dyDescent="0.45">
      <c r="O5871">
        <f ca="1"/>
        <v>0</v>
      </c>
    </row>
    <row r="5872" spans="15:15" x14ac:dyDescent="0.45">
      <c r="O5872">
        <f ca="1"/>
        <v>0</v>
      </c>
    </row>
    <row r="5873" spans="15:15" x14ac:dyDescent="0.45">
      <c r="O5873">
        <f ca="1"/>
        <v>0</v>
      </c>
    </row>
    <row r="5874" spans="15:15" x14ac:dyDescent="0.45">
      <c r="O5874">
        <f ca="1"/>
        <v>0</v>
      </c>
    </row>
    <row r="5875" spans="15:15" x14ac:dyDescent="0.45">
      <c r="O5875">
        <f ca="1"/>
        <v>0</v>
      </c>
    </row>
    <row r="5876" spans="15:15" x14ac:dyDescent="0.45">
      <c r="O5876">
        <f ca="1"/>
        <v>0</v>
      </c>
    </row>
    <row r="5877" spans="15:15" x14ac:dyDescent="0.45">
      <c r="O5877">
        <f ca="1"/>
        <v>0</v>
      </c>
    </row>
    <row r="5878" spans="15:15" x14ac:dyDescent="0.45">
      <c r="O5878">
        <f ca="1"/>
        <v>0</v>
      </c>
    </row>
    <row r="5879" spans="15:15" x14ac:dyDescent="0.45">
      <c r="O5879">
        <f ca="1"/>
        <v>0</v>
      </c>
    </row>
    <row r="5880" spans="15:15" x14ac:dyDescent="0.45">
      <c r="O5880">
        <f ca="1"/>
        <v>0</v>
      </c>
    </row>
    <row r="5881" spans="15:15" x14ac:dyDescent="0.45">
      <c r="O5881">
        <f ca="1"/>
        <v>0</v>
      </c>
    </row>
    <row r="5882" spans="15:15" x14ac:dyDescent="0.45">
      <c r="O5882">
        <f ca="1"/>
        <v>0</v>
      </c>
    </row>
    <row r="5883" spans="15:15" x14ac:dyDescent="0.45">
      <c r="O5883">
        <f ca="1"/>
        <v>0</v>
      </c>
    </row>
    <row r="5884" spans="15:15" x14ac:dyDescent="0.45">
      <c r="O5884">
        <f ca="1"/>
        <v>0</v>
      </c>
    </row>
    <row r="5885" spans="15:15" x14ac:dyDescent="0.45">
      <c r="O5885">
        <f ca="1"/>
        <v>0</v>
      </c>
    </row>
    <row r="5886" spans="15:15" x14ac:dyDescent="0.45">
      <c r="O5886">
        <f ca="1"/>
        <v>0</v>
      </c>
    </row>
    <row r="5887" spans="15:15" x14ac:dyDescent="0.45">
      <c r="O5887">
        <f ca="1"/>
        <v>0</v>
      </c>
    </row>
    <row r="5888" spans="15:15" x14ac:dyDescent="0.45">
      <c r="O5888" t="str">
        <f ca="1"/>
        <v>Sub Case140(i As Long, Folder As String, ByRef NumPassed As Long, ByRef NumFailed As Long, ByRef Failures() As String)</v>
      </c>
    </row>
    <row r="5889" spans="15:15" x14ac:dyDescent="0.45">
      <c r="O5889" t="str">
        <f ca="1"/>
        <v xml:space="preserve">    Dim TestDescription As String, FileName As String, Expected, Observed, TestRes As Variant, WhatDiffers As String</v>
      </c>
    </row>
    <row r="5890" spans="15:15" x14ac:dyDescent="0.45">
      <c r="O5890" t="str">
        <f ca="1"/>
        <v/>
      </c>
    </row>
    <row r="5891" spans="15:15" x14ac:dyDescent="0.45">
      <c r="O5891" t="str">
        <f ca="1"/>
        <v xml:space="preserve">    On Error GoTo ErrHandler</v>
      </c>
    </row>
    <row r="5892" spans="15:15" x14ac:dyDescent="0.45">
      <c r="O5892" t="str">
        <f ca="1"/>
        <v xml:space="preserve">                TestDescription = "test bad inputs"</v>
      </c>
    </row>
    <row r="5893" spans="15:15" x14ac:dyDescent="0.45">
      <c r="O5893" t="str">
        <f ca="1"/>
        <v xml:space="preserve">                FileName = "test_bad_inputs.csv"</v>
      </c>
    </row>
    <row r="5894" spans="15:15" x14ac:dyDescent="0.45">
      <c r="O5894" t="str">
        <f ca="1"/>
        <v xml:space="preserve">                Expected = "#CSVRead: DecimalSeparator must not be equal to the first character of Delimiter or to a line-feed or carriage-return!"</v>
      </c>
    </row>
    <row r="5895" spans="15:15" x14ac:dyDescent="0.45">
      <c r="O5895" t="str">
        <f ca="1"/>
        <v xml:space="preserve">                TestRes = TestCSVRead(i, TestDescription, Expected, Folder + FileName, Observed, WhatDiffers, _</v>
      </c>
    </row>
    <row r="5896" spans="15:15" x14ac:dyDescent="0.45">
      <c r="O5896" t="str">
        <f ca="1"/>
        <v xml:space="preserve">                    ConvertTypes:="N", _</v>
      </c>
    </row>
    <row r="5897" spans="15:15" x14ac:dyDescent="0.45">
      <c r="O5897" t="str">
        <f ca="1"/>
        <v xml:space="preserve">                    Delimiter:=",", _</v>
      </c>
    </row>
    <row r="5898" spans="15:15" x14ac:dyDescent="0.45">
      <c r="O5898" t="str">
        <f ca="1"/>
        <v xml:space="preserve">                    IgnoreEmptyLines:=False, _</v>
      </c>
    </row>
    <row r="5899" spans="15:15" x14ac:dyDescent="0.45">
      <c r="O5899" t="str">
        <f ca="1"/>
        <v xml:space="preserve">                    ShowMissingsAs:=Empty, _</v>
      </c>
    </row>
    <row r="5900" spans="15:15" x14ac:dyDescent="0.45">
      <c r="O5900" t="str">
        <f ca="1"/>
        <v xml:space="preserve">                    DecimalSeparator:=",")</v>
      </c>
    </row>
    <row r="5901" spans="15:15" x14ac:dyDescent="0.45">
      <c r="O5901" t="str">
        <f ca="1"/>
        <v xml:space="preserve">    If TestRes Then</v>
      </c>
    </row>
    <row r="5902" spans="15:15" x14ac:dyDescent="0.45">
      <c r="O5902" t="str">
        <f ca="1"/>
        <v xml:space="preserve">        NumPassed = NumPassed + 1</v>
      </c>
    </row>
    <row r="5903" spans="15:15" x14ac:dyDescent="0.45">
      <c r="O5903" t="str">
        <f ca="1"/>
        <v xml:space="preserve">    Else</v>
      </c>
    </row>
    <row r="5904" spans="15:15" x14ac:dyDescent="0.45">
      <c r="O5904" t="str">
        <f ca="1"/>
        <v xml:space="preserve">        NumFailed = NumFailed + 1</v>
      </c>
    </row>
    <row r="5905" spans="15:15" x14ac:dyDescent="0.45">
      <c r="O5905" t="str">
        <f ca="1"/>
        <v xml:space="preserve">        ReDim Preserve Failures(LBound(Failures) To UBound(Failures) + 1)</v>
      </c>
    </row>
    <row r="5906" spans="15:15" x14ac:dyDescent="0.45">
      <c r="O5906" t="str">
        <f ca="1"/>
        <v xml:space="preserve">        Failures(UBound(Failures)) = WhatDiffers</v>
      </c>
    </row>
    <row r="5907" spans="15:15" x14ac:dyDescent="0.45">
      <c r="O5907" t="str">
        <f ca="1"/>
        <v xml:space="preserve">    End If</v>
      </c>
    </row>
    <row r="5908" spans="15:15" x14ac:dyDescent="0.45">
      <c r="O5908" t="str">
        <f ca="1"/>
        <v/>
      </c>
    </row>
    <row r="5909" spans="15:15" x14ac:dyDescent="0.45">
      <c r="O5909" t="str">
        <f ca="1"/>
        <v xml:space="preserve">    Exit Sub</v>
      </c>
    </row>
    <row r="5910" spans="15:15" x14ac:dyDescent="0.45">
      <c r="O5910" t="str">
        <f ca="1"/>
        <v>ErrHandler:</v>
      </c>
    </row>
    <row r="5911" spans="15:15" x14ac:dyDescent="0.45">
      <c r="O5911" t="str">
        <f ca="1"/>
        <v xml:space="preserve">    Throw "#Case140 (line " &amp; CStr(Erl) + "): " &amp; Err.Description &amp; "!"</v>
      </c>
    </row>
    <row r="5912" spans="15:15" x14ac:dyDescent="0.45">
      <c r="O5912" t="str">
        <f ca="1"/>
        <v>End Sub</v>
      </c>
    </row>
    <row r="5913" spans="15:15" x14ac:dyDescent="0.45">
      <c r="O5913">
        <f ca="1"/>
        <v>0</v>
      </c>
    </row>
    <row r="5914" spans="15:15" x14ac:dyDescent="0.45">
      <c r="O5914">
        <f ca="1"/>
        <v>0</v>
      </c>
    </row>
    <row r="5915" spans="15:15" x14ac:dyDescent="0.45">
      <c r="O5915">
        <f ca="1"/>
        <v>0</v>
      </c>
    </row>
    <row r="5916" spans="15:15" x14ac:dyDescent="0.45">
      <c r="O5916">
        <f ca="1"/>
        <v>0</v>
      </c>
    </row>
    <row r="5917" spans="15:15" x14ac:dyDescent="0.45">
      <c r="O5917">
        <f ca="1"/>
        <v>0</v>
      </c>
    </row>
    <row r="5918" spans="15:15" x14ac:dyDescent="0.45">
      <c r="O5918">
        <f ca="1"/>
        <v>0</v>
      </c>
    </row>
    <row r="5919" spans="15:15" x14ac:dyDescent="0.45">
      <c r="O5919">
        <f ca="1"/>
        <v>0</v>
      </c>
    </row>
    <row r="5920" spans="15:15" x14ac:dyDescent="0.45">
      <c r="O5920">
        <f ca="1"/>
        <v>0</v>
      </c>
    </row>
    <row r="5921" spans="15:15" x14ac:dyDescent="0.45">
      <c r="O5921">
        <f ca="1"/>
        <v>0</v>
      </c>
    </row>
    <row r="5922" spans="15:15" x14ac:dyDescent="0.45">
      <c r="O5922">
        <f ca="1"/>
        <v>0</v>
      </c>
    </row>
    <row r="5923" spans="15:15" x14ac:dyDescent="0.45">
      <c r="O5923">
        <f ca="1"/>
        <v>0</v>
      </c>
    </row>
    <row r="5924" spans="15:15" x14ac:dyDescent="0.45">
      <c r="O5924">
        <f ca="1"/>
        <v>0</v>
      </c>
    </row>
    <row r="5925" spans="15:15" x14ac:dyDescent="0.45">
      <c r="O5925">
        <f ca="1"/>
        <v>0</v>
      </c>
    </row>
    <row r="5926" spans="15:15" x14ac:dyDescent="0.45">
      <c r="O5926">
        <f ca="1"/>
        <v>0</v>
      </c>
    </row>
    <row r="5927" spans="15:15" x14ac:dyDescent="0.45">
      <c r="O5927">
        <f ca="1"/>
        <v>0</v>
      </c>
    </row>
    <row r="5928" spans="15:15" x14ac:dyDescent="0.45">
      <c r="O5928">
        <f ca="1"/>
        <v>0</v>
      </c>
    </row>
    <row r="5929" spans="15:15" x14ac:dyDescent="0.45">
      <c r="O5929" t="str">
        <f ca="1"/>
        <v>Sub Case141(i As Long, Folder As String, ByRef NumPassed As Long, ByRef NumFailed As Long, ByRef Failures() As String)</v>
      </c>
    </row>
    <row r="5930" spans="15:15" x14ac:dyDescent="0.45">
      <c r="O5930" t="str">
        <f ca="1"/>
        <v xml:space="preserve">    Dim TestDescription As String, FileName As String, Expected, Observed, TestRes As Variant, WhatDiffers As String</v>
      </c>
    </row>
    <row r="5931" spans="15:15" x14ac:dyDescent="0.45">
      <c r="O5931" t="str">
        <f ca="1"/>
        <v/>
      </c>
    </row>
    <row r="5932" spans="15:15" x14ac:dyDescent="0.45">
      <c r="O5932" t="str">
        <f ca="1"/>
        <v xml:space="preserve">    On Error GoTo ErrHandler</v>
      </c>
    </row>
    <row r="5933" spans="15:15" x14ac:dyDescent="0.45">
      <c r="O5933" t="str">
        <f ca="1"/>
        <v xml:space="preserve">                TestDescription = "test bad inputs"</v>
      </c>
    </row>
    <row r="5934" spans="15:15" x14ac:dyDescent="0.45">
      <c r="O5934" t="str">
        <f ca="1"/>
        <v xml:space="preserve">                FileName = "test_bad_inputs.csv"</v>
      </c>
    </row>
    <row r="5935" spans="15:15" x14ac:dyDescent="0.45">
      <c r="O5935" t="str">
        <f ca="1"/>
        <v xml:space="preserve">                Expected = "#CSVRead: SkipToCol must be at least 1.!"</v>
      </c>
    </row>
    <row r="5936" spans="15:15" x14ac:dyDescent="0.45">
      <c r="O5936" t="str">
        <f ca="1"/>
        <v xml:space="preserve">                TestRes = TestCSVRead(i, TestDescription, Expected, Folder + FileName, Observed, WhatDiffers, _</v>
      </c>
    </row>
    <row r="5937" spans="15:15" x14ac:dyDescent="0.45">
      <c r="O5937" t="str">
        <f ca="1"/>
        <v xml:space="preserve">                    IgnoreEmptyLines:=False, _</v>
      </c>
    </row>
    <row r="5938" spans="15:15" x14ac:dyDescent="0.45">
      <c r="O5938" t="str">
        <f ca="1"/>
        <v xml:space="preserve">                    SkipToCol:=-1, _</v>
      </c>
    </row>
    <row r="5939" spans="15:15" x14ac:dyDescent="0.45">
      <c r="O5939" t="str">
        <f ca="1"/>
        <v xml:space="preserve">                    ShowMissingsAs:=Empty)</v>
      </c>
    </row>
    <row r="5940" spans="15:15" x14ac:dyDescent="0.45">
      <c r="O5940" t="str">
        <f ca="1"/>
        <v xml:space="preserve">    If TestRes Then</v>
      </c>
    </row>
    <row r="5941" spans="15:15" x14ac:dyDescent="0.45">
      <c r="O5941" t="str">
        <f ca="1"/>
        <v xml:space="preserve">        NumPassed = NumPassed + 1</v>
      </c>
    </row>
    <row r="5942" spans="15:15" x14ac:dyDescent="0.45">
      <c r="O5942" t="str">
        <f ca="1"/>
        <v xml:space="preserve">    Else</v>
      </c>
    </row>
    <row r="5943" spans="15:15" x14ac:dyDescent="0.45">
      <c r="O5943" t="str">
        <f ca="1"/>
        <v xml:space="preserve">        NumFailed = NumFailed + 1</v>
      </c>
    </row>
    <row r="5944" spans="15:15" x14ac:dyDescent="0.45">
      <c r="O5944" t="str">
        <f ca="1"/>
        <v xml:space="preserve">        ReDim Preserve Failures(LBound(Failures) To UBound(Failures) + 1)</v>
      </c>
    </row>
    <row r="5945" spans="15:15" x14ac:dyDescent="0.45">
      <c r="O5945" t="str">
        <f ca="1"/>
        <v xml:space="preserve">        Failures(UBound(Failures)) = WhatDiffers</v>
      </c>
    </row>
    <row r="5946" spans="15:15" x14ac:dyDescent="0.45">
      <c r="O5946" t="str">
        <f ca="1"/>
        <v xml:space="preserve">    End If</v>
      </c>
    </row>
    <row r="5947" spans="15:15" x14ac:dyDescent="0.45">
      <c r="O5947" t="str">
        <f ca="1"/>
        <v/>
      </c>
    </row>
    <row r="5948" spans="15:15" x14ac:dyDescent="0.45">
      <c r="O5948" t="str">
        <f ca="1"/>
        <v xml:space="preserve">    Exit Sub</v>
      </c>
    </row>
    <row r="5949" spans="15:15" x14ac:dyDescent="0.45">
      <c r="O5949" t="str">
        <f ca="1"/>
        <v>ErrHandler:</v>
      </c>
    </row>
    <row r="5950" spans="15:15" x14ac:dyDescent="0.45">
      <c r="O5950" t="str">
        <f ca="1"/>
        <v xml:space="preserve">    Throw "#Case141 (line " &amp; CStr(Erl) + "): " &amp; Err.Description &amp; "!"</v>
      </c>
    </row>
    <row r="5951" spans="15:15" x14ac:dyDescent="0.45">
      <c r="O5951" t="str">
        <f ca="1"/>
        <v>End Sub</v>
      </c>
    </row>
    <row r="5952" spans="15:15" x14ac:dyDescent="0.45">
      <c r="O5952">
        <f ca="1"/>
        <v>0</v>
      </c>
    </row>
    <row r="5953" spans="15:15" x14ac:dyDescent="0.45">
      <c r="O5953">
        <f ca="1"/>
        <v>0</v>
      </c>
    </row>
    <row r="5954" spans="15:15" x14ac:dyDescent="0.45">
      <c r="O5954">
        <f ca="1"/>
        <v>0</v>
      </c>
    </row>
    <row r="5955" spans="15:15" x14ac:dyDescent="0.45">
      <c r="O5955">
        <f ca="1"/>
        <v>0</v>
      </c>
    </row>
    <row r="5956" spans="15:15" x14ac:dyDescent="0.45">
      <c r="O5956">
        <f ca="1"/>
        <v>0</v>
      </c>
    </row>
    <row r="5957" spans="15:15" x14ac:dyDescent="0.45">
      <c r="O5957">
        <f ca="1"/>
        <v>0</v>
      </c>
    </row>
    <row r="5958" spans="15:15" x14ac:dyDescent="0.45">
      <c r="O5958">
        <f ca="1"/>
        <v>0</v>
      </c>
    </row>
    <row r="5959" spans="15:15" x14ac:dyDescent="0.45">
      <c r="O5959">
        <f ca="1"/>
        <v>0</v>
      </c>
    </row>
    <row r="5960" spans="15:15" x14ac:dyDescent="0.45">
      <c r="O5960">
        <f ca="1"/>
        <v>0</v>
      </c>
    </row>
    <row r="5961" spans="15:15" x14ac:dyDescent="0.45">
      <c r="O5961">
        <f ca="1"/>
        <v>0</v>
      </c>
    </row>
    <row r="5962" spans="15:15" x14ac:dyDescent="0.45">
      <c r="O5962">
        <f ca="1"/>
        <v>0</v>
      </c>
    </row>
    <row r="5963" spans="15:15" x14ac:dyDescent="0.45">
      <c r="O5963">
        <f ca="1"/>
        <v>0</v>
      </c>
    </row>
    <row r="5964" spans="15:15" x14ac:dyDescent="0.45">
      <c r="O5964">
        <f ca="1"/>
        <v>0</v>
      </c>
    </row>
    <row r="5965" spans="15:15" x14ac:dyDescent="0.45">
      <c r="O5965">
        <f ca="1"/>
        <v>0</v>
      </c>
    </row>
    <row r="5966" spans="15:15" x14ac:dyDescent="0.45">
      <c r="O5966">
        <f ca="1"/>
        <v>0</v>
      </c>
    </row>
    <row r="5967" spans="15:15" x14ac:dyDescent="0.45">
      <c r="O5967">
        <f ca="1"/>
        <v>0</v>
      </c>
    </row>
    <row r="5968" spans="15:15" x14ac:dyDescent="0.45">
      <c r="O5968">
        <f ca="1"/>
        <v>0</v>
      </c>
    </row>
    <row r="5969" spans="15:15" x14ac:dyDescent="0.45">
      <c r="O5969">
        <f ca="1"/>
        <v>0</v>
      </c>
    </row>
    <row r="5970" spans="15:15" x14ac:dyDescent="0.45">
      <c r="O5970" t="str">
        <f ca="1"/>
        <v>Sub Case142(i As Long, Folder As String, ByRef NumPassed As Long, ByRef NumFailed As Long, ByRef Failures() As String)</v>
      </c>
    </row>
    <row r="5971" spans="15:15" x14ac:dyDescent="0.45">
      <c r="O5971" t="str">
        <f ca="1"/>
        <v xml:space="preserve">    Dim TestDescription As String, FileName As String, Expected, Observed, TestRes As Variant, WhatDiffers As String</v>
      </c>
    </row>
    <row r="5972" spans="15:15" x14ac:dyDescent="0.45">
      <c r="O5972" t="str">
        <f ca="1"/>
        <v/>
      </c>
    </row>
    <row r="5973" spans="15:15" x14ac:dyDescent="0.45">
      <c r="O5973" t="str">
        <f ca="1"/>
        <v xml:space="preserve">    On Error GoTo ErrHandler</v>
      </c>
    </row>
    <row r="5974" spans="15:15" x14ac:dyDescent="0.45">
      <c r="O5974" t="str">
        <f ca="1"/>
        <v xml:space="preserve">                TestDescription = "test bad inputs"</v>
      </c>
    </row>
    <row r="5975" spans="15:15" x14ac:dyDescent="0.45">
      <c r="O5975" t="str">
        <f ca="1"/>
        <v xml:space="preserve">                FileName = "test_bad_inputs.csv"</v>
      </c>
    </row>
    <row r="5976" spans="15:15" x14ac:dyDescent="0.45">
      <c r="O5976" t="str">
        <f ca="1"/>
        <v xml:space="preserve">                Expected = "#CSVRead: HeaderRowNum must be greater than or equal to zero and less than or equal to SkipToRow!"</v>
      </c>
    </row>
    <row r="5977" spans="15:15" x14ac:dyDescent="0.45">
      <c r="O5977" t="str">
        <f ca="1"/>
        <v xml:space="preserve">                TestRes = TestCSVRead(i, TestDescription, Expected, Folder + FileName, Observed, WhatDiffers, _</v>
      </c>
    </row>
    <row r="5978" spans="15:15" x14ac:dyDescent="0.45">
      <c r="O5978" t="str">
        <f ca="1"/>
        <v xml:space="preserve">                    IgnoreEmptyLines:=False, _</v>
      </c>
    </row>
    <row r="5979" spans="15:15" x14ac:dyDescent="0.45">
      <c r="O5979" t="str">
        <f ca="1"/>
        <v xml:space="preserve">                    SkipToRow:=-1, _</v>
      </c>
    </row>
    <row r="5980" spans="15:15" x14ac:dyDescent="0.45">
      <c r="O5980" t="str">
        <f ca="1"/>
        <v xml:space="preserve">                    ShowMissingsAs:=Empty)</v>
      </c>
    </row>
    <row r="5981" spans="15:15" x14ac:dyDescent="0.45">
      <c r="O5981" t="str">
        <f ca="1"/>
        <v xml:space="preserve">    If TestRes Then</v>
      </c>
    </row>
    <row r="5982" spans="15:15" x14ac:dyDescent="0.45">
      <c r="O5982" t="str">
        <f ca="1"/>
        <v xml:space="preserve">        NumPassed = NumPassed + 1</v>
      </c>
    </row>
    <row r="5983" spans="15:15" x14ac:dyDescent="0.45">
      <c r="O5983" t="str">
        <f ca="1"/>
        <v xml:space="preserve">    Else</v>
      </c>
    </row>
    <row r="5984" spans="15:15" x14ac:dyDescent="0.45">
      <c r="O5984" t="str">
        <f ca="1"/>
        <v xml:space="preserve">        NumFailed = NumFailed + 1</v>
      </c>
    </row>
    <row r="5985" spans="15:15" x14ac:dyDescent="0.45">
      <c r="O5985" t="str">
        <f ca="1"/>
        <v xml:space="preserve">        ReDim Preserve Failures(LBound(Failures) To UBound(Failures) + 1)</v>
      </c>
    </row>
    <row r="5986" spans="15:15" x14ac:dyDescent="0.45">
      <c r="O5986" t="str">
        <f ca="1"/>
        <v xml:space="preserve">        Failures(UBound(Failures)) = WhatDiffers</v>
      </c>
    </row>
    <row r="5987" spans="15:15" x14ac:dyDescent="0.45">
      <c r="O5987" t="str">
        <f ca="1"/>
        <v xml:space="preserve">    End If</v>
      </c>
    </row>
    <row r="5988" spans="15:15" x14ac:dyDescent="0.45">
      <c r="O5988" t="str">
        <f ca="1"/>
        <v/>
      </c>
    </row>
    <row r="5989" spans="15:15" x14ac:dyDescent="0.45">
      <c r="O5989" t="str">
        <f ca="1"/>
        <v xml:space="preserve">    Exit Sub</v>
      </c>
    </row>
    <row r="5990" spans="15:15" x14ac:dyDescent="0.45">
      <c r="O5990" t="str">
        <f ca="1"/>
        <v>ErrHandler:</v>
      </c>
    </row>
    <row r="5991" spans="15:15" x14ac:dyDescent="0.45">
      <c r="O5991" t="str">
        <f ca="1"/>
        <v xml:space="preserve">    Throw "#Case142 (line " &amp; CStr(Erl) + "): " &amp; Err.Description &amp; "!"</v>
      </c>
    </row>
    <row r="5992" spans="15:15" x14ac:dyDescent="0.45">
      <c r="O5992" t="str">
        <f ca="1"/>
        <v>End Sub</v>
      </c>
    </row>
    <row r="5993" spans="15:15" x14ac:dyDescent="0.45">
      <c r="O5993">
        <f ca="1"/>
        <v>0</v>
      </c>
    </row>
    <row r="5994" spans="15:15" x14ac:dyDescent="0.45">
      <c r="O5994">
        <f ca="1"/>
        <v>0</v>
      </c>
    </row>
    <row r="5995" spans="15:15" x14ac:dyDescent="0.45">
      <c r="O5995">
        <f ca="1"/>
        <v>0</v>
      </c>
    </row>
    <row r="5996" spans="15:15" x14ac:dyDescent="0.45">
      <c r="O5996">
        <f ca="1"/>
        <v>0</v>
      </c>
    </row>
    <row r="5997" spans="15:15" x14ac:dyDescent="0.45">
      <c r="O5997">
        <f ca="1"/>
        <v>0</v>
      </c>
    </row>
    <row r="5998" spans="15:15" x14ac:dyDescent="0.45">
      <c r="O5998">
        <f ca="1"/>
        <v>0</v>
      </c>
    </row>
    <row r="5999" spans="15:15" x14ac:dyDescent="0.45">
      <c r="O5999">
        <f ca="1"/>
        <v>0</v>
      </c>
    </row>
    <row r="6000" spans="15:15" x14ac:dyDescent="0.45">
      <c r="O6000">
        <f ca="1"/>
        <v>0</v>
      </c>
    </row>
    <row r="6001" spans="15:15" x14ac:dyDescent="0.45">
      <c r="O6001">
        <f ca="1"/>
        <v>0</v>
      </c>
    </row>
    <row r="6002" spans="15:15" x14ac:dyDescent="0.45">
      <c r="O6002">
        <f ca="1"/>
        <v>0</v>
      </c>
    </row>
    <row r="6003" spans="15:15" x14ac:dyDescent="0.45">
      <c r="O6003">
        <f ca="1"/>
        <v>0</v>
      </c>
    </row>
    <row r="6004" spans="15:15" x14ac:dyDescent="0.45">
      <c r="O6004">
        <f ca="1"/>
        <v>0</v>
      </c>
    </row>
    <row r="6005" spans="15:15" x14ac:dyDescent="0.45">
      <c r="O6005">
        <f ca="1"/>
        <v>0</v>
      </c>
    </row>
    <row r="6006" spans="15:15" x14ac:dyDescent="0.45">
      <c r="O6006">
        <f ca="1"/>
        <v>0</v>
      </c>
    </row>
    <row r="6007" spans="15:15" x14ac:dyDescent="0.45">
      <c r="O6007">
        <f ca="1"/>
        <v>0</v>
      </c>
    </row>
    <row r="6008" spans="15:15" x14ac:dyDescent="0.45">
      <c r="O6008">
        <f ca="1"/>
        <v>0</v>
      </c>
    </row>
    <row r="6009" spans="15:15" x14ac:dyDescent="0.45">
      <c r="O6009">
        <f ca="1"/>
        <v>0</v>
      </c>
    </row>
    <row r="6010" spans="15:15" x14ac:dyDescent="0.45">
      <c r="O6010">
        <f ca="1"/>
        <v>0</v>
      </c>
    </row>
    <row r="6011" spans="15:15" x14ac:dyDescent="0.45">
      <c r="O6011" t="str">
        <f ca="1"/>
        <v>Sub Case143(i As Long, Folder As String, ByRef NumPassed As Long, ByRef NumFailed As Long, ByRef Failures() As String)</v>
      </c>
    </row>
    <row r="6012" spans="15:15" x14ac:dyDescent="0.45">
      <c r="O6012" t="str">
        <f ca="1"/>
        <v xml:space="preserve">    Dim TestDescription As String, FileName As String, Expected, Observed, TestRes As Variant, WhatDiffers As String</v>
      </c>
    </row>
    <row r="6013" spans="15:15" x14ac:dyDescent="0.45">
      <c r="O6013" t="str">
        <f ca="1"/>
        <v/>
      </c>
    </row>
    <row r="6014" spans="15:15" x14ac:dyDescent="0.45">
      <c r="O6014" t="str">
        <f ca="1"/>
        <v xml:space="preserve">    On Error GoTo ErrHandler</v>
      </c>
    </row>
    <row r="6015" spans="15:15" x14ac:dyDescent="0.45">
      <c r="O6015" t="str">
        <f ca="1"/>
        <v xml:space="preserve">                TestDescription = "test bad inputs"</v>
      </c>
    </row>
    <row r="6016" spans="15:15" x14ac:dyDescent="0.45">
      <c r="O6016" t="str">
        <f ca="1"/>
        <v xml:space="preserve">                FileName = "test_bad_inputs.csv"</v>
      </c>
    </row>
    <row r="6017" spans="15:15" x14ac:dyDescent="0.45">
      <c r="O6017" t="str">
        <f ca="1"/>
        <v xml:space="preserve">                Expected = "#CSVRead: Comment must not contain double-quote, line feed or carriage return!"</v>
      </c>
    </row>
    <row r="6018" spans="15:15" x14ac:dyDescent="0.45">
      <c r="O6018" t="str">
        <f ca="1"/>
        <v xml:space="preserve">                TestRes = TestCSVRead(i, TestDescription, Expected, Folder + FileName, Observed, WhatDiffers, _</v>
      </c>
    </row>
    <row r="6019" spans="15:15" x14ac:dyDescent="0.45">
      <c r="O6019" t="str">
        <f ca="1"/>
        <v xml:space="preserve">                    Comment:="bad""", _</v>
      </c>
    </row>
    <row r="6020" spans="15:15" x14ac:dyDescent="0.45">
      <c r="O6020" t="str">
        <f ca="1"/>
        <v xml:space="preserve">                    IgnoreEmptyLines:=False, _</v>
      </c>
    </row>
    <row r="6021" spans="15:15" x14ac:dyDescent="0.45">
      <c r="O6021" t="str">
        <f ca="1"/>
        <v xml:space="preserve">                    ShowMissingsAs:=Empty)</v>
      </c>
    </row>
    <row r="6022" spans="15:15" x14ac:dyDescent="0.45">
      <c r="O6022" t="str">
        <f ca="1"/>
        <v xml:space="preserve">    If TestRes Then</v>
      </c>
    </row>
    <row r="6023" spans="15:15" x14ac:dyDescent="0.45">
      <c r="O6023" t="str">
        <f ca="1"/>
        <v xml:space="preserve">        NumPassed = NumPassed + 1</v>
      </c>
    </row>
    <row r="6024" spans="15:15" x14ac:dyDescent="0.45">
      <c r="O6024" t="str">
        <f ca="1"/>
        <v xml:space="preserve">    Else</v>
      </c>
    </row>
    <row r="6025" spans="15:15" x14ac:dyDescent="0.45">
      <c r="O6025" t="str">
        <f ca="1"/>
        <v xml:space="preserve">        NumFailed = NumFailed + 1</v>
      </c>
    </row>
    <row r="6026" spans="15:15" x14ac:dyDescent="0.45">
      <c r="O6026" t="str">
        <f ca="1"/>
        <v xml:space="preserve">        ReDim Preserve Failures(LBound(Failures) To UBound(Failures) + 1)</v>
      </c>
    </row>
    <row r="6027" spans="15:15" x14ac:dyDescent="0.45">
      <c r="O6027" t="str">
        <f ca="1"/>
        <v xml:space="preserve">        Failures(UBound(Failures)) = WhatDiffers</v>
      </c>
    </row>
    <row r="6028" spans="15:15" x14ac:dyDescent="0.45">
      <c r="O6028" t="str">
        <f ca="1"/>
        <v xml:space="preserve">    End If</v>
      </c>
    </row>
    <row r="6029" spans="15:15" x14ac:dyDescent="0.45">
      <c r="O6029" t="str">
        <f ca="1"/>
        <v/>
      </c>
    </row>
    <row r="6030" spans="15:15" x14ac:dyDescent="0.45">
      <c r="O6030" t="str">
        <f ca="1"/>
        <v xml:space="preserve">    Exit Sub</v>
      </c>
    </row>
    <row r="6031" spans="15:15" x14ac:dyDescent="0.45">
      <c r="O6031" t="str">
        <f ca="1"/>
        <v>ErrHandler:</v>
      </c>
    </row>
    <row r="6032" spans="15:15" x14ac:dyDescent="0.45">
      <c r="O6032" t="str">
        <f ca="1"/>
        <v xml:space="preserve">    Throw "#Case143 (line " &amp; CStr(Erl) + "): " &amp; Err.Description &amp; "!"</v>
      </c>
    </row>
    <row r="6033" spans="15:15" x14ac:dyDescent="0.45">
      <c r="O6033" t="str">
        <f ca="1"/>
        <v>End Sub</v>
      </c>
    </row>
    <row r="6034" spans="15:15" x14ac:dyDescent="0.45">
      <c r="O6034">
        <f ca="1"/>
        <v>0</v>
      </c>
    </row>
    <row r="6035" spans="15:15" x14ac:dyDescent="0.45">
      <c r="O6035">
        <f ca="1"/>
        <v>0</v>
      </c>
    </row>
    <row r="6036" spans="15:15" x14ac:dyDescent="0.45">
      <c r="O6036">
        <f ca="1"/>
        <v>0</v>
      </c>
    </row>
    <row r="6037" spans="15:15" x14ac:dyDescent="0.45">
      <c r="O6037">
        <f ca="1"/>
        <v>0</v>
      </c>
    </row>
    <row r="6038" spans="15:15" x14ac:dyDescent="0.45">
      <c r="O6038">
        <f ca="1"/>
        <v>0</v>
      </c>
    </row>
    <row r="6039" spans="15:15" x14ac:dyDescent="0.45">
      <c r="O6039">
        <f ca="1"/>
        <v>0</v>
      </c>
    </row>
    <row r="6040" spans="15:15" x14ac:dyDescent="0.45">
      <c r="O6040">
        <f ca="1"/>
        <v>0</v>
      </c>
    </row>
    <row r="6041" spans="15:15" x14ac:dyDescent="0.45">
      <c r="O6041">
        <f ca="1"/>
        <v>0</v>
      </c>
    </row>
    <row r="6042" spans="15:15" x14ac:dyDescent="0.45">
      <c r="O6042">
        <f ca="1"/>
        <v>0</v>
      </c>
    </row>
    <row r="6043" spans="15:15" x14ac:dyDescent="0.45">
      <c r="O6043">
        <f ca="1"/>
        <v>0</v>
      </c>
    </row>
    <row r="6044" spans="15:15" x14ac:dyDescent="0.45">
      <c r="O6044">
        <f ca="1"/>
        <v>0</v>
      </c>
    </row>
    <row r="6045" spans="15:15" x14ac:dyDescent="0.45">
      <c r="O6045">
        <f ca="1"/>
        <v>0</v>
      </c>
    </row>
    <row r="6046" spans="15:15" x14ac:dyDescent="0.45">
      <c r="O6046">
        <f ca="1"/>
        <v>0</v>
      </c>
    </row>
    <row r="6047" spans="15:15" x14ac:dyDescent="0.45">
      <c r="O6047">
        <f ca="1"/>
        <v>0</v>
      </c>
    </row>
    <row r="6048" spans="15:15" x14ac:dyDescent="0.45">
      <c r="O6048">
        <f ca="1"/>
        <v>0</v>
      </c>
    </row>
    <row r="6049" spans="15:15" x14ac:dyDescent="0.45">
      <c r="O6049">
        <f ca="1"/>
        <v>0</v>
      </c>
    </row>
    <row r="6050" spans="15:15" x14ac:dyDescent="0.45">
      <c r="O6050">
        <f ca="1"/>
        <v>0</v>
      </c>
    </row>
    <row r="6051" spans="15:15" x14ac:dyDescent="0.45">
      <c r="O6051">
        <f ca="1"/>
        <v>0</v>
      </c>
    </row>
    <row r="6052" spans="15:15" x14ac:dyDescent="0.45">
      <c r="O6052" t="str">
        <f ca="1"/>
        <v>Sub Case144(i As Long, Folder As String, ByRef NumPassed As Long, ByRef NumFailed As Long, ByRef Failures() As String)</v>
      </c>
    </row>
    <row r="6053" spans="15:15" x14ac:dyDescent="0.45">
      <c r="O6053" t="str">
        <f ca="1"/>
        <v xml:space="preserve">    Dim TestDescription As String, FileName As String, Expected, Observed, TestRes As Variant, WhatDiffers As String</v>
      </c>
    </row>
    <row r="6054" spans="15:15" x14ac:dyDescent="0.45">
      <c r="O6054" t="str">
        <f ca="1"/>
        <v/>
      </c>
    </row>
    <row r="6055" spans="15:15" x14ac:dyDescent="0.45">
      <c r="O6055" t="str">
        <f ca="1"/>
        <v xml:space="preserve">    On Error GoTo ErrHandler</v>
      </c>
    </row>
    <row r="6056" spans="15:15" x14ac:dyDescent="0.45">
      <c r="O6056" t="str">
        <f ca="1"/>
        <v xml:space="preserve">                TestDescription = "test bad inputs"</v>
      </c>
    </row>
    <row r="6057" spans="15:15" x14ac:dyDescent="0.45">
      <c r="O6057" t="str">
        <f ca="1"/>
        <v xml:space="preserve">                FileName = "test_bad_inputs.csv"</v>
      </c>
    </row>
    <row r="6058" spans="15:15" x14ac:dyDescent="0.45">
      <c r="O6058" t="str">
        <f ca="1"/>
        <v xml:space="preserve">                Expected = "#CSVRead: HeaderRowNum must be greater than or equal to zero and less than or equal to SkipToRow!"</v>
      </c>
    </row>
    <row r="6059" spans="15:15" x14ac:dyDescent="0.45">
      <c r="O6059" t="str">
        <f ca="1"/>
        <v xml:space="preserve">                TestRes = TestCSVRead(i, TestDescription, Expected, Folder + FileName, Observed, WhatDiffers, _</v>
      </c>
    </row>
    <row r="6060" spans="15:15" x14ac:dyDescent="0.45">
      <c r="O6060" t="str">
        <f ca="1"/>
        <v xml:space="preserve">                    IgnoreEmptyLines:=False, _</v>
      </c>
    </row>
    <row r="6061" spans="15:15" x14ac:dyDescent="0.45">
      <c r="O6061" t="str">
        <f ca="1"/>
        <v xml:space="preserve">                    ShowMissingsAs:=Empty, _</v>
      </c>
    </row>
    <row r="6062" spans="15:15" x14ac:dyDescent="0.45">
      <c r="O6062" t="str">
        <f ca="1"/>
        <v xml:space="preserve">                    HeaderRowNum:=-1#)</v>
      </c>
    </row>
    <row r="6063" spans="15:15" x14ac:dyDescent="0.45">
      <c r="O6063" t="str">
        <f ca="1"/>
        <v xml:space="preserve">    If TestRes Then</v>
      </c>
    </row>
    <row r="6064" spans="15:15" x14ac:dyDescent="0.45">
      <c r="O6064" t="str">
        <f ca="1"/>
        <v xml:space="preserve">        NumPassed = NumPassed + 1</v>
      </c>
    </row>
    <row r="6065" spans="15:15" x14ac:dyDescent="0.45">
      <c r="O6065" t="str">
        <f ca="1"/>
        <v xml:space="preserve">    Else</v>
      </c>
    </row>
    <row r="6066" spans="15:15" x14ac:dyDescent="0.45">
      <c r="O6066" t="str">
        <f ca="1"/>
        <v xml:space="preserve">        NumFailed = NumFailed + 1</v>
      </c>
    </row>
    <row r="6067" spans="15:15" x14ac:dyDescent="0.45">
      <c r="O6067" t="str">
        <f ca="1"/>
        <v xml:space="preserve">        ReDim Preserve Failures(LBound(Failures) To UBound(Failures) + 1)</v>
      </c>
    </row>
    <row r="6068" spans="15:15" x14ac:dyDescent="0.45">
      <c r="O6068" t="str">
        <f ca="1"/>
        <v xml:space="preserve">        Failures(UBound(Failures)) = WhatDiffers</v>
      </c>
    </row>
    <row r="6069" spans="15:15" x14ac:dyDescent="0.45">
      <c r="O6069" t="str">
        <f ca="1"/>
        <v xml:space="preserve">    End If</v>
      </c>
    </row>
    <row r="6070" spans="15:15" x14ac:dyDescent="0.45">
      <c r="O6070" t="str">
        <f ca="1"/>
        <v/>
      </c>
    </row>
    <row r="6071" spans="15:15" x14ac:dyDescent="0.45">
      <c r="O6071" t="str">
        <f ca="1"/>
        <v xml:space="preserve">    Exit Sub</v>
      </c>
    </row>
    <row r="6072" spans="15:15" x14ac:dyDescent="0.45">
      <c r="O6072" t="str">
        <f ca="1"/>
        <v>ErrHandler:</v>
      </c>
    </row>
    <row r="6073" spans="15:15" x14ac:dyDescent="0.45">
      <c r="O6073" t="str">
        <f ca="1"/>
        <v xml:space="preserve">    Throw "#Case144 (line " &amp; CStr(Erl) + "): " &amp; Err.Description &amp; "!"</v>
      </c>
    </row>
    <row r="6074" spans="15:15" x14ac:dyDescent="0.45">
      <c r="O6074" t="str">
        <f ca="1"/>
        <v>End Sub</v>
      </c>
    </row>
    <row r="6075" spans="15:15" x14ac:dyDescent="0.45">
      <c r="O6075">
        <f ca="1"/>
        <v>0</v>
      </c>
    </row>
    <row r="6076" spans="15:15" x14ac:dyDescent="0.45">
      <c r="O6076">
        <f ca="1"/>
        <v>0</v>
      </c>
    </row>
    <row r="6077" spans="15:15" x14ac:dyDescent="0.45">
      <c r="O6077">
        <f ca="1"/>
        <v>0</v>
      </c>
    </row>
    <row r="6078" spans="15:15" x14ac:dyDescent="0.45">
      <c r="O6078">
        <f ca="1"/>
        <v>0</v>
      </c>
    </row>
    <row r="6079" spans="15:15" x14ac:dyDescent="0.45">
      <c r="O6079">
        <f ca="1"/>
        <v>0</v>
      </c>
    </row>
    <row r="6080" spans="15:15" x14ac:dyDescent="0.45">
      <c r="O6080">
        <f ca="1"/>
        <v>0</v>
      </c>
    </row>
    <row r="6081" spans="15:15" x14ac:dyDescent="0.45">
      <c r="O6081">
        <f ca="1"/>
        <v>0</v>
      </c>
    </row>
    <row r="6082" spans="15:15" x14ac:dyDescent="0.45">
      <c r="O6082">
        <f ca="1"/>
        <v>0</v>
      </c>
    </row>
    <row r="6083" spans="15:15" x14ac:dyDescent="0.45">
      <c r="O6083">
        <f ca="1"/>
        <v>0</v>
      </c>
    </row>
    <row r="6084" spans="15:15" x14ac:dyDescent="0.45">
      <c r="O6084">
        <f ca="1"/>
        <v>0</v>
      </c>
    </row>
    <row r="6085" spans="15:15" x14ac:dyDescent="0.45">
      <c r="O6085">
        <f ca="1"/>
        <v>0</v>
      </c>
    </row>
    <row r="6086" spans="15:15" x14ac:dyDescent="0.45">
      <c r="O6086">
        <f ca="1"/>
        <v>0</v>
      </c>
    </row>
    <row r="6087" spans="15:15" x14ac:dyDescent="0.45">
      <c r="O6087">
        <f ca="1"/>
        <v>0</v>
      </c>
    </row>
    <row r="6088" spans="15:15" x14ac:dyDescent="0.45">
      <c r="O6088">
        <f ca="1"/>
        <v>0</v>
      </c>
    </row>
    <row r="6089" spans="15:15" x14ac:dyDescent="0.45">
      <c r="O6089">
        <f ca="1"/>
        <v>0</v>
      </c>
    </row>
    <row r="6090" spans="15:15" x14ac:dyDescent="0.45">
      <c r="O6090">
        <f ca="1"/>
        <v>0</v>
      </c>
    </row>
    <row r="6091" spans="15:15" x14ac:dyDescent="0.45">
      <c r="O6091">
        <f ca="1"/>
        <v>0</v>
      </c>
    </row>
    <row r="6092" spans="15:15" x14ac:dyDescent="0.45">
      <c r="O6092">
        <f ca="1"/>
        <v>0</v>
      </c>
    </row>
    <row r="6093" spans="15:15" x14ac:dyDescent="0.45">
      <c r="O6093" t="str">
        <f ca="1"/>
        <v>Sub Case145(i As Long, Folder As String, ByRef NumPassed As Long, ByRef NumFailed As Long, ByRef Failures() As String)</v>
      </c>
    </row>
    <row r="6094" spans="15:15" x14ac:dyDescent="0.45">
      <c r="O6094" t="str">
        <f ca="1"/>
        <v xml:space="preserve">    Dim TestDescription As String, FileName As String, Expected, Observed, TestRes As Variant, WhatDiffers As String</v>
      </c>
    </row>
    <row r="6095" spans="15:15" x14ac:dyDescent="0.45">
      <c r="O6095" t="str">
        <f ca="1"/>
        <v/>
      </c>
    </row>
    <row r="6096" spans="15:15" x14ac:dyDescent="0.45">
      <c r="O6096" t="str">
        <f ca="1"/>
        <v xml:space="preserve">    On Error GoTo ErrHandler</v>
      </c>
    </row>
    <row r="6097" spans="15:15" x14ac:dyDescent="0.45">
      <c r="O6097" t="str">
        <f ca="1"/>
        <v xml:space="preserve">                TestDescription = "test bad inputs"</v>
      </c>
    </row>
    <row r="6098" spans="15:15" x14ac:dyDescent="0.45">
      <c r="O6098" t="str">
        <f ca="1"/>
        <v xml:space="preserve">                FileName = "test_bad_inputs.csv"</v>
      </c>
    </row>
    <row r="6099" spans="15:15" x14ac:dyDescent="0.45">
      <c r="O6099" t="str">
        <f ca="1"/>
        <v xml:space="preserve">                Expected = "#CSVRead: #ParseEncoding: Encoding argument can usually be omitted, but otherwise Encoding be either ""UTF-16"", ""UTF-8"", ""UTF-8-BOM"" or ""ANSI"".!!"</v>
      </c>
    </row>
    <row r="6100" spans="15:15" x14ac:dyDescent="0.45">
      <c r="O6100" t="str">
        <f ca="1"/>
        <v xml:space="preserve">                TestRes = TestCSVRead(i, TestDescription, Expected, Folder + FileName, Observed, WhatDiffers, _</v>
      </c>
    </row>
    <row r="6101" spans="15:15" x14ac:dyDescent="0.45">
      <c r="O6101" t="str">
        <f ca="1"/>
        <v xml:space="preserve">                    IgnoreEmptyLines:=False, _</v>
      </c>
    </row>
    <row r="6102" spans="15:15" x14ac:dyDescent="0.45">
      <c r="O6102" t="str">
        <f ca="1"/>
        <v xml:space="preserve">                    ShowMissingsAs:=Empty, _</v>
      </c>
    </row>
    <row r="6103" spans="15:15" x14ac:dyDescent="0.45">
      <c r="O6103" t="str">
        <f ca="1"/>
        <v xml:space="preserve">                    Encoding:="BAD")</v>
      </c>
    </row>
    <row r="6104" spans="15:15" x14ac:dyDescent="0.45">
      <c r="O6104" t="str">
        <f ca="1"/>
        <v xml:space="preserve">    If TestRes Then</v>
      </c>
    </row>
    <row r="6105" spans="15:15" x14ac:dyDescent="0.45">
      <c r="O6105" t="str">
        <f ca="1"/>
        <v xml:space="preserve">        NumPassed = NumPassed + 1</v>
      </c>
    </row>
    <row r="6106" spans="15:15" x14ac:dyDescent="0.45">
      <c r="O6106" t="str">
        <f ca="1"/>
        <v xml:space="preserve">    Else</v>
      </c>
    </row>
    <row r="6107" spans="15:15" x14ac:dyDescent="0.45">
      <c r="O6107" t="str">
        <f ca="1"/>
        <v xml:space="preserve">        NumFailed = NumFailed + 1</v>
      </c>
    </row>
    <row r="6108" spans="15:15" x14ac:dyDescent="0.45">
      <c r="O6108" t="str">
        <f ca="1"/>
        <v xml:space="preserve">        ReDim Preserve Failures(LBound(Failures) To UBound(Failures) + 1)</v>
      </c>
    </row>
    <row r="6109" spans="15:15" x14ac:dyDescent="0.45">
      <c r="O6109" t="str">
        <f ca="1"/>
        <v xml:space="preserve">        Failures(UBound(Failures)) = WhatDiffers</v>
      </c>
    </row>
    <row r="6110" spans="15:15" x14ac:dyDescent="0.45">
      <c r="O6110" t="str">
        <f ca="1"/>
        <v xml:space="preserve">    End If</v>
      </c>
    </row>
    <row r="6111" spans="15:15" x14ac:dyDescent="0.45">
      <c r="O6111" t="str">
        <f ca="1"/>
        <v/>
      </c>
    </row>
    <row r="6112" spans="15:15" x14ac:dyDescent="0.45">
      <c r="O6112" t="str">
        <f ca="1"/>
        <v xml:space="preserve">    Exit Sub</v>
      </c>
    </row>
    <row r="6113" spans="15:15" x14ac:dyDescent="0.45">
      <c r="O6113" t="str">
        <f ca="1"/>
        <v>ErrHandler:</v>
      </c>
    </row>
    <row r="6114" spans="15:15" x14ac:dyDescent="0.45">
      <c r="O6114" t="str">
        <f ca="1"/>
        <v xml:space="preserve">    Throw "#Case145 (line " &amp; CStr(Erl) + "): " &amp; Err.Description &amp; "!"</v>
      </c>
    </row>
    <row r="6115" spans="15:15" x14ac:dyDescent="0.45">
      <c r="O6115" t="str">
        <f ca="1"/>
        <v>End Sub</v>
      </c>
    </row>
    <row r="6116" spans="15:15" x14ac:dyDescent="0.45">
      <c r="O6116">
        <f ca="1"/>
        <v>0</v>
      </c>
    </row>
    <row r="6117" spans="15:15" x14ac:dyDescent="0.45">
      <c r="O6117">
        <f ca="1"/>
        <v>0</v>
      </c>
    </row>
    <row r="6118" spans="15:15" x14ac:dyDescent="0.45">
      <c r="O6118">
        <f ca="1"/>
        <v>0</v>
      </c>
    </row>
    <row r="6119" spans="15:15" x14ac:dyDescent="0.45">
      <c r="O6119">
        <f ca="1"/>
        <v>0</v>
      </c>
    </row>
    <row r="6120" spans="15:15" x14ac:dyDescent="0.45">
      <c r="O6120">
        <f ca="1"/>
        <v>0</v>
      </c>
    </row>
    <row r="6121" spans="15:15" x14ac:dyDescent="0.45">
      <c r="O6121">
        <f ca="1"/>
        <v>0</v>
      </c>
    </row>
    <row r="6122" spans="15:15" x14ac:dyDescent="0.45">
      <c r="O6122">
        <f ca="1"/>
        <v>0</v>
      </c>
    </row>
    <row r="6123" spans="15:15" x14ac:dyDescent="0.45">
      <c r="O6123">
        <f ca="1"/>
        <v>0</v>
      </c>
    </row>
    <row r="6124" spans="15:15" x14ac:dyDescent="0.45">
      <c r="O6124">
        <f ca="1"/>
        <v>0</v>
      </c>
    </row>
    <row r="6125" spans="15:15" x14ac:dyDescent="0.45">
      <c r="O6125">
        <f ca="1"/>
        <v>0</v>
      </c>
    </row>
    <row r="6126" spans="15:15" x14ac:dyDescent="0.45">
      <c r="O6126">
        <f ca="1"/>
        <v>0</v>
      </c>
    </row>
    <row r="6127" spans="15:15" x14ac:dyDescent="0.45">
      <c r="O6127">
        <f ca="1"/>
        <v>0</v>
      </c>
    </row>
    <row r="6128" spans="15:15" x14ac:dyDescent="0.45">
      <c r="O6128">
        <f ca="1"/>
        <v>0</v>
      </c>
    </row>
    <row r="6129" spans="15:15" x14ac:dyDescent="0.45">
      <c r="O6129">
        <f ca="1"/>
        <v>0</v>
      </c>
    </row>
    <row r="6130" spans="15:15" x14ac:dyDescent="0.45">
      <c r="O6130">
        <f ca="1"/>
        <v>0</v>
      </c>
    </row>
    <row r="6131" spans="15:15" x14ac:dyDescent="0.45">
      <c r="O6131">
        <f ca="1"/>
        <v>0</v>
      </c>
    </row>
    <row r="6132" spans="15:15" x14ac:dyDescent="0.45">
      <c r="O6132">
        <f ca="1"/>
        <v>0</v>
      </c>
    </row>
    <row r="6133" spans="15:15" x14ac:dyDescent="0.45">
      <c r="O6133">
        <f ca="1"/>
        <v>0</v>
      </c>
    </row>
    <row r="6134" spans="15:15" x14ac:dyDescent="0.45">
      <c r="O6134" t="str">
        <f ca="1"/>
        <v>Sub Case146(i As Long, Folder As String, ByRef NumPassed As Long, ByRef NumFailed As Long, ByRef Failures() As String)</v>
      </c>
    </row>
    <row r="6135" spans="15:15" x14ac:dyDescent="0.45">
      <c r="O6135" t="str">
        <f ca="1"/>
        <v xml:space="preserve">    Dim TestDescription As String, FileName As String, Expected, Observed, TestRes As Variant, WhatDiffers As String</v>
      </c>
    </row>
    <row r="6136" spans="15:15" x14ac:dyDescent="0.45">
      <c r="O6136" t="str">
        <f ca="1"/>
        <v/>
      </c>
    </row>
    <row r="6137" spans="15:15" x14ac:dyDescent="0.45">
      <c r="O6137" t="str">
        <f ca="1"/>
        <v xml:space="preserve">    On Error GoTo ErrHandler</v>
      </c>
    </row>
    <row r="6138" spans="15:15" x14ac:dyDescent="0.45">
      <c r="O6138" t="str">
        <f ca="1"/>
        <v xml:space="preserve">                TestDescription = "test bad inputs"</v>
      </c>
    </row>
    <row r="6139" spans="15:15" x14ac:dyDescent="0.45">
      <c r="O6139" t="str">
        <f ca="1"/>
        <v xml:space="preserve">                FileName = "test_bad_inputs.csv"</v>
      </c>
    </row>
    <row r="6140" spans="15:15" x14ac:dyDescent="0.45">
      <c r="O6140" t="str">
        <f ca="1"/>
        <v xml:space="preserve">                Expected = "#CSVRead: #ParseConvertTypes: #OneDArrayToTwoDArray: If ConvertTypes is given as a 1-dimensional array, each element must be a 1-dimensional array with two elements!!!"</v>
      </c>
    </row>
    <row r="6141" spans="15:15" x14ac:dyDescent="0.45">
      <c r="O6141" t="str">
        <f ca="1"/>
        <v xml:space="preserve">                TestRes = TestCSVRead(i, TestDescription, Expected, Folder + FileName, Observed, WhatDiffers, _</v>
      </c>
    </row>
    <row r="6142" spans="15:15" x14ac:dyDescent="0.45">
      <c r="O6142" t="str">
        <f ca="1"/>
        <v xml:space="preserve">                    IgnoreEmptyLines:=False, _</v>
      </c>
    </row>
    <row r="6143" spans="15:15" x14ac:dyDescent="0.45">
      <c r="O6143" t="str">
        <f ca="1"/>
        <v xml:space="preserve">                    ShowMissingsAs:=Empty, _</v>
      </c>
    </row>
    <row r="6144" spans="15:15" x14ac:dyDescent="0.45">
      <c r="O6144" t="str">
        <f ca="1"/>
        <v xml:space="preserve">                    ConvertTypes:=Array(Array(1, "N", "BAD")))</v>
      </c>
    </row>
    <row r="6145" spans="15:15" x14ac:dyDescent="0.45">
      <c r="O6145" t="str">
        <f ca="1"/>
        <v xml:space="preserve">            Case 146</v>
      </c>
    </row>
    <row r="6146" spans="15:15" x14ac:dyDescent="0.45">
      <c r="O6146" t="str">
        <f ca="1"/>
        <v xml:space="preserve">                TestDescription = "test bad inputs"</v>
      </c>
    </row>
    <row r="6147" spans="15:15" x14ac:dyDescent="0.45">
      <c r="O6147" t="str">
        <f ca="1"/>
        <v xml:space="preserve">                FileName = "test_bad_inputs.csv"</v>
      </c>
    </row>
    <row r="6148" spans="15:15" x14ac:dyDescent="0.45">
      <c r="O6148" t="str">
        <f ca="1"/>
        <v xml:space="preserve">                Expected = "#CSVRead: #ParseConvertTypes: #ParseCTString: ConvertTypes must be Boolean or string with allowed letters NDBETQ. ""N"" show numbers as numbers, ""D"" show dates as dates, ""B"" show Booleans as Booleans, ""E"" show Excel errors as errors, ""T"" to trim leading and trailing spaces from fields, ""Q"" rules NDBE apply even to quoted fields, TRUE = ""NDB"" (convert unquoted numbers, dates and Booleans), FALSE = no conversion Found unrecognised character 'A'!!!"</v>
      </c>
    </row>
    <row r="6149" spans="15:15" x14ac:dyDescent="0.45">
      <c r="O6149" t="str">
        <f ca="1"/>
        <v xml:space="preserve">                TestRes = TestCSVRead(i, TestDescription, Expected, Folder + FileName, Observed, WhatDiffers, _</v>
      </c>
    </row>
    <row r="6150" spans="15:15" x14ac:dyDescent="0.45">
      <c r="O6150" t="str">
        <f ca="1"/>
        <v xml:space="preserve">                    ConvertTypes:="BAD", _</v>
      </c>
    </row>
    <row r="6151" spans="15:15" x14ac:dyDescent="0.45">
      <c r="O6151" t="str">
        <f ca="1"/>
        <v xml:space="preserve">                    IgnoreEmptyLines:=False, _</v>
      </c>
    </row>
    <row r="6152" spans="15:15" x14ac:dyDescent="0.45">
      <c r="O6152" t="str">
        <f ca="1"/>
        <v xml:space="preserve">                    ShowMissingsAs:=Empty)</v>
      </c>
    </row>
    <row r="6153" spans="15:15" x14ac:dyDescent="0.45">
      <c r="O6153" t="str">
        <f ca="1"/>
        <v xml:space="preserve">    If TestRes Then</v>
      </c>
    </row>
    <row r="6154" spans="15:15" x14ac:dyDescent="0.45">
      <c r="O6154" t="str">
        <f ca="1"/>
        <v xml:space="preserve">        NumPassed = NumPassed + 1</v>
      </c>
    </row>
    <row r="6155" spans="15:15" x14ac:dyDescent="0.45">
      <c r="O6155" t="str">
        <f ca="1"/>
        <v xml:space="preserve">    Else</v>
      </c>
    </row>
    <row r="6156" spans="15:15" x14ac:dyDescent="0.45">
      <c r="O6156" t="str">
        <f ca="1"/>
        <v xml:space="preserve">        NumFailed = NumFailed + 1</v>
      </c>
    </row>
    <row r="6157" spans="15:15" x14ac:dyDescent="0.45">
      <c r="O6157" t="str">
        <f ca="1"/>
        <v xml:space="preserve">        ReDim Preserve Failures(LBound(Failures) To UBound(Failures) + 1)</v>
      </c>
    </row>
    <row r="6158" spans="15:15" x14ac:dyDescent="0.45">
      <c r="O6158" t="str">
        <f ca="1"/>
        <v xml:space="preserve">        Failures(UBound(Failures)) = WhatDiffers</v>
      </c>
    </row>
    <row r="6159" spans="15:15" x14ac:dyDescent="0.45">
      <c r="O6159" t="str">
        <f ca="1"/>
        <v xml:space="preserve">    End If</v>
      </c>
    </row>
    <row r="6160" spans="15:15" x14ac:dyDescent="0.45">
      <c r="O6160" t="str">
        <f ca="1"/>
        <v/>
      </c>
    </row>
    <row r="6161" spans="15:15" x14ac:dyDescent="0.45">
      <c r="O6161" t="str">
        <f ca="1"/>
        <v xml:space="preserve">    Exit Sub</v>
      </c>
    </row>
    <row r="6162" spans="15:15" x14ac:dyDescent="0.45">
      <c r="O6162" t="str">
        <f ca="1"/>
        <v>ErrHandler:</v>
      </c>
    </row>
    <row r="6163" spans="15:15" x14ac:dyDescent="0.45">
      <c r="O6163" t="str">
        <f ca="1"/>
        <v xml:space="preserve">    Throw "#Case146 (line " &amp; CStr(Erl) + "): " &amp; Err.Description &amp; "!"</v>
      </c>
    </row>
    <row r="6164" spans="15:15" x14ac:dyDescent="0.45">
      <c r="O6164" t="str">
        <f ca="1"/>
        <v>End Sub</v>
      </c>
    </row>
    <row r="6165" spans="15:15" x14ac:dyDescent="0.45">
      <c r="O6165">
        <f ca="1"/>
        <v>0</v>
      </c>
    </row>
    <row r="6166" spans="15:15" x14ac:dyDescent="0.45">
      <c r="O6166">
        <f ca="1"/>
        <v>0</v>
      </c>
    </row>
    <row r="6167" spans="15:15" x14ac:dyDescent="0.45">
      <c r="O6167">
        <f ca="1"/>
        <v>0</v>
      </c>
    </row>
    <row r="6168" spans="15:15" x14ac:dyDescent="0.45">
      <c r="O6168">
        <f ca="1"/>
        <v>0</v>
      </c>
    </row>
    <row r="6169" spans="15:15" x14ac:dyDescent="0.45">
      <c r="O6169">
        <f ca="1"/>
        <v>0</v>
      </c>
    </row>
    <row r="6170" spans="15:15" x14ac:dyDescent="0.45">
      <c r="O6170">
        <f ca="1"/>
        <v>0</v>
      </c>
    </row>
    <row r="6171" spans="15:15" x14ac:dyDescent="0.45">
      <c r="O6171">
        <f ca="1"/>
        <v>0</v>
      </c>
    </row>
    <row r="6172" spans="15:15" x14ac:dyDescent="0.45">
      <c r="O6172">
        <f ca="1"/>
        <v>0</v>
      </c>
    </row>
    <row r="6173" spans="15:15" x14ac:dyDescent="0.45">
      <c r="O6173">
        <f ca="1"/>
        <v>0</v>
      </c>
    </row>
    <row r="6174" spans="15:15" x14ac:dyDescent="0.45">
      <c r="O6174">
        <f ca="1"/>
        <v>0</v>
      </c>
    </row>
    <row r="6175" spans="15:15" x14ac:dyDescent="0.45">
      <c r="O6175" t="str">
        <f ca="1"/>
        <v>Sub Case147(i As Long, Folder As String, ByRef NumPassed As Long, ByRef NumFailed As Long, ByRef Failures() As String)</v>
      </c>
    </row>
    <row r="6176" spans="15:15" x14ac:dyDescent="0.45">
      <c r="O6176" t="str">
        <f ca="1"/>
        <v xml:space="preserve">    Dim TestDescription As String, FileName As String, Expected, Observed, TestRes As Variant, WhatDiffers As String</v>
      </c>
    </row>
    <row r="6177" spans="15:15" x14ac:dyDescent="0.45">
      <c r="O6177" t="str">
        <f ca="1"/>
        <v/>
      </c>
    </row>
    <row r="6178" spans="15:15" x14ac:dyDescent="0.45">
      <c r="O6178" t="str">
        <f ca="1"/>
        <v xml:space="preserve">    On Error GoTo ErrHandler</v>
      </c>
    </row>
    <row r="6179" spans="15:15" x14ac:dyDescent="0.45">
      <c r="O6179" t="str">
        <f ca="1"/>
        <v xml:space="preserve">                TestDescription = "test bad inputs"</v>
      </c>
    </row>
    <row r="6180" spans="15:15" x14ac:dyDescent="0.45">
      <c r="O6180" t="str">
        <f ca="1"/>
        <v xml:space="preserve">                FileName = "test_bad_inputs.csv"</v>
      </c>
    </row>
    <row r="6181" spans="15:15" x14ac:dyDescent="0.45">
      <c r="O6181" t="str">
        <f ca="1"/>
        <v xml:space="preserve">                Expected = "#CSVRead: #ParseConvertTypes: ConvertTypes is ambiguous, it can be interpreted as two rows, or as two columns!!"</v>
      </c>
    </row>
    <row r="6182" spans="15:15" x14ac:dyDescent="0.45">
      <c r="O6182" t="str">
        <f ca="1"/>
        <v xml:space="preserve">                TestRes = TestCSVRead(i, TestDescription, Expected, Folder + FileName, Observed, WhatDiffers, _</v>
      </c>
    </row>
    <row r="6183" spans="15:15" x14ac:dyDescent="0.45">
      <c r="O6183" t="str">
        <f ca="1"/>
        <v xml:space="preserve">                    ConvertTypes:=Array(Array(1, "D"), Array("B", "N")), _</v>
      </c>
    </row>
    <row r="6184" spans="15:15" x14ac:dyDescent="0.45">
      <c r="O6184" t="str">
        <f ca="1"/>
        <v xml:space="preserve">                    IgnoreEmptyLines:=False, _</v>
      </c>
    </row>
    <row r="6185" spans="15:15" x14ac:dyDescent="0.45">
      <c r="O6185" t="str">
        <f ca="1"/>
        <v xml:space="preserve">                    ShowMissingsAs:=Empty)</v>
      </c>
    </row>
    <row r="6186" spans="15:15" x14ac:dyDescent="0.45">
      <c r="O6186" t="str">
        <f ca="1"/>
        <v xml:space="preserve">    If TestRes Then</v>
      </c>
    </row>
    <row r="6187" spans="15:15" x14ac:dyDescent="0.45">
      <c r="O6187" t="str">
        <f ca="1"/>
        <v xml:space="preserve">        NumPassed = NumPassed + 1</v>
      </c>
    </row>
    <row r="6188" spans="15:15" x14ac:dyDescent="0.45">
      <c r="O6188" t="str">
        <f ca="1"/>
        <v xml:space="preserve">    Else</v>
      </c>
    </row>
    <row r="6189" spans="15:15" x14ac:dyDescent="0.45">
      <c r="O6189" t="str">
        <f ca="1"/>
        <v xml:space="preserve">        NumFailed = NumFailed + 1</v>
      </c>
    </row>
    <row r="6190" spans="15:15" x14ac:dyDescent="0.45">
      <c r="O6190" t="str">
        <f ca="1"/>
        <v xml:space="preserve">        ReDim Preserve Failures(LBound(Failures) To UBound(Failures) + 1)</v>
      </c>
    </row>
    <row r="6191" spans="15:15" x14ac:dyDescent="0.45">
      <c r="O6191" t="str">
        <f ca="1"/>
        <v xml:space="preserve">        Failures(UBound(Failures)) = WhatDiffers</v>
      </c>
    </row>
    <row r="6192" spans="15:15" x14ac:dyDescent="0.45">
      <c r="O6192" t="str">
        <f ca="1"/>
        <v xml:space="preserve">    End If</v>
      </c>
    </row>
    <row r="6193" spans="15:15" x14ac:dyDescent="0.45">
      <c r="O6193" t="str">
        <f ca="1"/>
        <v/>
      </c>
    </row>
    <row r="6194" spans="15:15" x14ac:dyDescent="0.45">
      <c r="O6194" t="str">
        <f ca="1"/>
        <v xml:space="preserve">    Exit Sub</v>
      </c>
    </row>
    <row r="6195" spans="15:15" x14ac:dyDescent="0.45">
      <c r="O6195" t="str">
        <f ca="1"/>
        <v>ErrHandler:</v>
      </c>
    </row>
    <row r="6196" spans="15:15" x14ac:dyDescent="0.45">
      <c r="O6196" t="str">
        <f ca="1"/>
        <v xml:space="preserve">    Throw "#Case147 (line " &amp; CStr(Erl) + "): " &amp; Err.Description &amp; "!"</v>
      </c>
    </row>
    <row r="6197" spans="15:15" x14ac:dyDescent="0.45">
      <c r="O6197" t="str">
        <f ca="1"/>
        <v>End Sub</v>
      </c>
    </row>
    <row r="6198" spans="15:15" x14ac:dyDescent="0.45">
      <c r="O6198">
        <f ca="1"/>
        <v>0</v>
      </c>
    </row>
    <row r="6199" spans="15:15" x14ac:dyDescent="0.45">
      <c r="O6199">
        <f ca="1"/>
        <v>0</v>
      </c>
    </row>
    <row r="6200" spans="15:15" x14ac:dyDescent="0.45">
      <c r="O6200">
        <f ca="1"/>
        <v>0</v>
      </c>
    </row>
    <row r="6201" spans="15:15" x14ac:dyDescent="0.45">
      <c r="O6201">
        <f ca="1"/>
        <v>0</v>
      </c>
    </row>
    <row r="6202" spans="15:15" x14ac:dyDescent="0.45">
      <c r="O6202">
        <f ca="1"/>
        <v>0</v>
      </c>
    </row>
    <row r="6203" spans="15:15" x14ac:dyDescent="0.45">
      <c r="O6203">
        <f ca="1"/>
        <v>0</v>
      </c>
    </row>
    <row r="6204" spans="15:15" x14ac:dyDescent="0.45">
      <c r="O6204">
        <f ca="1"/>
        <v>0</v>
      </c>
    </row>
    <row r="6205" spans="15:15" x14ac:dyDescent="0.45">
      <c r="O6205">
        <f ca="1"/>
        <v>0</v>
      </c>
    </row>
    <row r="6206" spans="15:15" x14ac:dyDescent="0.45">
      <c r="O6206">
        <f ca="1"/>
        <v>0</v>
      </c>
    </row>
    <row r="6207" spans="15:15" x14ac:dyDescent="0.45">
      <c r="O6207">
        <f ca="1"/>
        <v>0</v>
      </c>
    </row>
    <row r="6208" spans="15:15" x14ac:dyDescent="0.45">
      <c r="O6208">
        <f ca="1"/>
        <v>0</v>
      </c>
    </row>
    <row r="6209" spans="15:15" x14ac:dyDescent="0.45">
      <c r="O6209">
        <f ca="1"/>
        <v>0</v>
      </c>
    </row>
    <row r="6210" spans="15:15" x14ac:dyDescent="0.45">
      <c r="O6210">
        <f ca="1"/>
        <v>0</v>
      </c>
    </row>
    <row r="6211" spans="15:15" x14ac:dyDescent="0.45">
      <c r="O6211">
        <f ca="1"/>
        <v>0</v>
      </c>
    </row>
    <row r="6212" spans="15:15" x14ac:dyDescent="0.45">
      <c r="O6212">
        <f ca="1"/>
        <v>0</v>
      </c>
    </row>
    <row r="6213" spans="15:15" x14ac:dyDescent="0.45">
      <c r="O6213">
        <f ca="1"/>
        <v>0</v>
      </c>
    </row>
    <row r="6214" spans="15:15" x14ac:dyDescent="0.45">
      <c r="O6214">
        <f ca="1"/>
        <v>0</v>
      </c>
    </row>
    <row r="6215" spans="15:15" x14ac:dyDescent="0.45">
      <c r="O6215">
        <f ca="1"/>
        <v>0</v>
      </c>
    </row>
    <row r="6216" spans="15:15" x14ac:dyDescent="0.45">
      <c r="O6216" t="str">
        <f ca="1"/>
        <v>Sub Case148(i As Long, Folder As String, ByRef NumPassed As Long, ByRef NumFailed As Long, ByRef Failures() As String)</v>
      </c>
    </row>
    <row r="6217" spans="15:15" x14ac:dyDescent="0.45">
      <c r="O6217" t="str">
        <f ca="1"/>
        <v xml:space="preserve">    Dim TestDescription As String, FileName As String, Expected, Observed, TestRes As Variant, WhatDiffers As String</v>
      </c>
    </row>
    <row r="6218" spans="15:15" x14ac:dyDescent="0.45">
      <c r="O6218" t="str">
        <f ca="1"/>
        <v/>
      </c>
    </row>
    <row r="6219" spans="15:15" x14ac:dyDescent="0.45">
      <c r="O6219" t="str">
        <f ca="1"/>
        <v xml:space="preserve">    On Error GoTo ErrHandler</v>
      </c>
    </row>
    <row r="6220" spans="15:15" x14ac:dyDescent="0.45">
      <c r="O6220" t="str">
        <f ca="1"/>
        <v xml:space="preserve">                TestDescription = "test bad inputs"</v>
      </c>
    </row>
    <row r="6221" spans="15:15" x14ac:dyDescent="0.45">
      <c r="O6221" t="str">
        <f ca="1"/>
        <v xml:space="preserve">                FileName = "test_bad_inputs.csv"</v>
      </c>
    </row>
    <row r="6222" spans="15:15" x14ac:dyDescent="0.45">
      <c r="O6222" t="str">
        <f ca="1"/>
        <v xml:space="preserve">                Expected = "#CSVRead: #ParseConvertTypes: Column identifiers in the left column (or top row) of ConvertTypes must be strings or non-negative whole numbers but ConvertTypes(1,1) is of type Boolean!!"</v>
      </c>
    </row>
    <row r="6223" spans="15:15" x14ac:dyDescent="0.45">
      <c r="O6223" t="str">
        <f ca="1"/>
        <v xml:space="preserve">                TestRes = TestCSVRead(i, TestDescription, Expected, Folder + FileName, Observed, WhatDiffers, _</v>
      </c>
    </row>
    <row r="6224" spans="15:15" x14ac:dyDescent="0.45">
      <c r="O6224" t="str">
        <f ca="1"/>
        <v xml:space="preserve">                    ConvertTypes:=Array(Array(True, "D"), Array("B", "N"), Array(1, "D")), _</v>
      </c>
    </row>
    <row r="6225" spans="15:15" x14ac:dyDescent="0.45">
      <c r="O6225" t="str">
        <f ca="1"/>
        <v xml:space="preserve">                    IgnoreEmptyLines:=False, _</v>
      </c>
    </row>
    <row r="6226" spans="15:15" x14ac:dyDescent="0.45">
      <c r="O6226" t="str">
        <f ca="1"/>
        <v xml:space="preserve">                    ShowMissingsAs:=Empty)</v>
      </c>
    </row>
    <row r="6227" spans="15:15" x14ac:dyDescent="0.45">
      <c r="O6227" t="str">
        <f ca="1"/>
        <v xml:space="preserve">    If TestRes Then</v>
      </c>
    </row>
    <row r="6228" spans="15:15" x14ac:dyDescent="0.45">
      <c r="O6228" t="str">
        <f ca="1"/>
        <v xml:space="preserve">        NumPassed = NumPassed + 1</v>
      </c>
    </row>
    <row r="6229" spans="15:15" x14ac:dyDescent="0.45">
      <c r="O6229" t="str">
        <f ca="1"/>
        <v xml:space="preserve">    Else</v>
      </c>
    </row>
    <row r="6230" spans="15:15" x14ac:dyDescent="0.45">
      <c r="O6230" t="str">
        <f ca="1"/>
        <v xml:space="preserve">        NumFailed = NumFailed + 1</v>
      </c>
    </row>
    <row r="6231" spans="15:15" x14ac:dyDescent="0.45">
      <c r="O6231" t="str">
        <f ca="1"/>
        <v xml:space="preserve">        ReDim Preserve Failures(LBound(Failures) To UBound(Failures) + 1)</v>
      </c>
    </row>
    <row r="6232" spans="15:15" x14ac:dyDescent="0.45">
      <c r="O6232" t="str">
        <f ca="1"/>
        <v xml:space="preserve">        Failures(UBound(Failures)) = WhatDiffers</v>
      </c>
    </row>
    <row r="6233" spans="15:15" x14ac:dyDescent="0.45">
      <c r="O6233" t="str">
        <f ca="1"/>
        <v xml:space="preserve">    End If</v>
      </c>
    </row>
    <row r="6234" spans="15:15" x14ac:dyDescent="0.45">
      <c r="O6234" t="str">
        <f ca="1"/>
        <v/>
      </c>
    </row>
    <row r="6235" spans="15:15" x14ac:dyDescent="0.45">
      <c r="O6235" t="str">
        <f ca="1"/>
        <v xml:space="preserve">    Exit Sub</v>
      </c>
    </row>
    <row r="6236" spans="15:15" x14ac:dyDescent="0.45">
      <c r="O6236" t="str">
        <f ca="1"/>
        <v>ErrHandler:</v>
      </c>
    </row>
    <row r="6237" spans="15:15" x14ac:dyDescent="0.45">
      <c r="O6237" t="str">
        <f ca="1"/>
        <v xml:space="preserve">    Throw "#Case148 (line " &amp; CStr(Erl) + "): " &amp; Err.Description &amp; "!"</v>
      </c>
    </row>
    <row r="6238" spans="15:15" x14ac:dyDescent="0.45">
      <c r="O6238" t="str">
        <f ca="1"/>
        <v>End Sub</v>
      </c>
    </row>
    <row r="6239" spans="15:15" x14ac:dyDescent="0.45">
      <c r="O6239">
        <f ca="1"/>
        <v>0</v>
      </c>
    </row>
    <row r="6240" spans="15:15" x14ac:dyDescent="0.45">
      <c r="O6240">
        <f ca="1"/>
        <v>0</v>
      </c>
    </row>
    <row r="6241" spans="15:15" x14ac:dyDescent="0.45">
      <c r="O6241">
        <f ca="1"/>
        <v>0</v>
      </c>
    </row>
    <row r="6242" spans="15:15" x14ac:dyDescent="0.45">
      <c r="O6242">
        <f ca="1"/>
        <v>0</v>
      </c>
    </row>
    <row r="6243" spans="15:15" x14ac:dyDescent="0.45">
      <c r="O6243">
        <f ca="1"/>
        <v>0</v>
      </c>
    </row>
    <row r="6244" spans="15:15" x14ac:dyDescent="0.45">
      <c r="O6244">
        <f ca="1"/>
        <v>0</v>
      </c>
    </row>
    <row r="6245" spans="15:15" x14ac:dyDescent="0.45">
      <c r="O6245">
        <f ca="1"/>
        <v>0</v>
      </c>
    </row>
    <row r="6246" spans="15:15" x14ac:dyDescent="0.45">
      <c r="O6246">
        <f ca="1"/>
        <v>0</v>
      </c>
    </row>
    <row r="6247" spans="15:15" x14ac:dyDescent="0.45">
      <c r="O6247">
        <f ca="1"/>
        <v>0</v>
      </c>
    </row>
    <row r="6248" spans="15:15" x14ac:dyDescent="0.45">
      <c r="O6248">
        <f ca="1"/>
        <v>0</v>
      </c>
    </row>
    <row r="6249" spans="15:15" x14ac:dyDescent="0.45">
      <c r="O6249">
        <f ca="1"/>
        <v>0</v>
      </c>
    </row>
    <row r="6250" spans="15:15" x14ac:dyDescent="0.45">
      <c r="O6250">
        <f ca="1"/>
        <v>0</v>
      </c>
    </row>
    <row r="6251" spans="15:15" x14ac:dyDescent="0.45">
      <c r="O6251">
        <f ca="1"/>
        <v>0</v>
      </c>
    </row>
    <row r="6252" spans="15:15" x14ac:dyDescent="0.45">
      <c r="O6252">
        <f ca="1"/>
        <v>0</v>
      </c>
    </row>
    <row r="6253" spans="15:15" x14ac:dyDescent="0.45">
      <c r="O6253">
        <f ca="1"/>
        <v>0</v>
      </c>
    </row>
    <row r="6254" spans="15:15" x14ac:dyDescent="0.45">
      <c r="O6254">
        <f ca="1"/>
        <v>0</v>
      </c>
    </row>
    <row r="6255" spans="15:15" x14ac:dyDescent="0.45">
      <c r="O6255">
        <f ca="1"/>
        <v>0</v>
      </c>
    </row>
    <row r="6256" spans="15:15" x14ac:dyDescent="0.45">
      <c r="O6256">
        <f ca="1"/>
        <v>0</v>
      </c>
    </row>
    <row r="6257" spans="15:15" x14ac:dyDescent="0.45">
      <c r="O6257" t="str">
        <f ca="1"/>
        <v>Sub Case149(i As Long, Folder As String, ByRef NumPassed As Long, ByRef NumFailed As Long, ByRef Failures() As String)</v>
      </c>
    </row>
    <row r="6258" spans="15:15" x14ac:dyDescent="0.45">
      <c r="O6258" t="str">
        <f ca="1"/>
        <v xml:space="preserve">    Dim TestDescription As String, FileName As String, Expected, Observed, TestRes As Variant, WhatDiffers As String</v>
      </c>
    </row>
    <row r="6259" spans="15:15" x14ac:dyDescent="0.45">
      <c r="O6259" t="str">
        <f ca="1"/>
        <v/>
      </c>
    </row>
    <row r="6260" spans="15:15" x14ac:dyDescent="0.45">
      <c r="O6260" t="str">
        <f ca="1"/>
        <v xml:space="preserve">    On Error GoTo ErrHandler</v>
      </c>
    </row>
    <row r="6261" spans="15:15" x14ac:dyDescent="0.45">
      <c r="O6261" t="str">
        <f ca="1"/>
        <v xml:space="preserve">                TestDescription = "test bad inputs"</v>
      </c>
    </row>
    <row r="6262" spans="15:15" x14ac:dyDescent="0.45">
      <c r="O6262" t="str">
        <f ca="1"/>
        <v xml:space="preserve">                FileName = "test_bad_inputs.csv"</v>
      </c>
    </row>
    <row r="6263" spans="15:15" x14ac:dyDescent="0.45">
      <c r="O6263" t="str">
        <f ca="1"/>
        <v xml:space="preserve">                Expected = "#CSVRead: #ParseConvertTypes: #ParseCTString: ConvertTypes is incorrect, ""Q"" indicates that conversion should apply even to quoted fields, but none of ""N"", ""D"", ""B"" or ""E"" are present to indicate which type conversion to apply!!!"</v>
      </c>
    </row>
    <row r="6264" spans="15:15" x14ac:dyDescent="0.45">
      <c r="O6264" t="str">
        <f ca="1"/>
        <v xml:space="preserve">                TestRes = TestCSVRead(i, TestDescription, Expected, Folder + FileName, Observed, WhatDiffers, _</v>
      </c>
    </row>
    <row r="6265" spans="15:15" x14ac:dyDescent="0.45">
      <c r="O6265" t="str">
        <f ca="1"/>
        <v xml:space="preserve">                    ConvertTypes:="Q", _</v>
      </c>
    </row>
    <row r="6266" spans="15:15" x14ac:dyDescent="0.45">
      <c r="O6266" t="str">
        <f ca="1"/>
        <v xml:space="preserve">                    IgnoreEmptyLines:=False, _</v>
      </c>
    </row>
    <row r="6267" spans="15:15" x14ac:dyDescent="0.45">
      <c r="O6267" t="str">
        <f ca="1"/>
        <v xml:space="preserve">                    ShowMissingsAs:=Empty)</v>
      </c>
    </row>
    <row r="6268" spans="15:15" x14ac:dyDescent="0.45">
      <c r="O6268" t="str">
        <f ca="1"/>
        <v xml:space="preserve">    If TestRes Then</v>
      </c>
    </row>
    <row r="6269" spans="15:15" x14ac:dyDescent="0.45">
      <c r="O6269" t="str">
        <f ca="1"/>
        <v xml:space="preserve">        NumPassed = NumPassed + 1</v>
      </c>
    </row>
    <row r="6270" spans="15:15" x14ac:dyDescent="0.45">
      <c r="O6270" t="str">
        <f ca="1"/>
        <v xml:space="preserve">    Else</v>
      </c>
    </row>
    <row r="6271" spans="15:15" x14ac:dyDescent="0.45">
      <c r="O6271" t="str">
        <f ca="1"/>
        <v xml:space="preserve">        NumFailed = NumFailed + 1</v>
      </c>
    </row>
    <row r="6272" spans="15:15" x14ac:dyDescent="0.45">
      <c r="O6272" t="str">
        <f ca="1"/>
        <v xml:space="preserve">        ReDim Preserve Failures(LBound(Failures) To UBound(Failures) + 1)</v>
      </c>
    </row>
    <row r="6273" spans="15:15" x14ac:dyDescent="0.45">
      <c r="O6273" t="str">
        <f ca="1"/>
        <v xml:space="preserve">        Failures(UBound(Failures)) = WhatDiffers</v>
      </c>
    </row>
    <row r="6274" spans="15:15" x14ac:dyDescent="0.45">
      <c r="O6274" t="str">
        <f ca="1"/>
        <v xml:space="preserve">    End If</v>
      </c>
    </row>
    <row r="6275" spans="15:15" x14ac:dyDescent="0.45">
      <c r="O6275" t="str">
        <f ca="1"/>
        <v/>
      </c>
    </row>
    <row r="6276" spans="15:15" x14ac:dyDescent="0.45">
      <c r="O6276" t="str">
        <f ca="1"/>
        <v xml:space="preserve">    Exit Sub</v>
      </c>
    </row>
    <row r="6277" spans="15:15" x14ac:dyDescent="0.45">
      <c r="O6277" t="str">
        <f ca="1"/>
        <v>ErrHandler:</v>
      </c>
    </row>
    <row r="6278" spans="15:15" x14ac:dyDescent="0.45">
      <c r="O6278" t="str">
        <f ca="1"/>
        <v xml:space="preserve">    Throw "#Case149 (line " &amp; CStr(Erl) + "): " &amp; Err.Description &amp; "!"</v>
      </c>
    </row>
    <row r="6279" spans="15:15" x14ac:dyDescent="0.45">
      <c r="O6279" t="str">
        <f ca="1"/>
        <v>End Sub</v>
      </c>
    </row>
    <row r="6280" spans="15:15" x14ac:dyDescent="0.45">
      <c r="O6280">
        <f ca="1"/>
        <v>0</v>
      </c>
    </row>
    <row r="6281" spans="15:15" x14ac:dyDescent="0.45">
      <c r="O6281">
        <f ca="1"/>
        <v>0</v>
      </c>
    </row>
    <row r="6282" spans="15:15" x14ac:dyDescent="0.45">
      <c r="O6282">
        <f ca="1"/>
        <v>0</v>
      </c>
    </row>
    <row r="6283" spans="15:15" x14ac:dyDescent="0.45">
      <c r="O6283">
        <f ca="1"/>
        <v>0</v>
      </c>
    </row>
    <row r="6284" spans="15:15" x14ac:dyDescent="0.45">
      <c r="O6284">
        <f ca="1"/>
        <v>0</v>
      </c>
    </row>
    <row r="6285" spans="15:15" x14ac:dyDescent="0.45">
      <c r="O6285">
        <f ca="1"/>
        <v>0</v>
      </c>
    </row>
    <row r="6286" spans="15:15" x14ac:dyDescent="0.45">
      <c r="O6286">
        <f ca="1"/>
        <v>0</v>
      </c>
    </row>
    <row r="6287" spans="15:15" x14ac:dyDescent="0.45">
      <c r="O6287">
        <f ca="1"/>
        <v>0</v>
      </c>
    </row>
    <row r="6288" spans="15:15" x14ac:dyDescent="0.45">
      <c r="O6288">
        <f ca="1"/>
        <v>0</v>
      </c>
    </row>
    <row r="6289" spans="15:15" x14ac:dyDescent="0.45">
      <c r="O6289">
        <f ca="1"/>
        <v>0</v>
      </c>
    </row>
    <row r="6290" spans="15:15" x14ac:dyDescent="0.45">
      <c r="O6290">
        <f ca="1"/>
        <v>0</v>
      </c>
    </row>
    <row r="6291" spans="15:15" x14ac:dyDescent="0.45">
      <c r="O6291">
        <f ca="1"/>
        <v>0</v>
      </c>
    </row>
    <row r="6292" spans="15:15" x14ac:dyDescent="0.45">
      <c r="O6292">
        <f ca="1"/>
        <v>0</v>
      </c>
    </row>
    <row r="6293" spans="15:15" x14ac:dyDescent="0.45">
      <c r="O6293">
        <f ca="1"/>
        <v>0</v>
      </c>
    </row>
    <row r="6294" spans="15:15" x14ac:dyDescent="0.45">
      <c r="O6294">
        <f ca="1"/>
        <v>0</v>
      </c>
    </row>
    <row r="6295" spans="15:15" x14ac:dyDescent="0.45">
      <c r="O6295">
        <f ca="1"/>
        <v>0</v>
      </c>
    </row>
    <row r="6296" spans="15:15" x14ac:dyDescent="0.45">
      <c r="O6296">
        <f ca="1"/>
        <v>0</v>
      </c>
    </row>
    <row r="6297" spans="15:15" x14ac:dyDescent="0.45">
      <c r="O6297">
        <f ca="1"/>
        <v>0</v>
      </c>
    </row>
    <row r="6298" spans="15:15" x14ac:dyDescent="0.45">
      <c r="O6298" t="str">
        <f ca="1"/>
        <v>Sub Case150(i As Long, Folder As String, ByRef NumPassed As Long, ByRef NumFailed As Long, ByRef Failures() As String)</v>
      </c>
    </row>
    <row r="6299" spans="15:15" x14ac:dyDescent="0.45">
      <c r="O6299" t="str">
        <f ca="1"/>
        <v xml:space="preserve">    Dim TestDescription As String, FileName As String, Expected, Observed, TestRes As Variant, WhatDiffers As String</v>
      </c>
    </row>
    <row r="6300" spans="15:15" x14ac:dyDescent="0.45">
      <c r="O6300" t="str">
        <f ca="1"/>
        <v/>
      </c>
    </row>
    <row r="6301" spans="15:15" x14ac:dyDescent="0.45">
      <c r="O6301" t="str">
        <f ca="1"/>
        <v xml:space="preserve">    On Error GoTo ErrHandler</v>
      </c>
    </row>
    <row r="6302" spans="15:15" x14ac:dyDescent="0.45">
      <c r="O6302" t="str">
        <f ca="1"/>
        <v xml:space="preserve">                TestDescription = "test bad inputs"</v>
      </c>
    </row>
    <row r="6303" spans="15:15" x14ac:dyDescent="0.45">
      <c r="O6303" t="str">
        <f ca="1"/>
        <v xml:space="preserve">                FileName = "test_bad_inputs.csv"</v>
      </c>
    </row>
    <row r="6304" spans="15:15" x14ac:dyDescent="0.45">
      <c r="O6304" t="str">
        <f ca="1"/>
        <v xml:space="preserve">                Expected = "#CSVRead: Delimiter must have at least one character and cannot start with a double quote, line feed or carriage return!"</v>
      </c>
    </row>
    <row r="6305" spans="15:15" x14ac:dyDescent="0.45">
      <c r="O6305" t="str">
        <f ca="1"/>
        <v xml:space="preserve">                TestRes = TestCSVRead(i, TestDescription, Expected, Folder + FileName, Observed, WhatDiffers, _</v>
      </c>
    </row>
    <row r="6306" spans="15:15" x14ac:dyDescent="0.45">
      <c r="O6306" t="str">
        <f ca="1"/>
        <v xml:space="preserve">                    Delimiter:="""", _</v>
      </c>
    </row>
    <row r="6307" spans="15:15" x14ac:dyDescent="0.45">
      <c r="O6307" t="str">
        <f ca="1"/>
        <v xml:space="preserve">                    IgnoreEmptyLines:=False, _</v>
      </c>
    </row>
    <row r="6308" spans="15:15" x14ac:dyDescent="0.45">
      <c r="O6308" t="str">
        <f ca="1"/>
        <v xml:space="preserve">                    ShowMissingsAs:=Empty)</v>
      </c>
    </row>
    <row r="6309" spans="15:15" x14ac:dyDescent="0.45">
      <c r="O6309" t="str">
        <f ca="1"/>
        <v xml:space="preserve">    If TestRes Then</v>
      </c>
    </row>
    <row r="6310" spans="15:15" x14ac:dyDescent="0.45">
      <c r="O6310" t="str">
        <f ca="1"/>
        <v xml:space="preserve">        NumPassed = NumPassed + 1</v>
      </c>
    </row>
    <row r="6311" spans="15:15" x14ac:dyDescent="0.45">
      <c r="O6311" t="str">
        <f ca="1"/>
        <v xml:space="preserve">    Else</v>
      </c>
    </row>
    <row r="6312" spans="15:15" x14ac:dyDescent="0.45">
      <c r="O6312" t="str">
        <f ca="1"/>
        <v xml:space="preserve">        NumFailed = NumFailed + 1</v>
      </c>
    </row>
    <row r="6313" spans="15:15" x14ac:dyDescent="0.45">
      <c r="O6313" t="str">
        <f ca="1"/>
        <v xml:space="preserve">        ReDim Preserve Failures(LBound(Failures) To UBound(Failures) + 1)</v>
      </c>
    </row>
    <row r="6314" spans="15:15" x14ac:dyDescent="0.45">
      <c r="O6314" t="str">
        <f ca="1"/>
        <v xml:space="preserve">        Failures(UBound(Failures)) = WhatDiffers</v>
      </c>
    </row>
    <row r="6315" spans="15:15" x14ac:dyDescent="0.45">
      <c r="O6315" t="str">
        <f ca="1"/>
        <v xml:space="preserve">    End If</v>
      </c>
    </row>
    <row r="6316" spans="15:15" x14ac:dyDescent="0.45">
      <c r="O6316" t="str">
        <f ca="1"/>
        <v/>
      </c>
    </row>
    <row r="6317" spans="15:15" x14ac:dyDescent="0.45">
      <c r="O6317" t="str">
        <f ca="1"/>
        <v xml:space="preserve">    Exit Sub</v>
      </c>
    </row>
    <row r="6318" spans="15:15" x14ac:dyDescent="0.45">
      <c r="O6318" t="str">
        <f ca="1"/>
        <v>ErrHandler:</v>
      </c>
    </row>
    <row r="6319" spans="15:15" x14ac:dyDescent="0.45">
      <c r="O6319" t="str">
        <f ca="1"/>
        <v xml:space="preserve">    Throw "#Case150 (line " &amp; CStr(Erl) + "): " &amp; Err.Description &amp; "!"</v>
      </c>
    </row>
    <row r="6320" spans="15:15" x14ac:dyDescent="0.45">
      <c r="O6320" t="str">
        <f ca="1"/>
        <v>End Sub</v>
      </c>
    </row>
    <row r="6321" spans="15:15" x14ac:dyDescent="0.45">
      <c r="O6321">
        <f ca="1"/>
        <v>0</v>
      </c>
    </row>
    <row r="6322" spans="15:15" x14ac:dyDescent="0.45">
      <c r="O6322">
        <f ca="1"/>
        <v>0</v>
      </c>
    </row>
    <row r="6323" spans="15:15" x14ac:dyDescent="0.45">
      <c r="O6323">
        <f ca="1"/>
        <v>0</v>
      </c>
    </row>
    <row r="6324" spans="15:15" x14ac:dyDescent="0.45">
      <c r="O6324">
        <f ca="1"/>
        <v>0</v>
      </c>
    </row>
    <row r="6325" spans="15:15" x14ac:dyDescent="0.45">
      <c r="O6325">
        <f ca="1"/>
        <v>0</v>
      </c>
    </row>
    <row r="6326" spans="15:15" x14ac:dyDescent="0.45">
      <c r="O6326">
        <f ca="1"/>
        <v>0</v>
      </c>
    </row>
    <row r="6327" spans="15:15" x14ac:dyDescent="0.45">
      <c r="O6327">
        <f ca="1"/>
        <v>0</v>
      </c>
    </row>
    <row r="6328" spans="15:15" x14ac:dyDescent="0.45">
      <c r="O6328">
        <f ca="1"/>
        <v>0</v>
      </c>
    </row>
    <row r="6329" spans="15:15" x14ac:dyDescent="0.45">
      <c r="O6329">
        <f ca="1"/>
        <v>0</v>
      </c>
    </row>
    <row r="6330" spans="15:15" x14ac:dyDescent="0.45">
      <c r="O6330">
        <f ca="1"/>
        <v>0</v>
      </c>
    </row>
    <row r="6331" spans="15:15" x14ac:dyDescent="0.45">
      <c r="O6331">
        <f ca="1"/>
        <v>0</v>
      </c>
    </row>
    <row r="6332" spans="15:15" x14ac:dyDescent="0.45">
      <c r="O6332">
        <f ca="1"/>
        <v>0</v>
      </c>
    </row>
    <row r="6333" spans="15:15" x14ac:dyDescent="0.45">
      <c r="O6333">
        <f ca="1"/>
        <v>0</v>
      </c>
    </row>
    <row r="6334" spans="15:15" x14ac:dyDescent="0.45">
      <c r="O6334">
        <f ca="1"/>
        <v>0</v>
      </c>
    </row>
    <row r="6335" spans="15:15" x14ac:dyDescent="0.45">
      <c r="O6335">
        <f ca="1"/>
        <v>0</v>
      </c>
    </row>
    <row r="6336" spans="15:15" x14ac:dyDescent="0.45">
      <c r="O6336">
        <f ca="1"/>
        <v>0</v>
      </c>
    </row>
    <row r="6337" spans="15:15" x14ac:dyDescent="0.45">
      <c r="O6337">
        <f ca="1"/>
        <v>0</v>
      </c>
    </row>
    <row r="6338" spans="15:15" x14ac:dyDescent="0.45">
      <c r="O6338">
        <f ca="1"/>
        <v>0</v>
      </c>
    </row>
    <row r="6339" spans="15:15" x14ac:dyDescent="0.45">
      <c r="O6339" t="str">
        <f ca="1"/>
        <v>Sub Case151(i As Long, Folder As String, ByRef NumPassed As Long, ByRef NumFailed As Long, ByRef Failures() As String)</v>
      </c>
    </row>
    <row r="6340" spans="15:15" x14ac:dyDescent="0.45">
      <c r="O6340" t="str">
        <f ca="1"/>
        <v xml:space="preserve">    Dim TestDescription As String, FileName As String, Expected, Observed, TestRes As Variant, WhatDiffers As String</v>
      </c>
    </row>
    <row r="6341" spans="15:15" x14ac:dyDescent="0.45">
      <c r="O6341" t="str">
        <f ca="1"/>
        <v/>
      </c>
    </row>
    <row r="6342" spans="15:15" x14ac:dyDescent="0.45">
      <c r="O6342" t="str">
        <f ca="1"/>
        <v xml:space="preserve">    On Error GoTo ErrHandler</v>
      </c>
    </row>
    <row r="6343" spans="15:15" x14ac:dyDescent="0.45">
      <c r="O6343" t="str">
        <f ca="1"/>
        <v xml:space="preserve">                TestDescription = "test bad inputs"</v>
      </c>
    </row>
    <row r="6344" spans="15:15" x14ac:dyDescent="0.45">
      <c r="O6344" t="str">
        <f ca="1"/>
        <v xml:space="preserve">                FileName = "test_bad_inputs.csv"</v>
      </c>
    </row>
    <row r="6345" spans="15:15" x14ac:dyDescent="0.45">
      <c r="O6345" t="str">
        <f ca="1"/>
        <v xml:space="preserve">                Expected = "#CSVRead: #MakeSentinels: #AddKeysToDict: #AddKeyToDict: TrueStrings must be omitted or provided as string or an array of strings that represent Boolean value True but '2' is of type Double!!!!"</v>
      </c>
    </row>
    <row r="6346" spans="15:15" x14ac:dyDescent="0.45">
      <c r="O6346" t="str">
        <f ca="1"/>
        <v xml:space="preserve">                TestRes = TestCSVRead(i, TestDescription, Expected, Folder + FileName, Observed, WhatDiffers, _</v>
      </c>
    </row>
    <row r="6347" spans="15:15" x14ac:dyDescent="0.45">
      <c r="O6347" t="str">
        <f ca="1"/>
        <v xml:space="preserve">                    ConvertTypes:="B", _</v>
      </c>
    </row>
    <row r="6348" spans="15:15" x14ac:dyDescent="0.45">
      <c r="O6348" t="str">
        <f ca="1"/>
        <v xml:space="preserve">                    IgnoreEmptyLines:=False, _</v>
      </c>
    </row>
    <row r="6349" spans="15:15" x14ac:dyDescent="0.45">
      <c r="O6349" t="str">
        <f ca="1"/>
        <v xml:space="preserve">                    TrueStrings:=2#, _</v>
      </c>
    </row>
    <row r="6350" spans="15:15" x14ac:dyDescent="0.45">
      <c r="O6350" t="str">
        <f ca="1"/>
        <v xml:space="preserve">                    ShowMissingsAs:=Empty)</v>
      </c>
    </row>
    <row r="6351" spans="15:15" x14ac:dyDescent="0.45">
      <c r="O6351" t="str">
        <f ca="1"/>
        <v xml:space="preserve">    If TestRes Then</v>
      </c>
    </row>
    <row r="6352" spans="15:15" x14ac:dyDescent="0.45">
      <c r="O6352" t="str">
        <f ca="1"/>
        <v xml:space="preserve">        NumPassed = NumPassed + 1</v>
      </c>
    </row>
    <row r="6353" spans="15:15" x14ac:dyDescent="0.45">
      <c r="O6353" t="str">
        <f ca="1"/>
        <v xml:space="preserve">    Else</v>
      </c>
    </row>
    <row r="6354" spans="15:15" x14ac:dyDescent="0.45">
      <c r="O6354" t="str">
        <f ca="1"/>
        <v xml:space="preserve">        NumFailed = NumFailed + 1</v>
      </c>
    </row>
    <row r="6355" spans="15:15" x14ac:dyDescent="0.45">
      <c r="O6355" t="str">
        <f ca="1"/>
        <v xml:space="preserve">        ReDim Preserve Failures(LBound(Failures) To UBound(Failures) + 1)</v>
      </c>
    </row>
    <row r="6356" spans="15:15" x14ac:dyDescent="0.45">
      <c r="O6356" t="str">
        <f ca="1"/>
        <v xml:space="preserve">        Failures(UBound(Failures)) = WhatDiffers</v>
      </c>
    </row>
    <row r="6357" spans="15:15" x14ac:dyDescent="0.45">
      <c r="O6357" t="str">
        <f ca="1"/>
        <v xml:space="preserve">    End If</v>
      </c>
    </row>
    <row r="6358" spans="15:15" x14ac:dyDescent="0.45">
      <c r="O6358" t="str">
        <f ca="1"/>
        <v/>
      </c>
    </row>
    <row r="6359" spans="15:15" x14ac:dyDescent="0.45">
      <c r="O6359" t="str">
        <f ca="1"/>
        <v xml:space="preserve">    Exit Sub</v>
      </c>
    </row>
    <row r="6360" spans="15:15" x14ac:dyDescent="0.45">
      <c r="O6360" t="str">
        <f ca="1"/>
        <v>ErrHandler:</v>
      </c>
    </row>
    <row r="6361" spans="15:15" x14ac:dyDescent="0.45">
      <c r="O6361" t="str">
        <f ca="1"/>
        <v xml:space="preserve">    Throw "#Case151 (line " &amp; CStr(Erl) + "): " &amp; Err.Description &amp; "!"</v>
      </c>
    </row>
    <row r="6362" spans="15:15" x14ac:dyDescent="0.45">
      <c r="O6362" t="str">
        <f ca="1"/>
        <v>End Sub</v>
      </c>
    </row>
    <row r="6363" spans="15:15" x14ac:dyDescent="0.45">
      <c r="O6363">
        <f ca="1"/>
        <v>0</v>
      </c>
    </row>
    <row r="6364" spans="15:15" x14ac:dyDescent="0.45">
      <c r="O6364">
        <f ca="1"/>
        <v>0</v>
      </c>
    </row>
    <row r="6365" spans="15:15" x14ac:dyDescent="0.45">
      <c r="O6365">
        <f ca="1"/>
        <v>0</v>
      </c>
    </row>
    <row r="6366" spans="15:15" x14ac:dyDescent="0.45">
      <c r="O6366">
        <f ca="1"/>
        <v>0</v>
      </c>
    </row>
    <row r="6367" spans="15:15" x14ac:dyDescent="0.45">
      <c r="O6367">
        <f ca="1"/>
        <v>0</v>
      </c>
    </row>
    <row r="6368" spans="15:15" x14ac:dyDescent="0.45">
      <c r="O6368">
        <f ca="1"/>
        <v>0</v>
      </c>
    </row>
    <row r="6369" spans="15:15" x14ac:dyDescent="0.45">
      <c r="O6369">
        <f ca="1"/>
        <v>0</v>
      </c>
    </row>
    <row r="6370" spans="15:15" x14ac:dyDescent="0.45">
      <c r="O6370">
        <f ca="1"/>
        <v>0</v>
      </c>
    </row>
    <row r="6371" spans="15:15" x14ac:dyDescent="0.45">
      <c r="O6371">
        <f ca="1"/>
        <v>0</v>
      </c>
    </row>
    <row r="6372" spans="15:15" x14ac:dyDescent="0.45">
      <c r="O6372">
        <f ca="1"/>
        <v>0</v>
      </c>
    </row>
    <row r="6373" spans="15:15" x14ac:dyDescent="0.45">
      <c r="O6373">
        <f ca="1"/>
        <v>0</v>
      </c>
    </row>
    <row r="6374" spans="15:15" x14ac:dyDescent="0.45">
      <c r="O6374">
        <f ca="1"/>
        <v>0</v>
      </c>
    </row>
    <row r="6375" spans="15:15" x14ac:dyDescent="0.45">
      <c r="O6375">
        <f ca="1"/>
        <v>0</v>
      </c>
    </row>
    <row r="6376" spans="15:15" x14ac:dyDescent="0.45">
      <c r="O6376">
        <f ca="1"/>
        <v>0</v>
      </c>
    </row>
    <row r="6377" spans="15:15" x14ac:dyDescent="0.45">
      <c r="O6377">
        <f ca="1"/>
        <v>0</v>
      </c>
    </row>
    <row r="6378" spans="15:15" x14ac:dyDescent="0.45">
      <c r="O6378">
        <f ca="1"/>
        <v>0</v>
      </c>
    </row>
    <row r="6379" spans="15:15" x14ac:dyDescent="0.45">
      <c r="O6379">
        <f ca="1"/>
        <v>0</v>
      </c>
    </row>
    <row r="6380" spans="15:15" x14ac:dyDescent="0.45">
      <c r="O6380" t="str">
        <f ca="1"/>
        <v>Sub Case152(i As Long, Folder As String, ByRef NumPassed As Long, ByRef NumFailed As Long, ByRef Failures() As String)</v>
      </c>
    </row>
    <row r="6381" spans="15:15" x14ac:dyDescent="0.45">
      <c r="O6381" t="str">
        <f ca="1"/>
        <v xml:space="preserve">    Dim TestDescription As String, FileName As String, Expected, Observed, TestRes As Variant, WhatDiffers As String</v>
      </c>
    </row>
    <row r="6382" spans="15:15" x14ac:dyDescent="0.45">
      <c r="O6382" t="str">
        <f ca="1"/>
        <v/>
      </c>
    </row>
    <row r="6383" spans="15:15" x14ac:dyDescent="0.45">
      <c r="O6383" t="str">
        <f ca="1"/>
        <v xml:space="preserve">    On Error GoTo ErrHandler</v>
      </c>
    </row>
    <row r="6384" spans="15:15" x14ac:dyDescent="0.45">
      <c r="O6384" t="str">
        <f ca="1"/>
        <v xml:space="preserve">                TestDescription = "test bad inputs"</v>
      </c>
    </row>
    <row r="6385" spans="15:15" x14ac:dyDescent="0.45">
      <c r="O6385" t="str">
        <f ca="1"/>
        <v xml:space="preserve">                FileName = "test_bad_inputs.csv"</v>
      </c>
    </row>
    <row r="6386" spans="15:15" x14ac:dyDescent="0.45">
      <c r="O6386" t="str">
        <f ca="1"/>
        <v xml:space="preserve">                Expected = "#CSVRead: #MakeSentinels: TrueStrings has been provided, but type conversion for Booleans is not switched on for any column!!"</v>
      </c>
    </row>
    <row r="6387" spans="15:15" x14ac:dyDescent="0.45">
      <c r="O6387" t="str">
        <f ca="1"/>
        <v xml:space="preserve">                TestRes = TestCSVRead(i, TestDescription, Expected, Folder + FileName, Observed, WhatDiffers, _</v>
      </c>
    </row>
    <row r="6388" spans="15:15" x14ac:dyDescent="0.45">
      <c r="O6388" t="str">
        <f ca="1"/>
        <v xml:space="preserve">                    IgnoreEmptyLines:=False, _</v>
      </c>
    </row>
    <row r="6389" spans="15:15" x14ac:dyDescent="0.45">
      <c r="O6389" t="str">
        <f ca="1"/>
        <v xml:space="preserve">                    TrueStrings:="Bad", _</v>
      </c>
    </row>
    <row r="6390" spans="15:15" x14ac:dyDescent="0.45">
      <c r="O6390" t="str">
        <f ca="1"/>
        <v xml:space="preserve">                    ShowMissingsAs:=Empty)</v>
      </c>
    </row>
    <row r="6391" spans="15:15" x14ac:dyDescent="0.45">
      <c r="O6391" t="str">
        <f ca="1"/>
        <v xml:space="preserve">    If TestRes Then</v>
      </c>
    </row>
    <row r="6392" spans="15:15" x14ac:dyDescent="0.45">
      <c r="O6392" t="str">
        <f ca="1"/>
        <v xml:space="preserve">        NumPassed = NumPassed + 1</v>
      </c>
    </row>
    <row r="6393" spans="15:15" x14ac:dyDescent="0.45">
      <c r="O6393" t="str">
        <f ca="1"/>
        <v xml:space="preserve">    Else</v>
      </c>
    </row>
    <row r="6394" spans="15:15" x14ac:dyDescent="0.45">
      <c r="O6394" t="str">
        <f ca="1"/>
        <v xml:space="preserve">        NumFailed = NumFailed + 1</v>
      </c>
    </row>
    <row r="6395" spans="15:15" x14ac:dyDescent="0.45">
      <c r="O6395" t="str">
        <f ca="1"/>
        <v xml:space="preserve">        ReDim Preserve Failures(LBound(Failures) To UBound(Failures) + 1)</v>
      </c>
    </row>
    <row r="6396" spans="15:15" x14ac:dyDescent="0.45">
      <c r="O6396" t="str">
        <f ca="1"/>
        <v xml:space="preserve">        Failures(UBound(Failures)) = WhatDiffers</v>
      </c>
    </row>
    <row r="6397" spans="15:15" x14ac:dyDescent="0.45">
      <c r="O6397" t="str">
        <f ca="1"/>
        <v xml:space="preserve">    End If</v>
      </c>
    </row>
    <row r="6398" spans="15:15" x14ac:dyDescent="0.45">
      <c r="O6398" t="str">
        <f ca="1"/>
        <v/>
      </c>
    </row>
    <row r="6399" spans="15:15" x14ac:dyDescent="0.45">
      <c r="O6399" t="str">
        <f ca="1"/>
        <v xml:space="preserve">    Exit Sub</v>
      </c>
    </row>
    <row r="6400" spans="15:15" x14ac:dyDescent="0.45">
      <c r="O6400" t="str">
        <f ca="1"/>
        <v>ErrHandler:</v>
      </c>
    </row>
    <row r="6401" spans="15:15" x14ac:dyDescent="0.45">
      <c r="O6401" t="str">
        <f ca="1"/>
        <v xml:space="preserve">    Throw "#Case152 (line " &amp; CStr(Erl) + "): " &amp; Err.Description &amp; "!"</v>
      </c>
    </row>
    <row r="6402" spans="15:15" x14ac:dyDescent="0.45">
      <c r="O6402" t="str">
        <f ca="1"/>
        <v>End Sub</v>
      </c>
    </row>
    <row r="6403" spans="15:15" x14ac:dyDescent="0.45">
      <c r="O6403">
        <f ca="1"/>
        <v>0</v>
      </c>
    </row>
    <row r="6404" spans="15:15" x14ac:dyDescent="0.45">
      <c r="O6404">
        <f ca="1"/>
        <v>0</v>
      </c>
    </row>
    <row r="6405" spans="15:15" x14ac:dyDescent="0.45">
      <c r="O6405">
        <f ca="1"/>
        <v>0</v>
      </c>
    </row>
    <row r="6406" spans="15:15" x14ac:dyDescent="0.45">
      <c r="O6406">
        <f ca="1"/>
        <v>0</v>
      </c>
    </row>
    <row r="6407" spans="15:15" x14ac:dyDescent="0.45">
      <c r="O6407">
        <f ca="1"/>
        <v>0</v>
      </c>
    </row>
    <row r="6408" spans="15:15" x14ac:dyDescent="0.45">
      <c r="O6408">
        <f ca="1"/>
        <v>0</v>
      </c>
    </row>
    <row r="6409" spans="15:15" x14ac:dyDescent="0.45">
      <c r="O6409">
        <f ca="1"/>
        <v>0</v>
      </c>
    </row>
    <row r="6410" spans="15:15" x14ac:dyDescent="0.45">
      <c r="O6410">
        <f ca="1"/>
        <v>0</v>
      </c>
    </row>
    <row r="6411" spans="15:15" x14ac:dyDescent="0.45">
      <c r="O6411">
        <f ca="1"/>
        <v>0</v>
      </c>
    </row>
    <row r="6412" spans="15:15" x14ac:dyDescent="0.45">
      <c r="O6412">
        <f ca="1"/>
        <v>0</v>
      </c>
    </row>
    <row r="6413" spans="15:15" x14ac:dyDescent="0.45">
      <c r="O6413">
        <f ca="1"/>
        <v>0</v>
      </c>
    </row>
    <row r="6414" spans="15:15" x14ac:dyDescent="0.45">
      <c r="O6414">
        <f ca="1"/>
        <v>0</v>
      </c>
    </row>
    <row r="6415" spans="15:15" x14ac:dyDescent="0.45">
      <c r="O6415">
        <f ca="1"/>
        <v>0</v>
      </c>
    </row>
    <row r="6416" spans="15:15" x14ac:dyDescent="0.45">
      <c r="O6416">
        <f ca="1"/>
        <v>0</v>
      </c>
    </row>
    <row r="6417" spans="15:15" x14ac:dyDescent="0.45">
      <c r="O6417">
        <f ca="1"/>
        <v>0</v>
      </c>
    </row>
    <row r="6418" spans="15:15" x14ac:dyDescent="0.45">
      <c r="O6418">
        <f ca="1"/>
        <v>0</v>
      </c>
    </row>
    <row r="6419" spans="15:15" x14ac:dyDescent="0.45">
      <c r="O6419">
        <f ca="1"/>
        <v>0</v>
      </c>
    </row>
    <row r="6420" spans="15:15" x14ac:dyDescent="0.45">
      <c r="O6420">
        <f ca="1"/>
        <v>0</v>
      </c>
    </row>
    <row r="6421" spans="15:15" x14ac:dyDescent="0.45">
      <c r="O6421" t="str">
        <f ca="1"/>
        <v>Sub Case153(i As Long, Folder As String, ByRef NumPassed As Long, ByRef NumFailed As Long, ByRef Failures() As String)</v>
      </c>
    </row>
    <row r="6422" spans="15:15" x14ac:dyDescent="0.45">
      <c r="O6422" t="str">
        <f ca="1"/>
        <v xml:space="preserve">    Dim TestDescription As String, FileName As String, Expected, Observed, TestRes As Variant, WhatDiffers As String</v>
      </c>
    </row>
    <row r="6423" spans="15:15" x14ac:dyDescent="0.45">
      <c r="O6423" t="str">
        <f ca="1"/>
        <v/>
      </c>
    </row>
    <row r="6424" spans="15:15" x14ac:dyDescent="0.45">
      <c r="O6424" t="str">
        <f ca="1"/>
        <v xml:space="preserve">    On Error GoTo ErrHandler</v>
      </c>
    </row>
    <row r="6425" spans="15:15" x14ac:dyDescent="0.45">
      <c r="O6425" t="str">
        <f ca="1"/>
        <v xml:space="preserve">                TestDescription = "test bad inputs"</v>
      </c>
    </row>
    <row r="6426" spans="15:15" x14ac:dyDescent="0.45">
      <c r="O6426" t="str">
        <f ca="1"/>
        <v xml:space="preserve">                FileName = "test_bad_inputs.csv"</v>
      </c>
    </row>
    <row r="6427" spans="15:15" x14ac:dyDescent="0.45">
      <c r="O6427" t="str">
        <f ca="1"/>
        <v xml:space="preserve">                Expected = "#CSVRead: #MakeSentinels: FalseStrings has been provided, but type conversion for Booleans is not switched on for any column!!"</v>
      </c>
    </row>
    <row r="6428" spans="15:15" x14ac:dyDescent="0.45">
      <c r="O6428" t="str">
        <f ca="1"/>
        <v xml:space="preserve">                TestRes = TestCSVRead(i, TestDescription, Expected, Folder + FileName, Observed, WhatDiffers, _</v>
      </c>
    </row>
    <row r="6429" spans="15:15" x14ac:dyDescent="0.45">
      <c r="O6429" t="str">
        <f ca="1"/>
        <v xml:space="preserve">                    IgnoreEmptyLines:=False, _</v>
      </c>
    </row>
    <row r="6430" spans="15:15" x14ac:dyDescent="0.45">
      <c r="O6430" t="str">
        <f ca="1"/>
        <v xml:space="preserve">                    FalseStrings:="Bad", _</v>
      </c>
    </row>
    <row r="6431" spans="15:15" x14ac:dyDescent="0.45">
      <c r="O6431" t="str">
        <f ca="1"/>
        <v xml:space="preserve">                    ShowMissingsAs:=Empty)</v>
      </c>
    </row>
    <row r="6432" spans="15:15" x14ac:dyDescent="0.45">
      <c r="O6432" t="str">
        <f ca="1"/>
        <v xml:space="preserve">    If TestRes Then</v>
      </c>
    </row>
    <row r="6433" spans="15:15" x14ac:dyDescent="0.45">
      <c r="O6433" t="str">
        <f ca="1"/>
        <v xml:space="preserve">        NumPassed = NumPassed + 1</v>
      </c>
    </row>
    <row r="6434" spans="15:15" x14ac:dyDescent="0.45">
      <c r="O6434" t="str">
        <f ca="1"/>
        <v xml:space="preserve">    Else</v>
      </c>
    </row>
    <row r="6435" spans="15:15" x14ac:dyDescent="0.45">
      <c r="O6435" t="str">
        <f ca="1"/>
        <v xml:space="preserve">        NumFailed = NumFailed + 1</v>
      </c>
    </row>
    <row r="6436" spans="15:15" x14ac:dyDescent="0.45">
      <c r="O6436" t="str">
        <f ca="1"/>
        <v xml:space="preserve">        ReDim Preserve Failures(LBound(Failures) To UBound(Failures) + 1)</v>
      </c>
    </row>
    <row r="6437" spans="15:15" x14ac:dyDescent="0.45">
      <c r="O6437" t="str">
        <f ca="1"/>
        <v xml:space="preserve">        Failures(UBound(Failures)) = WhatDiffers</v>
      </c>
    </row>
    <row r="6438" spans="15:15" x14ac:dyDescent="0.45">
      <c r="O6438" t="str">
        <f ca="1"/>
        <v xml:space="preserve">    End If</v>
      </c>
    </row>
    <row r="6439" spans="15:15" x14ac:dyDescent="0.45">
      <c r="O6439" t="str">
        <f ca="1"/>
        <v/>
      </c>
    </row>
    <row r="6440" spans="15:15" x14ac:dyDescent="0.45">
      <c r="O6440" t="str">
        <f ca="1"/>
        <v xml:space="preserve">    Exit Sub</v>
      </c>
    </row>
    <row r="6441" spans="15:15" x14ac:dyDescent="0.45">
      <c r="O6441" t="str">
        <f ca="1"/>
        <v>ErrHandler:</v>
      </c>
    </row>
    <row r="6442" spans="15:15" x14ac:dyDescent="0.45">
      <c r="O6442" t="str">
        <f ca="1"/>
        <v xml:space="preserve">    Throw "#Case153 (line " &amp; CStr(Erl) + "): " &amp; Err.Description &amp; "!"</v>
      </c>
    </row>
    <row r="6443" spans="15:15" x14ac:dyDescent="0.45">
      <c r="O6443" t="str">
        <f ca="1"/>
        <v>End Sub</v>
      </c>
    </row>
    <row r="6444" spans="15:15" x14ac:dyDescent="0.45">
      <c r="O6444">
        <f ca="1"/>
        <v>0</v>
      </c>
    </row>
    <row r="6445" spans="15:15" x14ac:dyDescent="0.45">
      <c r="O6445">
        <f ca="1"/>
        <v>0</v>
      </c>
    </row>
    <row r="6446" spans="15:15" x14ac:dyDescent="0.45">
      <c r="O6446">
        <f ca="1"/>
        <v>0</v>
      </c>
    </row>
    <row r="6447" spans="15:15" x14ac:dyDescent="0.45">
      <c r="O6447">
        <f ca="1"/>
        <v>0</v>
      </c>
    </row>
    <row r="6448" spans="15:15" x14ac:dyDescent="0.45">
      <c r="O6448">
        <f ca="1"/>
        <v>0</v>
      </c>
    </row>
    <row r="6449" spans="15:15" x14ac:dyDescent="0.45">
      <c r="O6449">
        <f ca="1"/>
        <v>0</v>
      </c>
    </row>
    <row r="6450" spans="15:15" x14ac:dyDescent="0.45">
      <c r="O6450">
        <f ca="1"/>
        <v>0</v>
      </c>
    </row>
    <row r="6451" spans="15:15" x14ac:dyDescent="0.45">
      <c r="O6451">
        <f ca="1"/>
        <v>0</v>
      </c>
    </row>
    <row r="6452" spans="15:15" x14ac:dyDescent="0.45">
      <c r="O6452">
        <f ca="1"/>
        <v>0</v>
      </c>
    </row>
    <row r="6453" spans="15:15" x14ac:dyDescent="0.45">
      <c r="O6453">
        <f ca="1"/>
        <v>0</v>
      </c>
    </row>
    <row r="6454" spans="15:15" x14ac:dyDescent="0.45">
      <c r="O6454">
        <f ca="1"/>
        <v>0</v>
      </c>
    </row>
    <row r="6455" spans="15:15" x14ac:dyDescent="0.45">
      <c r="O6455">
        <f ca="1"/>
        <v>0</v>
      </c>
    </row>
    <row r="6456" spans="15:15" x14ac:dyDescent="0.45">
      <c r="O6456">
        <f ca="1"/>
        <v>0</v>
      </c>
    </row>
    <row r="6457" spans="15:15" x14ac:dyDescent="0.45">
      <c r="O6457">
        <f ca="1"/>
        <v>0</v>
      </c>
    </row>
    <row r="6458" spans="15:15" x14ac:dyDescent="0.45">
      <c r="O6458">
        <f ca="1"/>
        <v>0</v>
      </c>
    </row>
    <row r="6459" spans="15:15" x14ac:dyDescent="0.45">
      <c r="O6459">
        <f ca="1"/>
        <v>0</v>
      </c>
    </row>
    <row r="6460" spans="15:15" x14ac:dyDescent="0.45">
      <c r="O6460">
        <f ca="1"/>
        <v>0</v>
      </c>
    </row>
    <row r="6461" spans="15:15" x14ac:dyDescent="0.45">
      <c r="O6461">
        <f ca="1"/>
        <v>0</v>
      </c>
    </row>
    <row r="6462" spans="15:15" x14ac:dyDescent="0.45">
      <c r="O6462" t="str">
        <f ca="1"/>
        <v>Sub Case154(i As Long, Folder As String, ByRef NumPassed As Long, ByRef NumFailed As Long, ByRef Failures() As String)</v>
      </c>
    </row>
    <row r="6463" spans="15:15" x14ac:dyDescent="0.45">
      <c r="O6463" t="str">
        <f ca="1"/>
        <v xml:space="preserve">    Dim TestDescription As String, FileName As String, Expected, Observed, TestRes As Variant, WhatDiffers As String</v>
      </c>
    </row>
    <row r="6464" spans="15:15" x14ac:dyDescent="0.45">
      <c r="O6464" t="str">
        <f ca="1"/>
        <v/>
      </c>
    </row>
    <row r="6465" spans="15:15" x14ac:dyDescent="0.45">
      <c r="O6465" t="str">
        <f ca="1"/>
        <v xml:space="preserve">    On Error GoTo ErrHandler</v>
      </c>
    </row>
    <row r="6466" spans="15:15" x14ac:dyDescent="0.45">
      <c r="O6466" t="str">
        <f ca="1"/>
        <v xml:space="preserve">                TestDescription = "test ragged headers, take 2"</v>
      </c>
    </row>
    <row r="6467" spans="15:15" x14ac:dyDescent="0.45">
      <c r="O6467" t="str">
        <f ca="1"/>
        <v xml:space="preserve">                FileName = "test_ragged_headers.csv"</v>
      </c>
    </row>
    <row r="6468" spans="15:15" x14ac:dyDescent="0.45">
      <c r="O6468" t="str">
        <f ca="1"/>
        <v xml:space="preserve">                Expected = HStack(Array(0#, "15"), Array(0#, Empty))</v>
      </c>
    </row>
    <row r="6469" spans="15:15" x14ac:dyDescent="0.45">
      <c r="O6469" t="str">
        <f ca="1"/>
        <v xml:space="preserve">                TestRes = TestCSVRead(i, TestDescription, Expected, Folder + FileName, Observed, WhatDiffers, _</v>
      </c>
    </row>
    <row r="6470" spans="15:15" x14ac:dyDescent="0.45">
      <c r="O6470" t="str">
        <f ca="1"/>
        <v xml:space="preserve">                    IgnoreEmptyLines:=False, _</v>
      </c>
    </row>
    <row r="6471" spans="15:15" x14ac:dyDescent="0.45">
      <c r="O6471" t="str">
        <f ca="1"/>
        <v xml:space="preserve">                    SkipToRow:=5, _</v>
      </c>
    </row>
    <row r="6472" spans="15:15" x14ac:dyDescent="0.45">
      <c r="O6472" t="str">
        <f ca="1"/>
        <v xml:space="preserve">                    SkipToCol:=5, _</v>
      </c>
    </row>
    <row r="6473" spans="15:15" x14ac:dyDescent="0.45">
      <c r="O6473" t="str">
        <f ca="1"/>
        <v xml:space="preserve">                    NumRows:=2, _</v>
      </c>
    </row>
    <row r="6474" spans="15:15" x14ac:dyDescent="0.45">
      <c r="O6474" t="str">
        <f ca="1"/>
        <v xml:space="preserve">                    NumCols:=2, _</v>
      </c>
    </row>
    <row r="6475" spans="15:15" x14ac:dyDescent="0.45">
      <c r="O6475" t="str">
        <f ca="1"/>
        <v xml:space="preserve">                    ShowMissingsAs:=Empty, _</v>
      </c>
    </row>
    <row r="6476" spans="15:15" x14ac:dyDescent="0.45">
      <c r="O6476" t="str">
        <f ca="1"/>
        <v xml:space="preserve">                    HeaderRowNum:=1#, _</v>
      </c>
    </row>
    <row r="6477" spans="15:15" x14ac:dyDescent="0.45">
      <c r="O6477" t="str">
        <f ca="1"/>
        <v xml:space="preserve">                    ExpectedHeaderRow:=HStack("Col5", "Col6"))</v>
      </c>
    </row>
    <row r="6478" spans="15:15" x14ac:dyDescent="0.45">
      <c r="O6478" t="str">
        <f ca="1"/>
        <v xml:space="preserve">    If TestRes Then</v>
      </c>
    </row>
    <row r="6479" spans="15:15" x14ac:dyDescent="0.45">
      <c r="O6479" t="str">
        <f ca="1"/>
        <v xml:space="preserve">        NumPassed = NumPassed + 1</v>
      </c>
    </row>
    <row r="6480" spans="15:15" x14ac:dyDescent="0.45">
      <c r="O6480" t="str">
        <f ca="1"/>
        <v xml:space="preserve">    Else</v>
      </c>
    </row>
    <row r="6481" spans="15:15" x14ac:dyDescent="0.45">
      <c r="O6481" t="str">
        <f ca="1"/>
        <v xml:space="preserve">        NumFailed = NumFailed + 1</v>
      </c>
    </row>
    <row r="6482" spans="15:15" x14ac:dyDescent="0.45">
      <c r="O6482" t="str">
        <f ca="1"/>
        <v xml:space="preserve">        ReDim Preserve Failures(LBound(Failures) To UBound(Failures) + 1)</v>
      </c>
    </row>
    <row r="6483" spans="15:15" x14ac:dyDescent="0.45">
      <c r="O6483" t="str">
        <f ca="1"/>
        <v xml:space="preserve">        Failures(UBound(Failures)) = WhatDiffers</v>
      </c>
    </row>
    <row r="6484" spans="15:15" x14ac:dyDescent="0.45">
      <c r="O6484" t="str">
        <f ca="1"/>
        <v xml:space="preserve">    End If</v>
      </c>
    </row>
    <row r="6485" spans="15:15" x14ac:dyDescent="0.45">
      <c r="O6485" t="str">
        <f ca="1"/>
        <v/>
      </c>
    </row>
    <row r="6486" spans="15:15" x14ac:dyDescent="0.45">
      <c r="O6486" t="str">
        <f ca="1"/>
        <v xml:space="preserve">    Exit Sub</v>
      </c>
    </row>
    <row r="6487" spans="15:15" x14ac:dyDescent="0.45">
      <c r="O6487" t="str">
        <f ca="1"/>
        <v>ErrHandler:</v>
      </c>
    </row>
    <row r="6488" spans="15:15" x14ac:dyDescent="0.45">
      <c r="O6488" t="str">
        <f ca="1"/>
        <v xml:space="preserve">    Throw "#Case154 (line " &amp; CStr(Erl) + "): " &amp; Err.Description &amp; "!"</v>
      </c>
    </row>
    <row r="6489" spans="15:15" x14ac:dyDescent="0.45">
      <c r="O6489" t="str">
        <f ca="1"/>
        <v>End Sub</v>
      </c>
    </row>
    <row r="6490" spans="15:15" x14ac:dyDescent="0.45">
      <c r="O6490">
        <f ca="1"/>
        <v>0</v>
      </c>
    </row>
    <row r="6491" spans="15:15" x14ac:dyDescent="0.45">
      <c r="O6491">
        <f ca="1"/>
        <v>0</v>
      </c>
    </row>
    <row r="6492" spans="15:15" x14ac:dyDescent="0.45">
      <c r="O6492">
        <f ca="1"/>
        <v>0</v>
      </c>
    </row>
    <row r="6493" spans="15:15" x14ac:dyDescent="0.45">
      <c r="O6493">
        <f ca="1"/>
        <v>0</v>
      </c>
    </row>
    <row r="6494" spans="15:15" x14ac:dyDescent="0.45">
      <c r="O6494">
        <f ca="1"/>
        <v>0</v>
      </c>
    </row>
    <row r="6495" spans="15:15" x14ac:dyDescent="0.45">
      <c r="O6495">
        <f ca="1"/>
        <v>0</v>
      </c>
    </row>
    <row r="6496" spans="15:15" x14ac:dyDescent="0.45">
      <c r="O6496">
        <f ca="1"/>
        <v>0</v>
      </c>
    </row>
    <row r="6497" spans="15:15" x14ac:dyDescent="0.45">
      <c r="O6497">
        <f ca="1"/>
        <v>0</v>
      </c>
    </row>
    <row r="6498" spans="15:15" x14ac:dyDescent="0.45">
      <c r="O6498">
        <f ca="1"/>
        <v>0</v>
      </c>
    </row>
    <row r="6499" spans="15:15" x14ac:dyDescent="0.45">
      <c r="O6499">
        <f ca="1"/>
        <v>0</v>
      </c>
    </row>
    <row r="6500" spans="15:15" x14ac:dyDescent="0.45">
      <c r="O6500">
        <f ca="1"/>
        <v>0</v>
      </c>
    </row>
    <row r="6501" spans="15:15" x14ac:dyDescent="0.45">
      <c r="O6501">
        <f ca="1"/>
        <v>0</v>
      </c>
    </row>
    <row r="6502" spans="15:15" x14ac:dyDescent="0.45">
      <c r="O6502">
        <f ca="1"/>
        <v>0</v>
      </c>
    </row>
    <row r="6503" spans="15:15" x14ac:dyDescent="0.45">
      <c r="O6503" t="str">
        <f ca="1"/>
        <v>Sub Case155(i As Long, Folder As String, ByRef NumPassed As Long, ByRef NumFailed As Long, ByRef Failures() As String)</v>
      </c>
    </row>
    <row r="6504" spans="15:15" x14ac:dyDescent="0.45">
      <c r="O6504" t="str">
        <f ca="1"/>
        <v xml:space="preserve">    Dim TestDescription As String, FileName As String, Expected, Observed, TestRes As Variant, WhatDiffers As String</v>
      </c>
    </row>
    <row r="6505" spans="15:15" x14ac:dyDescent="0.45">
      <c r="O6505" t="str">
        <f ca="1"/>
        <v/>
      </c>
    </row>
    <row r="6506" spans="15:15" x14ac:dyDescent="0.45">
      <c r="O6506" t="str">
        <f ca="1"/>
        <v xml:space="preserve">    On Error GoTo ErrHandler</v>
      </c>
    </row>
    <row r="6507" spans="15:15" x14ac:dyDescent="0.45">
      <c r="O6507" t="str">
        <f ca="1"/>
        <v xml:space="preserve">                TestDescription = "test column-by-column"</v>
      </c>
    </row>
    <row r="6508" spans="15:15" x14ac:dyDescent="0.45">
      <c r="O6508" t="str">
        <f ca="1"/>
        <v xml:space="preserve">                FileName = "test_column-by-column.csv"</v>
      </c>
    </row>
    <row r="6509" spans="15:15" x14ac:dyDescent="0.45">
      <c r="O6509" t="str">
        <f ca="1"/>
        <v xml:space="preserve">                Expected = Expected155()</v>
      </c>
    </row>
    <row r="6510" spans="15:15" x14ac:dyDescent="0.45">
      <c r="O6510" t="str">
        <f ca="1"/>
        <v xml:space="preserve">                TestRes = TestCSVRead(i, TestDescription, Expected, Folder + FileName, Observed, WhatDiffers, _</v>
      </c>
    </row>
    <row r="6511" spans="15:15" x14ac:dyDescent="0.45">
      <c r="O6511" t="str">
        <f ca="1"/>
        <v xml:space="preserve">                    ConvertTypes:=HStack(Array(0#, "Col B", "Col C", "Col D", "Col E", "Col F", "Col G"), Array(True, "N", "D", "BE", "NQ", "DQ", "BEQ")), _</v>
      </c>
    </row>
    <row r="6512" spans="15:15" x14ac:dyDescent="0.45">
      <c r="O6512" t="str">
        <f ca="1"/>
        <v xml:space="preserve">                    DateFormat:="ISO", _</v>
      </c>
    </row>
    <row r="6513" spans="15:15" x14ac:dyDescent="0.45">
      <c r="O6513" t="str">
        <f ca="1"/>
        <v xml:space="preserve">                    IgnoreEmptyLines:=False, _</v>
      </c>
    </row>
    <row r="6514" spans="15:15" x14ac:dyDescent="0.45">
      <c r="O6514" t="str">
        <f ca="1"/>
        <v xml:space="preserve">                    ShowMissingsAs:=Empty, _</v>
      </c>
    </row>
    <row r="6515" spans="15:15" x14ac:dyDescent="0.45">
      <c r="O6515" t="str">
        <f ca="1"/>
        <v xml:space="preserve">                    HeaderRowNum:=1#, _</v>
      </c>
    </row>
    <row r="6516" spans="15:15" x14ac:dyDescent="0.45">
      <c r="O6516" t="str">
        <f ca="1"/>
        <v xml:space="preserve">                    ExpectedHeaderRow:=HStack("Type", "Col A", "Col B", "Col C", "Col D", "Col E", "Col F", "Col G"))</v>
      </c>
    </row>
    <row r="6517" spans="15:15" x14ac:dyDescent="0.45">
      <c r="O6517" t="str">
        <f ca="1"/>
        <v xml:space="preserve">    If TestRes Then</v>
      </c>
    </row>
    <row r="6518" spans="15:15" x14ac:dyDescent="0.45">
      <c r="O6518" t="str">
        <f ca="1"/>
        <v xml:space="preserve">        NumPassed = NumPassed + 1</v>
      </c>
    </row>
    <row r="6519" spans="15:15" x14ac:dyDescent="0.45">
      <c r="O6519" t="str">
        <f ca="1"/>
        <v xml:space="preserve">    Else</v>
      </c>
    </row>
    <row r="6520" spans="15:15" x14ac:dyDescent="0.45">
      <c r="O6520" t="str">
        <f ca="1"/>
        <v xml:space="preserve">        NumFailed = NumFailed + 1</v>
      </c>
    </row>
    <row r="6521" spans="15:15" x14ac:dyDescent="0.45">
      <c r="O6521" t="str">
        <f ca="1"/>
        <v xml:space="preserve">        ReDim Preserve Failures(LBound(Failures) To UBound(Failures) + 1)</v>
      </c>
    </row>
    <row r="6522" spans="15:15" x14ac:dyDescent="0.45">
      <c r="O6522" t="str">
        <f ca="1"/>
        <v xml:space="preserve">        Failures(UBound(Failures)) = WhatDiffers</v>
      </c>
    </row>
    <row r="6523" spans="15:15" x14ac:dyDescent="0.45">
      <c r="O6523" t="str">
        <f ca="1"/>
        <v xml:space="preserve">    End If</v>
      </c>
    </row>
    <row r="6524" spans="15:15" x14ac:dyDescent="0.45">
      <c r="O6524" t="str">
        <f ca="1"/>
        <v/>
      </c>
    </row>
    <row r="6525" spans="15:15" x14ac:dyDescent="0.45">
      <c r="O6525" t="str">
        <f ca="1"/>
        <v xml:space="preserve">    Exit Sub</v>
      </c>
    </row>
    <row r="6526" spans="15:15" x14ac:dyDescent="0.45">
      <c r="O6526" t="str">
        <f ca="1"/>
        <v>ErrHandler:</v>
      </c>
    </row>
    <row r="6527" spans="15:15" x14ac:dyDescent="0.45">
      <c r="O6527" t="str">
        <f ca="1"/>
        <v xml:space="preserve">    Throw "#Case155 (line " &amp; CStr(Erl) + "): " &amp; Err.Description &amp; "!"</v>
      </c>
    </row>
    <row r="6528" spans="15:15" x14ac:dyDescent="0.45">
      <c r="O6528" t="str">
        <f ca="1"/>
        <v>End Sub</v>
      </c>
    </row>
    <row r="6529" spans="15:15" x14ac:dyDescent="0.45">
      <c r="O6529">
        <f ca="1"/>
        <v>0</v>
      </c>
    </row>
    <row r="6530" spans="15:15" x14ac:dyDescent="0.45">
      <c r="O6530">
        <f ca="1"/>
        <v>0</v>
      </c>
    </row>
    <row r="6531" spans="15:15" x14ac:dyDescent="0.45">
      <c r="O6531">
        <f ca="1"/>
        <v>0</v>
      </c>
    </row>
    <row r="6532" spans="15:15" x14ac:dyDescent="0.45">
      <c r="O6532">
        <f ca="1"/>
        <v>0</v>
      </c>
    </row>
    <row r="6533" spans="15:15" x14ac:dyDescent="0.45">
      <c r="O6533">
        <f ca="1"/>
        <v>0</v>
      </c>
    </row>
    <row r="6534" spans="15:15" x14ac:dyDescent="0.45">
      <c r="O6534">
        <f ca="1"/>
        <v>0</v>
      </c>
    </row>
    <row r="6535" spans="15:15" x14ac:dyDescent="0.45">
      <c r="O6535">
        <f ca="1"/>
        <v>0</v>
      </c>
    </row>
    <row r="6536" spans="15:15" x14ac:dyDescent="0.45">
      <c r="O6536">
        <f ca="1"/>
        <v>0</v>
      </c>
    </row>
    <row r="6537" spans="15:15" x14ac:dyDescent="0.45">
      <c r="O6537">
        <f ca="1"/>
        <v>0</v>
      </c>
    </row>
    <row r="6538" spans="15:15" x14ac:dyDescent="0.45">
      <c r="O6538">
        <f ca="1"/>
        <v>0</v>
      </c>
    </row>
    <row r="6539" spans="15:15" x14ac:dyDescent="0.45">
      <c r="O6539">
        <f ca="1"/>
        <v>0</v>
      </c>
    </row>
    <row r="6540" spans="15:15" x14ac:dyDescent="0.45">
      <c r="O6540">
        <f ca="1"/>
        <v>0</v>
      </c>
    </row>
    <row r="6541" spans="15:15" x14ac:dyDescent="0.45">
      <c r="O6541">
        <f ca="1"/>
        <v>0</v>
      </c>
    </row>
    <row r="6542" spans="15:15" x14ac:dyDescent="0.45">
      <c r="O6542">
        <f ca="1"/>
        <v>0</v>
      </c>
    </row>
    <row r="6543" spans="15:15" x14ac:dyDescent="0.45">
      <c r="O6543">
        <f ca="1"/>
        <v>0</v>
      </c>
    </row>
    <row r="6544" spans="15:15" x14ac:dyDescent="0.45">
      <c r="O6544" t="str">
        <f ca="1"/>
        <v>Sub Case156(i As Long, Folder As String, ByRef NumPassed As Long, ByRef NumFailed As Long, ByRef Failures() As String)</v>
      </c>
    </row>
    <row r="6545" spans="15:15" x14ac:dyDescent="0.45">
      <c r="O6545" t="str">
        <f ca="1"/>
        <v xml:space="preserve">    Dim TestDescription As String, FileName As String, Expected, Observed, TestRes As Variant, WhatDiffers As String</v>
      </c>
    </row>
    <row r="6546" spans="15:15" x14ac:dyDescent="0.45">
      <c r="O6546" t="str">
        <f ca="1"/>
        <v/>
      </c>
    </row>
    <row r="6547" spans="15:15" x14ac:dyDescent="0.45">
      <c r="O6547" t="str">
        <f ca="1"/>
        <v xml:space="preserve">    On Error GoTo ErrHandler</v>
      </c>
    </row>
    <row r="6548" spans="15:15" x14ac:dyDescent="0.45">
      <c r="O6548" t="str">
        <f ca="1"/>
        <v xml:space="preserve">                TestDescription = "test not delimited.txt"</v>
      </c>
    </row>
    <row r="6549" spans="15:15" x14ac:dyDescent="0.45">
      <c r="O6549" t="str">
        <f ca="1"/>
        <v xml:space="preserve">                FileName = "test_not_delimited.txt"</v>
      </c>
    </row>
    <row r="6550" spans="15:15" x14ac:dyDescent="0.45">
      <c r="O6550" t="str">
        <f ca="1"/>
        <v xml:space="preserve">                Expected = Expected156()</v>
      </c>
    </row>
    <row r="6551" spans="15:15" x14ac:dyDescent="0.45">
      <c r="O6551" t="str">
        <f ca="1"/>
        <v xml:space="preserve">                TestRes = TestCSVRead(i, TestDescription, Expected, Folder + FileName, Observed, WhatDiffers, _</v>
      </c>
    </row>
    <row r="6552" spans="15:15" x14ac:dyDescent="0.45">
      <c r="O6552" t="str">
        <f ca="1"/>
        <v xml:space="preserve">                    Delimiter:=False, _</v>
      </c>
    </row>
    <row r="6553" spans="15:15" x14ac:dyDescent="0.45">
      <c r="O6553" t="str">
        <f ca="1"/>
        <v xml:space="preserve">                    IgnoreEmptyLines:=False, _</v>
      </c>
    </row>
    <row r="6554" spans="15:15" x14ac:dyDescent="0.45">
      <c r="O6554" t="str">
        <f ca="1"/>
        <v xml:space="preserve">                    ShowMissingsAs:=Empty)</v>
      </c>
    </row>
    <row r="6555" spans="15:15" x14ac:dyDescent="0.45">
      <c r="O6555" t="str">
        <f ca="1"/>
        <v xml:space="preserve">    If TestRes Then</v>
      </c>
    </row>
    <row r="6556" spans="15:15" x14ac:dyDescent="0.45">
      <c r="O6556" t="str">
        <f ca="1"/>
        <v xml:space="preserve">        NumPassed = NumPassed + 1</v>
      </c>
    </row>
    <row r="6557" spans="15:15" x14ac:dyDescent="0.45">
      <c r="O6557" t="str">
        <f ca="1"/>
        <v xml:space="preserve">    Else</v>
      </c>
    </row>
    <row r="6558" spans="15:15" x14ac:dyDescent="0.45">
      <c r="O6558" t="str">
        <f ca="1"/>
        <v xml:space="preserve">        NumFailed = NumFailed + 1</v>
      </c>
    </row>
    <row r="6559" spans="15:15" x14ac:dyDescent="0.45">
      <c r="O6559" t="str">
        <f ca="1"/>
        <v xml:space="preserve">        ReDim Preserve Failures(LBound(Failures) To UBound(Failures) + 1)</v>
      </c>
    </row>
    <row r="6560" spans="15:15" x14ac:dyDescent="0.45">
      <c r="O6560" t="str">
        <f ca="1"/>
        <v xml:space="preserve">        Failures(UBound(Failures)) = WhatDiffers</v>
      </c>
    </row>
    <row r="6561" spans="15:15" x14ac:dyDescent="0.45">
      <c r="O6561" t="str">
        <f ca="1"/>
        <v xml:space="preserve">    End If</v>
      </c>
    </row>
    <row r="6562" spans="15:15" x14ac:dyDescent="0.45">
      <c r="O6562" t="str">
        <f ca="1"/>
        <v/>
      </c>
    </row>
    <row r="6563" spans="15:15" x14ac:dyDescent="0.45">
      <c r="O6563" t="str">
        <f ca="1"/>
        <v xml:space="preserve">    Exit Sub</v>
      </c>
    </row>
    <row r="6564" spans="15:15" x14ac:dyDescent="0.45">
      <c r="O6564" t="str">
        <f ca="1"/>
        <v>ErrHandler:</v>
      </c>
    </row>
    <row r="6565" spans="15:15" x14ac:dyDescent="0.45">
      <c r="O6565" t="str">
        <f ca="1"/>
        <v xml:space="preserve">    Throw "#Case156 (line " &amp; CStr(Erl) + "): " &amp; Err.Description &amp; "!"</v>
      </c>
    </row>
    <row r="6566" spans="15:15" x14ac:dyDescent="0.45">
      <c r="O6566" t="str">
        <f ca="1"/>
        <v>End Sub</v>
      </c>
    </row>
    <row r="6567" spans="15:15" x14ac:dyDescent="0.45">
      <c r="O6567">
        <f ca="1"/>
        <v>0</v>
      </c>
    </row>
    <row r="6568" spans="15:15" x14ac:dyDescent="0.45">
      <c r="O6568">
        <f ca="1"/>
        <v>0</v>
      </c>
    </row>
    <row r="6569" spans="15:15" x14ac:dyDescent="0.45">
      <c r="O6569">
        <f ca="1"/>
        <v>0</v>
      </c>
    </row>
    <row r="6570" spans="15:15" x14ac:dyDescent="0.45">
      <c r="O6570">
        <f ca="1"/>
        <v>0</v>
      </c>
    </row>
    <row r="6571" spans="15:15" x14ac:dyDescent="0.45">
      <c r="O6571">
        <f ca="1"/>
        <v>0</v>
      </c>
    </row>
    <row r="6572" spans="15:15" x14ac:dyDescent="0.45">
      <c r="O6572">
        <f ca="1"/>
        <v>0</v>
      </c>
    </row>
    <row r="6573" spans="15:15" x14ac:dyDescent="0.45">
      <c r="O6573">
        <f ca="1"/>
        <v>0</v>
      </c>
    </row>
    <row r="6574" spans="15:15" x14ac:dyDescent="0.45">
      <c r="O6574">
        <f ca="1"/>
        <v>0</v>
      </c>
    </row>
    <row r="6575" spans="15:15" x14ac:dyDescent="0.45">
      <c r="O6575">
        <f ca="1"/>
        <v>0</v>
      </c>
    </row>
    <row r="6576" spans="15:15" x14ac:dyDescent="0.45">
      <c r="O6576">
        <f ca="1"/>
        <v>0</v>
      </c>
    </row>
    <row r="6577" spans="15:15" x14ac:dyDescent="0.45">
      <c r="O6577">
        <f ca="1"/>
        <v>0</v>
      </c>
    </row>
    <row r="6578" spans="15:15" x14ac:dyDescent="0.45">
      <c r="O6578">
        <f ca="1"/>
        <v>0</v>
      </c>
    </row>
    <row r="6579" spans="15:15" x14ac:dyDescent="0.45">
      <c r="O6579">
        <f ca="1"/>
        <v>0</v>
      </c>
    </row>
    <row r="6580" spans="15:15" x14ac:dyDescent="0.45">
      <c r="O6580">
        <f ca="1"/>
        <v>0</v>
      </c>
    </row>
    <row r="6581" spans="15:15" x14ac:dyDescent="0.45">
      <c r="O6581">
        <f ca="1"/>
        <v>0</v>
      </c>
    </row>
    <row r="6582" spans="15:15" x14ac:dyDescent="0.45">
      <c r="O6582">
        <f ca="1"/>
        <v>0</v>
      </c>
    </row>
    <row r="6583" spans="15:15" x14ac:dyDescent="0.45">
      <c r="O6583">
        <f ca="1"/>
        <v>0</v>
      </c>
    </row>
    <row r="6584" spans="15:15" x14ac:dyDescent="0.45">
      <c r="O6584">
        <f ca="1"/>
        <v>0</v>
      </c>
    </row>
    <row r="6585" spans="15:15" x14ac:dyDescent="0.45">
      <c r="O6585" t="str">
        <f ca="1"/>
        <v>Sub Case157(i As Long, Folder As String, ByRef NumPassed As Long, ByRef NumFailed As Long, ByRef Failures() As String)</v>
      </c>
    </row>
    <row r="6586" spans="15:15" x14ac:dyDescent="0.45">
      <c r="O6586" t="str">
        <f ca="1"/>
        <v xml:space="preserve">    Dim TestDescription As String, FileName As String, Expected, Observed, TestRes As Variant, WhatDiffers As String</v>
      </c>
    </row>
    <row r="6587" spans="15:15" x14ac:dyDescent="0.45">
      <c r="O6587" t="str">
        <f ca="1"/>
        <v/>
      </c>
    </row>
    <row r="6588" spans="15:15" x14ac:dyDescent="0.45">
      <c r="O6588" t="str">
        <f ca="1"/>
        <v xml:space="preserve">    On Error GoTo ErrHandler</v>
      </c>
    </row>
    <row r="6589" spans="15:15" x14ac:dyDescent="0.45">
      <c r="O6589" t="str">
        <f ca="1"/>
        <v xml:space="preserve">                TestDescription = "test bad inputs"</v>
      </c>
    </row>
    <row r="6590" spans="15:15" x14ac:dyDescent="0.45">
      <c r="O6590" t="str">
        <f ca="1"/>
        <v xml:space="preserve">                FileName = "test_bad_inputs.csv"</v>
      </c>
    </row>
    <row r="6591" spans="15:15" x14ac:dyDescent="0.45">
      <c r="O6591" t="str">
        <f ca="1"/>
        <v xml:space="preserve">                Expected = "#CSVRead: Delimiter character must be passed as a string, FALSE for no delimiter. Omit to guess from file contents!"</v>
      </c>
    </row>
    <row r="6592" spans="15:15" x14ac:dyDescent="0.45">
      <c r="O6592" t="str">
        <f ca="1"/>
        <v xml:space="preserve">                TestRes = TestCSVRead(i, TestDescription, Expected, Folder + FileName, Observed, WhatDiffers, _</v>
      </c>
    </row>
    <row r="6593" spans="15:15" x14ac:dyDescent="0.45">
      <c r="O6593" t="str">
        <f ca="1"/>
        <v xml:space="preserve">                    Delimiter:=99#, _</v>
      </c>
    </row>
    <row r="6594" spans="15:15" x14ac:dyDescent="0.45">
      <c r="O6594" t="str">
        <f ca="1"/>
        <v xml:space="preserve">                    IgnoreEmptyLines:=False, _</v>
      </c>
    </row>
    <row r="6595" spans="15:15" x14ac:dyDescent="0.45">
      <c r="O6595" t="str">
        <f ca="1"/>
        <v xml:space="preserve">                    ShowMissingsAs:=Empty)</v>
      </c>
    </row>
    <row r="6596" spans="15:15" x14ac:dyDescent="0.45">
      <c r="O6596" t="str">
        <f ca="1"/>
        <v xml:space="preserve">    If TestRes Then</v>
      </c>
    </row>
    <row r="6597" spans="15:15" x14ac:dyDescent="0.45">
      <c r="O6597" t="str">
        <f ca="1"/>
        <v xml:space="preserve">        NumPassed = NumPassed + 1</v>
      </c>
    </row>
    <row r="6598" spans="15:15" x14ac:dyDescent="0.45">
      <c r="O6598" t="str">
        <f ca="1"/>
        <v xml:space="preserve">    Else</v>
      </c>
    </row>
    <row r="6599" spans="15:15" x14ac:dyDescent="0.45">
      <c r="O6599" t="str">
        <f ca="1"/>
        <v xml:space="preserve">        NumFailed = NumFailed + 1</v>
      </c>
    </row>
    <row r="6600" spans="15:15" x14ac:dyDescent="0.45">
      <c r="O6600" t="str">
        <f ca="1"/>
        <v xml:space="preserve">        ReDim Preserve Failures(LBound(Failures) To UBound(Failures) + 1)</v>
      </c>
    </row>
    <row r="6601" spans="15:15" x14ac:dyDescent="0.45">
      <c r="O6601" t="str">
        <f ca="1"/>
        <v xml:space="preserve">        Failures(UBound(Failures)) = WhatDiffers</v>
      </c>
    </row>
    <row r="6602" spans="15:15" x14ac:dyDescent="0.45">
      <c r="O6602" t="str">
        <f ca="1"/>
        <v xml:space="preserve">    End If</v>
      </c>
    </row>
    <row r="6603" spans="15:15" x14ac:dyDescent="0.45">
      <c r="O6603" t="str">
        <f ca="1"/>
        <v/>
      </c>
    </row>
    <row r="6604" spans="15:15" x14ac:dyDescent="0.45">
      <c r="O6604" t="str">
        <f ca="1"/>
        <v xml:space="preserve">    Exit Sub</v>
      </c>
    </row>
    <row r="6605" spans="15:15" x14ac:dyDescent="0.45">
      <c r="O6605" t="str">
        <f ca="1"/>
        <v>ErrHandler:</v>
      </c>
    </row>
    <row r="6606" spans="15:15" x14ac:dyDescent="0.45">
      <c r="O6606" t="str">
        <f ca="1"/>
        <v xml:space="preserve">    Throw "#Case157 (line " &amp; CStr(Erl) + "): " &amp; Err.Description &amp; "!"</v>
      </c>
    </row>
    <row r="6607" spans="15:15" x14ac:dyDescent="0.45">
      <c r="O6607" t="str">
        <f ca="1"/>
        <v>End Sub</v>
      </c>
    </row>
    <row r="6608" spans="15:15" x14ac:dyDescent="0.45">
      <c r="O6608">
        <f ca="1"/>
        <v>0</v>
      </c>
    </row>
    <row r="6609" spans="15:15" x14ac:dyDescent="0.45">
      <c r="O6609">
        <f ca="1"/>
        <v>0</v>
      </c>
    </row>
    <row r="6610" spans="15:15" x14ac:dyDescent="0.45">
      <c r="O6610">
        <f ca="1"/>
        <v>0</v>
      </c>
    </row>
    <row r="6611" spans="15:15" x14ac:dyDescent="0.45">
      <c r="O6611">
        <f ca="1"/>
        <v>0</v>
      </c>
    </row>
    <row r="6612" spans="15:15" x14ac:dyDescent="0.45">
      <c r="O6612">
        <f ca="1"/>
        <v>0</v>
      </c>
    </row>
    <row r="6613" spans="15:15" x14ac:dyDescent="0.45">
      <c r="O6613">
        <f ca="1"/>
        <v>0</v>
      </c>
    </row>
    <row r="6614" spans="15:15" x14ac:dyDescent="0.45">
      <c r="O6614">
        <f ca="1"/>
        <v>0</v>
      </c>
    </row>
    <row r="6615" spans="15:15" x14ac:dyDescent="0.45">
      <c r="O6615">
        <f ca="1"/>
        <v>0</v>
      </c>
    </row>
    <row r="6616" spans="15:15" x14ac:dyDescent="0.45">
      <c r="O6616">
        <f ca="1"/>
        <v>0</v>
      </c>
    </row>
    <row r="6617" spans="15:15" x14ac:dyDescent="0.45">
      <c r="O6617">
        <f ca="1"/>
        <v>0</v>
      </c>
    </row>
    <row r="6618" spans="15:15" x14ac:dyDescent="0.45">
      <c r="O6618">
        <f ca="1"/>
        <v>0</v>
      </c>
    </row>
    <row r="6619" spans="15:15" x14ac:dyDescent="0.45">
      <c r="O6619">
        <f ca="1"/>
        <v>0</v>
      </c>
    </row>
    <row r="6620" spans="15:15" x14ac:dyDescent="0.45">
      <c r="O6620">
        <f ca="1"/>
        <v>0</v>
      </c>
    </row>
    <row r="6621" spans="15:15" x14ac:dyDescent="0.45">
      <c r="O6621">
        <f ca="1"/>
        <v>0</v>
      </c>
    </row>
    <row r="6622" spans="15:15" x14ac:dyDescent="0.45">
      <c r="O6622">
        <f ca="1"/>
        <v>0</v>
      </c>
    </row>
    <row r="6623" spans="15:15" x14ac:dyDescent="0.45">
      <c r="O6623">
        <f ca="1"/>
        <v>0</v>
      </c>
    </row>
    <row r="6624" spans="15:15" x14ac:dyDescent="0.45">
      <c r="O6624">
        <f ca="1"/>
        <v>0</v>
      </c>
    </row>
    <row r="6625" spans="15:15" x14ac:dyDescent="0.45">
      <c r="O6625">
        <f ca="1"/>
        <v>0</v>
      </c>
    </row>
    <row r="6626" spans="15:15" x14ac:dyDescent="0.45">
      <c r="O6626" t="str">
        <f ca="1"/>
        <v>Sub Case158(i As Long, Folder As String, ByRef NumPassed As Long, ByRef NumFailed As Long, ByRef Failures() As String)</v>
      </c>
    </row>
    <row r="6627" spans="15:15" x14ac:dyDescent="0.45">
      <c r="O6627" t="str">
        <f ca="1"/>
        <v xml:space="preserve">    Dim TestDescription As String, FileName As String, Expected, Observed, TestRes As Variant, WhatDiffers As String</v>
      </c>
    </row>
    <row r="6628" spans="15:15" x14ac:dyDescent="0.45">
      <c r="O6628" t="str">
        <f ca="1"/>
        <v/>
      </c>
    </row>
    <row r="6629" spans="15:15" x14ac:dyDescent="0.45">
      <c r="O6629" t="str">
        <f ca="1"/>
        <v xml:space="preserve">    On Error GoTo ErrHandler</v>
      </c>
    </row>
    <row r="6630" spans="15:15" x14ac:dyDescent="0.45">
      <c r="O6630" t="str">
        <f ca="1"/>
        <v xml:space="preserve">                TestDescription = "test bad inputs"</v>
      </c>
    </row>
    <row r="6631" spans="15:15" x14ac:dyDescent="0.45">
      <c r="O6631" t="str">
        <f ca="1"/>
        <v xml:space="preserve">                FileName = "test_bad_inputs.csv"</v>
      </c>
    </row>
    <row r="6632" spans="15:15" x14ac:dyDescent="0.45">
      <c r="O6632" t="str">
        <f ca="1"/>
        <v xml:space="preserve">                Expected = "#CSVRead: SkipToCol (4) exceeds the number of columns in the file (3)!"</v>
      </c>
    </row>
    <row r="6633" spans="15:15" x14ac:dyDescent="0.45">
      <c r="O6633" t="str">
        <f ca="1"/>
        <v xml:space="preserve">                TestRes = TestCSVRead(i, TestDescription, Expected, Folder + FileName, Observed, WhatDiffers, _</v>
      </c>
    </row>
    <row r="6634" spans="15:15" x14ac:dyDescent="0.45">
      <c r="O6634" t="str">
        <f ca="1"/>
        <v xml:space="preserve">                    ConvertTypes:=True, _</v>
      </c>
    </row>
    <row r="6635" spans="15:15" x14ac:dyDescent="0.45">
      <c r="O6635" t="str">
        <f ca="1"/>
        <v xml:space="preserve">                    IgnoreEmptyLines:=False, _</v>
      </c>
    </row>
    <row r="6636" spans="15:15" x14ac:dyDescent="0.45">
      <c r="O6636" t="str">
        <f ca="1"/>
        <v xml:space="preserve">                    SkipToCol:=4, _</v>
      </c>
    </row>
    <row r="6637" spans="15:15" x14ac:dyDescent="0.45">
      <c r="O6637" t="str">
        <f ca="1"/>
        <v xml:space="preserve">                    ShowMissingsAs:=Empty)</v>
      </c>
    </row>
    <row r="6638" spans="15:15" x14ac:dyDescent="0.45">
      <c r="O6638" t="str">
        <f ca="1"/>
        <v xml:space="preserve">    If TestRes Then</v>
      </c>
    </row>
    <row r="6639" spans="15:15" x14ac:dyDescent="0.45">
      <c r="O6639" t="str">
        <f ca="1"/>
        <v xml:space="preserve">        NumPassed = NumPassed + 1</v>
      </c>
    </row>
    <row r="6640" spans="15:15" x14ac:dyDescent="0.45">
      <c r="O6640" t="str">
        <f ca="1"/>
        <v xml:space="preserve">    Else</v>
      </c>
    </row>
    <row r="6641" spans="15:15" x14ac:dyDescent="0.45">
      <c r="O6641" t="str">
        <f ca="1"/>
        <v xml:space="preserve">        NumFailed = NumFailed + 1</v>
      </c>
    </row>
    <row r="6642" spans="15:15" x14ac:dyDescent="0.45">
      <c r="O6642" t="str">
        <f ca="1"/>
        <v xml:space="preserve">        ReDim Preserve Failures(LBound(Failures) To UBound(Failures) + 1)</v>
      </c>
    </row>
    <row r="6643" spans="15:15" x14ac:dyDescent="0.45">
      <c r="O6643" t="str">
        <f ca="1"/>
        <v xml:space="preserve">        Failures(UBound(Failures)) = WhatDiffers</v>
      </c>
    </row>
    <row r="6644" spans="15:15" x14ac:dyDescent="0.45">
      <c r="O6644" t="str">
        <f ca="1"/>
        <v xml:space="preserve">    End If</v>
      </c>
    </row>
    <row r="6645" spans="15:15" x14ac:dyDescent="0.45">
      <c r="O6645" t="str">
        <f ca="1"/>
        <v/>
      </c>
    </row>
    <row r="6646" spans="15:15" x14ac:dyDescent="0.45">
      <c r="O6646" t="str">
        <f ca="1"/>
        <v xml:space="preserve">    Exit Sub</v>
      </c>
    </row>
    <row r="6647" spans="15:15" x14ac:dyDescent="0.45">
      <c r="O6647" t="str">
        <f ca="1"/>
        <v>ErrHandler:</v>
      </c>
    </row>
    <row r="6648" spans="15:15" x14ac:dyDescent="0.45">
      <c r="O6648" t="str">
        <f ca="1"/>
        <v xml:space="preserve">    Throw "#Case158 (line " &amp; CStr(Erl) + "): " &amp; Err.Description &amp; "!"</v>
      </c>
    </row>
    <row r="6649" spans="15:15" x14ac:dyDescent="0.45">
      <c r="O6649" t="str">
        <f ca="1"/>
        <v>End Sub</v>
      </c>
    </row>
    <row r="6650" spans="15:15" x14ac:dyDescent="0.45">
      <c r="O6650">
        <f ca="1"/>
        <v>0</v>
      </c>
    </row>
    <row r="6651" spans="15:15" x14ac:dyDescent="0.45">
      <c r="O6651">
        <f ca="1"/>
        <v>0</v>
      </c>
    </row>
    <row r="6652" spans="15:15" x14ac:dyDescent="0.45">
      <c r="O6652">
        <f ca="1"/>
        <v>0</v>
      </c>
    </row>
    <row r="6653" spans="15:15" x14ac:dyDescent="0.45">
      <c r="O6653">
        <f ca="1"/>
        <v>0</v>
      </c>
    </row>
    <row r="6654" spans="15:15" x14ac:dyDescent="0.45">
      <c r="O6654">
        <f ca="1"/>
        <v>0</v>
      </c>
    </row>
    <row r="6655" spans="15:15" x14ac:dyDescent="0.45">
      <c r="O6655">
        <f ca="1"/>
        <v>0</v>
      </c>
    </row>
    <row r="6656" spans="15:15" x14ac:dyDescent="0.45">
      <c r="O6656">
        <f ca="1"/>
        <v>0</v>
      </c>
    </row>
    <row r="6657" spans="15:15" x14ac:dyDescent="0.45">
      <c r="O6657">
        <f ca="1"/>
        <v>0</v>
      </c>
    </row>
    <row r="6658" spans="15:15" x14ac:dyDescent="0.45">
      <c r="O6658">
        <f ca="1"/>
        <v>0</v>
      </c>
    </row>
    <row r="6659" spans="15:15" x14ac:dyDescent="0.45">
      <c r="O6659">
        <f ca="1"/>
        <v>0</v>
      </c>
    </row>
    <row r="6660" spans="15:15" x14ac:dyDescent="0.45">
      <c r="O6660">
        <f ca="1"/>
        <v>0</v>
      </c>
    </row>
    <row r="6661" spans="15:15" x14ac:dyDescent="0.45">
      <c r="O6661">
        <f ca="1"/>
        <v>0</v>
      </c>
    </row>
    <row r="6662" spans="15:15" x14ac:dyDescent="0.45">
      <c r="O6662">
        <f ca="1"/>
        <v>0</v>
      </c>
    </row>
    <row r="6663" spans="15:15" x14ac:dyDescent="0.45">
      <c r="O6663">
        <f ca="1"/>
        <v>0</v>
      </c>
    </row>
    <row r="6664" spans="15:15" x14ac:dyDescent="0.45">
      <c r="O6664">
        <f ca="1"/>
        <v>0</v>
      </c>
    </row>
    <row r="6665" spans="15:15" x14ac:dyDescent="0.45">
      <c r="O6665">
        <f ca="1"/>
        <v>0</v>
      </c>
    </row>
    <row r="6666" spans="15:15" x14ac:dyDescent="0.45">
      <c r="O6666">
        <f ca="1"/>
        <v>0</v>
      </c>
    </row>
    <row r="6667" spans="15:15" x14ac:dyDescent="0.45">
      <c r="O6667" t="str">
        <f ca="1"/>
        <v>Sub Case159(i As Long, Folder As String, ByRef NumPassed As Long, ByRef NumFailed As Long, ByRef Failures() As String)</v>
      </c>
    </row>
    <row r="6668" spans="15:15" x14ac:dyDescent="0.45">
      <c r="O6668" t="str">
        <f ca="1"/>
        <v xml:space="preserve">    Dim TestDescription As String, FileName As String, Expected, Observed, TestRes As Variant, WhatDiffers As String</v>
      </c>
    </row>
    <row r="6669" spans="15:15" x14ac:dyDescent="0.45">
      <c r="O6669" t="str">
        <f ca="1"/>
        <v/>
      </c>
    </row>
    <row r="6670" spans="15:15" x14ac:dyDescent="0.45">
      <c r="O6670" t="str">
        <f ca="1"/>
        <v xml:space="preserve">    On Error GoTo ErrHandler</v>
      </c>
    </row>
    <row r="6671" spans="15:15" x14ac:dyDescent="0.45">
      <c r="O6671" t="str">
        <f ca="1"/>
        <v xml:space="preserve">                TestDescription = "test too few headers"</v>
      </c>
    </row>
    <row r="6672" spans="15:15" x14ac:dyDescent="0.45">
      <c r="O6672" t="str">
        <f ca="1"/>
        <v xml:space="preserve">                FileName = "test_too_few_headers.csv"</v>
      </c>
    </row>
    <row r="6673" spans="15:15" x14ac:dyDescent="0.45">
      <c r="O6673" t="str">
        <f ca="1"/>
        <v xml:space="preserve">                Expected = Expected159()</v>
      </c>
    </row>
    <row r="6674" spans="15:15" x14ac:dyDescent="0.45">
      <c r="O6674" t="str">
        <f ca="1"/>
        <v xml:space="preserve">                TestRes = TestCSVRead(i, TestDescription, Expected, Folder + FileName, Observed, WhatDiffers, _</v>
      </c>
    </row>
    <row r="6675" spans="15:15" x14ac:dyDescent="0.45">
      <c r="O6675" t="str">
        <f ca="1"/>
        <v xml:space="preserve">                    ConvertTypes:=True, _</v>
      </c>
    </row>
    <row r="6676" spans="15:15" x14ac:dyDescent="0.45">
      <c r="O6676" t="str">
        <f ca="1"/>
        <v xml:space="preserve">                    IgnoreEmptyLines:=False, _</v>
      </c>
    </row>
    <row r="6677" spans="15:15" x14ac:dyDescent="0.45">
      <c r="O6677" t="str">
        <f ca="1"/>
        <v xml:space="preserve">                    ShowMissingsAs:=Empty, _</v>
      </c>
    </row>
    <row r="6678" spans="15:15" x14ac:dyDescent="0.45">
      <c r="O6678" t="str">
        <f ca="1"/>
        <v xml:space="preserve">                    HeaderRowNum:=1#, _</v>
      </c>
    </row>
    <row r="6679" spans="15:15" x14ac:dyDescent="0.45">
      <c r="O6679" t="str">
        <f ca="1"/>
        <v xml:space="preserve">                    ExpectedHeaderRow:=HStack("Col1", "Col2", "Col3", "Col4", "Col5", "", "", "", "", ""))</v>
      </c>
    </row>
    <row r="6680" spans="15:15" x14ac:dyDescent="0.45">
      <c r="O6680" t="str">
        <f ca="1"/>
        <v xml:space="preserve">    If TestRes Then</v>
      </c>
    </row>
    <row r="6681" spans="15:15" x14ac:dyDescent="0.45">
      <c r="O6681" t="str">
        <f ca="1"/>
        <v xml:space="preserve">        NumPassed = NumPassed + 1</v>
      </c>
    </row>
    <row r="6682" spans="15:15" x14ac:dyDescent="0.45">
      <c r="O6682" t="str">
        <f ca="1"/>
        <v xml:space="preserve">    Else</v>
      </c>
    </row>
    <row r="6683" spans="15:15" x14ac:dyDescent="0.45">
      <c r="O6683" t="str">
        <f ca="1"/>
        <v xml:space="preserve">        NumFailed = NumFailed + 1</v>
      </c>
    </row>
    <row r="6684" spans="15:15" x14ac:dyDescent="0.45">
      <c r="O6684" t="str">
        <f ca="1"/>
        <v xml:space="preserve">        ReDim Preserve Failures(LBound(Failures) To UBound(Failures) + 1)</v>
      </c>
    </row>
    <row r="6685" spans="15:15" x14ac:dyDescent="0.45">
      <c r="O6685" t="str">
        <f ca="1"/>
        <v xml:space="preserve">        Failures(UBound(Failures)) = WhatDiffers</v>
      </c>
    </row>
    <row r="6686" spans="15:15" x14ac:dyDescent="0.45">
      <c r="O6686" t="str">
        <f ca="1"/>
        <v xml:space="preserve">    End If</v>
      </c>
    </row>
    <row r="6687" spans="15:15" x14ac:dyDescent="0.45">
      <c r="O6687" t="str">
        <f ca="1"/>
        <v/>
      </c>
    </row>
    <row r="6688" spans="15:15" x14ac:dyDescent="0.45">
      <c r="O6688" t="str">
        <f ca="1"/>
        <v xml:space="preserve">    Exit Sub</v>
      </c>
    </row>
    <row r="6689" spans="15:15" x14ac:dyDescent="0.45">
      <c r="O6689" t="str">
        <f ca="1"/>
        <v>ErrHandler:</v>
      </c>
    </row>
    <row r="6690" spans="15:15" x14ac:dyDescent="0.45">
      <c r="O6690" t="str">
        <f ca="1"/>
        <v xml:space="preserve">    Throw "#Case159 (line " &amp; CStr(Erl) + "): " &amp; Err.Description &amp; "!"</v>
      </c>
    </row>
    <row r="6691" spans="15:15" x14ac:dyDescent="0.45">
      <c r="O6691" t="str">
        <f ca="1"/>
        <v>End Sub</v>
      </c>
    </row>
    <row r="6692" spans="15:15" x14ac:dyDescent="0.45">
      <c r="O6692">
        <f ca="1"/>
        <v>0</v>
      </c>
    </row>
    <row r="6693" spans="15:15" x14ac:dyDescent="0.45">
      <c r="O6693">
        <f ca="1"/>
        <v>0</v>
      </c>
    </row>
    <row r="6694" spans="15:15" x14ac:dyDescent="0.45">
      <c r="O6694">
        <f ca="1"/>
        <v>0</v>
      </c>
    </row>
    <row r="6695" spans="15:15" x14ac:dyDescent="0.45">
      <c r="O6695">
        <f ca="1"/>
        <v>0</v>
      </c>
    </row>
    <row r="6696" spans="15:15" x14ac:dyDescent="0.45">
      <c r="O6696">
        <f ca="1"/>
        <v>0</v>
      </c>
    </row>
    <row r="6697" spans="15:15" x14ac:dyDescent="0.45">
      <c r="O6697">
        <f ca="1"/>
        <v>0</v>
      </c>
    </row>
    <row r="6698" spans="15:15" x14ac:dyDescent="0.45">
      <c r="O6698">
        <f ca="1"/>
        <v>0</v>
      </c>
    </row>
    <row r="6699" spans="15:15" x14ac:dyDescent="0.45">
      <c r="O6699">
        <f ca="1"/>
        <v>0</v>
      </c>
    </row>
    <row r="6700" spans="15:15" x14ac:dyDescent="0.45">
      <c r="O6700">
        <f ca="1"/>
        <v>0</v>
      </c>
    </row>
    <row r="6701" spans="15:15" x14ac:dyDescent="0.45">
      <c r="O6701">
        <f ca="1"/>
        <v>0</v>
      </c>
    </row>
    <row r="6702" spans="15:15" x14ac:dyDescent="0.45">
      <c r="O6702">
        <f ca="1"/>
        <v>0</v>
      </c>
    </row>
    <row r="6703" spans="15:15" x14ac:dyDescent="0.45">
      <c r="O6703">
        <f ca="1"/>
        <v>0</v>
      </c>
    </row>
    <row r="6704" spans="15:15" x14ac:dyDescent="0.45">
      <c r="O6704">
        <f ca="1"/>
        <v>0</v>
      </c>
    </row>
    <row r="6705" spans="15:15" x14ac:dyDescent="0.45">
      <c r="O6705">
        <f ca="1"/>
        <v>0</v>
      </c>
    </row>
    <row r="6706" spans="15:15" x14ac:dyDescent="0.45">
      <c r="O6706">
        <f ca="1"/>
        <v>0</v>
      </c>
    </row>
    <row r="6707" spans="15:15" x14ac:dyDescent="0.45">
      <c r="O6707">
        <f ca="1"/>
        <v>0</v>
      </c>
    </row>
    <row r="6708" spans="15:15" x14ac:dyDescent="0.45">
      <c r="O6708" t="str">
        <f ca="1"/>
        <v>Sub Case160(i As Long, Folder As String, ByRef NumPassed As Long, ByRef NumFailed As Long, ByRef Failures() As String)</v>
      </c>
    </row>
    <row r="6709" spans="15:15" x14ac:dyDescent="0.45">
      <c r="O6709" t="str">
        <f ca="1"/>
        <v xml:space="preserve">    Dim TestDescription As String, FileName As String, Expected, Observed, TestRes As Variant, WhatDiffers As String</v>
      </c>
    </row>
    <row r="6710" spans="15:15" x14ac:dyDescent="0.45">
      <c r="O6710" t="str">
        <f ca="1"/>
        <v/>
      </c>
    </row>
    <row r="6711" spans="15:15" x14ac:dyDescent="0.45">
      <c r="O6711" t="str">
        <f ca="1"/>
        <v xml:space="preserve">    On Error GoTo ErrHandler</v>
      </c>
    </row>
    <row r="6712" spans="15:15" x14ac:dyDescent="0.45">
      <c r="O6712" t="str">
        <f ca="1"/>
        <v xml:space="preserve">                TestDescription = "test bad inputs"</v>
      </c>
    </row>
    <row r="6713" spans="15:15" x14ac:dyDescent="0.45">
      <c r="O6713" t="str">
        <f ca="1"/>
        <v xml:space="preserve">                FileName = "test_bad_inputs.csv"</v>
      </c>
    </row>
    <row r="6714" spans="15:15" x14ac:dyDescent="0.45">
      <c r="O6714" t="str">
        <f ca="1"/>
        <v xml:space="preserve">                Expected = "#CSVRead: #ParseConvertTypes: #ParseCTString: ConvertTypes must be Boolean or string with allowed letters NDBETQ. ""N"" show numbers as numbers, ""D"" show dates as dates, ""B"" show Booleans as Booleans, ""E"" show Excel errors as errors, ""T"" to trim leading and trailing spaces from fields, ""Q"" rules NDBE apply even to quoted fields, TRUE = ""NDB"" (convert unquoted numbers, dates and Booleans), FALSE = no conversion Found unrecognised character 'X'!!!"</v>
      </c>
    </row>
    <row r="6715" spans="15:15" x14ac:dyDescent="0.45">
      <c r="O6715" t="str">
        <f ca="1"/>
        <v xml:space="preserve">                TestRes = TestCSVRead(i, TestDescription, Expected, Folder + FileName, Observed, WhatDiffers, _</v>
      </c>
    </row>
    <row r="6716" spans="15:15" x14ac:dyDescent="0.45">
      <c r="O6716" t="str">
        <f ca="1"/>
        <v xml:space="preserve">                    ConvertTypes:="XYZ", _</v>
      </c>
    </row>
    <row r="6717" spans="15:15" x14ac:dyDescent="0.45">
      <c r="O6717" t="str">
        <f ca="1"/>
        <v xml:space="preserve">                    IgnoreEmptyLines:=False, _</v>
      </c>
    </row>
    <row r="6718" spans="15:15" x14ac:dyDescent="0.45">
      <c r="O6718" t="str">
        <f ca="1"/>
        <v xml:space="preserve">                    ShowMissingsAs:=Empty)</v>
      </c>
    </row>
    <row r="6719" spans="15:15" x14ac:dyDescent="0.45">
      <c r="O6719" t="str">
        <f ca="1"/>
        <v xml:space="preserve">    If TestRes Then</v>
      </c>
    </row>
    <row r="6720" spans="15:15" x14ac:dyDescent="0.45">
      <c r="O6720" t="str">
        <f ca="1"/>
        <v xml:space="preserve">        NumPassed = NumPassed + 1</v>
      </c>
    </row>
    <row r="6721" spans="15:15" x14ac:dyDescent="0.45">
      <c r="O6721" t="str">
        <f ca="1"/>
        <v xml:space="preserve">    Else</v>
      </c>
    </row>
    <row r="6722" spans="15:15" x14ac:dyDescent="0.45">
      <c r="O6722" t="str">
        <f ca="1"/>
        <v xml:space="preserve">        NumFailed = NumFailed + 1</v>
      </c>
    </row>
    <row r="6723" spans="15:15" x14ac:dyDescent="0.45">
      <c r="O6723" t="str">
        <f ca="1"/>
        <v xml:space="preserve">        ReDim Preserve Failures(LBound(Failures) To UBound(Failures) + 1)</v>
      </c>
    </row>
    <row r="6724" spans="15:15" x14ac:dyDescent="0.45">
      <c r="O6724" t="str">
        <f ca="1"/>
        <v xml:space="preserve">        Failures(UBound(Failures)) = WhatDiffers</v>
      </c>
    </row>
    <row r="6725" spans="15:15" x14ac:dyDescent="0.45">
      <c r="O6725" t="str">
        <f ca="1"/>
        <v xml:space="preserve">    End If</v>
      </c>
    </row>
    <row r="6726" spans="15:15" x14ac:dyDescent="0.45">
      <c r="O6726" t="str">
        <f ca="1"/>
        <v/>
      </c>
    </row>
    <row r="6727" spans="15:15" x14ac:dyDescent="0.45">
      <c r="O6727" t="str">
        <f ca="1"/>
        <v xml:space="preserve">    Exit Sub</v>
      </c>
    </row>
    <row r="6728" spans="15:15" x14ac:dyDescent="0.45">
      <c r="O6728" t="str">
        <f ca="1"/>
        <v>ErrHandler:</v>
      </c>
    </row>
    <row r="6729" spans="15:15" x14ac:dyDescent="0.45">
      <c r="O6729" t="str">
        <f ca="1"/>
        <v xml:space="preserve">    Throw "#Case160 (line " &amp; CStr(Erl) + "): " &amp; Err.Description &amp; "!"</v>
      </c>
    </row>
    <row r="6730" spans="15:15" x14ac:dyDescent="0.45">
      <c r="O6730" t="str">
        <f ca="1"/>
        <v>End Sub</v>
      </c>
    </row>
    <row r="6731" spans="15:15" x14ac:dyDescent="0.45">
      <c r="O6731">
        <f ca="1"/>
        <v>0</v>
      </c>
    </row>
    <row r="6732" spans="15:15" x14ac:dyDescent="0.45">
      <c r="O6732">
        <f ca="1"/>
        <v>0</v>
      </c>
    </row>
    <row r="6733" spans="15:15" x14ac:dyDescent="0.45">
      <c r="O6733">
        <f ca="1"/>
        <v>0</v>
      </c>
    </row>
    <row r="6734" spans="15:15" x14ac:dyDescent="0.45">
      <c r="O6734">
        <f ca="1"/>
        <v>0</v>
      </c>
    </row>
    <row r="6735" spans="15:15" x14ac:dyDescent="0.45">
      <c r="O6735">
        <f ca="1"/>
        <v>0</v>
      </c>
    </row>
    <row r="6736" spans="15:15" x14ac:dyDescent="0.45">
      <c r="O6736">
        <f ca="1"/>
        <v>0</v>
      </c>
    </row>
    <row r="6737" spans="15:15" x14ac:dyDescent="0.45">
      <c r="O6737">
        <f ca="1"/>
        <v>0</v>
      </c>
    </row>
    <row r="6738" spans="15:15" x14ac:dyDescent="0.45">
      <c r="O6738">
        <f ca="1"/>
        <v>0</v>
      </c>
    </row>
    <row r="6739" spans="15:15" x14ac:dyDescent="0.45">
      <c r="O6739">
        <f ca="1"/>
        <v>0</v>
      </c>
    </row>
    <row r="6740" spans="15:15" x14ac:dyDescent="0.45">
      <c r="O6740">
        <f ca="1"/>
        <v>0</v>
      </c>
    </row>
    <row r="6741" spans="15:15" x14ac:dyDescent="0.45">
      <c r="O6741">
        <f ca="1"/>
        <v>0</v>
      </c>
    </row>
    <row r="6742" spans="15:15" x14ac:dyDescent="0.45">
      <c r="O6742">
        <f ca="1"/>
        <v>0</v>
      </c>
    </row>
    <row r="6743" spans="15:15" x14ac:dyDescent="0.45">
      <c r="O6743">
        <f ca="1"/>
        <v>0</v>
      </c>
    </row>
    <row r="6744" spans="15:15" x14ac:dyDescent="0.45">
      <c r="O6744">
        <f ca="1"/>
        <v>0</v>
      </c>
    </row>
    <row r="6745" spans="15:15" x14ac:dyDescent="0.45">
      <c r="O6745">
        <f ca="1"/>
        <v>0</v>
      </c>
    </row>
    <row r="6746" spans="15:15" x14ac:dyDescent="0.45">
      <c r="O6746">
        <f ca="1"/>
        <v>0</v>
      </c>
    </row>
    <row r="6747" spans="15:15" x14ac:dyDescent="0.45">
      <c r="O6747">
        <f ca="1"/>
        <v>0</v>
      </c>
    </row>
    <row r="6748" spans="15:15" x14ac:dyDescent="0.45">
      <c r="O6748">
        <f ca="1"/>
        <v>0</v>
      </c>
    </row>
    <row r="6749" spans="15:15" x14ac:dyDescent="0.45">
      <c r="O6749" t="str">
        <f ca="1"/>
        <v>Sub Case161(i As Long, Folder As String, ByRef NumPassed As Long, ByRef NumFailed As Long, ByRef Failures() As String)</v>
      </c>
    </row>
    <row r="6750" spans="15:15" x14ac:dyDescent="0.45">
      <c r="O6750" t="str">
        <f ca="1"/>
        <v xml:space="preserve">    Dim TestDescription As String, FileName As String, Expected, Observed, TestRes As Variant, WhatDiffers As String</v>
      </c>
    </row>
    <row r="6751" spans="15:15" x14ac:dyDescent="0.45">
      <c r="O6751" t="str">
        <f ca="1"/>
        <v/>
      </c>
    </row>
    <row r="6752" spans="15:15" x14ac:dyDescent="0.45">
      <c r="O6752" t="str">
        <f ca="1"/>
        <v xml:space="preserve">    On Error GoTo ErrHandler</v>
      </c>
    </row>
    <row r="6753" spans="15:15" x14ac:dyDescent="0.45">
      <c r="O6753" t="str">
        <f ca="1"/>
        <v xml:space="preserve">                TestDescription = "test quoted headers"</v>
      </c>
    </row>
    <row r="6754" spans="15:15" x14ac:dyDescent="0.45">
      <c r="O6754" t="str">
        <f ca="1"/>
        <v xml:space="preserve">                FileName = "test_quoted_headers.csv"</v>
      </c>
    </row>
    <row r="6755" spans="15:15" x14ac:dyDescent="0.45">
      <c r="O6755" t="str">
        <f ca="1"/>
        <v xml:space="preserve">                Expected = Expected161()</v>
      </c>
    </row>
    <row r="6756" spans="15:15" x14ac:dyDescent="0.45">
      <c r="O6756" t="str">
        <f ca="1"/>
        <v xml:space="preserve">                TestRes = TestCSVRead(i, TestDescription, Expected, Folder + FileName, Observed, WhatDiffers, _</v>
      </c>
    </row>
    <row r="6757" spans="15:15" x14ac:dyDescent="0.45">
      <c r="O6757" t="str">
        <f ca="1"/>
        <v xml:space="preserve">                    ConvertTypes:=True, _</v>
      </c>
    </row>
    <row r="6758" spans="15:15" x14ac:dyDescent="0.45">
      <c r="O6758" t="str">
        <f ca="1"/>
        <v xml:space="preserve">                    IgnoreEmptyLines:=False, _</v>
      </c>
    </row>
    <row r="6759" spans="15:15" x14ac:dyDescent="0.45">
      <c r="O6759" t="str">
        <f ca="1"/>
        <v xml:space="preserve">                    ShowMissingsAs:=Empty, _</v>
      </c>
    </row>
    <row r="6760" spans="15:15" x14ac:dyDescent="0.45">
      <c r="O6760" t="str">
        <f ca="1"/>
        <v xml:space="preserve">                    HeaderRowNum:=1#, _</v>
      </c>
    </row>
    <row r="6761" spans="15:15" x14ac:dyDescent="0.45">
      <c r="O6761" t="str">
        <f ca="1"/>
        <v xml:space="preserve">                    ExpectedHeaderRow:=HStack("Col1", "Col2", "Col3", "Col4", "Col5", "Col6", "Col7", "Col8", "Col9", "Col10"))</v>
      </c>
    </row>
    <row r="6762" spans="15:15" x14ac:dyDescent="0.45">
      <c r="O6762" t="str">
        <f ca="1"/>
        <v xml:space="preserve">    If TestRes Then</v>
      </c>
    </row>
    <row r="6763" spans="15:15" x14ac:dyDescent="0.45">
      <c r="O6763" t="str">
        <f ca="1"/>
        <v xml:space="preserve">        NumPassed = NumPassed + 1</v>
      </c>
    </row>
    <row r="6764" spans="15:15" x14ac:dyDescent="0.45">
      <c r="O6764" t="str">
        <f ca="1"/>
        <v xml:space="preserve">    Else</v>
      </c>
    </row>
    <row r="6765" spans="15:15" x14ac:dyDescent="0.45">
      <c r="O6765" t="str">
        <f ca="1"/>
        <v xml:space="preserve">        NumFailed = NumFailed + 1</v>
      </c>
    </row>
    <row r="6766" spans="15:15" x14ac:dyDescent="0.45">
      <c r="O6766" t="str">
        <f ca="1"/>
        <v xml:space="preserve">        ReDim Preserve Failures(LBound(Failures) To UBound(Failures) + 1)</v>
      </c>
    </row>
    <row r="6767" spans="15:15" x14ac:dyDescent="0.45">
      <c r="O6767" t="str">
        <f ca="1"/>
        <v xml:space="preserve">        Failures(UBound(Failures)) = WhatDiffers</v>
      </c>
    </row>
    <row r="6768" spans="15:15" x14ac:dyDescent="0.45">
      <c r="O6768" t="str">
        <f ca="1"/>
        <v xml:space="preserve">    End If</v>
      </c>
    </row>
    <row r="6769" spans="15:15" x14ac:dyDescent="0.45">
      <c r="O6769" t="str">
        <f ca="1"/>
        <v/>
      </c>
    </row>
    <row r="6770" spans="15:15" x14ac:dyDescent="0.45">
      <c r="O6770" t="str">
        <f ca="1"/>
        <v xml:space="preserve">    Exit Sub</v>
      </c>
    </row>
    <row r="6771" spans="15:15" x14ac:dyDescent="0.45">
      <c r="O6771" t="str">
        <f ca="1"/>
        <v>ErrHandler:</v>
      </c>
    </row>
    <row r="6772" spans="15:15" x14ac:dyDescent="0.45">
      <c r="O6772" t="str">
        <f ca="1"/>
        <v xml:space="preserve">    Throw "#Case161 (line " &amp; CStr(Erl) + "): " &amp; Err.Description &amp; "!"</v>
      </c>
    </row>
    <row r="6773" spans="15:15" x14ac:dyDescent="0.45">
      <c r="O6773" t="str">
        <f ca="1"/>
        <v>End Sub</v>
      </c>
    </row>
    <row r="6774" spans="15:15" x14ac:dyDescent="0.45">
      <c r="O6774">
        <f ca="1"/>
        <v>0</v>
      </c>
    </row>
    <row r="6775" spans="15:15" x14ac:dyDescent="0.45">
      <c r="O6775">
        <f ca="1"/>
        <v>0</v>
      </c>
    </row>
    <row r="6776" spans="15:15" x14ac:dyDescent="0.45">
      <c r="O6776">
        <f ca="1"/>
        <v>0</v>
      </c>
    </row>
    <row r="6777" spans="15:15" x14ac:dyDescent="0.45">
      <c r="O6777">
        <f ca="1"/>
        <v>0</v>
      </c>
    </row>
    <row r="6778" spans="15:15" x14ac:dyDescent="0.45">
      <c r="O6778">
        <f ca="1"/>
        <v>0</v>
      </c>
    </row>
    <row r="6779" spans="15:15" x14ac:dyDescent="0.45">
      <c r="O6779">
        <f ca="1"/>
        <v>0</v>
      </c>
    </row>
    <row r="6780" spans="15:15" x14ac:dyDescent="0.45">
      <c r="O6780">
        <f ca="1"/>
        <v>0</v>
      </c>
    </row>
    <row r="6781" spans="15:15" x14ac:dyDescent="0.45">
      <c r="O6781">
        <f ca="1"/>
        <v>0</v>
      </c>
    </row>
    <row r="6782" spans="15:15" x14ac:dyDescent="0.45">
      <c r="O6782">
        <f ca="1"/>
        <v>0</v>
      </c>
    </row>
    <row r="6783" spans="15:15" x14ac:dyDescent="0.45">
      <c r="O6783">
        <f ca="1"/>
        <v>0</v>
      </c>
    </row>
    <row r="6784" spans="15:15" x14ac:dyDescent="0.45">
      <c r="O6784">
        <f ca="1"/>
        <v>0</v>
      </c>
    </row>
    <row r="6785" spans="15:15" x14ac:dyDescent="0.45">
      <c r="O6785">
        <f ca="1"/>
        <v>0</v>
      </c>
    </row>
    <row r="6786" spans="15:15" x14ac:dyDescent="0.45">
      <c r="O6786">
        <f ca="1"/>
        <v>0</v>
      </c>
    </row>
    <row r="6787" spans="15:15" x14ac:dyDescent="0.45">
      <c r="O6787">
        <f ca="1"/>
        <v>0</v>
      </c>
    </row>
    <row r="6788" spans="15:15" x14ac:dyDescent="0.45">
      <c r="O6788">
        <f ca="1"/>
        <v>0</v>
      </c>
    </row>
    <row r="6789" spans="15:15" x14ac:dyDescent="0.45">
      <c r="O6789">
        <f ca="1"/>
        <v>0</v>
      </c>
    </row>
    <row r="6790" spans="15:15" x14ac:dyDescent="0.45">
      <c r="O6790" t="str">
        <f ca="1"/>
        <v>Sub Case162(i As Long, Folder As String, ByRef NumPassed As Long, ByRef NumFailed As Long, ByRef Failures() As String)</v>
      </c>
    </row>
    <row r="6791" spans="15:15" x14ac:dyDescent="0.45">
      <c r="O6791" t="str">
        <f ca="1"/>
        <v xml:space="preserve">    Dim TestDescription As String, FileName As String, Expected, Observed, TestRes As Variant, WhatDiffers As String</v>
      </c>
    </row>
    <row r="6792" spans="15:15" x14ac:dyDescent="0.45">
      <c r="O6792" t="str">
        <f ca="1"/>
        <v/>
      </c>
    </row>
    <row r="6793" spans="15:15" x14ac:dyDescent="0.45">
      <c r="O6793" t="str">
        <f ca="1"/>
        <v xml:space="preserve">    On Error GoTo ErrHandler</v>
      </c>
    </row>
    <row r="6794" spans="15:15" x14ac:dyDescent="0.45">
      <c r="O6794" t="str">
        <f ca="1"/>
        <v xml:space="preserve">                TestDescription = "test bad inputs"</v>
      </c>
    </row>
    <row r="6795" spans="15:15" x14ac:dyDescent="0.45">
      <c r="O6795" t="str">
        <f ca="1"/>
        <v xml:space="preserve">                FileName = "test_bad_inputs.csv"</v>
      </c>
    </row>
    <row r="6796" spans="15:15" x14ac:dyDescent="0.45">
      <c r="O6796" t="str">
        <f ca="1"/>
        <v xml:space="preserve">                Expected = "#CSVRead: #ParseDateFormat: DateFormat not valid should be one of 'ISO', 'ISOZ', 'M-D-Y', 'D-M-Y', 'Y-M-D', 'M/D/Y', 'D/M/Y' or 'Y/M/D'. Omit to use the default date format on this PC which is ""M/D/Y""!!"</v>
      </c>
    </row>
    <row r="6797" spans="15:15" x14ac:dyDescent="0.45">
      <c r="O6797" t="str">
        <f ca="1"/>
        <v xml:space="preserve">                TestRes = TestCSVRead(i, TestDescription, Expected, Folder + FileName, Observed, WhatDiffers, _</v>
      </c>
    </row>
    <row r="6798" spans="15:15" x14ac:dyDescent="0.45">
      <c r="O6798" t="str">
        <f ca="1"/>
        <v xml:space="preserve">                    ConvertTypes:=True, _</v>
      </c>
    </row>
    <row r="6799" spans="15:15" x14ac:dyDescent="0.45">
      <c r="O6799" t="str">
        <f ca="1"/>
        <v xml:space="preserve">                    DateFormat:="BAD", _</v>
      </c>
    </row>
    <row r="6800" spans="15:15" x14ac:dyDescent="0.45">
      <c r="O6800" t="str">
        <f ca="1"/>
        <v xml:space="preserve">                    IgnoreEmptyLines:=False, _</v>
      </c>
    </row>
    <row r="6801" spans="15:15" x14ac:dyDescent="0.45">
      <c r="O6801" t="str">
        <f ca="1"/>
        <v xml:space="preserve">                    ShowMissingsAs:=Empty)</v>
      </c>
    </row>
    <row r="6802" spans="15:15" x14ac:dyDescent="0.45">
      <c r="O6802" t="str">
        <f ca="1"/>
        <v xml:space="preserve">    If TestRes Then</v>
      </c>
    </row>
    <row r="6803" spans="15:15" x14ac:dyDescent="0.45">
      <c r="O6803" t="str">
        <f ca="1"/>
        <v xml:space="preserve">        NumPassed = NumPassed + 1</v>
      </c>
    </row>
    <row r="6804" spans="15:15" x14ac:dyDescent="0.45">
      <c r="O6804" t="str">
        <f ca="1"/>
        <v xml:space="preserve">    Else</v>
      </c>
    </row>
    <row r="6805" spans="15:15" x14ac:dyDescent="0.45">
      <c r="O6805" t="str">
        <f ca="1"/>
        <v xml:space="preserve">        NumFailed = NumFailed + 1</v>
      </c>
    </row>
    <row r="6806" spans="15:15" x14ac:dyDescent="0.45">
      <c r="O6806" t="str">
        <f ca="1"/>
        <v xml:space="preserve">        ReDim Preserve Failures(LBound(Failures) To UBound(Failures) + 1)</v>
      </c>
    </row>
    <row r="6807" spans="15:15" x14ac:dyDescent="0.45">
      <c r="O6807" t="str">
        <f ca="1"/>
        <v xml:space="preserve">        Failures(UBound(Failures)) = WhatDiffers</v>
      </c>
    </row>
    <row r="6808" spans="15:15" x14ac:dyDescent="0.45">
      <c r="O6808" t="str">
        <f ca="1"/>
        <v xml:space="preserve">    End If</v>
      </c>
    </row>
    <row r="6809" spans="15:15" x14ac:dyDescent="0.45">
      <c r="O6809" t="str">
        <f ca="1"/>
        <v/>
      </c>
    </row>
    <row r="6810" spans="15:15" x14ac:dyDescent="0.45">
      <c r="O6810" t="str">
        <f ca="1"/>
        <v xml:space="preserve">    Exit Sub</v>
      </c>
    </row>
    <row r="6811" spans="15:15" x14ac:dyDescent="0.45">
      <c r="O6811" t="str">
        <f ca="1"/>
        <v>ErrHandler:</v>
      </c>
    </row>
    <row r="6812" spans="15:15" x14ac:dyDescent="0.45">
      <c r="O6812" t="str">
        <f ca="1"/>
        <v xml:space="preserve">    Throw "#Case162 (line " &amp; CStr(Erl) + "): " &amp; Err.Description &amp; "!"</v>
      </c>
    </row>
    <row r="6813" spans="15:15" x14ac:dyDescent="0.45">
      <c r="O6813" t="str">
        <f ca="1"/>
        <v>End Sub</v>
      </c>
    </row>
    <row r="6814" spans="15:15" x14ac:dyDescent="0.45">
      <c r="O6814">
        <f ca="1"/>
        <v>0</v>
      </c>
    </row>
    <row r="6815" spans="15:15" x14ac:dyDescent="0.45">
      <c r="O6815">
        <f ca="1"/>
        <v>0</v>
      </c>
    </row>
    <row r="6816" spans="15:15" x14ac:dyDescent="0.45">
      <c r="O6816">
        <f ca="1"/>
        <v>0</v>
      </c>
    </row>
    <row r="6817" spans="15:15" x14ac:dyDescent="0.45">
      <c r="O6817">
        <f ca="1"/>
        <v>0</v>
      </c>
    </row>
    <row r="6818" spans="15:15" x14ac:dyDescent="0.45">
      <c r="O6818">
        <f ca="1"/>
        <v>0</v>
      </c>
    </row>
    <row r="6819" spans="15:15" x14ac:dyDescent="0.45">
      <c r="O6819">
        <f ca="1"/>
        <v>0</v>
      </c>
    </row>
    <row r="6820" spans="15:15" x14ac:dyDescent="0.45">
      <c r="O6820">
        <f ca="1"/>
        <v>0</v>
      </c>
    </row>
    <row r="6821" spans="15:15" x14ac:dyDescent="0.45">
      <c r="O6821">
        <f ca="1"/>
        <v>0</v>
      </c>
    </row>
    <row r="6822" spans="15:15" x14ac:dyDescent="0.45">
      <c r="O6822">
        <f ca="1"/>
        <v>0</v>
      </c>
    </row>
    <row r="6823" spans="15:15" x14ac:dyDescent="0.45">
      <c r="O6823">
        <f ca="1"/>
        <v>0</v>
      </c>
    </row>
    <row r="6824" spans="15:15" x14ac:dyDescent="0.45">
      <c r="O6824">
        <f ca="1"/>
        <v>0</v>
      </c>
    </row>
    <row r="6825" spans="15:15" x14ac:dyDescent="0.45">
      <c r="O6825">
        <f ca="1"/>
        <v>0</v>
      </c>
    </row>
    <row r="6826" spans="15:15" x14ac:dyDescent="0.45">
      <c r="O6826">
        <f ca="1"/>
        <v>0</v>
      </c>
    </row>
    <row r="6827" spans="15:15" x14ac:dyDescent="0.45">
      <c r="O6827">
        <f ca="1"/>
        <v>0</v>
      </c>
    </row>
    <row r="6828" spans="15:15" x14ac:dyDescent="0.45">
      <c r="O6828">
        <f ca="1"/>
        <v>0</v>
      </c>
    </row>
    <row r="6829" spans="15:15" x14ac:dyDescent="0.45">
      <c r="O6829">
        <f ca="1"/>
        <v>0</v>
      </c>
    </row>
    <row r="6830" spans="15:15" x14ac:dyDescent="0.45">
      <c r="O6830">
        <f ca="1"/>
        <v>0</v>
      </c>
    </row>
    <row r="6831" spans="15:15" x14ac:dyDescent="0.45">
      <c r="O6831" t="str">
        <f ca="1"/>
        <v>Sub Case163(i As Long, Folder As String, ByRef NumPassed As Long, ByRef NumFailed As Long, ByRef Failures() As String)</v>
      </c>
    </row>
    <row r="6832" spans="15:15" x14ac:dyDescent="0.45">
      <c r="O6832" t="str">
        <f ca="1"/>
        <v xml:space="preserve">    Dim TestDescription As String, FileName As String, Expected, Observed, TestRes As Variant, WhatDiffers As String</v>
      </c>
    </row>
    <row r="6833" spans="15:15" x14ac:dyDescent="0.45">
      <c r="O6833" t="str">
        <f ca="1"/>
        <v/>
      </c>
    </row>
    <row r="6834" spans="15:15" x14ac:dyDescent="0.45">
      <c r="O6834" t="str">
        <f ca="1"/>
        <v xml:space="preserve">    On Error GoTo ErrHandler</v>
      </c>
    </row>
    <row r="6835" spans="15:15" x14ac:dyDescent="0.45">
      <c r="O6835" t="str">
        <f ca="1"/>
        <v xml:space="preserve">                TestDescription = "test bad inputs"</v>
      </c>
    </row>
    <row r="6836" spans="15:15" x14ac:dyDescent="0.45">
      <c r="O6836" t="str">
        <f ca="1"/>
        <v xml:space="preserve">                FileName = "test_bad_inputs.csv"</v>
      </c>
    </row>
    <row r="6837" spans="15:15" x14ac:dyDescent="0.45">
      <c r="O6837" t="str">
        <f ca="1"/>
        <v xml:space="preserve">                Expected = "#CSVRead: #ParseDateFormat: DateFormat not valid should be one of 'ISO', 'ISOZ', 'M-D-Y', 'D-M-Y', 'Y-M-D', 'M/D/Y', 'D/M/Y' or 'Y/M/D'. Omit to use the default date format on this PC which is ""M/D/Y""!!"</v>
      </c>
    </row>
    <row r="6838" spans="15:15" x14ac:dyDescent="0.45">
      <c r="O6838" t="str">
        <f ca="1"/>
        <v xml:space="preserve">                TestRes = TestCSVRead(i, TestDescription, Expected, Folder + FileName, Observed, WhatDiffers, _</v>
      </c>
    </row>
    <row r="6839" spans="15:15" x14ac:dyDescent="0.45">
      <c r="O6839" t="str">
        <f ca="1"/>
        <v xml:space="preserve">                    ConvertTypes:=True, _</v>
      </c>
    </row>
    <row r="6840" spans="15:15" x14ac:dyDescent="0.45">
      <c r="O6840" t="str">
        <f ca="1"/>
        <v xml:space="preserve">                    DateFormat:="Y-M/D", _</v>
      </c>
    </row>
    <row r="6841" spans="15:15" x14ac:dyDescent="0.45">
      <c r="O6841" t="str">
        <f ca="1"/>
        <v xml:space="preserve">                    IgnoreEmptyLines:=False, _</v>
      </c>
    </row>
    <row r="6842" spans="15:15" x14ac:dyDescent="0.45">
      <c r="O6842" t="str">
        <f ca="1"/>
        <v xml:space="preserve">                    ShowMissingsAs:=Empty)</v>
      </c>
    </row>
    <row r="6843" spans="15:15" x14ac:dyDescent="0.45">
      <c r="O6843" t="str">
        <f ca="1"/>
        <v xml:space="preserve">    If TestRes Then</v>
      </c>
    </row>
    <row r="6844" spans="15:15" x14ac:dyDescent="0.45">
      <c r="O6844" t="str">
        <f ca="1"/>
        <v xml:space="preserve">        NumPassed = NumPassed + 1</v>
      </c>
    </row>
    <row r="6845" spans="15:15" x14ac:dyDescent="0.45">
      <c r="O6845" t="str">
        <f ca="1"/>
        <v xml:space="preserve">    Else</v>
      </c>
    </row>
    <row r="6846" spans="15:15" x14ac:dyDescent="0.45">
      <c r="O6846" t="str">
        <f ca="1"/>
        <v xml:space="preserve">        NumFailed = NumFailed + 1</v>
      </c>
    </row>
    <row r="6847" spans="15:15" x14ac:dyDescent="0.45">
      <c r="O6847" t="str">
        <f ca="1"/>
        <v xml:space="preserve">        ReDim Preserve Failures(LBound(Failures) To UBound(Failures) + 1)</v>
      </c>
    </row>
    <row r="6848" spans="15:15" x14ac:dyDescent="0.45">
      <c r="O6848" t="str">
        <f ca="1"/>
        <v xml:space="preserve">        Failures(UBound(Failures)) = WhatDiffers</v>
      </c>
    </row>
    <row r="6849" spans="15:15" x14ac:dyDescent="0.45">
      <c r="O6849" t="str">
        <f ca="1"/>
        <v xml:space="preserve">    End If</v>
      </c>
    </row>
    <row r="6850" spans="15:15" x14ac:dyDescent="0.45">
      <c r="O6850" t="str">
        <f ca="1"/>
        <v/>
      </c>
    </row>
    <row r="6851" spans="15:15" x14ac:dyDescent="0.45">
      <c r="O6851" t="str">
        <f ca="1"/>
        <v xml:space="preserve">    Exit Sub</v>
      </c>
    </row>
    <row r="6852" spans="15:15" x14ac:dyDescent="0.45">
      <c r="O6852" t="str">
        <f ca="1"/>
        <v>ErrHandler:</v>
      </c>
    </row>
    <row r="6853" spans="15:15" x14ac:dyDescent="0.45">
      <c r="O6853" t="str">
        <f ca="1"/>
        <v xml:space="preserve">    Throw "#Case163 (line " &amp; CStr(Erl) + "): " &amp; Err.Description &amp; "!"</v>
      </c>
    </row>
    <row r="6854" spans="15:15" x14ac:dyDescent="0.45">
      <c r="O6854" t="str">
        <f ca="1"/>
        <v>End Sub</v>
      </c>
    </row>
    <row r="6855" spans="15:15" x14ac:dyDescent="0.45">
      <c r="O6855">
        <f ca="1"/>
        <v>0</v>
      </c>
    </row>
    <row r="6856" spans="15:15" x14ac:dyDescent="0.45">
      <c r="O6856">
        <f ca="1"/>
        <v>0</v>
      </c>
    </row>
    <row r="6857" spans="15:15" x14ac:dyDescent="0.45">
      <c r="O6857">
        <f ca="1"/>
        <v>0</v>
      </c>
    </row>
    <row r="6858" spans="15:15" x14ac:dyDescent="0.45">
      <c r="O6858">
        <f ca="1"/>
        <v>0</v>
      </c>
    </row>
    <row r="6859" spans="15:15" x14ac:dyDescent="0.45">
      <c r="O6859">
        <f ca="1"/>
        <v>0</v>
      </c>
    </row>
    <row r="6860" spans="15:15" x14ac:dyDescent="0.45">
      <c r="O6860">
        <f ca="1"/>
        <v>0</v>
      </c>
    </row>
    <row r="6861" spans="15:15" x14ac:dyDescent="0.45">
      <c r="O6861">
        <f ca="1"/>
        <v>0</v>
      </c>
    </row>
    <row r="6862" spans="15:15" x14ac:dyDescent="0.45">
      <c r="O6862">
        <f ca="1"/>
        <v>0</v>
      </c>
    </row>
    <row r="6863" spans="15:15" x14ac:dyDescent="0.45">
      <c r="O6863">
        <f ca="1"/>
        <v>0</v>
      </c>
    </row>
    <row r="6864" spans="15:15" x14ac:dyDescent="0.45">
      <c r="O6864">
        <f ca="1"/>
        <v>0</v>
      </c>
    </row>
    <row r="6865" spans="15:15" x14ac:dyDescent="0.45">
      <c r="O6865">
        <f ca="1"/>
        <v>0</v>
      </c>
    </row>
    <row r="6866" spans="15:15" x14ac:dyDescent="0.45">
      <c r="O6866">
        <f ca="1"/>
        <v>0</v>
      </c>
    </row>
    <row r="6867" spans="15:15" x14ac:dyDescent="0.45">
      <c r="O6867">
        <f ca="1"/>
        <v>0</v>
      </c>
    </row>
    <row r="6868" spans="15:15" x14ac:dyDescent="0.45">
      <c r="O6868">
        <f ca="1"/>
        <v>0</v>
      </c>
    </row>
    <row r="6869" spans="15:15" x14ac:dyDescent="0.45">
      <c r="O6869">
        <f ca="1"/>
        <v>0</v>
      </c>
    </row>
    <row r="6870" spans="15:15" x14ac:dyDescent="0.45">
      <c r="O6870">
        <f ca="1"/>
        <v>0</v>
      </c>
    </row>
    <row r="6871" spans="15:15" x14ac:dyDescent="0.45">
      <c r="O6871">
        <f ca="1"/>
        <v>0</v>
      </c>
    </row>
    <row r="6872" spans="15:15" x14ac:dyDescent="0.45">
      <c r="O6872" t="str">
        <f ca="1"/>
        <v>Sub Case164(i As Long, Folder As String, ByRef NumPassed As Long, ByRef NumFailed As Long, ByRef Failures() As String)</v>
      </c>
    </row>
    <row r="6873" spans="15:15" x14ac:dyDescent="0.45">
      <c r="O6873" t="str">
        <f ca="1"/>
        <v xml:space="preserve">    Dim TestDescription As String, FileName As String, Expected, Observed, TestRes As Variant, WhatDiffers As String</v>
      </c>
    </row>
    <row r="6874" spans="15:15" x14ac:dyDescent="0.45">
      <c r="O6874" t="str">
        <f ca="1"/>
        <v/>
      </c>
    </row>
    <row r="6875" spans="15:15" x14ac:dyDescent="0.45">
      <c r="O6875" t="str">
        <f ca="1"/>
        <v xml:space="preserve">    On Error GoTo ErrHandler</v>
      </c>
    </row>
    <row r="6876" spans="15:15" x14ac:dyDescent="0.45">
      <c r="O6876" t="str">
        <f ca="1"/>
        <v xml:space="preserve">                TestDescription = "test bad inputs"</v>
      </c>
    </row>
    <row r="6877" spans="15:15" x14ac:dyDescent="0.45">
      <c r="O6877" t="str">
        <f ca="1"/>
        <v xml:space="preserve">                FileName = "test_bad_inputs.csv"</v>
      </c>
    </row>
    <row r="6878" spans="15:15" x14ac:dyDescent="0.45">
      <c r="O6878" t="str">
        <f ca="1"/>
        <v xml:space="preserve">                Expected = "#CSVRead: #ParseConvertTypes: #OneDArrayToTwoDArray: If ConvertTypes is given as a 1-dimensional array, each element must be a 1-dimensional array with two elements!!!"</v>
      </c>
    </row>
    <row r="6879" spans="15:15" x14ac:dyDescent="0.45">
      <c r="O6879" t="str">
        <f ca="1"/>
        <v xml:space="preserve">                TestRes = TestCSVRead(i, TestDescription, Expected, Folder + FileName, Observed, WhatDiffers, _</v>
      </c>
    </row>
    <row r="6880" spans="15:15" x14ac:dyDescent="0.45">
      <c r="O6880" t="str">
        <f ca="1"/>
        <v xml:space="preserve">                    ConvertTypes:=Array(1.5, "N"), _</v>
      </c>
    </row>
    <row r="6881" spans="15:15" x14ac:dyDescent="0.45">
      <c r="O6881" t="str">
        <f ca="1"/>
        <v xml:space="preserve">                    IgnoreEmptyLines:=False, _</v>
      </c>
    </row>
    <row r="6882" spans="15:15" x14ac:dyDescent="0.45">
      <c r="O6882" t="str">
        <f ca="1"/>
        <v xml:space="preserve">                    ShowMissingsAs:=Empty)</v>
      </c>
    </row>
    <row r="6883" spans="15:15" x14ac:dyDescent="0.45">
      <c r="O6883" t="str">
        <f ca="1"/>
        <v xml:space="preserve">    If TestRes Then</v>
      </c>
    </row>
    <row r="6884" spans="15:15" x14ac:dyDescent="0.45">
      <c r="O6884" t="str">
        <f ca="1"/>
        <v xml:space="preserve">        NumPassed = NumPassed + 1</v>
      </c>
    </row>
    <row r="6885" spans="15:15" x14ac:dyDescent="0.45">
      <c r="O6885" t="str">
        <f ca="1"/>
        <v xml:space="preserve">    Else</v>
      </c>
    </row>
    <row r="6886" spans="15:15" x14ac:dyDescent="0.45">
      <c r="O6886" t="str">
        <f ca="1"/>
        <v xml:space="preserve">        NumFailed = NumFailed + 1</v>
      </c>
    </row>
    <row r="6887" spans="15:15" x14ac:dyDescent="0.45">
      <c r="O6887" t="str">
        <f ca="1"/>
        <v xml:space="preserve">        ReDim Preserve Failures(LBound(Failures) To UBound(Failures) + 1)</v>
      </c>
    </row>
    <row r="6888" spans="15:15" x14ac:dyDescent="0.45">
      <c r="O6888" t="str">
        <f ca="1"/>
        <v xml:space="preserve">        Failures(UBound(Failures)) = WhatDiffers</v>
      </c>
    </row>
    <row r="6889" spans="15:15" x14ac:dyDescent="0.45">
      <c r="O6889" t="str">
        <f ca="1"/>
        <v xml:space="preserve">    End If</v>
      </c>
    </row>
    <row r="6890" spans="15:15" x14ac:dyDescent="0.45">
      <c r="O6890" t="str">
        <f ca="1"/>
        <v/>
      </c>
    </row>
    <row r="6891" spans="15:15" x14ac:dyDescent="0.45">
      <c r="O6891" t="str">
        <f ca="1"/>
        <v xml:space="preserve">    Exit Sub</v>
      </c>
    </row>
    <row r="6892" spans="15:15" x14ac:dyDescent="0.45">
      <c r="O6892" t="str">
        <f ca="1"/>
        <v>ErrHandler:</v>
      </c>
    </row>
    <row r="6893" spans="15:15" x14ac:dyDescent="0.45">
      <c r="O6893" t="str">
        <f ca="1"/>
        <v xml:space="preserve">    Throw "#Case164 (line " &amp; CStr(Erl) + "): " &amp; Err.Description &amp; "!"</v>
      </c>
    </row>
    <row r="6894" spans="15:15" x14ac:dyDescent="0.45">
      <c r="O6894" t="str">
        <f ca="1"/>
        <v>End Sub</v>
      </c>
    </row>
    <row r="6895" spans="15:15" x14ac:dyDescent="0.45">
      <c r="O6895">
        <f ca="1"/>
        <v>0</v>
      </c>
    </row>
    <row r="6896" spans="15:15" x14ac:dyDescent="0.45">
      <c r="O6896">
        <f ca="1"/>
        <v>0</v>
      </c>
    </row>
    <row r="6897" spans="15:15" x14ac:dyDescent="0.45">
      <c r="O6897">
        <f ca="1"/>
        <v>0</v>
      </c>
    </row>
    <row r="6898" spans="15:15" x14ac:dyDescent="0.45">
      <c r="O6898">
        <f ca="1"/>
        <v>0</v>
      </c>
    </row>
    <row r="6899" spans="15:15" x14ac:dyDescent="0.45">
      <c r="O6899">
        <f ca="1"/>
        <v>0</v>
      </c>
    </row>
    <row r="6900" spans="15:15" x14ac:dyDescent="0.45">
      <c r="O6900">
        <f ca="1"/>
        <v>0</v>
      </c>
    </row>
    <row r="6901" spans="15:15" x14ac:dyDescent="0.45">
      <c r="O6901">
        <f ca="1"/>
        <v>0</v>
      </c>
    </row>
    <row r="6902" spans="15:15" x14ac:dyDescent="0.45">
      <c r="O6902">
        <f ca="1"/>
        <v>0</v>
      </c>
    </row>
    <row r="6903" spans="15:15" x14ac:dyDescent="0.45">
      <c r="O6903">
        <f ca="1"/>
        <v>0</v>
      </c>
    </row>
    <row r="6904" spans="15:15" x14ac:dyDescent="0.45">
      <c r="O6904">
        <f ca="1"/>
        <v>0</v>
      </c>
    </row>
    <row r="6905" spans="15:15" x14ac:dyDescent="0.45">
      <c r="O6905">
        <f ca="1"/>
        <v>0</v>
      </c>
    </row>
    <row r="6906" spans="15:15" x14ac:dyDescent="0.45">
      <c r="O6906">
        <f ca="1"/>
        <v>0</v>
      </c>
    </row>
    <row r="6907" spans="15:15" x14ac:dyDescent="0.45">
      <c r="O6907">
        <f ca="1"/>
        <v>0</v>
      </c>
    </row>
    <row r="6908" spans="15:15" x14ac:dyDescent="0.45">
      <c r="O6908">
        <f ca="1"/>
        <v>0</v>
      </c>
    </row>
    <row r="6909" spans="15:15" x14ac:dyDescent="0.45">
      <c r="O6909">
        <f ca="1"/>
        <v>0</v>
      </c>
    </row>
    <row r="6910" spans="15:15" x14ac:dyDescent="0.45">
      <c r="O6910">
        <f ca="1"/>
        <v>0</v>
      </c>
    </row>
    <row r="6911" spans="15:15" x14ac:dyDescent="0.45">
      <c r="O6911">
        <f ca="1"/>
        <v>0</v>
      </c>
    </row>
    <row r="6912" spans="15:15" x14ac:dyDescent="0.45">
      <c r="O6912">
        <f ca="1"/>
        <v>0</v>
      </c>
    </row>
    <row r="6913" spans="15:15" x14ac:dyDescent="0.45">
      <c r="O6913" t="str">
        <f ca="1"/>
        <v>Sub Case165(i As Long, Folder As String, ByRef NumPassed As Long, ByRef NumFailed As Long, ByRef Failures() As String)</v>
      </c>
    </row>
    <row r="6914" spans="15:15" x14ac:dyDescent="0.45">
      <c r="O6914" t="str">
        <f ca="1"/>
        <v xml:space="preserve">    Dim TestDescription As String, FileName As String, Expected, Observed, TestRes As Variant, WhatDiffers As String</v>
      </c>
    </row>
    <row r="6915" spans="15:15" x14ac:dyDescent="0.45">
      <c r="O6915" t="str">
        <f ca="1"/>
        <v/>
      </c>
    </row>
    <row r="6916" spans="15:15" x14ac:dyDescent="0.45">
      <c r="O6916" t="str">
        <f ca="1"/>
        <v xml:space="preserve">    On Error GoTo ErrHandler</v>
      </c>
    </row>
    <row r="6917" spans="15:15" x14ac:dyDescent="0.45">
      <c r="O6917" t="str">
        <f ca="1"/>
        <v xml:space="preserve">                TestDescription = "test bad inputs"</v>
      </c>
    </row>
    <row r="6918" spans="15:15" x14ac:dyDescent="0.45">
      <c r="O6918" t="str">
        <f ca="1"/>
        <v xml:space="preserve">                FileName = "test_bad_inputs.csv"</v>
      </c>
    </row>
    <row r="6919" spans="15:15" x14ac:dyDescent="0.45">
      <c r="O6919" t="str">
        <f ca="1"/>
        <v xml:space="preserve">                Expected = "#CSVRead: #ParseConvertTypes: Column identifiers in the left column (or top row) of ConvertTypes must be strings or non-negative whole numbers but ConvertTypes(1,1) is 1.5!!"</v>
      </c>
    </row>
    <row r="6920" spans="15:15" x14ac:dyDescent="0.45">
      <c r="O6920" t="str">
        <f ca="1"/>
        <v xml:space="preserve">                TestRes = TestCSVRead(i, TestDescription, Expected, Folder + FileName, Observed, WhatDiffers, _</v>
      </c>
    </row>
    <row r="6921" spans="15:15" x14ac:dyDescent="0.45">
      <c r="O6921" t="str">
        <f ca="1"/>
        <v xml:space="preserve">                    ConvertTypes:=HStack(Array(1.5, 2#), Array("N", "N")), _</v>
      </c>
    </row>
    <row r="6922" spans="15:15" x14ac:dyDescent="0.45">
      <c r="O6922" t="str">
        <f ca="1"/>
        <v xml:space="preserve">                    IgnoreEmptyLines:=False, _</v>
      </c>
    </row>
    <row r="6923" spans="15:15" x14ac:dyDescent="0.45">
      <c r="O6923" t="str">
        <f ca="1"/>
        <v xml:space="preserve">                    ShowMissingsAs:=Empty)</v>
      </c>
    </row>
    <row r="6924" spans="15:15" x14ac:dyDescent="0.45">
      <c r="O6924" t="str">
        <f ca="1"/>
        <v xml:space="preserve">    If TestRes Then</v>
      </c>
    </row>
    <row r="6925" spans="15:15" x14ac:dyDescent="0.45">
      <c r="O6925" t="str">
        <f ca="1"/>
        <v xml:space="preserve">        NumPassed = NumPassed + 1</v>
      </c>
    </row>
    <row r="6926" spans="15:15" x14ac:dyDescent="0.45">
      <c r="O6926" t="str">
        <f ca="1"/>
        <v xml:space="preserve">    Else</v>
      </c>
    </row>
    <row r="6927" spans="15:15" x14ac:dyDescent="0.45">
      <c r="O6927" t="str">
        <f ca="1"/>
        <v xml:space="preserve">        NumFailed = NumFailed + 1</v>
      </c>
    </row>
    <row r="6928" spans="15:15" x14ac:dyDescent="0.45">
      <c r="O6928" t="str">
        <f ca="1"/>
        <v xml:space="preserve">        ReDim Preserve Failures(LBound(Failures) To UBound(Failures) + 1)</v>
      </c>
    </row>
    <row r="6929" spans="15:15" x14ac:dyDescent="0.45">
      <c r="O6929" t="str">
        <f ca="1"/>
        <v xml:space="preserve">        Failures(UBound(Failures)) = WhatDiffers</v>
      </c>
    </row>
    <row r="6930" spans="15:15" x14ac:dyDescent="0.45">
      <c r="O6930" t="str">
        <f ca="1"/>
        <v xml:space="preserve">    End If</v>
      </c>
    </row>
    <row r="6931" spans="15:15" x14ac:dyDescent="0.45">
      <c r="O6931" t="str">
        <f ca="1"/>
        <v/>
      </c>
    </row>
    <row r="6932" spans="15:15" x14ac:dyDescent="0.45">
      <c r="O6932" t="str">
        <f ca="1"/>
        <v xml:space="preserve">    Exit Sub</v>
      </c>
    </row>
    <row r="6933" spans="15:15" x14ac:dyDescent="0.45">
      <c r="O6933" t="str">
        <f ca="1"/>
        <v>ErrHandler:</v>
      </c>
    </row>
    <row r="6934" spans="15:15" x14ac:dyDescent="0.45">
      <c r="O6934" t="str">
        <f ca="1"/>
        <v xml:space="preserve">    Throw "#Case165 (line " &amp; CStr(Erl) + "): " &amp; Err.Description &amp; "!"</v>
      </c>
    </row>
    <row r="6935" spans="15:15" x14ac:dyDescent="0.45">
      <c r="O6935" t="str">
        <f ca="1"/>
        <v>End Sub</v>
      </c>
    </row>
    <row r="6936" spans="15:15" x14ac:dyDescent="0.45">
      <c r="O6936">
        <f ca="1"/>
        <v>0</v>
      </c>
    </row>
    <row r="6937" spans="15:15" x14ac:dyDescent="0.45">
      <c r="O6937">
        <f ca="1"/>
        <v>0</v>
      </c>
    </row>
    <row r="6938" spans="15:15" x14ac:dyDescent="0.45">
      <c r="O6938">
        <f ca="1"/>
        <v>0</v>
      </c>
    </row>
    <row r="6939" spans="15:15" x14ac:dyDescent="0.45">
      <c r="O6939">
        <f ca="1"/>
        <v>0</v>
      </c>
    </row>
    <row r="6940" spans="15:15" x14ac:dyDescent="0.45">
      <c r="O6940">
        <f ca="1"/>
        <v>0</v>
      </c>
    </row>
    <row r="6941" spans="15:15" x14ac:dyDescent="0.45">
      <c r="O6941">
        <f ca="1"/>
        <v>0</v>
      </c>
    </row>
    <row r="6942" spans="15:15" x14ac:dyDescent="0.45">
      <c r="O6942">
        <f ca="1"/>
        <v>0</v>
      </c>
    </row>
    <row r="6943" spans="15:15" x14ac:dyDescent="0.45">
      <c r="O6943">
        <f ca="1"/>
        <v>0</v>
      </c>
    </row>
    <row r="6944" spans="15:15" x14ac:dyDescent="0.45">
      <c r="O6944">
        <f ca="1"/>
        <v>0</v>
      </c>
    </row>
    <row r="6945" spans="15:15" x14ac:dyDescent="0.45">
      <c r="O6945">
        <f ca="1"/>
        <v>0</v>
      </c>
    </row>
    <row r="6946" spans="15:15" x14ac:dyDescent="0.45">
      <c r="O6946">
        <f ca="1"/>
        <v>0</v>
      </c>
    </row>
    <row r="6947" spans="15:15" x14ac:dyDescent="0.45">
      <c r="O6947">
        <f ca="1"/>
        <v>0</v>
      </c>
    </row>
    <row r="6948" spans="15:15" x14ac:dyDescent="0.45">
      <c r="O6948">
        <f ca="1"/>
        <v>0</v>
      </c>
    </row>
    <row r="6949" spans="15:15" x14ac:dyDescent="0.45">
      <c r="O6949">
        <f ca="1"/>
        <v>0</v>
      </c>
    </row>
    <row r="6950" spans="15:15" x14ac:dyDescent="0.45">
      <c r="O6950">
        <f ca="1"/>
        <v>0</v>
      </c>
    </row>
    <row r="6951" spans="15:15" x14ac:dyDescent="0.45">
      <c r="O6951">
        <f ca="1"/>
        <v>0</v>
      </c>
    </row>
    <row r="6952" spans="15:15" x14ac:dyDescent="0.45">
      <c r="O6952">
        <f ca="1"/>
        <v>0</v>
      </c>
    </row>
    <row r="6953" spans="15:15" x14ac:dyDescent="0.45">
      <c r="O6953">
        <f ca="1"/>
        <v>0</v>
      </c>
    </row>
    <row r="6954" spans="15:15" x14ac:dyDescent="0.45">
      <c r="O6954" t="str">
        <f ca="1"/>
        <v>Sub Case166(i As Long, Folder As String, ByRef NumPassed As Long, ByRef NumFailed As Long, ByRef Failures() As String)</v>
      </c>
    </row>
    <row r="6955" spans="15:15" x14ac:dyDescent="0.45">
      <c r="O6955" t="str">
        <f ca="1"/>
        <v xml:space="preserve">    Dim TestDescription As String, FileName As String, Expected, Observed, TestRes As Variant, WhatDiffers As String</v>
      </c>
    </row>
    <row r="6956" spans="15:15" x14ac:dyDescent="0.45">
      <c r="O6956" t="str">
        <f ca="1"/>
        <v/>
      </c>
    </row>
    <row r="6957" spans="15:15" x14ac:dyDescent="0.45">
      <c r="O6957" t="str">
        <f ca="1"/>
        <v xml:space="preserve">    On Error GoTo ErrHandler</v>
      </c>
    </row>
    <row r="6958" spans="15:15" x14ac:dyDescent="0.45">
      <c r="O6958" t="str">
        <f ca="1"/>
        <v xml:space="preserve">                TestDescription = "test not delimited.txt"</v>
      </c>
    </row>
    <row r="6959" spans="15:15" x14ac:dyDescent="0.45">
      <c r="O6959" t="str">
        <f ca="1"/>
        <v xml:space="preserve">                FileName = "test_not_delimited.txt"</v>
      </c>
    </row>
    <row r="6960" spans="15:15" x14ac:dyDescent="0.45">
      <c r="O6960" t="str">
        <f ca="1"/>
        <v xml:space="preserve">                Expected = HStack(Array("Use:", "]add CSV#main", "=#"))</v>
      </c>
    </row>
    <row r="6961" spans="15:15" x14ac:dyDescent="0.45">
      <c r="O6961" t="str">
        <f ca="1"/>
        <v xml:space="preserve">                TestRes = TestCSVRead(i, TestDescription, Expected, Folder + FileName, Observed, WhatDiffers, _</v>
      </c>
    </row>
    <row r="6962" spans="15:15" x14ac:dyDescent="0.45">
      <c r="O6962" t="str">
        <f ca="1"/>
        <v xml:space="preserve">                    Delimiter:=False, _</v>
      </c>
    </row>
    <row r="6963" spans="15:15" x14ac:dyDescent="0.45">
      <c r="O6963" t="str">
        <f ca="1"/>
        <v xml:space="preserve">                    IgnoreEmptyLines:=False, _</v>
      </c>
    </row>
    <row r="6964" spans="15:15" x14ac:dyDescent="0.45">
      <c r="O6964" t="str">
        <f ca="1"/>
        <v xml:space="preserve">                    SkipToRow:=3, _</v>
      </c>
    </row>
    <row r="6965" spans="15:15" x14ac:dyDescent="0.45">
      <c r="O6965" t="str">
        <f ca="1"/>
        <v xml:space="preserve">                    NumRows:=3, _</v>
      </c>
    </row>
    <row r="6966" spans="15:15" x14ac:dyDescent="0.45">
      <c r="O6966" t="str">
        <f ca="1"/>
        <v xml:space="preserve">                    ShowMissingsAs:=Empty)</v>
      </c>
    </row>
    <row r="6967" spans="15:15" x14ac:dyDescent="0.45">
      <c r="O6967" t="str">
        <f ca="1"/>
        <v xml:space="preserve">    If TestRes Then</v>
      </c>
    </row>
    <row r="6968" spans="15:15" x14ac:dyDescent="0.45">
      <c r="O6968" t="str">
        <f ca="1"/>
        <v xml:space="preserve">        NumPassed = NumPassed + 1</v>
      </c>
    </row>
    <row r="6969" spans="15:15" x14ac:dyDescent="0.45">
      <c r="O6969" t="str">
        <f ca="1"/>
        <v xml:space="preserve">    Else</v>
      </c>
    </row>
    <row r="6970" spans="15:15" x14ac:dyDescent="0.45">
      <c r="O6970" t="str">
        <f ca="1"/>
        <v xml:space="preserve">        NumFailed = NumFailed + 1</v>
      </c>
    </row>
    <row r="6971" spans="15:15" x14ac:dyDescent="0.45">
      <c r="O6971" t="str">
        <f ca="1"/>
        <v xml:space="preserve">        ReDim Preserve Failures(LBound(Failures) To UBound(Failures) + 1)</v>
      </c>
    </row>
    <row r="6972" spans="15:15" x14ac:dyDescent="0.45">
      <c r="O6972" t="str">
        <f ca="1"/>
        <v xml:space="preserve">        Failures(UBound(Failures)) = WhatDiffers</v>
      </c>
    </row>
    <row r="6973" spans="15:15" x14ac:dyDescent="0.45">
      <c r="O6973" t="str">
        <f ca="1"/>
        <v xml:space="preserve">    End If</v>
      </c>
    </row>
    <row r="6974" spans="15:15" x14ac:dyDescent="0.45">
      <c r="O6974" t="str">
        <f ca="1"/>
        <v/>
      </c>
    </row>
    <row r="6975" spans="15:15" x14ac:dyDescent="0.45">
      <c r="O6975" t="str">
        <f ca="1"/>
        <v xml:space="preserve">    Exit Sub</v>
      </c>
    </row>
    <row r="6976" spans="15:15" x14ac:dyDescent="0.45">
      <c r="O6976" t="str">
        <f ca="1"/>
        <v>ErrHandler:</v>
      </c>
    </row>
    <row r="6977" spans="15:15" x14ac:dyDescent="0.45">
      <c r="O6977" t="str">
        <f ca="1"/>
        <v xml:space="preserve">    Throw "#Case166 (line " &amp; CStr(Erl) + "): " &amp; Err.Description &amp; "!"</v>
      </c>
    </row>
    <row r="6978" spans="15:15" x14ac:dyDescent="0.45">
      <c r="O6978" t="str">
        <f ca="1"/>
        <v>End Sub</v>
      </c>
    </row>
    <row r="6979" spans="15:15" x14ac:dyDescent="0.45">
      <c r="O6979">
        <f ca="1"/>
        <v>0</v>
      </c>
    </row>
    <row r="6980" spans="15:15" x14ac:dyDescent="0.45">
      <c r="O6980">
        <f ca="1"/>
        <v>0</v>
      </c>
    </row>
    <row r="6981" spans="15:15" x14ac:dyDescent="0.45">
      <c r="O6981">
        <f ca="1"/>
        <v>0</v>
      </c>
    </row>
    <row r="6982" spans="15:15" x14ac:dyDescent="0.45">
      <c r="O6982">
        <f ca="1"/>
        <v>0</v>
      </c>
    </row>
    <row r="6983" spans="15:15" x14ac:dyDescent="0.45">
      <c r="O6983">
        <f ca="1"/>
        <v>0</v>
      </c>
    </row>
    <row r="6984" spans="15:15" x14ac:dyDescent="0.45">
      <c r="O6984">
        <f ca="1"/>
        <v>0</v>
      </c>
    </row>
    <row r="6985" spans="15:15" x14ac:dyDescent="0.45">
      <c r="O6985">
        <f ca="1"/>
        <v>0</v>
      </c>
    </row>
    <row r="6986" spans="15:15" x14ac:dyDescent="0.45">
      <c r="O6986">
        <f ca="1"/>
        <v>0</v>
      </c>
    </row>
    <row r="6987" spans="15:15" x14ac:dyDescent="0.45">
      <c r="O6987">
        <f ca="1"/>
        <v>0</v>
      </c>
    </row>
    <row r="6988" spans="15:15" x14ac:dyDescent="0.45">
      <c r="O6988">
        <f ca="1"/>
        <v>0</v>
      </c>
    </row>
    <row r="6989" spans="15:15" x14ac:dyDescent="0.45">
      <c r="O6989">
        <f ca="1"/>
        <v>0</v>
      </c>
    </row>
    <row r="6990" spans="15:15" x14ac:dyDescent="0.45">
      <c r="O6990">
        <f ca="1"/>
        <v>0</v>
      </c>
    </row>
    <row r="6991" spans="15:15" x14ac:dyDescent="0.45">
      <c r="O6991">
        <f ca="1"/>
        <v>0</v>
      </c>
    </row>
    <row r="6992" spans="15:15" x14ac:dyDescent="0.45">
      <c r="O6992">
        <f ca="1"/>
        <v>0</v>
      </c>
    </row>
    <row r="6993" spans="15:15" x14ac:dyDescent="0.45">
      <c r="O6993">
        <f ca="1"/>
        <v>0</v>
      </c>
    </row>
    <row r="6994" spans="15:15" x14ac:dyDescent="0.45">
      <c r="O6994">
        <f ca="1"/>
        <v>0</v>
      </c>
    </row>
    <row r="6995" spans="15:15" x14ac:dyDescent="0.45">
      <c r="O6995" t="str">
        <f ca="1"/>
        <v>Sub Case167(i As Long, Folder As String, ByRef NumPassed As Long, ByRef NumFailed As Long, ByRef Failures() As String)</v>
      </c>
    </row>
    <row r="6996" spans="15:15" x14ac:dyDescent="0.45">
      <c r="O6996" t="str">
        <f ca="1"/>
        <v xml:space="preserve">    Dim TestDescription As String, FileName As String, Expected, Observed, TestRes As Variant, WhatDiffers As String</v>
      </c>
    </row>
    <row r="6997" spans="15:15" x14ac:dyDescent="0.45">
      <c r="O6997" t="str">
        <f ca="1"/>
        <v/>
      </c>
    </row>
    <row r="6998" spans="15:15" x14ac:dyDescent="0.45">
      <c r="O6998" t="str">
        <f ca="1"/>
        <v xml:space="preserve">    On Error GoTo ErrHandler</v>
      </c>
    </row>
    <row r="6999" spans="15:15" x14ac:dyDescent="0.45">
      <c r="O6999" t="str">
        <f ca="1"/>
        <v xml:space="preserve">                TestDescription = "test dateformat"</v>
      </c>
    </row>
    <row r="7000" spans="15:15" x14ac:dyDescent="0.45">
      <c r="O7000" t="str">
        <f ca="1"/>
        <v xml:space="preserve">                FileName = "test_dateformat.csv"</v>
      </c>
    </row>
    <row r="7001" spans="15:15" x14ac:dyDescent="0.45">
      <c r="O7001" t="str">
        <f ca="1"/>
        <v xml:space="preserve">                Expected = Expected167()</v>
      </c>
    </row>
    <row r="7002" spans="15:15" x14ac:dyDescent="0.45">
      <c r="O7002" t="str">
        <f ca="1"/>
        <v xml:space="preserve">                TestRes = TestCSVRead(i, TestDescription, Expected, Folder + FileName, Observed, WhatDiffers, _</v>
      </c>
    </row>
    <row r="7003" spans="15:15" x14ac:dyDescent="0.45">
      <c r="O7003" t="str">
        <f ca="1"/>
        <v xml:space="preserve">                    ConvertTypes:=True, _</v>
      </c>
    </row>
    <row r="7004" spans="15:15" x14ac:dyDescent="0.45">
      <c r="O7004" t="str">
        <f ca="1"/>
        <v xml:space="preserve">                    DateFormat:="YYYY-MM-DD", _</v>
      </c>
    </row>
    <row r="7005" spans="15:15" x14ac:dyDescent="0.45">
      <c r="O7005" t="str">
        <f ca="1"/>
        <v xml:space="preserve">                    IgnoreEmptyLines:=False, _</v>
      </c>
    </row>
    <row r="7006" spans="15:15" x14ac:dyDescent="0.45">
      <c r="O7006" t="str">
        <f ca="1"/>
        <v xml:space="preserve">                    ShowMissingsAs:=Empty)</v>
      </c>
    </row>
    <row r="7007" spans="15:15" x14ac:dyDescent="0.45">
      <c r="O7007" t="str">
        <f ca="1"/>
        <v xml:space="preserve">    If TestRes Then</v>
      </c>
    </row>
    <row r="7008" spans="15:15" x14ac:dyDescent="0.45">
      <c r="O7008" t="str">
        <f ca="1"/>
        <v xml:space="preserve">        NumPassed = NumPassed + 1</v>
      </c>
    </row>
    <row r="7009" spans="15:15" x14ac:dyDescent="0.45">
      <c r="O7009" t="str">
        <f ca="1"/>
        <v xml:space="preserve">    Else</v>
      </c>
    </row>
    <row r="7010" spans="15:15" x14ac:dyDescent="0.45">
      <c r="O7010" t="str">
        <f ca="1"/>
        <v xml:space="preserve">        NumFailed = NumFailed + 1</v>
      </c>
    </row>
    <row r="7011" spans="15:15" x14ac:dyDescent="0.45">
      <c r="O7011" t="str">
        <f ca="1"/>
        <v xml:space="preserve">        ReDim Preserve Failures(LBound(Failures) To UBound(Failures) + 1)</v>
      </c>
    </row>
    <row r="7012" spans="15:15" x14ac:dyDescent="0.45">
      <c r="O7012" t="str">
        <f ca="1"/>
        <v xml:space="preserve">        Failures(UBound(Failures)) = WhatDiffers</v>
      </c>
    </row>
    <row r="7013" spans="15:15" x14ac:dyDescent="0.45">
      <c r="O7013" t="str">
        <f ca="1"/>
        <v xml:space="preserve">    End If</v>
      </c>
    </row>
    <row r="7014" spans="15:15" x14ac:dyDescent="0.45">
      <c r="O7014" t="str">
        <f ca="1"/>
        <v/>
      </c>
    </row>
    <row r="7015" spans="15:15" x14ac:dyDescent="0.45">
      <c r="O7015" t="str">
        <f ca="1"/>
        <v xml:space="preserve">    Exit Sub</v>
      </c>
    </row>
    <row r="7016" spans="15:15" x14ac:dyDescent="0.45">
      <c r="O7016" t="str">
        <f ca="1"/>
        <v>ErrHandler:</v>
      </c>
    </row>
    <row r="7017" spans="15:15" x14ac:dyDescent="0.45">
      <c r="O7017" t="str">
        <f ca="1"/>
        <v xml:space="preserve">    Throw "#Case167 (line " &amp; CStr(Erl) + "): " &amp; Err.Description &amp; "!"</v>
      </c>
    </row>
    <row r="7018" spans="15:15" x14ac:dyDescent="0.45">
      <c r="O7018" t="str">
        <f ca="1"/>
        <v>End Sub</v>
      </c>
    </row>
    <row r="7019" spans="15:15" x14ac:dyDescent="0.45">
      <c r="O7019">
        <f ca="1"/>
        <v>0</v>
      </c>
    </row>
    <row r="7020" spans="15:15" x14ac:dyDescent="0.45">
      <c r="O7020">
        <f ca="1"/>
        <v>0</v>
      </c>
    </row>
    <row r="7021" spans="15:15" x14ac:dyDescent="0.45">
      <c r="O7021">
        <f ca="1"/>
        <v>0</v>
      </c>
    </row>
    <row r="7022" spans="15:15" x14ac:dyDescent="0.45">
      <c r="O7022">
        <f ca="1"/>
        <v>0</v>
      </c>
    </row>
    <row r="7023" spans="15:15" x14ac:dyDescent="0.45">
      <c r="O7023">
        <f ca="1"/>
        <v>0</v>
      </c>
    </row>
    <row r="7024" spans="15:15" x14ac:dyDescent="0.45">
      <c r="O7024">
        <f ca="1"/>
        <v>0</v>
      </c>
    </row>
    <row r="7025" spans="15:15" x14ac:dyDescent="0.45">
      <c r="O7025">
        <f ca="1"/>
        <v>0</v>
      </c>
    </row>
    <row r="7026" spans="15:15" x14ac:dyDescent="0.45">
      <c r="O7026">
        <f ca="1"/>
        <v>0</v>
      </c>
    </row>
    <row r="7027" spans="15:15" x14ac:dyDescent="0.45">
      <c r="O7027">
        <f ca="1"/>
        <v>0</v>
      </c>
    </row>
    <row r="7028" spans="15:15" x14ac:dyDescent="0.45">
      <c r="O7028">
        <f ca="1"/>
        <v>0</v>
      </c>
    </row>
    <row r="7029" spans="15:15" x14ac:dyDescent="0.45">
      <c r="O7029">
        <f ca="1"/>
        <v>0</v>
      </c>
    </row>
    <row r="7030" spans="15:15" x14ac:dyDescent="0.45">
      <c r="O7030">
        <f ca="1"/>
        <v>0</v>
      </c>
    </row>
    <row r="7031" spans="15:15" x14ac:dyDescent="0.45">
      <c r="O7031">
        <f ca="1"/>
        <v>0</v>
      </c>
    </row>
    <row r="7032" spans="15:15" x14ac:dyDescent="0.45">
      <c r="O7032">
        <f ca="1"/>
        <v>0</v>
      </c>
    </row>
    <row r="7033" spans="15:15" x14ac:dyDescent="0.45">
      <c r="O7033">
        <f ca="1"/>
        <v>0</v>
      </c>
    </row>
    <row r="7034" spans="15:15" x14ac:dyDescent="0.45">
      <c r="O7034">
        <f ca="1"/>
        <v>0</v>
      </c>
    </row>
    <row r="7035" spans="15:15" x14ac:dyDescent="0.45">
      <c r="O7035">
        <f ca="1"/>
        <v>0</v>
      </c>
    </row>
    <row r="7036" spans="15:15" x14ac:dyDescent="0.45">
      <c r="O7036" t="str">
        <f ca="1"/>
        <v>Sub Case168(i As Long, Folder As String, ByRef NumPassed As Long, ByRef NumFailed As Long, ByRef Failures() As String)</v>
      </c>
    </row>
    <row r="7037" spans="15:15" x14ac:dyDescent="0.45">
      <c r="O7037" t="str">
        <f ca="1"/>
        <v xml:space="preserve">    Dim TestDescription As String, FileName As String, Expected, Observed, TestRes As Variant, WhatDiffers As String</v>
      </c>
    </row>
    <row r="7038" spans="15:15" x14ac:dyDescent="0.45">
      <c r="O7038" t="str">
        <f ca="1"/>
        <v/>
      </c>
    </row>
    <row r="7039" spans="15:15" x14ac:dyDescent="0.45">
      <c r="O7039" t="str">
        <f ca="1"/>
        <v xml:space="preserve">    On Error GoTo ErrHandler</v>
      </c>
    </row>
    <row r="7040" spans="15:15" x14ac:dyDescent="0.45">
      <c r="O7040" t="str">
        <f ca="1"/>
        <v xml:space="preserve">                TestDescription = "test bad inputs"</v>
      </c>
    </row>
    <row r="7041" spans="15:15" x14ac:dyDescent="0.45">
      <c r="O7041" t="str">
        <f ca="1"/>
        <v xml:space="preserve">                FileName = "test_bad_inputs.csv"</v>
      </c>
    </row>
    <row r="7042" spans="15:15" x14ac:dyDescent="0.45">
      <c r="O7042" t="str">
        <f ca="1"/>
        <v xml:space="preserve">                Expected = HStack(Array("Col1", "1", "4", "7"), Array("Col2", 2#, 5#, 8#), Array("Col3", "3", "6", "9"))</v>
      </c>
    </row>
    <row r="7043" spans="15:15" x14ac:dyDescent="0.45">
      <c r="O7043" t="str">
        <f ca="1"/>
        <v xml:space="preserve">                TestRes = TestCSVRead(i, TestDescription, Expected, Folder + FileName, Observed, WhatDiffers, _</v>
      </c>
    </row>
    <row r="7044" spans="15:15" x14ac:dyDescent="0.45">
      <c r="O7044" t="str">
        <f ca="1"/>
        <v xml:space="preserve">                    ConvertTypes:=HStack(Array(1#, False), Array(2#, True), Array(3#, False)), _</v>
      </c>
    </row>
    <row r="7045" spans="15:15" x14ac:dyDescent="0.45">
      <c r="O7045" t="str">
        <f ca="1"/>
        <v xml:space="preserve">                    IgnoreEmptyLines:=False, _</v>
      </c>
    </row>
    <row r="7046" spans="15:15" x14ac:dyDescent="0.45">
      <c r="O7046" t="str">
        <f ca="1"/>
        <v xml:space="preserve">                    ShowMissingsAs:=Empty)</v>
      </c>
    </row>
    <row r="7047" spans="15:15" x14ac:dyDescent="0.45">
      <c r="O7047" t="str">
        <f ca="1"/>
        <v xml:space="preserve">    If TestRes Then</v>
      </c>
    </row>
    <row r="7048" spans="15:15" x14ac:dyDescent="0.45">
      <c r="O7048" t="str">
        <f ca="1"/>
        <v xml:space="preserve">        NumPassed = NumPassed + 1</v>
      </c>
    </row>
    <row r="7049" spans="15:15" x14ac:dyDescent="0.45">
      <c r="O7049" t="str">
        <f ca="1"/>
        <v xml:space="preserve">    Else</v>
      </c>
    </row>
    <row r="7050" spans="15:15" x14ac:dyDescent="0.45">
      <c r="O7050" t="str">
        <f ca="1"/>
        <v xml:space="preserve">        NumFailed = NumFailed + 1</v>
      </c>
    </row>
    <row r="7051" spans="15:15" x14ac:dyDescent="0.45">
      <c r="O7051" t="str">
        <f ca="1"/>
        <v xml:space="preserve">        ReDim Preserve Failures(LBound(Failures) To UBound(Failures) + 1)</v>
      </c>
    </row>
    <row r="7052" spans="15:15" x14ac:dyDescent="0.45">
      <c r="O7052" t="str">
        <f ca="1"/>
        <v xml:space="preserve">        Failures(UBound(Failures)) = WhatDiffers</v>
      </c>
    </row>
    <row r="7053" spans="15:15" x14ac:dyDescent="0.45">
      <c r="O7053" t="str">
        <f ca="1"/>
        <v xml:space="preserve">    End If</v>
      </c>
    </row>
    <row r="7054" spans="15:15" x14ac:dyDescent="0.45">
      <c r="O7054" t="str">
        <f ca="1"/>
        <v/>
      </c>
    </row>
    <row r="7055" spans="15:15" x14ac:dyDescent="0.45">
      <c r="O7055" t="str">
        <f ca="1"/>
        <v xml:space="preserve">    Exit Sub</v>
      </c>
    </row>
    <row r="7056" spans="15:15" x14ac:dyDescent="0.45">
      <c r="O7056" t="str">
        <f ca="1"/>
        <v>ErrHandler:</v>
      </c>
    </row>
    <row r="7057" spans="15:15" x14ac:dyDescent="0.45">
      <c r="O7057" t="str">
        <f ca="1"/>
        <v xml:space="preserve">    Throw "#Case168 (line " &amp; CStr(Erl) + "): " &amp; Err.Description &amp; "!"</v>
      </c>
    </row>
    <row r="7058" spans="15:15" x14ac:dyDescent="0.45">
      <c r="O7058" t="str">
        <f ca="1"/>
        <v>End Sub</v>
      </c>
    </row>
    <row r="7059" spans="15:15" x14ac:dyDescent="0.45">
      <c r="O7059">
        <f ca="1"/>
        <v>0</v>
      </c>
    </row>
    <row r="7060" spans="15:15" x14ac:dyDescent="0.45">
      <c r="O7060">
        <f ca="1"/>
        <v>0</v>
      </c>
    </row>
    <row r="7061" spans="15:15" x14ac:dyDescent="0.45">
      <c r="O7061">
        <f ca="1"/>
        <v>0</v>
      </c>
    </row>
    <row r="7062" spans="15:15" x14ac:dyDescent="0.45">
      <c r="O7062">
        <f ca="1"/>
        <v>0</v>
      </c>
    </row>
    <row r="7063" spans="15:15" x14ac:dyDescent="0.45">
      <c r="O7063">
        <f ca="1"/>
        <v>0</v>
      </c>
    </row>
    <row r="7064" spans="15:15" x14ac:dyDescent="0.45">
      <c r="O7064">
        <f ca="1"/>
        <v>0</v>
      </c>
    </row>
    <row r="7065" spans="15:15" x14ac:dyDescent="0.45">
      <c r="O7065">
        <f ca="1"/>
        <v>0</v>
      </c>
    </row>
    <row r="7066" spans="15:15" x14ac:dyDescent="0.45">
      <c r="O7066">
        <f ca="1"/>
        <v>0</v>
      </c>
    </row>
    <row r="7067" spans="15:15" x14ac:dyDescent="0.45">
      <c r="O7067">
        <f ca="1"/>
        <v>0</v>
      </c>
    </row>
    <row r="7068" spans="15:15" x14ac:dyDescent="0.45">
      <c r="O7068">
        <f ca="1"/>
        <v>0</v>
      </c>
    </row>
    <row r="7069" spans="15:15" x14ac:dyDescent="0.45">
      <c r="O7069">
        <f ca="1"/>
        <v>0</v>
      </c>
    </row>
    <row r="7070" spans="15:15" x14ac:dyDescent="0.45">
      <c r="O7070">
        <f ca="1"/>
        <v>0</v>
      </c>
    </row>
    <row r="7071" spans="15:15" x14ac:dyDescent="0.45">
      <c r="O7071">
        <f ca="1"/>
        <v>0</v>
      </c>
    </row>
    <row r="7072" spans="15:15" x14ac:dyDescent="0.45">
      <c r="O7072">
        <f ca="1"/>
        <v>0</v>
      </c>
    </row>
    <row r="7073" spans="15:15" x14ac:dyDescent="0.45">
      <c r="O7073">
        <f ca="1"/>
        <v>0</v>
      </c>
    </row>
    <row r="7074" spans="15:15" x14ac:dyDescent="0.45">
      <c r="O7074">
        <f ca="1"/>
        <v>0</v>
      </c>
    </row>
    <row r="7075" spans="15:15" x14ac:dyDescent="0.45">
      <c r="O7075">
        <f ca="1"/>
        <v>0</v>
      </c>
    </row>
    <row r="7076" spans="15:15" x14ac:dyDescent="0.45">
      <c r="O7076">
        <f ca="1"/>
        <v>0</v>
      </c>
    </row>
    <row r="7077" spans="15:15" x14ac:dyDescent="0.45">
      <c r="O7077" t="str">
        <f ca="1"/>
        <v>Sub Case169(i As Long, Folder As String, ByRef NumPassed As Long, ByRef NumFailed As Long, ByRef Failures() As String)</v>
      </c>
    </row>
    <row r="7078" spans="15:15" x14ac:dyDescent="0.45">
      <c r="O7078" t="str">
        <f ca="1"/>
        <v xml:space="preserve">    Dim TestDescription As String, FileName As String, Expected, Observed, TestRes As Variant, WhatDiffers As String</v>
      </c>
    </row>
    <row r="7079" spans="15:15" x14ac:dyDescent="0.45">
      <c r="O7079" t="str">
        <f ca="1"/>
        <v/>
      </c>
    </row>
    <row r="7080" spans="15:15" x14ac:dyDescent="0.45">
      <c r="O7080" t="str">
        <f ca="1"/>
        <v xml:space="preserve">    On Error GoTo ErrHandler</v>
      </c>
    </row>
    <row r="7081" spans="15:15" x14ac:dyDescent="0.45">
      <c r="O7081" t="str">
        <f ca="1"/>
        <v xml:space="preserve">                TestDescription = "test bad inputs"</v>
      </c>
    </row>
    <row r="7082" spans="15:15" x14ac:dyDescent="0.45">
      <c r="O7082" t="str">
        <f ca="1"/>
        <v xml:space="preserve">                FileName = "test_bad_inputs.csv"</v>
      </c>
    </row>
    <row r="7083" spans="15:15" x14ac:dyDescent="0.45">
      <c r="O7083" t="str">
        <f ca="1"/>
        <v xml:space="preserve">                Expected = "#CSVRead: #ParseConvertTypes: ConvertTypes is contradictory. Column 2 is specified to be converted using two different conversion rules: B and N!!"</v>
      </c>
    </row>
    <row r="7084" spans="15:15" x14ac:dyDescent="0.45">
      <c r="O7084" t="str">
        <f ca="1"/>
        <v xml:space="preserve">                TestRes = TestCSVRead(i, TestDescription, Expected, Folder + FileName, Observed, WhatDiffers, _</v>
      </c>
    </row>
    <row r="7085" spans="15:15" x14ac:dyDescent="0.45">
      <c r="O7085" t="str">
        <f ca="1"/>
        <v xml:space="preserve">                    ConvertTypes:=HStack(Array(1#, "NB"), Array(1#, "BN"), Array(2#, "N"), Array(2#, "B")), _</v>
      </c>
    </row>
    <row r="7086" spans="15:15" x14ac:dyDescent="0.45">
      <c r="O7086" t="str">
        <f ca="1"/>
        <v xml:space="preserve">                    IgnoreEmptyLines:=False, _</v>
      </c>
    </row>
    <row r="7087" spans="15:15" x14ac:dyDescent="0.45">
      <c r="O7087" t="str">
        <f ca="1"/>
        <v xml:space="preserve">                    ShowMissingsAs:=Empty)</v>
      </c>
    </row>
    <row r="7088" spans="15:15" x14ac:dyDescent="0.45">
      <c r="O7088" t="str">
        <f ca="1"/>
        <v xml:space="preserve">    If TestRes Then</v>
      </c>
    </row>
    <row r="7089" spans="15:15" x14ac:dyDescent="0.45">
      <c r="O7089" t="str">
        <f ca="1"/>
        <v xml:space="preserve">        NumPassed = NumPassed + 1</v>
      </c>
    </row>
    <row r="7090" spans="15:15" x14ac:dyDescent="0.45">
      <c r="O7090" t="str">
        <f ca="1"/>
        <v xml:space="preserve">    Else</v>
      </c>
    </row>
    <row r="7091" spans="15:15" x14ac:dyDescent="0.45">
      <c r="O7091" t="str">
        <f ca="1"/>
        <v xml:space="preserve">        NumFailed = NumFailed + 1</v>
      </c>
    </row>
    <row r="7092" spans="15:15" x14ac:dyDescent="0.45">
      <c r="O7092" t="str">
        <f ca="1"/>
        <v xml:space="preserve">        ReDim Preserve Failures(LBound(Failures) To UBound(Failures) + 1)</v>
      </c>
    </row>
    <row r="7093" spans="15:15" x14ac:dyDescent="0.45">
      <c r="O7093" t="str">
        <f ca="1"/>
        <v xml:space="preserve">        Failures(UBound(Failures)) = WhatDiffers</v>
      </c>
    </row>
    <row r="7094" spans="15:15" x14ac:dyDescent="0.45">
      <c r="O7094" t="str">
        <f ca="1"/>
        <v xml:space="preserve">    End If</v>
      </c>
    </row>
    <row r="7095" spans="15:15" x14ac:dyDescent="0.45">
      <c r="O7095" t="str">
        <f ca="1"/>
        <v/>
      </c>
    </row>
    <row r="7096" spans="15:15" x14ac:dyDescent="0.45">
      <c r="O7096" t="str">
        <f ca="1"/>
        <v xml:space="preserve">    Exit Sub</v>
      </c>
    </row>
    <row r="7097" spans="15:15" x14ac:dyDescent="0.45">
      <c r="O7097" t="str">
        <f ca="1"/>
        <v>ErrHandler:</v>
      </c>
    </row>
    <row r="7098" spans="15:15" x14ac:dyDescent="0.45">
      <c r="O7098" t="str">
        <f ca="1"/>
        <v xml:space="preserve">    Throw "#Case169 (line " &amp; CStr(Erl) + "): " &amp; Err.Description &amp; "!"</v>
      </c>
    </row>
    <row r="7099" spans="15:15" x14ac:dyDescent="0.45">
      <c r="O7099" t="str">
        <f ca="1"/>
        <v>End Sub</v>
      </c>
    </row>
    <row r="7100" spans="15:15" x14ac:dyDescent="0.45">
      <c r="O7100">
        <f ca="1"/>
        <v>0</v>
      </c>
    </row>
    <row r="7101" spans="15:15" x14ac:dyDescent="0.45">
      <c r="O7101">
        <f ca="1"/>
        <v>0</v>
      </c>
    </row>
    <row r="7102" spans="15:15" x14ac:dyDescent="0.45">
      <c r="O7102">
        <f ca="1"/>
        <v>0</v>
      </c>
    </row>
    <row r="7103" spans="15:15" x14ac:dyDescent="0.45">
      <c r="O7103">
        <f ca="1"/>
        <v>0</v>
      </c>
    </row>
    <row r="7104" spans="15:15" x14ac:dyDescent="0.45">
      <c r="O7104">
        <f ca="1"/>
        <v>0</v>
      </c>
    </row>
    <row r="7105" spans="15:15" x14ac:dyDescent="0.45">
      <c r="O7105">
        <f ca="1"/>
        <v>0</v>
      </c>
    </row>
    <row r="7106" spans="15:15" x14ac:dyDescent="0.45">
      <c r="O7106">
        <f ca="1"/>
        <v>0</v>
      </c>
    </row>
    <row r="7107" spans="15:15" x14ac:dyDescent="0.45">
      <c r="O7107">
        <f ca="1"/>
        <v>0</v>
      </c>
    </row>
    <row r="7108" spans="15:15" x14ac:dyDescent="0.45">
      <c r="O7108">
        <f ca="1"/>
        <v>0</v>
      </c>
    </row>
    <row r="7109" spans="15:15" x14ac:dyDescent="0.45">
      <c r="O7109">
        <f ca="1"/>
        <v>0</v>
      </c>
    </row>
    <row r="7110" spans="15:15" x14ac:dyDescent="0.45">
      <c r="O7110">
        <f ca="1"/>
        <v>0</v>
      </c>
    </row>
    <row r="7111" spans="15:15" x14ac:dyDescent="0.45">
      <c r="O7111">
        <f ca="1"/>
        <v>0</v>
      </c>
    </row>
    <row r="7112" spans="15:15" x14ac:dyDescent="0.45">
      <c r="O7112">
        <f ca="1"/>
        <v>0</v>
      </c>
    </row>
    <row r="7113" spans="15:15" x14ac:dyDescent="0.45">
      <c r="O7113">
        <f ca="1"/>
        <v>0</v>
      </c>
    </row>
    <row r="7114" spans="15:15" x14ac:dyDescent="0.45">
      <c r="O7114">
        <f ca="1"/>
        <v>0</v>
      </c>
    </row>
    <row r="7115" spans="15:15" x14ac:dyDescent="0.45">
      <c r="O7115">
        <f ca="1"/>
        <v>0</v>
      </c>
    </row>
    <row r="7116" spans="15:15" x14ac:dyDescent="0.45">
      <c r="O7116">
        <f ca="1"/>
        <v>0</v>
      </c>
    </row>
    <row r="7117" spans="15:15" x14ac:dyDescent="0.45">
      <c r="O7117">
        <f ca="1"/>
        <v>0</v>
      </c>
    </row>
    <row r="7118" spans="15:15" x14ac:dyDescent="0.45">
      <c r="O7118" t="str">
        <f ca="1"/>
        <v>Sub Case170(i As Long, Folder As String, ByRef NumPassed As Long, ByRef NumFailed As Long, ByRef Failures() As String)</v>
      </c>
    </row>
    <row r="7119" spans="15:15" x14ac:dyDescent="0.45">
      <c r="O7119" t="str">
        <f ca="1"/>
        <v xml:space="preserve">    Dim TestDescription As String, FileName As String, Expected, Observed, TestRes As Variant, WhatDiffers As String</v>
      </c>
    </row>
    <row r="7120" spans="15:15" x14ac:dyDescent="0.45">
      <c r="O7120" t="str">
        <f ca="1"/>
        <v/>
      </c>
    </row>
    <row r="7121" spans="15:15" x14ac:dyDescent="0.45">
      <c r="O7121" t="str">
        <f ca="1"/>
        <v xml:space="preserve">    On Error GoTo ErrHandler</v>
      </c>
    </row>
    <row r="7122" spans="15:15" x14ac:dyDescent="0.45">
      <c r="O7122" t="str">
        <f ca="1"/>
        <v xml:space="preserve">                TestDescription = "download airline safety"</v>
      </c>
    </row>
    <row r="7123" spans="15:15" x14ac:dyDescent="0.45">
      <c r="O7123" t="str">
        <f ca="1"/>
        <v xml:space="preserve">                FileName = "https://raw.githubusercontent.com/fivethirtyeight/data/master/airline-safety/airline-safety.csv"</v>
      </c>
    </row>
    <row r="7124" spans="15:15" x14ac:dyDescent="0.45">
      <c r="O7124" t="str">
        <f ca="1"/>
        <v xml:space="preserve">                Expected = Expected170()</v>
      </c>
    </row>
    <row r="7125" spans="15:15" x14ac:dyDescent="0.45">
      <c r="O7125" t="str">
        <f ca="1"/>
        <v xml:space="preserve">                TestRes = TestCSVRead(i, TestDescription, Expected, FileName, Observed, WhatDiffers, _</v>
      </c>
    </row>
    <row r="7126" spans="15:15" x14ac:dyDescent="0.45">
      <c r="O7126" t="str">
        <f ca="1"/>
        <v xml:space="preserve">                    ConvertTypes:=True, _</v>
      </c>
    </row>
    <row r="7127" spans="15:15" x14ac:dyDescent="0.45">
      <c r="O7127" t="str">
        <f ca="1"/>
        <v xml:space="preserve">                    IgnoreEmptyLines:=False, _</v>
      </c>
    </row>
    <row r="7128" spans="15:15" x14ac:dyDescent="0.45">
      <c r="O7128" t="str">
        <f ca="1"/>
        <v xml:space="preserve">                    ShowMissingsAs:=Empty, _</v>
      </c>
    </row>
    <row r="7129" spans="15:15" x14ac:dyDescent="0.45">
      <c r="O7129" t="str">
        <f ca="1"/>
        <v xml:space="preserve">                    HeaderRowNum:=1#, _</v>
      </c>
    </row>
    <row r="7130" spans="15:15" x14ac:dyDescent="0.45">
      <c r="O7130" t="str">
        <f ca="1"/>
        <v xml:space="preserve">                    ExpectedHeaderRow:=HStack( _</v>
      </c>
    </row>
    <row r="7131" spans="15:15" x14ac:dyDescent="0.45">
      <c r="O7131" t="str">
        <f ca="1"/>
        <v xml:space="preserve">                    "airline", _</v>
      </c>
    </row>
    <row r="7132" spans="15:15" x14ac:dyDescent="0.45">
      <c r="O7132" t="str">
        <f ca="1"/>
        <v xml:space="preserve">                    "avail_seat_km_per_week", _</v>
      </c>
    </row>
    <row r="7133" spans="15:15" x14ac:dyDescent="0.45">
      <c r="O7133" t="str">
        <f ca="1"/>
        <v xml:space="preserve">                    "incidents_85_99", _</v>
      </c>
    </row>
    <row r="7134" spans="15:15" x14ac:dyDescent="0.45">
      <c r="O7134" t="str">
        <f ca="1"/>
        <v xml:space="preserve">                    "fatal_accidents_85_99", _</v>
      </c>
    </row>
    <row r="7135" spans="15:15" x14ac:dyDescent="0.45">
      <c r="O7135" t="str">
        <f ca="1"/>
        <v xml:space="preserve">                    "fatalities_85_99", _</v>
      </c>
    </row>
    <row r="7136" spans="15:15" x14ac:dyDescent="0.45">
      <c r="O7136" t="str">
        <f ca="1"/>
        <v xml:space="preserve">                    "incidents_00_14", _</v>
      </c>
    </row>
    <row r="7137" spans="15:15" x14ac:dyDescent="0.45">
      <c r="O7137" t="str">
        <f ca="1"/>
        <v xml:space="preserve">                    "fatal_accidents_00_14", _</v>
      </c>
    </row>
    <row r="7138" spans="15:15" x14ac:dyDescent="0.45">
      <c r="O7138" t="str">
        <f ca="1"/>
        <v xml:space="preserve">                    "fatalities_00_14"))</v>
      </c>
    </row>
    <row r="7139" spans="15:15" x14ac:dyDescent="0.45">
      <c r="O7139" t="str">
        <f ca="1"/>
        <v xml:space="preserve">    If TestRes Then</v>
      </c>
    </row>
    <row r="7140" spans="15:15" x14ac:dyDescent="0.45">
      <c r="O7140" t="str">
        <f ca="1"/>
        <v xml:space="preserve">        NumPassed = NumPassed + 1</v>
      </c>
    </row>
    <row r="7141" spans="15:15" x14ac:dyDescent="0.45">
      <c r="O7141" t="str">
        <f ca="1"/>
        <v xml:space="preserve">    Else</v>
      </c>
    </row>
    <row r="7142" spans="15:15" x14ac:dyDescent="0.45">
      <c r="O7142" t="str">
        <f ca="1"/>
        <v xml:space="preserve">        NumFailed = NumFailed + 1</v>
      </c>
    </row>
    <row r="7143" spans="15:15" x14ac:dyDescent="0.45">
      <c r="O7143" t="str">
        <f ca="1"/>
        <v xml:space="preserve">        ReDim Preserve Failures(LBound(Failures) To UBound(Failures) + 1)</v>
      </c>
    </row>
    <row r="7144" spans="15:15" x14ac:dyDescent="0.45">
      <c r="O7144" t="str">
        <f ca="1"/>
        <v xml:space="preserve">        Failures(UBound(Failures)) = WhatDiffers</v>
      </c>
    </row>
    <row r="7145" spans="15:15" x14ac:dyDescent="0.45">
      <c r="O7145" t="str">
        <f ca="1"/>
        <v xml:space="preserve">    End If</v>
      </c>
    </row>
    <row r="7146" spans="15:15" x14ac:dyDescent="0.45">
      <c r="O7146" t="str">
        <f ca="1"/>
        <v/>
      </c>
    </row>
    <row r="7147" spans="15:15" x14ac:dyDescent="0.45">
      <c r="O7147" t="str">
        <f ca="1"/>
        <v xml:space="preserve">    Exit Sub</v>
      </c>
    </row>
    <row r="7148" spans="15:15" x14ac:dyDescent="0.45">
      <c r="O7148" t="str">
        <f ca="1"/>
        <v>ErrHandler:</v>
      </c>
    </row>
    <row r="7149" spans="15:15" x14ac:dyDescent="0.45">
      <c r="O7149" t="str">
        <f ca="1"/>
        <v xml:space="preserve">    Throw "#Case170 (line " &amp; CStr(Erl) + "): " &amp; Err.Description &amp; "!"</v>
      </c>
    </row>
    <row r="7150" spans="15:15" x14ac:dyDescent="0.45">
      <c r="O7150" t="str">
        <f ca="1"/>
        <v>End Sub</v>
      </c>
    </row>
    <row r="7151" spans="15:15" x14ac:dyDescent="0.45">
      <c r="O7151">
        <f ca="1"/>
        <v>0</v>
      </c>
    </row>
    <row r="7152" spans="15:15" x14ac:dyDescent="0.45">
      <c r="O7152">
        <f ca="1"/>
        <v>0</v>
      </c>
    </row>
    <row r="7153" spans="15:15" x14ac:dyDescent="0.45">
      <c r="O7153">
        <f ca="1"/>
        <v>0</v>
      </c>
    </row>
    <row r="7154" spans="15:15" x14ac:dyDescent="0.45">
      <c r="O7154">
        <f ca="1"/>
        <v>0</v>
      </c>
    </row>
    <row r="7155" spans="15:15" x14ac:dyDescent="0.45">
      <c r="O7155">
        <f ca="1"/>
        <v>0</v>
      </c>
    </row>
    <row r="7156" spans="15:15" x14ac:dyDescent="0.45">
      <c r="O7156">
        <f ca="1"/>
        <v>0</v>
      </c>
    </row>
    <row r="7157" spans="15:15" x14ac:dyDescent="0.45">
      <c r="O7157">
        <f ca="1"/>
        <v>0</v>
      </c>
    </row>
    <row r="7158" spans="15:15" x14ac:dyDescent="0.45">
      <c r="O7158">
        <f ca="1"/>
        <v>0</v>
      </c>
    </row>
    <row r="7159" spans="15:15" x14ac:dyDescent="0.45">
      <c r="O7159" t="str">
        <f ca="1"/>
        <v>Sub Case171(i As Long, Folder As String, ByRef NumPassed As Long, ByRef NumFailed As Long, ByRef Failures() As String)</v>
      </c>
    </row>
    <row r="7160" spans="15:15" x14ac:dyDescent="0.45">
      <c r="O7160" t="str">
        <f ca="1"/>
        <v xml:space="preserve">    Dim TestDescription As String, FileName As String, Expected, Observed, TestRes As Variant, WhatDiffers As String</v>
      </c>
    </row>
    <row r="7161" spans="15:15" x14ac:dyDescent="0.45">
      <c r="O7161" t="str">
        <f ca="1"/>
        <v/>
      </c>
    </row>
    <row r="7162" spans="15:15" x14ac:dyDescent="0.45">
      <c r="O7162" t="str">
        <f ca="1"/>
        <v xml:space="preserve">    On Error GoTo ErrHandler</v>
      </c>
    </row>
    <row r="7163" spans="15:15" x14ac:dyDescent="0.45">
      <c r="O7163" t="str">
        <f ca="1"/>
        <v xml:space="preserve">                TestDescription = "test column-by-column"</v>
      </c>
    </row>
    <row r="7164" spans="15:15" x14ac:dyDescent="0.45">
      <c r="O7164" t="str">
        <f ca="1"/>
        <v xml:space="preserve">                FileName = "test_column-by-column.csv"</v>
      </c>
    </row>
    <row r="7165" spans="15:15" x14ac:dyDescent="0.45">
      <c r="O7165" t="str">
        <f ca="1"/>
        <v xml:space="preserve">                Expected = Expected171()</v>
      </c>
    </row>
    <row r="7166" spans="15:15" x14ac:dyDescent="0.45">
      <c r="O7166" t="str">
        <f ca="1"/>
        <v xml:space="preserve">                TestRes = TestCSVRead(i, TestDescription, Expected, Folder + FileName, Observed, WhatDiffers, _</v>
      </c>
    </row>
    <row r="7167" spans="15:15" x14ac:dyDescent="0.45">
      <c r="O7167" t="str">
        <f ca="1"/>
        <v xml:space="preserve">                    ConvertTypes:=HStack( _</v>
      </c>
    </row>
    <row r="7168" spans="15:15" x14ac:dyDescent="0.45">
      <c r="O7168" t="str">
        <f ca="1"/>
        <v xml:space="preserve">                    Array(0#, False), _</v>
      </c>
    </row>
    <row r="7169" spans="15:15" x14ac:dyDescent="0.45">
      <c r="O7169" t="str">
        <f ca="1"/>
        <v xml:space="preserve">                    Array(2#, "N"), _</v>
      </c>
    </row>
    <row r="7170" spans="15:15" x14ac:dyDescent="0.45">
      <c r="O7170" t="str">
        <f ca="1"/>
        <v xml:space="preserve">                    Array(3#, "B"), _</v>
      </c>
    </row>
    <row r="7171" spans="15:15" x14ac:dyDescent="0.45">
      <c r="O7171" t="str">
        <f ca="1"/>
        <v xml:space="preserve">                    Array(4#, "D"), _</v>
      </c>
    </row>
    <row r="7172" spans="15:15" x14ac:dyDescent="0.45">
      <c r="O7172" t="str">
        <f ca="1"/>
        <v xml:space="preserve">                    Array(5#, "E"), _</v>
      </c>
    </row>
    <row r="7173" spans="15:15" x14ac:dyDescent="0.45">
      <c r="O7173" t="str">
        <f ca="1"/>
        <v xml:space="preserve">                    Array(6#, "NQ"), _</v>
      </c>
    </row>
    <row r="7174" spans="15:15" x14ac:dyDescent="0.45">
      <c r="O7174" t="str">
        <f ca="1"/>
        <v xml:space="preserve">                    Array(7#, "BQ"), _</v>
      </c>
    </row>
    <row r="7175" spans="15:15" x14ac:dyDescent="0.45">
      <c r="O7175" t="str">
        <f ca="1"/>
        <v xml:space="preserve">                    Array(8#, "EQ")), _</v>
      </c>
    </row>
    <row r="7176" spans="15:15" x14ac:dyDescent="0.45">
      <c r="O7176" t="str">
        <f ca="1"/>
        <v xml:space="preserve">                    DateFormat:="ISO", _</v>
      </c>
    </row>
    <row r="7177" spans="15:15" x14ac:dyDescent="0.45">
      <c r="O7177" t="str">
        <f ca="1"/>
        <v xml:space="preserve">                    IgnoreEmptyLines:=False, _</v>
      </c>
    </row>
    <row r="7178" spans="15:15" x14ac:dyDescent="0.45">
      <c r="O7178" t="str">
        <f ca="1"/>
        <v xml:space="preserve">                    ShowMissingsAs:=Empty)</v>
      </c>
    </row>
    <row r="7179" spans="15:15" x14ac:dyDescent="0.45">
      <c r="O7179" t="str">
        <f ca="1"/>
        <v xml:space="preserve">    If TestRes Then</v>
      </c>
    </row>
    <row r="7180" spans="15:15" x14ac:dyDescent="0.45">
      <c r="O7180" t="str">
        <f ca="1"/>
        <v xml:space="preserve">        NumPassed = NumPassed + 1</v>
      </c>
    </row>
    <row r="7181" spans="15:15" x14ac:dyDescent="0.45">
      <c r="O7181" t="str">
        <f ca="1"/>
        <v xml:space="preserve">    Else</v>
      </c>
    </row>
    <row r="7182" spans="15:15" x14ac:dyDescent="0.45">
      <c r="O7182" t="str">
        <f ca="1"/>
        <v xml:space="preserve">        NumFailed = NumFailed + 1</v>
      </c>
    </row>
    <row r="7183" spans="15:15" x14ac:dyDescent="0.45">
      <c r="O7183" t="str">
        <f ca="1"/>
        <v xml:space="preserve">        ReDim Preserve Failures(LBound(Failures) To UBound(Failures) + 1)</v>
      </c>
    </row>
    <row r="7184" spans="15:15" x14ac:dyDescent="0.45">
      <c r="O7184" t="str">
        <f ca="1"/>
        <v xml:space="preserve">        Failures(UBound(Failures)) = WhatDiffers</v>
      </c>
    </row>
    <row r="7185" spans="15:15" x14ac:dyDescent="0.45">
      <c r="O7185" t="str">
        <f ca="1"/>
        <v xml:space="preserve">    End If</v>
      </c>
    </row>
    <row r="7186" spans="15:15" x14ac:dyDescent="0.45">
      <c r="O7186" t="str">
        <f ca="1"/>
        <v/>
      </c>
    </row>
    <row r="7187" spans="15:15" x14ac:dyDescent="0.45">
      <c r="O7187" t="str">
        <f ca="1"/>
        <v xml:space="preserve">    Exit Sub</v>
      </c>
    </row>
    <row r="7188" spans="15:15" x14ac:dyDescent="0.45">
      <c r="O7188" t="str">
        <f ca="1"/>
        <v>ErrHandler:</v>
      </c>
    </row>
    <row r="7189" spans="15:15" x14ac:dyDescent="0.45">
      <c r="O7189" t="str">
        <f ca="1"/>
        <v xml:space="preserve">    Throw "#Case171 (line " &amp; CStr(Erl) + "): " &amp; Err.Description &amp; "!"</v>
      </c>
    </row>
    <row r="7190" spans="15:15" x14ac:dyDescent="0.45">
      <c r="O7190" t="str">
        <f ca="1"/>
        <v>End Sub</v>
      </c>
    </row>
    <row r="7191" spans="15:15" x14ac:dyDescent="0.45">
      <c r="O7191">
        <f ca="1"/>
        <v>0</v>
      </c>
    </row>
    <row r="7192" spans="15:15" x14ac:dyDescent="0.45">
      <c r="O7192">
        <f ca="1"/>
        <v>0</v>
      </c>
    </row>
    <row r="7193" spans="15:15" x14ac:dyDescent="0.45">
      <c r="O7193">
        <f ca="1"/>
        <v>0</v>
      </c>
    </row>
    <row r="7194" spans="15:15" x14ac:dyDescent="0.45">
      <c r="O7194">
        <f ca="1"/>
        <v>0</v>
      </c>
    </row>
    <row r="7195" spans="15:15" x14ac:dyDescent="0.45">
      <c r="O7195">
        <f ca="1"/>
        <v>0</v>
      </c>
    </row>
    <row r="7196" spans="15:15" x14ac:dyDescent="0.45">
      <c r="O7196">
        <f ca="1"/>
        <v>0</v>
      </c>
    </row>
    <row r="7197" spans="15:15" x14ac:dyDescent="0.45">
      <c r="O7197">
        <f ca="1"/>
        <v>0</v>
      </c>
    </row>
    <row r="7198" spans="15:15" x14ac:dyDescent="0.45">
      <c r="O7198">
        <f ca="1"/>
        <v>0</v>
      </c>
    </row>
    <row r="7199" spans="15:15" x14ac:dyDescent="0.45">
      <c r="O7199">
        <f ca="1"/>
        <v>0</v>
      </c>
    </row>
    <row r="7200" spans="15:15" x14ac:dyDescent="0.45">
      <c r="O7200" t="str">
        <f ca="1"/>
        <v>Sub Case172(i As Long, Folder As String, ByRef NumPassed As Long, ByRef NumFailed As Long, ByRef Failures() As String)</v>
      </c>
    </row>
    <row r="7201" spans="15:15" x14ac:dyDescent="0.45">
      <c r="O7201" t="str">
        <f ca="1"/>
        <v xml:space="preserve">    Dim TestDescription As String, FileName As String, Expected, Observed, TestRes As Variant, WhatDiffers As String</v>
      </c>
    </row>
    <row r="7202" spans="15:15" x14ac:dyDescent="0.45">
      <c r="O7202" t="str">
        <f ca="1"/>
        <v/>
      </c>
    </row>
    <row r="7203" spans="15:15" x14ac:dyDescent="0.45">
      <c r="O7203" t="str">
        <f ca="1"/>
        <v xml:space="preserve">    On Error GoTo ErrHandler</v>
      </c>
    </row>
    <row r="7204" spans="15:15" x14ac:dyDescent="0.45">
      <c r="O7204" t="str">
        <f ca="1"/>
        <v xml:space="preserve">                TestDescription = "test column-by-column"</v>
      </c>
    </row>
    <row r="7205" spans="15:15" x14ac:dyDescent="0.45">
      <c r="O7205" t="str">
        <f ca="1"/>
        <v xml:space="preserve">                FileName = "test_column-by-column.csv"</v>
      </c>
    </row>
    <row r="7206" spans="15:15" x14ac:dyDescent="0.45">
      <c r="O7206" t="str">
        <f ca="1"/>
        <v xml:space="preserve">                Expected = "#CSVRead: #ParseConvertTypes: Column identifiers in the left column (or top row) of ConvertTypes must be strings or non-negative whole numbers but ConvertTypes(1,1) is -2!!"</v>
      </c>
    </row>
    <row r="7207" spans="15:15" x14ac:dyDescent="0.45">
      <c r="O7207" t="str">
        <f ca="1"/>
        <v xml:space="preserve">                TestRes = TestCSVRead(i, TestDescription, Expected, Folder + FileName, Observed, WhatDiffers, _</v>
      </c>
    </row>
    <row r="7208" spans="15:15" x14ac:dyDescent="0.45">
      <c r="O7208" t="str">
        <f ca="1"/>
        <v xml:space="preserve">                    ConvertTypes:=HStack( _</v>
      </c>
    </row>
    <row r="7209" spans="15:15" x14ac:dyDescent="0.45">
      <c r="O7209" t="str">
        <f ca="1"/>
        <v xml:space="preserve">                    Array(-2#, False), _</v>
      </c>
    </row>
    <row r="7210" spans="15:15" x14ac:dyDescent="0.45">
      <c r="O7210" t="str">
        <f ca="1"/>
        <v xml:space="preserve">                    Array(2#, "N"), _</v>
      </c>
    </row>
    <row r="7211" spans="15:15" x14ac:dyDescent="0.45">
      <c r="O7211" t="str">
        <f ca="1"/>
        <v xml:space="preserve">                    Array(3#, "B"), _</v>
      </c>
    </row>
    <row r="7212" spans="15:15" x14ac:dyDescent="0.45">
      <c r="O7212" t="str">
        <f ca="1"/>
        <v xml:space="preserve">                    Array(4#, "D"), _</v>
      </c>
    </row>
    <row r="7213" spans="15:15" x14ac:dyDescent="0.45">
      <c r="O7213" t="str">
        <f ca="1"/>
        <v xml:space="preserve">                    Array(5#, "E"), _</v>
      </c>
    </row>
    <row r="7214" spans="15:15" x14ac:dyDescent="0.45">
      <c r="O7214" t="str">
        <f ca="1"/>
        <v xml:space="preserve">                    Array(6#, "NQ"), _</v>
      </c>
    </row>
    <row r="7215" spans="15:15" x14ac:dyDescent="0.45">
      <c r="O7215" t="str">
        <f ca="1"/>
        <v xml:space="preserve">                    Array(7#, "BQ"), _</v>
      </c>
    </row>
    <row r="7216" spans="15:15" x14ac:dyDescent="0.45">
      <c r="O7216" t="str">
        <f ca="1"/>
        <v xml:space="preserve">                    Array(8#, "EQ")), _</v>
      </c>
    </row>
    <row r="7217" spans="15:15" x14ac:dyDescent="0.45">
      <c r="O7217" t="str">
        <f ca="1"/>
        <v xml:space="preserve">                    IgnoreEmptyLines:=False, _</v>
      </c>
    </row>
    <row r="7218" spans="15:15" x14ac:dyDescent="0.45">
      <c r="O7218" t="str">
        <f ca="1"/>
        <v xml:space="preserve">                    ShowMissingsAs:=Empty)</v>
      </c>
    </row>
    <row r="7219" spans="15:15" x14ac:dyDescent="0.45">
      <c r="O7219" t="str">
        <f ca="1"/>
        <v xml:space="preserve">    If TestRes Then</v>
      </c>
    </row>
    <row r="7220" spans="15:15" x14ac:dyDescent="0.45">
      <c r="O7220" t="str">
        <f ca="1"/>
        <v xml:space="preserve">        NumPassed = NumPassed + 1</v>
      </c>
    </row>
    <row r="7221" spans="15:15" x14ac:dyDescent="0.45">
      <c r="O7221" t="str">
        <f ca="1"/>
        <v xml:space="preserve">    Else</v>
      </c>
    </row>
    <row r="7222" spans="15:15" x14ac:dyDescent="0.45">
      <c r="O7222" t="str">
        <f ca="1"/>
        <v xml:space="preserve">        NumFailed = NumFailed + 1</v>
      </c>
    </row>
    <row r="7223" spans="15:15" x14ac:dyDescent="0.45">
      <c r="O7223" t="str">
        <f ca="1"/>
        <v xml:space="preserve">        ReDim Preserve Failures(LBound(Failures) To UBound(Failures) + 1)</v>
      </c>
    </row>
    <row r="7224" spans="15:15" x14ac:dyDescent="0.45">
      <c r="O7224" t="str">
        <f ca="1"/>
        <v xml:space="preserve">        Failures(UBound(Failures)) = WhatDiffers</v>
      </c>
    </row>
    <row r="7225" spans="15:15" x14ac:dyDescent="0.45">
      <c r="O7225" t="str">
        <f ca="1"/>
        <v xml:space="preserve">    End If</v>
      </c>
    </row>
    <row r="7226" spans="15:15" x14ac:dyDescent="0.45">
      <c r="O7226" t="str">
        <f ca="1"/>
        <v/>
      </c>
    </row>
    <row r="7227" spans="15:15" x14ac:dyDescent="0.45">
      <c r="O7227" t="str">
        <f ca="1"/>
        <v xml:space="preserve">    Exit Sub</v>
      </c>
    </row>
    <row r="7228" spans="15:15" x14ac:dyDescent="0.45">
      <c r="O7228" t="str">
        <f ca="1"/>
        <v>ErrHandler:</v>
      </c>
    </row>
    <row r="7229" spans="15:15" x14ac:dyDescent="0.45">
      <c r="O7229" t="str">
        <f ca="1"/>
        <v xml:space="preserve">    Throw "#Case172 (line " &amp; CStr(Erl) + "): " &amp; Err.Description &amp; "!"</v>
      </c>
    </row>
    <row r="7230" spans="15:15" x14ac:dyDescent="0.45">
      <c r="O7230" t="str">
        <f ca="1"/>
        <v>End Sub</v>
      </c>
    </row>
    <row r="7231" spans="15:15" x14ac:dyDescent="0.45">
      <c r="O7231">
        <f ca="1"/>
        <v>0</v>
      </c>
    </row>
    <row r="7232" spans="15:15" x14ac:dyDescent="0.45">
      <c r="O7232">
        <f ca="1"/>
        <v>0</v>
      </c>
    </row>
    <row r="7233" spans="15:15" x14ac:dyDescent="0.45">
      <c r="O7233">
        <f ca="1"/>
        <v>0</v>
      </c>
    </row>
    <row r="7234" spans="15:15" x14ac:dyDescent="0.45">
      <c r="O7234">
        <f ca="1"/>
        <v>0</v>
      </c>
    </row>
    <row r="7235" spans="15:15" x14ac:dyDescent="0.45">
      <c r="O7235">
        <f ca="1"/>
        <v>0</v>
      </c>
    </row>
    <row r="7236" spans="15:15" x14ac:dyDescent="0.45">
      <c r="O7236">
        <f ca="1"/>
        <v>0</v>
      </c>
    </row>
    <row r="7237" spans="15:15" x14ac:dyDescent="0.45">
      <c r="O7237">
        <f ca="1"/>
        <v>0</v>
      </c>
    </row>
    <row r="7238" spans="15:15" x14ac:dyDescent="0.45">
      <c r="O7238">
        <f ca="1"/>
        <v>0</v>
      </c>
    </row>
    <row r="7239" spans="15:15" x14ac:dyDescent="0.45">
      <c r="O7239">
        <f ca="1"/>
        <v>0</v>
      </c>
    </row>
    <row r="7240" spans="15:15" x14ac:dyDescent="0.45">
      <c r="O7240">
        <f ca="1"/>
        <v>0</v>
      </c>
    </row>
    <row r="7241" spans="15:15" x14ac:dyDescent="0.45">
      <c r="O7241" t="str">
        <f ca="1"/>
        <v>Sub Case173(i As Long, Folder As String, ByRef NumPassed As Long, ByRef NumFailed As Long, ByRef Failures() As String)</v>
      </c>
    </row>
    <row r="7242" spans="15:15" x14ac:dyDescent="0.45">
      <c r="O7242" t="str">
        <f ca="1"/>
        <v xml:space="preserve">    Dim TestDescription As String, FileName As String, Expected, Observed, TestRes As Variant, WhatDiffers As String</v>
      </c>
    </row>
    <row r="7243" spans="15:15" x14ac:dyDescent="0.45">
      <c r="O7243" t="str">
        <f ca="1"/>
        <v/>
      </c>
    </row>
    <row r="7244" spans="15:15" x14ac:dyDescent="0.45">
      <c r="O7244" t="str">
        <f ca="1"/>
        <v xml:space="preserve">    On Error GoTo ErrHandler</v>
      </c>
    </row>
    <row r="7245" spans="15:15" x14ac:dyDescent="0.45">
      <c r="O7245" t="str">
        <f ca="1"/>
        <v xml:space="preserve">                TestDescription = "test column-by-column"</v>
      </c>
    </row>
    <row r="7246" spans="15:15" x14ac:dyDescent="0.45">
      <c r="O7246" t="str">
        <f ca="1"/>
        <v xml:space="preserve">                FileName = "test_column-by-column.csv"</v>
      </c>
    </row>
    <row r="7247" spans="15:15" x14ac:dyDescent="0.45">
      <c r="O7247" t="str">
        <f ca="1"/>
        <v xml:space="preserve">                Expected = "#CSVRead: #ParseConvertTypes: Type Conversion given in bottom row (or right column) of ConvertTypes must be Booleans or strings containing letters NDBETQ but ConvertTypes(2,2) is string ""XX""!!"</v>
      </c>
    </row>
    <row r="7248" spans="15:15" x14ac:dyDescent="0.45">
      <c r="O7248" t="str">
        <f ca="1"/>
        <v xml:space="preserve">                TestRes = TestCSVRead(i, TestDescription, Expected, Folder + FileName, Observed, WhatDiffers, _</v>
      </c>
    </row>
    <row r="7249" spans="15:15" x14ac:dyDescent="0.45">
      <c r="O7249" t="str">
        <f ca="1"/>
        <v xml:space="preserve">                    ConvertTypes:=HStack(Array(0#, False), Array(2#, "XX"), Array(3#, "B"), Array(4#, "D")), _</v>
      </c>
    </row>
    <row r="7250" spans="15:15" x14ac:dyDescent="0.45">
      <c r="O7250" t="str">
        <f ca="1"/>
        <v xml:space="preserve">                    IgnoreEmptyLines:=False, _</v>
      </c>
    </row>
    <row r="7251" spans="15:15" x14ac:dyDescent="0.45">
      <c r="O7251" t="str">
        <f ca="1"/>
        <v xml:space="preserve">                    ShowMissingsAs:=Empty)</v>
      </c>
    </row>
    <row r="7252" spans="15:15" x14ac:dyDescent="0.45">
      <c r="O7252" t="str">
        <f ca="1"/>
        <v xml:space="preserve">    If TestRes Then</v>
      </c>
    </row>
    <row r="7253" spans="15:15" x14ac:dyDescent="0.45">
      <c r="O7253" t="str">
        <f ca="1"/>
        <v xml:space="preserve">        NumPassed = NumPassed + 1</v>
      </c>
    </row>
    <row r="7254" spans="15:15" x14ac:dyDescent="0.45">
      <c r="O7254" t="str">
        <f ca="1"/>
        <v xml:space="preserve">    Else</v>
      </c>
    </row>
    <row r="7255" spans="15:15" x14ac:dyDescent="0.45">
      <c r="O7255" t="str">
        <f ca="1"/>
        <v xml:space="preserve">        NumFailed = NumFailed + 1</v>
      </c>
    </row>
    <row r="7256" spans="15:15" x14ac:dyDescent="0.45">
      <c r="O7256" t="str">
        <f ca="1"/>
        <v xml:space="preserve">        ReDim Preserve Failures(LBound(Failures) To UBound(Failures) + 1)</v>
      </c>
    </row>
    <row r="7257" spans="15:15" x14ac:dyDescent="0.45">
      <c r="O7257" t="str">
        <f ca="1"/>
        <v xml:space="preserve">        Failures(UBound(Failures)) = WhatDiffers</v>
      </c>
    </row>
    <row r="7258" spans="15:15" x14ac:dyDescent="0.45">
      <c r="O7258" t="str">
        <f ca="1"/>
        <v xml:space="preserve">    End If</v>
      </c>
    </row>
    <row r="7259" spans="15:15" x14ac:dyDescent="0.45">
      <c r="O7259" t="str">
        <f ca="1"/>
        <v/>
      </c>
    </row>
    <row r="7260" spans="15:15" x14ac:dyDescent="0.45">
      <c r="O7260" t="str">
        <f ca="1"/>
        <v xml:space="preserve">    Exit Sub</v>
      </c>
    </row>
    <row r="7261" spans="15:15" x14ac:dyDescent="0.45">
      <c r="O7261" t="str">
        <f ca="1"/>
        <v>ErrHandler:</v>
      </c>
    </row>
    <row r="7262" spans="15:15" x14ac:dyDescent="0.45">
      <c r="O7262" t="str">
        <f ca="1"/>
        <v xml:space="preserve">    Throw "#Case173 (line " &amp; CStr(Erl) + "): " &amp; Err.Description &amp; "!"</v>
      </c>
    </row>
    <row r="7263" spans="15:15" x14ac:dyDescent="0.45">
      <c r="O7263" t="str">
        <f ca="1"/>
        <v>End Sub</v>
      </c>
    </row>
    <row r="7264" spans="15:15" x14ac:dyDescent="0.45">
      <c r="O7264">
        <f ca="1"/>
        <v>0</v>
      </c>
    </row>
    <row r="7265" spans="15:15" x14ac:dyDescent="0.45">
      <c r="O7265">
        <f ca="1"/>
        <v>0</v>
      </c>
    </row>
    <row r="7266" spans="15:15" x14ac:dyDescent="0.45">
      <c r="O7266">
        <f ca="1"/>
        <v>0</v>
      </c>
    </row>
    <row r="7267" spans="15:15" x14ac:dyDescent="0.45">
      <c r="O7267">
        <f ca="1"/>
        <v>0</v>
      </c>
    </row>
    <row r="7268" spans="15:15" x14ac:dyDescent="0.45">
      <c r="O7268">
        <f ca="1"/>
        <v>0</v>
      </c>
    </row>
    <row r="7269" spans="15:15" x14ac:dyDescent="0.45">
      <c r="O7269">
        <f ca="1"/>
        <v>0</v>
      </c>
    </row>
    <row r="7270" spans="15:15" x14ac:dyDescent="0.45">
      <c r="O7270">
        <f ca="1"/>
        <v>0</v>
      </c>
    </row>
    <row r="7271" spans="15:15" x14ac:dyDescent="0.45">
      <c r="O7271">
        <f ca="1"/>
        <v>0</v>
      </c>
    </row>
    <row r="7272" spans="15:15" x14ac:dyDescent="0.45">
      <c r="O7272">
        <f ca="1"/>
        <v>0</v>
      </c>
    </row>
    <row r="7273" spans="15:15" x14ac:dyDescent="0.45">
      <c r="O7273">
        <f ca="1"/>
        <v>0</v>
      </c>
    </row>
    <row r="7274" spans="15:15" x14ac:dyDescent="0.45">
      <c r="O7274">
        <f ca="1"/>
        <v>0</v>
      </c>
    </row>
    <row r="7275" spans="15:15" x14ac:dyDescent="0.45">
      <c r="O7275">
        <f ca="1"/>
        <v>0</v>
      </c>
    </row>
    <row r="7276" spans="15:15" x14ac:dyDescent="0.45">
      <c r="O7276">
        <f ca="1"/>
        <v>0</v>
      </c>
    </row>
    <row r="7277" spans="15:15" x14ac:dyDescent="0.45">
      <c r="O7277">
        <f ca="1"/>
        <v>0</v>
      </c>
    </row>
    <row r="7278" spans="15:15" x14ac:dyDescent="0.45">
      <c r="O7278">
        <f ca="1"/>
        <v>0</v>
      </c>
    </row>
    <row r="7279" spans="15:15" x14ac:dyDescent="0.45">
      <c r="O7279">
        <f ca="1"/>
        <v>0</v>
      </c>
    </row>
    <row r="7280" spans="15:15" x14ac:dyDescent="0.45">
      <c r="O7280">
        <f ca="1"/>
        <v>0</v>
      </c>
    </row>
    <row r="7281" spans="15:15" x14ac:dyDescent="0.45">
      <c r="O7281">
        <f ca="1"/>
        <v>0</v>
      </c>
    </row>
    <row r="7282" spans="15:15" x14ac:dyDescent="0.45">
      <c r="O7282" t="str">
        <f ca="1"/>
        <v>Sub Case174(i As Long, Folder As String, ByRef NumPassed As Long, ByRef NumFailed As Long, ByRef Failures() As String)</v>
      </c>
    </row>
    <row r="7283" spans="15:15" x14ac:dyDescent="0.45">
      <c r="O7283" t="str">
        <f ca="1"/>
        <v xml:space="preserve">    Dim TestDescription As String, FileName As String, Expected, Observed, TestRes As Variant, WhatDiffers As String</v>
      </c>
    </row>
    <row r="7284" spans="15:15" x14ac:dyDescent="0.45">
      <c r="O7284" t="str">
        <f ca="1"/>
        <v/>
      </c>
    </row>
    <row r="7285" spans="15:15" x14ac:dyDescent="0.45">
      <c r="O7285" t="str">
        <f ca="1"/>
        <v xml:space="preserve">    On Error GoTo ErrHandler</v>
      </c>
    </row>
    <row r="7286" spans="15:15" x14ac:dyDescent="0.45">
      <c r="O7286" t="str">
        <f ca="1"/>
        <v xml:space="preserve">                TestDescription = "test column-by-column"</v>
      </c>
    </row>
    <row r="7287" spans="15:15" x14ac:dyDescent="0.45">
      <c r="O7287" t="str">
        <f ca="1"/>
        <v xml:space="preserve">                FileName = "test_column-by-column.csv"</v>
      </c>
    </row>
    <row r="7288" spans="15:15" x14ac:dyDescent="0.45">
      <c r="O7288" t="str">
        <f ca="1"/>
        <v xml:space="preserve">                Expected = "#CSVRead: #ParseConvertTypes: Type Conversion given in bottom row (or right column) of ConvertTypes must be Booleans or strings containing letters NDBETQ but ConvertTypes(2,1) is of type Error!!"</v>
      </c>
    </row>
    <row r="7289" spans="15:15" x14ac:dyDescent="0.45">
      <c r="O7289" t="str">
        <f ca="1"/>
        <v xml:space="preserve">                TestRes = TestCSVRead(i, TestDescription, Expected, Folder + FileName, Observed, WhatDiffers, _</v>
      </c>
    </row>
    <row r="7290" spans="15:15" x14ac:dyDescent="0.45">
      <c r="O7290" t="str">
        <f ca="1"/>
        <v xml:space="preserve">                    ConvertTypes:=HStack(Array(3#, CVErr(2007)), Array(4#, "D"), Array(5#, "E")), _</v>
      </c>
    </row>
    <row r="7291" spans="15:15" x14ac:dyDescent="0.45">
      <c r="O7291" t="str">
        <f ca="1"/>
        <v xml:space="preserve">                    IgnoreEmptyLines:=False, _</v>
      </c>
    </row>
    <row r="7292" spans="15:15" x14ac:dyDescent="0.45">
      <c r="O7292" t="str">
        <f ca="1"/>
        <v xml:space="preserve">                    ShowMissingsAs:=Empty)</v>
      </c>
    </row>
    <row r="7293" spans="15:15" x14ac:dyDescent="0.45">
      <c r="O7293" t="str">
        <f ca="1"/>
        <v xml:space="preserve">    If TestRes Then</v>
      </c>
    </row>
    <row r="7294" spans="15:15" x14ac:dyDescent="0.45">
      <c r="O7294" t="str">
        <f ca="1"/>
        <v xml:space="preserve">        NumPassed = NumPassed + 1</v>
      </c>
    </row>
    <row r="7295" spans="15:15" x14ac:dyDescent="0.45">
      <c r="O7295" t="str">
        <f ca="1"/>
        <v xml:space="preserve">    Else</v>
      </c>
    </row>
    <row r="7296" spans="15:15" x14ac:dyDescent="0.45">
      <c r="O7296" t="str">
        <f ca="1"/>
        <v xml:space="preserve">        NumFailed = NumFailed + 1</v>
      </c>
    </row>
    <row r="7297" spans="15:15" x14ac:dyDescent="0.45">
      <c r="O7297" t="str">
        <f ca="1"/>
        <v xml:space="preserve">        ReDim Preserve Failures(LBound(Failures) To UBound(Failures) + 1)</v>
      </c>
    </row>
    <row r="7298" spans="15:15" x14ac:dyDescent="0.45">
      <c r="O7298" t="str">
        <f ca="1"/>
        <v xml:space="preserve">        Failures(UBound(Failures)) = WhatDiffers</v>
      </c>
    </row>
    <row r="7299" spans="15:15" x14ac:dyDescent="0.45">
      <c r="O7299" t="str">
        <f ca="1"/>
        <v xml:space="preserve">    End If</v>
      </c>
    </row>
    <row r="7300" spans="15:15" x14ac:dyDescent="0.45">
      <c r="O7300" t="str">
        <f ca="1"/>
        <v/>
      </c>
    </row>
    <row r="7301" spans="15:15" x14ac:dyDescent="0.45">
      <c r="O7301" t="str">
        <f ca="1"/>
        <v xml:space="preserve">    Exit Sub</v>
      </c>
    </row>
    <row r="7302" spans="15:15" x14ac:dyDescent="0.45">
      <c r="O7302" t="str">
        <f ca="1"/>
        <v>ErrHandler:</v>
      </c>
    </row>
    <row r="7303" spans="15:15" x14ac:dyDescent="0.45">
      <c r="O7303" t="str">
        <f ca="1"/>
        <v xml:space="preserve">    Throw "#Case174 (line " &amp; CStr(Erl) + "): " &amp; Err.Description &amp; "!"</v>
      </c>
    </row>
    <row r="7304" spans="15:15" x14ac:dyDescent="0.45">
      <c r="O7304" t="str">
        <f ca="1"/>
        <v>End Sub</v>
      </c>
    </row>
    <row r="7305" spans="15:15" x14ac:dyDescent="0.45">
      <c r="O7305">
        <f ca="1"/>
        <v>0</v>
      </c>
    </row>
    <row r="7306" spans="15:15" x14ac:dyDescent="0.45">
      <c r="O7306">
        <f ca="1"/>
        <v>0</v>
      </c>
    </row>
    <row r="7307" spans="15:15" x14ac:dyDescent="0.45">
      <c r="O7307">
        <f ca="1"/>
        <v>0</v>
      </c>
    </row>
    <row r="7308" spans="15:15" x14ac:dyDescent="0.45">
      <c r="O7308">
        <f ca="1"/>
        <v>0</v>
      </c>
    </row>
    <row r="7309" spans="15:15" x14ac:dyDescent="0.45">
      <c r="O7309">
        <f ca="1"/>
        <v>0</v>
      </c>
    </row>
    <row r="7310" spans="15:15" x14ac:dyDescent="0.45">
      <c r="O7310">
        <f ca="1"/>
        <v>0</v>
      </c>
    </row>
    <row r="7311" spans="15:15" x14ac:dyDescent="0.45">
      <c r="O7311">
        <f ca="1"/>
        <v>0</v>
      </c>
    </row>
    <row r="7312" spans="15:15" x14ac:dyDescent="0.45">
      <c r="O7312">
        <f ca="1"/>
        <v>0</v>
      </c>
    </row>
    <row r="7313" spans="15:15" x14ac:dyDescent="0.45">
      <c r="O7313">
        <f ca="1"/>
        <v>0</v>
      </c>
    </row>
    <row r="7314" spans="15:15" x14ac:dyDescent="0.45">
      <c r="O7314">
        <f ca="1"/>
        <v>0</v>
      </c>
    </row>
    <row r="7315" spans="15:15" x14ac:dyDescent="0.45">
      <c r="O7315">
        <f ca="1"/>
        <v>0</v>
      </c>
    </row>
    <row r="7316" spans="15:15" x14ac:dyDescent="0.45">
      <c r="O7316">
        <f ca="1"/>
        <v>0</v>
      </c>
    </row>
    <row r="7317" spans="15:15" x14ac:dyDescent="0.45">
      <c r="O7317">
        <f ca="1"/>
        <v>0</v>
      </c>
    </row>
    <row r="7318" spans="15:15" x14ac:dyDescent="0.45">
      <c r="O7318">
        <f ca="1"/>
        <v>0</v>
      </c>
    </row>
    <row r="7319" spans="15:15" x14ac:dyDescent="0.45">
      <c r="O7319">
        <f ca="1"/>
        <v>0</v>
      </c>
    </row>
    <row r="7320" spans="15:15" x14ac:dyDescent="0.45">
      <c r="O7320">
        <f ca="1"/>
        <v>0</v>
      </c>
    </row>
    <row r="7321" spans="15:15" x14ac:dyDescent="0.45">
      <c r="O7321">
        <f ca="1"/>
        <v>0</v>
      </c>
    </row>
    <row r="7322" spans="15:15" x14ac:dyDescent="0.45">
      <c r="O7322">
        <f ca="1"/>
        <v>0</v>
      </c>
    </row>
    <row r="7323" spans="15:15" x14ac:dyDescent="0.45">
      <c r="O7323" t="str">
        <f ca="1"/>
        <v>Sub Case175(i As Long, Folder As String, ByRef NumPassed As Long, ByRef NumFailed As Long, ByRef Failures() As String)</v>
      </c>
    </row>
    <row r="7324" spans="15:15" x14ac:dyDescent="0.45">
      <c r="O7324" t="str">
        <f ca="1"/>
        <v xml:space="preserve">    Dim TestDescription As String, FileName As String, Expected, Observed, TestRes As Variant, WhatDiffers As String</v>
      </c>
    </row>
    <row r="7325" spans="15:15" x14ac:dyDescent="0.45">
      <c r="O7325" t="str">
        <f ca="1"/>
        <v/>
      </c>
    </row>
    <row r="7326" spans="15:15" x14ac:dyDescent="0.45">
      <c r="O7326" t="str">
        <f ca="1"/>
        <v xml:space="preserve">    On Error GoTo ErrHandler</v>
      </c>
    </row>
    <row r="7327" spans="15:15" x14ac:dyDescent="0.45">
      <c r="O7327" t="str">
        <f ca="1"/>
        <v xml:space="preserve">                TestDescription = "test column-by-column"</v>
      </c>
    </row>
    <row r="7328" spans="15:15" x14ac:dyDescent="0.45">
      <c r="O7328" t="str">
        <f ca="1"/>
        <v xml:space="preserve">                FileName = "test_column-by-column.csv"</v>
      </c>
    </row>
    <row r="7329" spans="15:15" x14ac:dyDescent="0.45">
      <c r="O7329" t="str">
        <f ca="1"/>
        <v xml:space="preserve">                Expected = "#CSVRead: #ParseConvertTypes: ConvertTypes specifies columns by their header (instead of by number), but HeaderRowNum has not been specified!!"</v>
      </c>
    </row>
    <row r="7330" spans="15:15" x14ac:dyDescent="0.45">
      <c r="O7330" t="str">
        <f ca="1"/>
        <v xml:space="preserve">                TestRes = TestCSVRead(i, TestDescription, Expected, Folder + FileName, Observed, WhatDiffers, _</v>
      </c>
    </row>
    <row r="7331" spans="15:15" x14ac:dyDescent="0.45">
      <c r="O7331" t="str">
        <f ca="1"/>
        <v xml:space="preserve">                    ConvertTypes:=HStack(Array("Col A", "N"), Array("Col B", "N"), Array("Col C", "N")), _</v>
      </c>
    </row>
    <row r="7332" spans="15:15" x14ac:dyDescent="0.45">
      <c r="O7332" t="str">
        <f ca="1"/>
        <v xml:space="preserve">                    IgnoreEmptyLines:=False, _</v>
      </c>
    </row>
    <row r="7333" spans="15:15" x14ac:dyDescent="0.45">
      <c r="O7333" t="str">
        <f ca="1"/>
        <v xml:space="preserve">                    ShowMissingsAs:=Empty)</v>
      </c>
    </row>
    <row r="7334" spans="15:15" x14ac:dyDescent="0.45">
      <c r="O7334" t="str">
        <f ca="1"/>
        <v xml:space="preserve">                    </v>
      </c>
    </row>
    <row r="7335" spans="15:15" x14ac:dyDescent="0.45">
      <c r="O7335" t="str">
        <f ca="1"/>
        <v xml:space="preserve">    If TestRes Then</v>
      </c>
    </row>
    <row r="7336" spans="15:15" x14ac:dyDescent="0.45">
      <c r="O7336" t="str">
        <f ca="1"/>
        <v xml:space="preserve">        NumPassed = NumPassed + 1</v>
      </c>
    </row>
    <row r="7337" spans="15:15" x14ac:dyDescent="0.45">
      <c r="O7337" t="str">
        <f ca="1"/>
        <v xml:space="preserve">    Else</v>
      </c>
    </row>
    <row r="7338" spans="15:15" x14ac:dyDescent="0.45">
      <c r="O7338" t="str">
        <f ca="1"/>
        <v xml:space="preserve">        NumFailed = NumFailed + 1</v>
      </c>
    </row>
    <row r="7339" spans="15:15" x14ac:dyDescent="0.45">
      <c r="O7339" t="str">
        <f ca="1"/>
        <v xml:space="preserve">        ReDim Preserve Failures(LBound(Failures) To UBound(Failures) + 1)</v>
      </c>
    </row>
    <row r="7340" spans="15:15" x14ac:dyDescent="0.45">
      <c r="O7340" t="str">
        <f ca="1"/>
        <v xml:space="preserve">        Failures(UBound(Failures)) = WhatDiffers</v>
      </c>
    </row>
    <row r="7341" spans="15:15" x14ac:dyDescent="0.45">
      <c r="O7341" t="str">
        <f ca="1"/>
        <v xml:space="preserve">    End If</v>
      </c>
    </row>
    <row r="7342" spans="15:15" x14ac:dyDescent="0.45">
      <c r="O7342" t="str">
        <f ca="1"/>
        <v/>
      </c>
    </row>
    <row r="7343" spans="15:15" x14ac:dyDescent="0.45">
      <c r="O7343" t="str">
        <f ca="1"/>
        <v xml:space="preserve">    Exit Sub</v>
      </c>
    </row>
    <row r="7344" spans="15:15" x14ac:dyDescent="0.45">
      <c r="O7344" t="str">
        <f ca="1"/>
        <v>ErrHandler:</v>
      </c>
    </row>
    <row r="7345" spans="15:15" x14ac:dyDescent="0.45">
      <c r="O7345" t="str">
        <f ca="1"/>
        <v xml:space="preserve">    Throw "#Case175 (line " &amp; CStr(Erl) + "): " &amp; Err.Description &amp; "!"</v>
      </c>
    </row>
    <row r="7346" spans="15:15" x14ac:dyDescent="0.45">
      <c r="O7346" t="str">
        <f ca="1"/>
        <v>End Sub</v>
      </c>
    </row>
    <row r="7347" spans="15:15" x14ac:dyDescent="0.45">
      <c r="O7347">
        <f ca="1"/>
        <v>0</v>
      </c>
    </row>
    <row r="7348" spans="15:15" x14ac:dyDescent="0.45">
      <c r="O7348">
        <f ca="1"/>
        <v>0</v>
      </c>
    </row>
    <row r="7349" spans="15:15" x14ac:dyDescent="0.45">
      <c r="O7349">
        <f ca="1"/>
        <v>0</v>
      </c>
    </row>
    <row r="7350" spans="15:15" x14ac:dyDescent="0.45">
      <c r="O7350">
        <f ca="1"/>
        <v>0</v>
      </c>
    </row>
    <row r="7351" spans="15:15" x14ac:dyDescent="0.45">
      <c r="O7351">
        <f ca="1"/>
        <v>0</v>
      </c>
    </row>
    <row r="7352" spans="15:15" x14ac:dyDescent="0.45">
      <c r="O7352">
        <f ca="1"/>
        <v>0</v>
      </c>
    </row>
    <row r="7353" spans="15:15" x14ac:dyDescent="0.45">
      <c r="O7353">
        <f ca="1"/>
        <v>0</v>
      </c>
    </row>
    <row r="7354" spans="15:15" x14ac:dyDescent="0.45">
      <c r="O7354">
        <f ca="1"/>
        <v>0</v>
      </c>
    </row>
    <row r="7355" spans="15:15" x14ac:dyDescent="0.45">
      <c r="O7355">
        <f ca="1"/>
        <v>0</v>
      </c>
    </row>
    <row r="7356" spans="15:15" x14ac:dyDescent="0.45">
      <c r="O7356">
        <f ca="1"/>
        <v>0</v>
      </c>
    </row>
    <row r="7357" spans="15:15" x14ac:dyDescent="0.45">
      <c r="O7357">
        <f ca="1"/>
        <v>0</v>
      </c>
    </row>
    <row r="7358" spans="15:15" x14ac:dyDescent="0.45">
      <c r="O7358">
        <f ca="1"/>
        <v>0</v>
      </c>
    </row>
    <row r="7359" spans="15:15" x14ac:dyDescent="0.45">
      <c r="O7359">
        <f ca="1"/>
        <v>0</v>
      </c>
    </row>
    <row r="7360" spans="15:15" x14ac:dyDescent="0.45">
      <c r="O7360">
        <f ca="1"/>
        <v>0</v>
      </c>
    </row>
    <row r="7361" spans="15:15" x14ac:dyDescent="0.45">
      <c r="O7361">
        <f ca="1"/>
        <v>0</v>
      </c>
    </row>
    <row r="7362" spans="15:15" x14ac:dyDescent="0.45">
      <c r="O7362">
        <f ca="1"/>
        <v>0</v>
      </c>
    </row>
    <row r="7363" spans="15:15" x14ac:dyDescent="0.45">
      <c r="O7363">
        <f ca="1"/>
        <v>0</v>
      </c>
    </row>
    <row r="7364" spans="15:15" x14ac:dyDescent="0.45">
      <c r="O7364" t="str">
        <f ca="1"/>
        <v>Sub Case176(i As Long, Folder As String, ByRef NumPassed As Long, ByRef NumFailed As Long, ByRef Failures() As String)</v>
      </c>
    </row>
    <row r="7365" spans="15:15" x14ac:dyDescent="0.45">
      <c r="O7365" t="str">
        <f ca="1"/>
        <v xml:space="preserve">    Dim TestDescription As String, FileName As String, Expected, Observed, TestRes As Variant, WhatDiffers As String</v>
      </c>
    </row>
    <row r="7366" spans="15:15" x14ac:dyDescent="0.45">
      <c r="O7366" t="str">
        <f ca="1"/>
        <v/>
      </c>
    </row>
    <row r="7367" spans="15:15" x14ac:dyDescent="0.45">
      <c r="O7367" t="str">
        <f ca="1"/>
        <v xml:space="preserve">    On Error GoTo ErrHandler</v>
      </c>
    </row>
    <row r="7368" spans="15:15" x14ac:dyDescent="0.45">
      <c r="O7368" t="str">
        <f ca="1"/>
        <v xml:space="preserve">                TestDescription = "test various time formats"</v>
      </c>
    </row>
    <row r="7369" spans="15:15" x14ac:dyDescent="0.45">
      <c r="O7369" t="str">
        <f ca="1"/>
        <v xml:space="preserve">                FileName = "test_various_time_formats.csv"</v>
      </c>
    </row>
    <row r="7370" spans="15:15" x14ac:dyDescent="0.45">
      <c r="O7370" t="str">
        <f ca="1"/>
        <v xml:space="preserve">                Expected = CSVRead(Folder + FileName, ConvertTypes:="N", SkipToRow:=2, SkipToCol:=2, NumCols:=1)</v>
      </c>
    </row>
    <row r="7371" spans="15:15" x14ac:dyDescent="0.45">
      <c r="O7371" t="str">
        <f ca="1"/>
        <v xml:space="preserve">                For k = 1 To sNRows(Expected)</v>
      </c>
    </row>
    <row r="7372" spans="15:15" x14ac:dyDescent="0.45">
      <c r="O7372" t="str">
        <f ca="1"/>
        <v xml:space="preserve">                    If VarType(Expected(k, 1)) = vbDouble Then</v>
      </c>
    </row>
    <row r="7373" spans="15:15" x14ac:dyDescent="0.45">
      <c r="O7373" t="str">
        <f ca="1"/>
        <v xml:space="preserve">                        Expected(k, 1) = CDate(Expected(k, 1))</v>
      </c>
    </row>
    <row r="7374" spans="15:15" x14ac:dyDescent="0.45">
      <c r="O7374" t="str">
        <f ca="1"/>
        <v xml:space="preserve">                    End If</v>
      </c>
    </row>
    <row r="7375" spans="15:15" x14ac:dyDescent="0.45">
      <c r="O7375" t="str">
        <f ca="1"/>
        <v xml:space="preserve">                Next k</v>
      </c>
    </row>
    <row r="7376" spans="15:15" x14ac:dyDescent="0.45">
      <c r="O7376" t="str">
        <f ca="1"/>
        <v xml:space="preserve">                TestRes = TestCSVRead(i, TestDescription, Expected, Folder + FileName, Observed, WhatDiffers, _</v>
      </c>
    </row>
    <row r="7377" spans="15:15" x14ac:dyDescent="0.45">
      <c r="O7377" t="str">
        <f ca="1"/>
        <v xml:space="preserve">                    ConvertTypes:="D", _</v>
      </c>
    </row>
    <row r="7378" spans="15:15" x14ac:dyDescent="0.45">
      <c r="O7378" t="str">
        <f ca="1"/>
        <v xml:space="preserve">                    DateFormat:="Y-M-D", _</v>
      </c>
    </row>
    <row r="7379" spans="15:15" x14ac:dyDescent="0.45">
      <c r="O7379" t="str">
        <f ca="1"/>
        <v xml:space="preserve">                    IgnoreEmptyLines:=False, _</v>
      </c>
    </row>
    <row r="7380" spans="15:15" x14ac:dyDescent="0.45">
      <c r="O7380" t="str">
        <f ca="1"/>
        <v xml:space="preserve">                    SkipToRow:=2, _</v>
      </c>
    </row>
    <row r="7381" spans="15:15" x14ac:dyDescent="0.45">
      <c r="O7381" t="str">
        <f ca="1"/>
        <v xml:space="preserve">                    SkipToCol:=1, _</v>
      </c>
    </row>
    <row r="7382" spans="15:15" x14ac:dyDescent="0.45">
      <c r="O7382" t="str">
        <f ca="1"/>
        <v xml:space="preserve">                    NumCols:=1, _</v>
      </c>
    </row>
    <row r="7383" spans="15:15" x14ac:dyDescent="0.45">
      <c r="O7383" t="str">
        <f ca="1"/>
        <v xml:space="preserve">                    AbsTol:=0.000000000000001, _</v>
      </c>
    </row>
    <row r="7384" spans="15:15" x14ac:dyDescent="0.45">
      <c r="O7384" t="str">
        <f ca="1"/>
        <v xml:space="preserve">                    ShowMissingsAs:=Empty)</v>
      </c>
    </row>
    <row r="7385" spans="15:15" x14ac:dyDescent="0.45">
      <c r="O7385" t="str">
        <f ca="1"/>
        <v xml:space="preserve">    If TestRes Then</v>
      </c>
    </row>
    <row r="7386" spans="15:15" x14ac:dyDescent="0.45">
      <c r="O7386" t="str">
        <f ca="1"/>
        <v xml:space="preserve">        NumPassed = NumPassed + 1</v>
      </c>
    </row>
    <row r="7387" spans="15:15" x14ac:dyDescent="0.45">
      <c r="O7387" t="str">
        <f ca="1"/>
        <v xml:space="preserve">    Else</v>
      </c>
    </row>
    <row r="7388" spans="15:15" x14ac:dyDescent="0.45">
      <c r="O7388" t="str">
        <f ca="1"/>
        <v xml:space="preserve">        NumFailed = NumFailed + 1</v>
      </c>
    </row>
    <row r="7389" spans="15:15" x14ac:dyDescent="0.45">
      <c r="O7389" t="str">
        <f ca="1"/>
        <v xml:space="preserve">        ReDim Preserve Failures(LBound(Failures) To UBound(Failures) + 1)</v>
      </c>
    </row>
    <row r="7390" spans="15:15" x14ac:dyDescent="0.45">
      <c r="O7390" t="str">
        <f ca="1"/>
        <v xml:space="preserve">        Failures(UBound(Failures)) = WhatDiffers</v>
      </c>
    </row>
    <row r="7391" spans="15:15" x14ac:dyDescent="0.45">
      <c r="O7391" t="str">
        <f ca="1"/>
        <v xml:space="preserve">    End If</v>
      </c>
    </row>
    <row r="7392" spans="15:15" x14ac:dyDescent="0.45">
      <c r="O7392" t="str">
        <f ca="1"/>
        <v/>
      </c>
    </row>
    <row r="7393" spans="15:15" x14ac:dyDescent="0.45">
      <c r="O7393" t="str">
        <f ca="1"/>
        <v xml:space="preserve">    Exit Sub</v>
      </c>
    </row>
    <row r="7394" spans="15:15" x14ac:dyDescent="0.45">
      <c r="O7394" t="str">
        <f ca="1"/>
        <v>ErrHandler:</v>
      </c>
    </row>
    <row r="7395" spans="15:15" x14ac:dyDescent="0.45">
      <c r="O7395" t="str">
        <f ca="1"/>
        <v xml:space="preserve">    Throw "#Case176 (line " &amp; CStr(Erl) + "): " &amp; Err.Description &amp; "!"</v>
      </c>
    </row>
    <row r="7396" spans="15:15" x14ac:dyDescent="0.45">
      <c r="O7396" t="str">
        <f ca="1"/>
        <v>End Sub</v>
      </c>
    </row>
    <row r="7397" spans="15:15" x14ac:dyDescent="0.45">
      <c r="O7397">
        <f ca="1"/>
        <v>0</v>
      </c>
    </row>
    <row r="7398" spans="15:15" x14ac:dyDescent="0.45">
      <c r="O7398">
        <f ca="1"/>
        <v>0</v>
      </c>
    </row>
    <row r="7399" spans="15:15" x14ac:dyDescent="0.45">
      <c r="O7399">
        <f ca="1"/>
        <v>0</v>
      </c>
    </row>
    <row r="7400" spans="15:15" x14ac:dyDescent="0.45">
      <c r="O7400">
        <f ca="1"/>
        <v>0</v>
      </c>
    </row>
    <row r="7401" spans="15:15" x14ac:dyDescent="0.45">
      <c r="O7401">
        <f ca="1"/>
        <v>0</v>
      </c>
    </row>
    <row r="7402" spans="15:15" x14ac:dyDescent="0.45">
      <c r="O7402">
        <f ca="1"/>
        <v>0</v>
      </c>
    </row>
    <row r="7403" spans="15:15" x14ac:dyDescent="0.45">
      <c r="O7403">
        <f ca="1"/>
        <v>0</v>
      </c>
    </row>
    <row r="7404" spans="15:15" x14ac:dyDescent="0.45">
      <c r="O7404">
        <f ca="1"/>
        <v>0</v>
      </c>
    </row>
    <row r="7405" spans="15:15" x14ac:dyDescent="0.45">
      <c r="O7405" t="str">
        <f ca="1"/>
        <v>Sub Case177(i As Long, Folder As String, ByRef NumPassed As Long, ByRef NumFailed As Long, ByRef Failures() As String)</v>
      </c>
    </row>
    <row r="7406" spans="15:15" x14ac:dyDescent="0.45">
      <c r="O7406" t="str">
        <f ca="1"/>
        <v xml:space="preserve">    Dim TestDescription As String, FileName As String, Expected, Observed, TestRes As Variant, WhatDiffers As String</v>
      </c>
    </row>
    <row r="7407" spans="15:15" x14ac:dyDescent="0.45">
      <c r="O7407" t="str">
        <f ca="1"/>
        <v/>
      </c>
    </row>
    <row r="7408" spans="15:15" x14ac:dyDescent="0.45">
      <c r="O7408" t="str">
        <f ca="1"/>
        <v xml:space="preserve">    On Error GoTo ErrHandler</v>
      </c>
    </row>
    <row r="7409" spans="15:15" x14ac:dyDescent="0.45">
      <c r="O7409" t="str">
        <f ca="1"/>
        <v xml:space="preserve">                TestDescription = "test y-m-d dates with fractional seconds"</v>
      </c>
    </row>
    <row r="7410" spans="15:15" x14ac:dyDescent="0.45">
      <c r="O7410" t="str">
        <f ca="1"/>
        <v xml:space="preserve">                FileName = "test_y-m-d_dates_with_fractional_seconds.csv"</v>
      </c>
    </row>
    <row r="7411" spans="15:15" x14ac:dyDescent="0.45">
      <c r="O7411" t="str">
        <f ca="1"/>
        <v xml:space="preserve">                Expected = CSVRead(Folder + FileName, ConvertTypes:="N", SkipToRow:=2, SkipToCol:=2, NumCols:=1)</v>
      </c>
    </row>
    <row r="7412" spans="15:15" x14ac:dyDescent="0.45">
      <c r="O7412" t="str">
        <f ca="1"/>
        <v xml:space="preserve">                For k = 1 To sNRows(Expected)</v>
      </c>
    </row>
    <row r="7413" spans="15:15" x14ac:dyDescent="0.45">
      <c r="O7413" t="str">
        <f ca="1"/>
        <v xml:space="preserve">                    If VarType(Expected(k, 1)) = vbDouble Then</v>
      </c>
    </row>
    <row r="7414" spans="15:15" x14ac:dyDescent="0.45">
      <c r="O7414" t="str">
        <f ca="1"/>
        <v xml:space="preserve">                        Expected(k, 1) = CDate(Expected(k, 1))</v>
      </c>
    </row>
    <row r="7415" spans="15:15" x14ac:dyDescent="0.45">
      <c r="O7415" t="str">
        <f ca="1"/>
        <v xml:space="preserve">                    End If</v>
      </c>
    </row>
    <row r="7416" spans="15:15" x14ac:dyDescent="0.45">
      <c r="O7416" t="str">
        <f ca="1"/>
        <v xml:space="preserve">                Next k</v>
      </c>
    </row>
    <row r="7417" spans="15:15" x14ac:dyDescent="0.45">
      <c r="O7417" t="str">
        <f ca="1"/>
        <v xml:space="preserve">                TestRes = TestCSVRead(i, TestDescription, Expected, Folder + FileName, Observed, WhatDiffers, _</v>
      </c>
    </row>
    <row r="7418" spans="15:15" x14ac:dyDescent="0.45">
      <c r="O7418" t="str">
        <f ca="1"/>
        <v xml:space="preserve">                    ConvertTypes:="D", _</v>
      </c>
    </row>
    <row r="7419" spans="15:15" x14ac:dyDescent="0.45">
      <c r="O7419" t="str">
        <f ca="1"/>
        <v xml:space="preserve">                    DateFormat:="Y-M-D", _</v>
      </c>
    </row>
    <row r="7420" spans="15:15" x14ac:dyDescent="0.45">
      <c r="O7420" t="str">
        <f ca="1"/>
        <v xml:space="preserve">                    IgnoreEmptyLines:=False, _</v>
      </c>
    </row>
    <row r="7421" spans="15:15" x14ac:dyDescent="0.45">
      <c r="O7421" t="str">
        <f ca="1"/>
        <v xml:space="preserve">                    SkipToRow:=2, _</v>
      </c>
    </row>
    <row r="7422" spans="15:15" x14ac:dyDescent="0.45">
      <c r="O7422" t="str">
        <f ca="1"/>
        <v xml:space="preserve">                    SkipToCol:=1, _</v>
      </c>
    </row>
    <row r="7423" spans="15:15" x14ac:dyDescent="0.45">
      <c r="O7423" t="str">
        <f ca="1"/>
        <v xml:space="preserve">                    NumCols:=1, _</v>
      </c>
    </row>
    <row r="7424" spans="15:15" x14ac:dyDescent="0.45">
      <c r="O7424" t="str">
        <f ca="1"/>
        <v xml:space="preserve">                    AbsTol:=0.0000000001, _</v>
      </c>
    </row>
    <row r="7425" spans="15:15" x14ac:dyDescent="0.45">
      <c r="O7425" t="str">
        <f ca="1"/>
        <v xml:space="preserve">                    ShowMissingsAs:=Empty)</v>
      </c>
    </row>
    <row r="7426" spans="15:15" x14ac:dyDescent="0.45">
      <c r="O7426" t="str">
        <f ca="1"/>
        <v xml:space="preserve">    If TestRes Then</v>
      </c>
    </row>
    <row r="7427" spans="15:15" x14ac:dyDescent="0.45">
      <c r="O7427" t="str">
        <f ca="1"/>
        <v xml:space="preserve">        NumPassed = NumPassed + 1</v>
      </c>
    </row>
    <row r="7428" spans="15:15" x14ac:dyDescent="0.45">
      <c r="O7428" t="str">
        <f ca="1"/>
        <v xml:space="preserve">    Else</v>
      </c>
    </row>
    <row r="7429" spans="15:15" x14ac:dyDescent="0.45">
      <c r="O7429" t="str">
        <f ca="1"/>
        <v xml:space="preserve">        NumFailed = NumFailed + 1</v>
      </c>
    </row>
    <row r="7430" spans="15:15" x14ac:dyDescent="0.45">
      <c r="O7430" t="str">
        <f ca="1"/>
        <v xml:space="preserve">        ReDim Preserve Failures(LBound(Failures) To UBound(Failures) + 1)</v>
      </c>
    </row>
    <row r="7431" spans="15:15" x14ac:dyDescent="0.45">
      <c r="O7431" t="str">
        <f ca="1"/>
        <v xml:space="preserve">        Failures(UBound(Failures)) = WhatDiffers</v>
      </c>
    </row>
    <row r="7432" spans="15:15" x14ac:dyDescent="0.45">
      <c r="O7432" t="str">
        <f ca="1"/>
        <v xml:space="preserve">    End If</v>
      </c>
    </row>
    <row r="7433" spans="15:15" x14ac:dyDescent="0.45">
      <c r="O7433" t="str">
        <f ca="1"/>
        <v/>
      </c>
    </row>
    <row r="7434" spans="15:15" x14ac:dyDescent="0.45">
      <c r="O7434" t="str">
        <f ca="1"/>
        <v xml:space="preserve">    Exit Sub</v>
      </c>
    </row>
    <row r="7435" spans="15:15" x14ac:dyDescent="0.45">
      <c r="O7435" t="str">
        <f ca="1"/>
        <v>ErrHandler:</v>
      </c>
    </row>
    <row r="7436" spans="15:15" x14ac:dyDescent="0.45">
      <c r="O7436" t="str">
        <f ca="1"/>
        <v xml:space="preserve">    Throw "#Case177 (line " &amp; CStr(Erl) + "): " &amp; Err.Description &amp; "!"</v>
      </c>
    </row>
    <row r="7437" spans="15:15" x14ac:dyDescent="0.45">
      <c r="O7437" t="str">
        <f ca="1"/>
        <v>End Sub</v>
      </c>
    </row>
    <row r="7438" spans="15:15" x14ac:dyDescent="0.45">
      <c r="O7438">
        <f ca="1"/>
        <v>0</v>
      </c>
    </row>
    <row r="7439" spans="15:15" x14ac:dyDescent="0.45">
      <c r="O7439">
        <f ca="1"/>
        <v>0</v>
      </c>
    </row>
    <row r="7440" spans="15:15" x14ac:dyDescent="0.45">
      <c r="O7440">
        <f ca="1"/>
        <v>0</v>
      </c>
    </row>
    <row r="7441" spans="15:15" x14ac:dyDescent="0.45">
      <c r="O7441">
        <f ca="1"/>
        <v>0</v>
      </c>
    </row>
    <row r="7442" spans="15:15" x14ac:dyDescent="0.45">
      <c r="O7442">
        <f ca="1"/>
        <v>0</v>
      </c>
    </row>
    <row r="7443" spans="15:15" x14ac:dyDescent="0.45">
      <c r="O7443">
        <f ca="1"/>
        <v>0</v>
      </c>
    </row>
    <row r="7444" spans="15:15" x14ac:dyDescent="0.45">
      <c r="O7444">
        <f ca="1"/>
        <v>0</v>
      </c>
    </row>
    <row r="7445" spans="15:15" x14ac:dyDescent="0.45">
      <c r="O7445">
        <f ca="1"/>
        <v>0</v>
      </c>
    </row>
    <row r="7446" spans="15:15" x14ac:dyDescent="0.45">
      <c r="O7446" t="str">
        <f ca="1"/>
        <v>Sub Case178(i As Long, Folder As String, ByRef NumPassed As Long, ByRef NumFailed As Long, ByRef Failures() As String)</v>
      </c>
    </row>
    <row r="7447" spans="15:15" x14ac:dyDescent="0.45">
      <c r="O7447" t="str">
        <f ca="1"/>
        <v xml:space="preserve">    Dim TestDescription As String, FileName As String, Expected, Observed, TestRes As Variant, WhatDiffers As String</v>
      </c>
    </row>
    <row r="7448" spans="15:15" x14ac:dyDescent="0.45">
      <c r="O7448" t="str">
        <f ca="1"/>
        <v/>
      </c>
    </row>
    <row r="7449" spans="15:15" x14ac:dyDescent="0.45">
      <c r="O7449" t="str">
        <f ca="1"/>
        <v xml:space="preserve">    On Error GoTo ErrHandler</v>
      </c>
    </row>
    <row r="7450" spans="15:15" x14ac:dyDescent="0.45">
      <c r="O7450" t="str">
        <f ca="1"/>
        <v xml:space="preserve">                TestDescription = "Used as example in README.md"</v>
      </c>
    </row>
    <row r="7451" spans="15:15" x14ac:dyDescent="0.45">
      <c r="O7451" t="str">
        <f ca="1"/>
        <v xml:space="preserve">                FileName = "https://vincentarelbundock.github.io/Rdatasets/csv/carData/TitanicSurvival.csv"</v>
      </c>
    </row>
    <row r="7452" spans="15:15" x14ac:dyDescent="0.45">
      <c r="O7452" t="str">
        <f ca="1"/>
        <v xml:space="preserve">                Expected = Expected178()</v>
      </c>
    </row>
    <row r="7453" spans="15:15" x14ac:dyDescent="0.45">
      <c r="O7453" t="str">
        <f ca="1"/>
        <v xml:space="preserve">                TestRes = TestCSVRead(i, TestDescription, Expected, FileName, Observed, WhatDiffers, _</v>
      </c>
    </row>
    <row r="7454" spans="15:15" x14ac:dyDescent="0.45">
      <c r="O7454" t="str">
        <f ca="1"/>
        <v xml:space="preserve">                    ConvertTypes:=True, _</v>
      </c>
    </row>
    <row r="7455" spans="15:15" x14ac:dyDescent="0.45">
      <c r="O7455" t="str">
        <f ca="1"/>
        <v xml:space="preserve">                    IgnoreEmptyLines:=False, _</v>
      </c>
    </row>
    <row r="7456" spans="15:15" x14ac:dyDescent="0.45">
      <c r="O7456" t="str">
        <f ca="1"/>
        <v xml:space="preserve">                    NumRows:=17, _</v>
      </c>
    </row>
    <row r="7457" spans="15:15" x14ac:dyDescent="0.45">
      <c r="O7457" t="str">
        <f ca="1"/>
        <v xml:space="preserve">                    MissingStrings:="NA", _</v>
      </c>
    </row>
    <row r="7458" spans="15:15" x14ac:dyDescent="0.45">
      <c r="O7458" t="str">
        <f ca="1"/>
        <v xml:space="preserve">                    ShowMissingsAs:=Empty, _</v>
      </c>
    </row>
    <row r="7459" spans="15:15" x14ac:dyDescent="0.45">
      <c r="O7459" t="str">
        <f ca="1"/>
        <v xml:space="preserve">                    HeaderRowNum:=1#, _</v>
      </c>
    </row>
    <row r="7460" spans="15:15" x14ac:dyDescent="0.45">
      <c r="O7460" t="str">
        <f ca="1"/>
        <v xml:space="preserve">                    ExpectedHeaderRow:=HStack("", "survived", "sex", "age", "passengerClass"))</v>
      </c>
    </row>
    <row r="7461" spans="15:15" x14ac:dyDescent="0.45">
      <c r="O7461" t="str">
        <f ca="1"/>
        <v xml:space="preserve">    If TestRes Then</v>
      </c>
    </row>
    <row r="7462" spans="15:15" x14ac:dyDescent="0.45">
      <c r="O7462" t="str">
        <f ca="1"/>
        <v xml:space="preserve">        NumPassed = NumPassed + 1</v>
      </c>
    </row>
    <row r="7463" spans="15:15" x14ac:dyDescent="0.45">
      <c r="O7463" t="str">
        <f ca="1"/>
        <v xml:space="preserve">    Else</v>
      </c>
    </row>
    <row r="7464" spans="15:15" x14ac:dyDescent="0.45">
      <c r="O7464" t="str">
        <f ca="1"/>
        <v xml:space="preserve">        NumFailed = NumFailed + 1</v>
      </c>
    </row>
    <row r="7465" spans="15:15" x14ac:dyDescent="0.45">
      <c r="O7465" t="str">
        <f ca="1"/>
        <v xml:space="preserve">        ReDim Preserve Failures(LBound(Failures) To UBound(Failures) + 1)</v>
      </c>
    </row>
    <row r="7466" spans="15:15" x14ac:dyDescent="0.45">
      <c r="O7466" t="str">
        <f ca="1"/>
        <v xml:space="preserve">        Failures(UBound(Failures)) = WhatDiffers</v>
      </c>
    </row>
    <row r="7467" spans="15:15" x14ac:dyDescent="0.45">
      <c r="O7467" t="str">
        <f ca="1"/>
        <v xml:space="preserve">    End If</v>
      </c>
    </row>
    <row r="7468" spans="15:15" x14ac:dyDescent="0.45">
      <c r="O7468" t="str">
        <f ca="1"/>
        <v/>
      </c>
    </row>
    <row r="7469" spans="15:15" x14ac:dyDescent="0.45">
      <c r="O7469" t="str">
        <f ca="1"/>
        <v xml:space="preserve">    Exit Sub</v>
      </c>
    </row>
    <row r="7470" spans="15:15" x14ac:dyDescent="0.45">
      <c r="O7470" t="str">
        <f ca="1"/>
        <v>ErrHandler:</v>
      </c>
    </row>
    <row r="7471" spans="15:15" x14ac:dyDescent="0.45">
      <c r="O7471" t="str">
        <f ca="1"/>
        <v xml:space="preserve">    Throw "#Case178 (line " &amp; CStr(Erl) + "): " &amp; Err.Description &amp; "!"</v>
      </c>
    </row>
    <row r="7472" spans="15:15" x14ac:dyDescent="0.45">
      <c r="O7472" t="str">
        <f ca="1"/>
        <v>End Sub</v>
      </c>
    </row>
    <row r="7473" spans="15:15" x14ac:dyDescent="0.45">
      <c r="O7473">
        <f ca="1"/>
        <v>0</v>
      </c>
    </row>
    <row r="7474" spans="15:15" x14ac:dyDescent="0.45">
      <c r="O7474">
        <f ca="1"/>
        <v>0</v>
      </c>
    </row>
    <row r="7475" spans="15:15" x14ac:dyDescent="0.45">
      <c r="O7475">
        <f ca="1"/>
        <v>0</v>
      </c>
    </row>
    <row r="7476" spans="15:15" x14ac:dyDescent="0.45">
      <c r="O7476">
        <f ca="1"/>
        <v>0</v>
      </c>
    </row>
    <row r="7477" spans="15:15" x14ac:dyDescent="0.45">
      <c r="O7477">
        <f ca="1"/>
        <v>0</v>
      </c>
    </row>
    <row r="7478" spans="15:15" x14ac:dyDescent="0.45">
      <c r="O7478">
        <f ca="1"/>
        <v>0</v>
      </c>
    </row>
    <row r="7479" spans="15:15" x14ac:dyDescent="0.45">
      <c r="O7479">
        <f ca="1"/>
        <v>0</v>
      </c>
    </row>
    <row r="7480" spans="15:15" x14ac:dyDescent="0.45">
      <c r="O7480">
        <f ca="1"/>
        <v>0</v>
      </c>
    </row>
    <row r="7481" spans="15:15" x14ac:dyDescent="0.45">
      <c r="O7481">
        <f ca="1"/>
        <v>0</v>
      </c>
    </row>
    <row r="7482" spans="15:15" x14ac:dyDescent="0.45">
      <c r="O7482">
        <f ca="1"/>
        <v>0</v>
      </c>
    </row>
    <row r="7483" spans="15:15" x14ac:dyDescent="0.45">
      <c r="O7483">
        <f ca="1"/>
        <v>0</v>
      </c>
    </row>
    <row r="7484" spans="15:15" x14ac:dyDescent="0.45">
      <c r="O7484">
        <f ca="1"/>
        <v>0</v>
      </c>
    </row>
    <row r="7485" spans="15:15" x14ac:dyDescent="0.45">
      <c r="O7485">
        <f ca="1"/>
        <v>0</v>
      </c>
    </row>
    <row r="7486" spans="15:15" x14ac:dyDescent="0.45">
      <c r="O7486">
        <f ca="1"/>
        <v>0</v>
      </c>
    </row>
  </sheetData>
  <sheetProtection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99FD4D-30B0-40CC-854A-5070EA0B4CE5}">
  <sheetPr codeName="Sheet2"/>
  <dimension ref="C2:K357"/>
  <sheetViews>
    <sheetView showGridLines="0" showRowColHeaders="0" workbookViewId="0"/>
  </sheetViews>
  <sheetFormatPr defaultRowHeight="14.25" x14ac:dyDescent="0.45"/>
  <cols>
    <col min="9" max="9" width="54.06640625" bestFit="1" customWidth="1"/>
  </cols>
  <sheetData>
    <row r="2" spans="3:11" x14ac:dyDescent="0.45">
      <c r="C2" t="s">
        <v>781</v>
      </c>
      <c r="H2" t="str" cm="1">
        <f t="array" aca="1" ref="H2:H179" ca="1">"Case "&amp;[1]!sIntegers(178)</f>
        <v>Case 1</v>
      </c>
      <c r="I2" t="str" cm="1">
        <f t="array" aca="1" ref="I2:I179" ca="1">"Case"&amp;_xlfn.SEQUENCE(178)&amp;" "&amp;_xlfn.SEQUENCE(178)&amp;", Folder, TestRes, WhatDiffers,NumPassed,NumFailed,Failures"</f>
        <v>Case1 1, Folder, TestRes, WhatDiffers,NumPassed,NumFailed,Failures</v>
      </c>
      <c r="K2" t="str" cm="1">
        <f t="array" aca="1" ref="K2:K357" ca="1">[1]!sReshape(H2:I179,,1)</f>
        <v>Case 1</v>
      </c>
    </row>
    <row r="3" spans="3:11" x14ac:dyDescent="0.45">
      <c r="C3" t="s">
        <v>1599</v>
      </c>
      <c r="H3" t="str">
        <f ca="1"/>
        <v>Case 2</v>
      </c>
      <c r="I3" t="str">
        <f ca="1"/>
        <v>Case2 2, Folder, TestRes, WhatDiffers,NumPassed,NumFailed,Failures</v>
      </c>
      <c r="K3" t="str">
        <f ca="1"/>
        <v>Call Case1(i, Folder, TestRes, WhatDiffers)</v>
      </c>
    </row>
    <row r="4" spans="3:11" x14ac:dyDescent="0.45">
      <c r="H4" t="str">
        <f ca="1"/>
        <v>Case 3</v>
      </c>
      <c r="I4" t="str">
        <f ca="1"/>
        <v>Case3 3, Folder, TestRes, WhatDiffers,NumPassed,NumFailed,Failures</v>
      </c>
      <c r="K4" t="str">
        <f ca="1"/>
        <v>Case 2</v>
      </c>
    </row>
    <row r="5" spans="3:11" x14ac:dyDescent="0.45">
      <c r="H5" t="str">
        <f ca="1"/>
        <v>Case 4</v>
      </c>
      <c r="I5" t="str">
        <f ca="1"/>
        <v>Case4 4, Folder, TestRes, WhatDiffers,NumPassed,NumFailed,Failures</v>
      </c>
      <c r="K5" t="str">
        <f ca="1"/>
        <v>Call Case2(i, Folder, TestRes, WhatDiffers)</v>
      </c>
    </row>
    <row r="6" spans="3:11" x14ac:dyDescent="0.45">
      <c r="H6" t="str">
        <f ca="1"/>
        <v>Case 5</v>
      </c>
      <c r="I6" t="str">
        <f ca="1"/>
        <v>Case5 5, Folder, TestRes, WhatDiffers,NumPassed,NumFailed,Failures</v>
      </c>
      <c r="K6" t="str">
        <f ca="1"/>
        <v>Case 3</v>
      </c>
    </row>
    <row r="7" spans="3:11" x14ac:dyDescent="0.45">
      <c r="H7" t="str">
        <f ca="1"/>
        <v>Case 6</v>
      </c>
      <c r="I7" t="str">
        <f ca="1"/>
        <v>Case6 6, Folder, TestRes, WhatDiffers,NumPassed,NumFailed,Failures</v>
      </c>
      <c r="K7" t="str">
        <f ca="1"/>
        <v>Call Case3(i, Folder, TestRes, WhatDiffers)</v>
      </c>
    </row>
    <row r="8" spans="3:11" x14ac:dyDescent="0.45">
      <c r="H8" t="str">
        <f ca="1"/>
        <v>Case 7</v>
      </c>
      <c r="I8" t="str">
        <f ca="1"/>
        <v>Case7 7, Folder, TestRes, WhatDiffers,NumPassed,NumFailed,Failures</v>
      </c>
      <c r="K8" t="str">
        <f ca="1"/>
        <v>Case 4</v>
      </c>
    </row>
    <row r="9" spans="3:11" x14ac:dyDescent="0.45">
      <c r="H9" t="str">
        <f ca="1"/>
        <v>Case 8</v>
      </c>
      <c r="I9" t="str">
        <f ca="1"/>
        <v>Case8 8, Folder, TestRes, WhatDiffers,NumPassed,NumFailed,Failures</v>
      </c>
      <c r="K9" t="str">
        <f ca="1"/>
        <v>Call Case4(i, Folder, TestRes, WhatDiffers)</v>
      </c>
    </row>
    <row r="10" spans="3:11" x14ac:dyDescent="0.45">
      <c r="H10" t="str">
        <f ca="1"/>
        <v>Case 9</v>
      </c>
      <c r="I10" t="str">
        <f ca="1"/>
        <v>Case9 9, Folder, TestRes, WhatDiffers,NumPassed,NumFailed,Failures</v>
      </c>
      <c r="K10" t="str">
        <f ca="1"/>
        <v>Case 5</v>
      </c>
    </row>
    <row r="11" spans="3:11" x14ac:dyDescent="0.45">
      <c r="H11" t="str">
        <f ca="1"/>
        <v>Case 10</v>
      </c>
      <c r="I11" t="str">
        <f ca="1"/>
        <v>Case10 10, Folder, TestRes, WhatDiffers,NumPassed,NumFailed,Failures</v>
      </c>
      <c r="K11" t="str">
        <f ca="1"/>
        <v>Call Case5(i, Folder, TestRes, WhatDiffers)</v>
      </c>
    </row>
    <row r="12" spans="3:11" x14ac:dyDescent="0.45">
      <c r="H12" t="str">
        <f ca="1"/>
        <v>Case 11</v>
      </c>
      <c r="I12" t="str">
        <f ca="1"/>
        <v>Case11 11, Folder, TestRes, WhatDiffers,NumPassed,NumFailed,Failures</v>
      </c>
      <c r="K12" t="str">
        <f ca="1"/>
        <v>Case 6</v>
      </c>
    </row>
    <row r="13" spans="3:11" x14ac:dyDescent="0.45">
      <c r="H13" t="str">
        <f ca="1"/>
        <v>Case 12</v>
      </c>
      <c r="I13" t="str">
        <f ca="1"/>
        <v>Case12 12, Folder, TestRes, WhatDiffers,NumPassed,NumFailed,Failures</v>
      </c>
      <c r="K13" t="str">
        <f ca="1"/>
        <v>Call Case6(i, Folder, TestRes, WhatDiffers)</v>
      </c>
    </row>
    <row r="14" spans="3:11" x14ac:dyDescent="0.45">
      <c r="H14" t="str">
        <f ca="1"/>
        <v>Case 13</v>
      </c>
      <c r="I14" t="str">
        <f ca="1"/>
        <v>Case13 13, Folder, TestRes, WhatDiffers,NumPassed,NumFailed,Failures</v>
      </c>
      <c r="K14" t="str">
        <f ca="1"/>
        <v>Case 7</v>
      </c>
    </row>
    <row r="15" spans="3:11" x14ac:dyDescent="0.45">
      <c r="H15" t="str">
        <f ca="1"/>
        <v>Case 14</v>
      </c>
      <c r="I15" t="str">
        <f ca="1"/>
        <v>Case14 14, Folder, TestRes, WhatDiffers,NumPassed,NumFailed,Failures</v>
      </c>
      <c r="K15" t="str">
        <f ca="1"/>
        <v>Call Case7(i, Folder, TestRes, WhatDiffers)</v>
      </c>
    </row>
    <row r="16" spans="3:11" x14ac:dyDescent="0.45">
      <c r="H16" t="str">
        <f ca="1"/>
        <v>Case 15</v>
      </c>
      <c r="I16" t="str">
        <f ca="1"/>
        <v>Case15 15, Folder, TestRes, WhatDiffers,NumPassed,NumFailed,Failures</v>
      </c>
      <c r="K16" t="str">
        <f ca="1"/>
        <v>Case 8</v>
      </c>
    </row>
    <row r="17" spans="8:11" x14ac:dyDescent="0.45">
      <c r="H17" t="str">
        <f ca="1"/>
        <v>Case 16</v>
      </c>
      <c r="I17" t="str">
        <f ca="1"/>
        <v>Case16 16, Folder, TestRes, WhatDiffers,NumPassed,NumFailed,Failures</v>
      </c>
      <c r="K17" t="str">
        <f ca="1"/>
        <v>Call Case8(i, Folder, TestRes, WhatDiffers)</v>
      </c>
    </row>
    <row r="18" spans="8:11" x14ac:dyDescent="0.45">
      <c r="H18" t="str">
        <f ca="1"/>
        <v>Case 17</v>
      </c>
      <c r="I18" t="str">
        <f ca="1"/>
        <v>Case17 17, Folder, TestRes, WhatDiffers,NumPassed,NumFailed,Failures</v>
      </c>
      <c r="K18" t="str">
        <f ca="1"/>
        <v>Case 9</v>
      </c>
    </row>
    <row r="19" spans="8:11" x14ac:dyDescent="0.45">
      <c r="H19" t="str">
        <f ca="1"/>
        <v>Case 18</v>
      </c>
      <c r="I19" t="str">
        <f ca="1"/>
        <v>Case18 18, Folder, TestRes, WhatDiffers,NumPassed,NumFailed,Failures</v>
      </c>
      <c r="K19" t="str">
        <f ca="1"/>
        <v>Call Case9(i, Folder, TestRes, WhatDiffers)</v>
      </c>
    </row>
    <row r="20" spans="8:11" x14ac:dyDescent="0.45">
      <c r="H20" t="str">
        <f ca="1"/>
        <v>Case 19</v>
      </c>
      <c r="I20" t="str">
        <f ca="1"/>
        <v>Case19 19, Folder, TestRes, WhatDiffers,NumPassed,NumFailed,Failures</v>
      </c>
      <c r="K20" t="str">
        <f ca="1"/>
        <v>Case 10</v>
      </c>
    </row>
    <row r="21" spans="8:11" x14ac:dyDescent="0.45">
      <c r="H21" t="str">
        <f ca="1"/>
        <v>Case 20</v>
      </c>
      <c r="I21" t="str">
        <f ca="1"/>
        <v>Case20 20, Folder, TestRes, WhatDiffers,NumPassed,NumFailed,Failures</v>
      </c>
      <c r="K21" t="str">
        <f ca="1"/>
        <v>Call Case10(i, Folder, TestRes, WhatDiffers)</v>
      </c>
    </row>
    <row r="22" spans="8:11" x14ac:dyDescent="0.45">
      <c r="H22" t="str">
        <f ca="1"/>
        <v>Case 21</v>
      </c>
      <c r="I22" t="str">
        <f ca="1"/>
        <v>Case21 21, Folder, TestRes, WhatDiffers,NumPassed,NumFailed,Failures</v>
      </c>
      <c r="K22" t="str">
        <f ca="1"/>
        <v>Case 11</v>
      </c>
    </row>
    <row r="23" spans="8:11" x14ac:dyDescent="0.45">
      <c r="H23" t="str">
        <f ca="1"/>
        <v>Case 22</v>
      </c>
      <c r="I23" t="str">
        <f ca="1"/>
        <v>Case22 22, Folder, TestRes, WhatDiffers,NumPassed,NumFailed,Failures</v>
      </c>
      <c r="K23" t="str">
        <f ca="1"/>
        <v>Call Case11(i, Folder, TestRes, WhatDiffers)</v>
      </c>
    </row>
    <row r="24" spans="8:11" x14ac:dyDescent="0.45">
      <c r="H24" t="str">
        <f ca="1"/>
        <v>Case 23</v>
      </c>
      <c r="I24" t="str">
        <f ca="1"/>
        <v>Case23 23, Folder, TestRes, WhatDiffers,NumPassed,NumFailed,Failures</v>
      </c>
      <c r="K24" t="str">
        <f ca="1"/>
        <v>Case 12</v>
      </c>
    </row>
    <row r="25" spans="8:11" x14ac:dyDescent="0.45">
      <c r="H25" t="str">
        <f ca="1"/>
        <v>Case 24</v>
      </c>
      <c r="I25" t="str">
        <f ca="1"/>
        <v>Case24 24, Folder, TestRes, WhatDiffers,NumPassed,NumFailed,Failures</v>
      </c>
      <c r="K25" t="str">
        <f ca="1"/>
        <v>Call Case12(i, Folder, TestRes, WhatDiffers)</v>
      </c>
    </row>
    <row r="26" spans="8:11" x14ac:dyDescent="0.45">
      <c r="H26" t="str">
        <f ca="1"/>
        <v>Case 25</v>
      </c>
      <c r="I26" t="str">
        <f ca="1"/>
        <v>Case25 25, Folder, TestRes, WhatDiffers,NumPassed,NumFailed,Failures</v>
      </c>
      <c r="K26" t="str">
        <f ca="1"/>
        <v>Case 13</v>
      </c>
    </row>
    <row r="27" spans="8:11" x14ac:dyDescent="0.45">
      <c r="H27" t="str">
        <f ca="1"/>
        <v>Case 26</v>
      </c>
      <c r="I27" t="str">
        <f ca="1"/>
        <v>Case26 26, Folder, TestRes, WhatDiffers,NumPassed,NumFailed,Failures</v>
      </c>
      <c r="K27" t="str">
        <f ca="1"/>
        <v>Call Case13(i, Folder, TestRes, WhatDiffers)</v>
      </c>
    </row>
    <row r="28" spans="8:11" x14ac:dyDescent="0.45">
      <c r="H28" t="str">
        <f ca="1"/>
        <v>Case 27</v>
      </c>
      <c r="I28" t="str">
        <f ca="1"/>
        <v>Case27 27, Folder, TestRes, WhatDiffers,NumPassed,NumFailed,Failures</v>
      </c>
      <c r="K28" t="str">
        <f ca="1"/>
        <v>Case 14</v>
      </c>
    </row>
    <row r="29" spans="8:11" x14ac:dyDescent="0.45">
      <c r="H29" t="str">
        <f ca="1"/>
        <v>Case 28</v>
      </c>
      <c r="I29" t="str">
        <f ca="1"/>
        <v>Case28 28, Folder, TestRes, WhatDiffers,NumPassed,NumFailed,Failures</v>
      </c>
      <c r="K29" t="str">
        <f ca="1"/>
        <v>Call Case14(i, Folder, TestRes, WhatDiffers)</v>
      </c>
    </row>
    <row r="30" spans="8:11" x14ac:dyDescent="0.45">
      <c r="H30" t="str">
        <f ca="1"/>
        <v>Case 29</v>
      </c>
      <c r="I30" t="str">
        <f ca="1"/>
        <v>Case29 29, Folder, TestRes, WhatDiffers,NumPassed,NumFailed,Failures</v>
      </c>
      <c r="K30" t="str">
        <f ca="1"/>
        <v>Case 15</v>
      </c>
    </row>
    <row r="31" spans="8:11" x14ac:dyDescent="0.45">
      <c r="H31" t="str">
        <f ca="1"/>
        <v>Case 30</v>
      </c>
      <c r="I31" t="str">
        <f ca="1"/>
        <v>Case30 30, Folder, TestRes, WhatDiffers,NumPassed,NumFailed,Failures</v>
      </c>
      <c r="K31" t="str">
        <f ca="1"/>
        <v>Call Case15(i, Folder, TestRes, WhatDiffers)</v>
      </c>
    </row>
    <row r="32" spans="8:11" x14ac:dyDescent="0.45">
      <c r="H32" t="str">
        <f ca="1"/>
        <v>Case 31</v>
      </c>
      <c r="I32" t="str">
        <f ca="1"/>
        <v>Case31 31, Folder, TestRes, WhatDiffers,NumPassed,NumFailed,Failures</v>
      </c>
      <c r="K32" t="str">
        <f ca="1"/>
        <v>Case 16</v>
      </c>
    </row>
    <row r="33" spans="8:11" x14ac:dyDescent="0.45">
      <c r="H33" t="str">
        <f ca="1"/>
        <v>Case 32</v>
      </c>
      <c r="I33" t="str">
        <f ca="1"/>
        <v>Case32 32, Folder, TestRes, WhatDiffers,NumPassed,NumFailed,Failures</v>
      </c>
      <c r="K33" t="str">
        <f ca="1"/>
        <v>Call Case16(i, Folder, TestRes, WhatDiffers)</v>
      </c>
    </row>
    <row r="34" spans="8:11" x14ac:dyDescent="0.45">
      <c r="H34" t="str">
        <f ca="1"/>
        <v>Case 33</v>
      </c>
      <c r="I34" t="str">
        <f ca="1"/>
        <v>Case33 33, Folder, TestRes, WhatDiffers,NumPassed,NumFailed,Failures</v>
      </c>
      <c r="K34" t="str">
        <f ca="1"/>
        <v>Case 17</v>
      </c>
    </row>
    <row r="35" spans="8:11" x14ac:dyDescent="0.45">
      <c r="H35" t="str">
        <f ca="1"/>
        <v>Case 34</v>
      </c>
      <c r="I35" t="str">
        <f ca="1"/>
        <v>Case34 34, Folder, TestRes, WhatDiffers,NumPassed,NumFailed,Failures</v>
      </c>
      <c r="K35" t="str">
        <f ca="1"/>
        <v>Call Case17(i, Folder, TestRes, WhatDiffers)</v>
      </c>
    </row>
    <row r="36" spans="8:11" x14ac:dyDescent="0.45">
      <c r="H36" t="str">
        <f ca="1"/>
        <v>Case 35</v>
      </c>
      <c r="I36" t="str">
        <f ca="1"/>
        <v>Case35 35, Folder, TestRes, WhatDiffers,NumPassed,NumFailed,Failures</v>
      </c>
      <c r="K36" t="str">
        <f ca="1"/>
        <v>Case 18</v>
      </c>
    </row>
    <row r="37" spans="8:11" x14ac:dyDescent="0.45">
      <c r="H37" t="str">
        <f ca="1"/>
        <v>Case 36</v>
      </c>
      <c r="I37" t="str">
        <f ca="1"/>
        <v>Case36 36, Folder, TestRes, WhatDiffers,NumPassed,NumFailed,Failures</v>
      </c>
      <c r="K37" t="str">
        <f ca="1"/>
        <v>Call Case18(i, Folder, TestRes, WhatDiffers)</v>
      </c>
    </row>
    <row r="38" spans="8:11" x14ac:dyDescent="0.45">
      <c r="H38" t="str">
        <f ca="1"/>
        <v>Case 37</v>
      </c>
      <c r="I38" t="str">
        <f ca="1"/>
        <v>Case37 37, Folder, TestRes, WhatDiffers,NumPassed,NumFailed,Failures</v>
      </c>
      <c r="K38" t="str">
        <f ca="1"/>
        <v>Case 19</v>
      </c>
    </row>
    <row r="39" spans="8:11" x14ac:dyDescent="0.45">
      <c r="H39" t="str">
        <f ca="1"/>
        <v>Case 38</v>
      </c>
      <c r="I39" t="str">
        <f ca="1"/>
        <v>Case38 38, Folder, TestRes, WhatDiffers,NumPassed,NumFailed,Failures</v>
      </c>
      <c r="K39" t="str">
        <f ca="1"/>
        <v>Call Case19(i, Folder, TestRes, WhatDiffers)</v>
      </c>
    </row>
    <row r="40" spans="8:11" x14ac:dyDescent="0.45">
      <c r="H40" t="str">
        <f ca="1"/>
        <v>Case 39</v>
      </c>
      <c r="I40" t="str">
        <f ca="1"/>
        <v>Case39 39, Folder, TestRes, WhatDiffers,NumPassed,NumFailed,Failures</v>
      </c>
      <c r="K40" t="str">
        <f ca="1"/>
        <v>Case 20</v>
      </c>
    </row>
    <row r="41" spans="8:11" x14ac:dyDescent="0.45">
      <c r="H41" t="str">
        <f ca="1"/>
        <v>Case 40</v>
      </c>
      <c r="I41" t="str">
        <f ca="1"/>
        <v>Case40 40, Folder, TestRes, WhatDiffers,NumPassed,NumFailed,Failures</v>
      </c>
      <c r="K41" t="str">
        <f ca="1"/>
        <v>Call Case20(i, Folder, TestRes, WhatDiffers)</v>
      </c>
    </row>
    <row r="42" spans="8:11" x14ac:dyDescent="0.45">
      <c r="H42" t="str">
        <f ca="1"/>
        <v>Case 41</v>
      </c>
      <c r="I42" t="str">
        <f ca="1"/>
        <v>Case41 41, Folder, TestRes, WhatDiffers,NumPassed,NumFailed,Failures</v>
      </c>
      <c r="K42" t="str">
        <f ca="1"/>
        <v>Case 21</v>
      </c>
    </row>
    <row r="43" spans="8:11" x14ac:dyDescent="0.45">
      <c r="H43" t="str">
        <f ca="1"/>
        <v>Case 42</v>
      </c>
      <c r="I43" t="str">
        <f ca="1"/>
        <v>Case42 42, Folder, TestRes, WhatDiffers,NumPassed,NumFailed,Failures</v>
      </c>
      <c r="K43" t="str">
        <f ca="1"/>
        <v>Call Case21(i, Folder, TestRes, WhatDiffers)</v>
      </c>
    </row>
    <row r="44" spans="8:11" x14ac:dyDescent="0.45">
      <c r="H44" t="str">
        <f ca="1"/>
        <v>Case 43</v>
      </c>
      <c r="I44" t="str">
        <f ca="1"/>
        <v>Case43 43, Folder, TestRes, WhatDiffers,NumPassed,NumFailed,Failures</v>
      </c>
      <c r="K44" t="str">
        <f ca="1"/>
        <v>Case 22</v>
      </c>
    </row>
    <row r="45" spans="8:11" x14ac:dyDescent="0.45">
      <c r="H45" t="str">
        <f ca="1"/>
        <v>Case 44</v>
      </c>
      <c r="I45" t="str">
        <f ca="1"/>
        <v>Case44 44, Folder, TestRes, WhatDiffers,NumPassed,NumFailed,Failures</v>
      </c>
      <c r="K45" t="str">
        <f ca="1"/>
        <v>Call Case22(i, Folder, TestRes, WhatDiffers)</v>
      </c>
    </row>
    <row r="46" spans="8:11" x14ac:dyDescent="0.45">
      <c r="H46" t="str">
        <f ca="1"/>
        <v>Case 45</v>
      </c>
      <c r="I46" t="str">
        <f ca="1"/>
        <v>Case45 45, Folder, TestRes, WhatDiffers,NumPassed,NumFailed,Failures</v>
      </c>
      <c r="K46" t="str">
        <f ca="1"/>
        <v>Case 23</v>
      </c>
    </row>
    <row r="47" spans="8:11" x14ac:dyDescent="0.45">
      <c r="H47" t="str">
        <f ca="1"/>
        <v>Case 46</v>
      </c>
      <c r="I47" t="str">
        <f ca="1"/>
        <v>Case46 46, Folder, TestRes, WhatDiffers,NumPassed,NumFailed,Failures</v>
      </c>
      <c r="K47" t="str">
        <f ca="1"/>
        <v>Call Case23(i, Folder, TestRes, WhatDiffers)</v>
      </c>
    </row>
    <row r="48" spans="8:11" x14ac:dyDescent="0.45">
      <c r="H48" t="str">
        <f ca="1"/>
        <v>Case 47</v>
      </c>
      <c r="I48" t="str">
        <f ca="1"/>
        <v>Case47 47, Folder, TestRes, WhatDiffers,NumPassed,NumFailed,Failures</v>
      </c>
      <c r="K48" t="str">
        <f ca="1"/>
        <v>Case 24</v>
      </c>
    </row>
    <row r="49" spans="8:11" x14ac:dyDescent="0.45">
      <c r="H49" t="str">
        <f ca="1"/>
        <v>Case 48</v>
      </c>
      <c r="I49" t="str">
        <f ca="1"/>
        <v>Case48 48, Folder, TestRes, WhatDiffers,NumPassed,NumFailed,Failures</v>
      </c>
      <c r="K49" t="str">
        <f ca="1"/>
        <v>Call Case24(i, Folder, TestRes, WhatDiffers)</v>
      </c>
    </row>
    <row r="50" spans="8:11" x14ac:dyDescent="0.45">
      <c r="H50" t="str">
        <f ca="1"/>
        <v>Case 49</v>
      </c>
      <c r="I50" t="str">
        <f ca="1"/>
        <v>Case49 49, Folder, TestRes, WhatDiffers,NumPassed,NumFailed,Failures</v>
      </c>
      <c r="K50" t="str">
        <f ca="1"/>
        <v>Case 25</v>
      </c>
    </row>
    <row r="51" spans="8:11" x14ac:dyDescent="0.45">
      <c r="H51" t="str">
        <f ca="1"/>
        <v>Case 50</v>
      </c>
      <c r="I51" t="str">
        <f ca="1"/>
        <v>Case50 50, Folder, TestRes, WhatDiffers,NumPassed,NumFailed,Failures</v>
      </c>
      <c r="K51" t="str">
        <f ca="1"/>
        <v>Call Case25(i, Folder, TestRes, WhatDiffers)</v>
      </c>
    </row>
    <row r="52" spans="8:11" x14ac:dyDescent="0.45">
      <c r="H52" t="str">
        <f ca="1"/>
        <v>Case 51</v>
      </c>
      <c r="I52" t="str">
        <f ca="1"/>
        <v>Case51 51, Folder, TestRes, WhatDiffers,NumPassed,NumFailed,Failures</v>
      </c>
      <c r="K52" t="str">
        <f ca="1"/>
        <v>Case 26</v>
      </c>
    </row>
    <row r="53" spans="8:11" x14ac:dyDescent="0.45">
      <c r="H53" t="str">
        <f ca="1"/>
        <v>Case 52</v>
      </c>
      <c r="I53" t="str">
        <f ca="1"/>
        <v>Case52 52, Folder, TestRes, WhatDiffers,NumPassed,NumFailed,Failures</v>
      </c>
      <c r="K53" t="str">
        <f ca="1"/>
        <v>Call Case26(i, Folder, TestRes, WhatDiffers)</v>
      </c>
    </row>
    <row r="54" spans="8:11" x14ac:dyDescent="0.45">
      <c r="H54" t="str">
        <f ca="1"/>
        <v>Case 53</v>
      </c>
      <c r="I54" t="str">
        <f ca="1"/>
        <v>Case53 53, Folder, TestRes, WhatDiffers,NumPassed,NumFailed,Failures</v>
      </c>
      <c r="K54" t="str">
        <f ca="1"/>
        <v>Case 27</v>
      </c>
    </row>
    <row r="55" spans="8:11" x14ac:dyDescent="0.45">
      <c r="H55" t="str">
        <f ca="1"/>
        <v>Case 54</v>
      </c>
      <c r="I55" t="str">
        <f ca="1"/>
        <v>Case54 54, Folder, TestRes, WhatDiffers,NumPassed,NumFailed,Failures</v>
      </c>
      <c r="K55" t="str">
        <f ca="1"/>
        <v>Call Case27(i, Folder, TestRes, WhatDiffers)</v>
      </c>
    </row>
    <row r="56" spans="8:11" x14ac:dyDescent="0.45">
      <c r="H56" t="str">
        <f ca="1"/>
        <v>Case 55</v>
      </c>
      <c r="I56" t="str">
        <f ca="1"/>
        <v>Case55 55, Folder, TestRes, WhatDiffers,NumPassed,NumFailed,Failures</v>
      </c>
      <c r="K56" t="str">
        <f ca="1"/>
        <v>Case 28</v>
      </c>
    </row>
    <row r="57" spans="8:11" x14ac:dyDescent="0.45">
      <c r="H57" t="str">
        <f ca="1"/>
        <v>Case 56</v>
      </c>
      <c r="I57" t="str">
        <f ca="1"/>
        <v>Case56 56, Folder, TestRes, WhatDiffers,NumPassed,NumFailed,Failures</v>
      </c>
      <c r="K57" t="str">
        <f ca="1"/>
        <v>Call Case28(i, Folder, TestRes, WhatDiffers)</v>
      </c>
    </row>
    <row r="58" spans="8:11" x14ac:dyDescent="0.45">
      <c r="H58" t="str">
        <f ca="1"/>
        <v>Case 57</v>
      </c>
      <c r="I58" t="str">
        <f ca="1"/>
        <v>Case57 57, Folder, TestRes, WhatDiffers,NumPassed,NumFailed,Failures</v>
      </c>
      <c r="K58" t="str">
        <f ca="1"/>
        <v>Case 29</v>
      </c>
    </row>
    <row r="59" spans="8:11" x14ac:dyDescent="0.45">
      <c r="H59" t="str">
        <f ca="1"/>
        <v>Case 58</v>
      </c>
      <c r="I59" t="str">
        <f ca="1"/>
        <v>Case58 58, Folder, TestRes, WhatDiffers,NumPassed,NumFailed,Failures</v>
      </c>
      <c r="K59" t="str">
        <f ca="1"/>
        <v>Call Case29(i, Folder, TestRes, WhatDiffers)</v>
      </c>
    </row>
    <row r="60" spans="8:11" x14ac:dyDescent="0.45">
      <c r="H60" t="str">
        <f ca="1"/>
        <v>Case 59</v>
      </c>
      <c r="I60" t="str">
        <f ca="1"/>
        <v>Case59 59, Folder, TestRes, WhatDiffers,NumPassed,NumFailed,Failures</v>
      </c>
      <c r="K60" t="str">
        <f ca="1"/>
        <v>Case 30</v>
      </c>
    </row>
    <row r="61" spans="8:11" x14ac:dyDescent="0.45">
      <c r="H61" t="str">
        <f ca="1"/>
        <v>Case 60</v>
      </c>
      <c r="I61" t="str">
        <f ca="1"/>
        <v>Case60 60, Folder, TestRes, WhatDiffers,NumPassed,NumFailed,Failures</v>
      </c>
      <c r="K61" t="str">
        <f ca="1"/>
        <v>Call Case30(i, Folder, TestRes, WhatDiffers)</v>
      </c>
    </row>
    <row r="62" spans="8:11" x14ac:dyDescent="0.45">
      <c r="H62" t="str">
        <f ca="1"/>
        <v>Case 61</v>
      </c>
      <c r="I62" t="str">
        <f ca="1"/>
        <v>Case61 61, Folder, TestRes, WhatDiffers,NumPassed,NumFailed,Failures</v>
      </c>
      <c r="K62" t="str">
        <f ca="1"/>
        <v>Case 31</v>
      </c>
    </row>
    <row r="63" spans="8:11" x14ac:dyDescent="0.45">
      <c r="H63" t="str">
        <f ca="1"/>
        <v>Case 62</v>
      </c>
      <c r="I63" t="str">
        <f ca="1"/>
        <v>Case62 62, Folder, TestRes, WhatDiffers,NumPassed,NumFailed,Failures</v>
      </c>
      <c r="K63" t="str">
        <f ca="1"/>
        <v>Call Case31(i, Folder, TestRes, WhatDiffers)</v>
      </c>
    </row>
    <row r="64" spans="8:11" x14ac:dyDescent="0.45">
      <c r="H64" t="str">
        <f ca="1"/>
        <v>Case 63</v>
      </c>
      <c r="I64" t="str">
        <f ca="1"/>
        <v>Case63 63, Folder, TestRes, WhatDiffers,NumPassed,NumFailed,Failures</v>
      </c>
      <c r="K64" t="str">
        <f ca="1"/>
        <v>Case 32</v>
      </c>
    </row>
    <row r="65" spans="8:11" x14ac:dyDescent="0.45">
      <c r="H65" t="str">
        <f ca="1"/>
        <v>Case 64</v>
      </c>
      <c r="I65" t="str">
        <f ca="1"/>
        <v>Case64 64, Folder, TestRes, WhatDiffers,NumPassed,NumFailed,Failures</v>
      </c>
      <c r="K65" t="str">
        <f ca="1"/>
        <v>Call Case32(i, Folder, TestRes, WhatDiffers)</v>
      </c>
    </row>
    <row r="66" spans="8:11" x14ac:dyDescent="0.45">
      <c r="H66" t="str">
        <f ca="1"/>
        <v>Case 65</v>
      </c>
      <c r="I66" t="str">
        <f ca="1"/>
        <v>Case65 65, Folder, TestRes, WhatDiffers,NumPassed,NumFailed,Failures</v>
      </c>
      <c r="K66" t="str">
        <f ca="1"/>
        <v>Case 33</v>
      </c>
    </row>
    <row r="67" spans="8:11" x14ac:dyDescent="0.45">
      <c r="H67" t="str">
        <f ca="1"/>
        <v>Case 66</v>
      </c>
      <c r="I67" t="str">
        <f ca="1"/>
        <v>Case66 66, Folder, TestRes, WhatDiffers,NumPassed,NumFailed,Failures</v>
      </c>
      <c r="K67" t="str">
        <f ca="1"/>
        <v>Call Case33(i, Folder, TestRes, WhatDiffers)</v>
      </c>
    </row>
    <row r="68" spans="8:11" x14ac:dyDescent="0.45">
      <c r="H68" t="str">
        <f ca="1"/>
        <v>Case 67</v>
      </c>
      <c r="I68" t="str">
        <f ca="1"/>
        <v>Case67 67, Folder, TestRes, WhatDiffers,NumPassed,NumFailed,Failures</v>
      </c>
      <c r="K68" t="str">
        <f ca="1"/>
        <v>Case 34</v>
      </c>
    </row>
    <row r="69" spans="8:11" x14ac:dyDescent="0.45">
      <c r="H69" t="str">
        <f ca="1"/>
        <v>Case 68</v>
      </c>
      <c r="I69" t="str">
        <f ca="1"/>
        <v>Case68 68, Folder, TestRes, WhatDiffers,NumPassed,NumFailed,Failures</v>
      </c>
      <c r="K69" t="str">
        <f ca="1"/>
        <v>Call Case34(i, Folder, TestRes, WhatDiffers)</v>
      </c>
    </row>
    <row r="70" spans="8:11" x14ac:dyDescent="0.45">
      <c r="H70" t="str">
        <f ca="1"/>
        <v>Case 69</v>
      </c>
      <c r="I70" t="str">
        <f ca="1"/>
        <v>Case69 69, Folder, TestRes, WhatDiffers,NumPassed,NumFailed,Failures</v>
      </c>
      <c r="K70" t="str">
        <f ca="1"/>
        <v>Case 35</v>
      </c>
    </row>
    <row r="71" spans="8:11" x14ac:dyDescent="0.45">
      <c r="H71" t="str">
        <f ca="1"/>
        <v>Case 70</v>
      </c>
      <c r="I71" t="str">
        <f ca="1"/>
        <v>Case70 70, Folder, TestRes, WhatDiffers,NumPassed,NumFailed,Failures</v>
      </c>
      <c r="K71" t="str">
        <f ca="1"/>
        <v>Call Case35(i, Folder, TestRes, WhatDiffers)</v>
      </c>
    </row>
    <row r="72" spans="8:11" x14ac:dyDescent="0.45">
      <c r="H72" t="str">
        <f ca="1"/>
        <v>Case 71</v>
      </c>
      <c r="I72" t="str">
        <f ca="1"/>
        <v>Case71 71, Folder, TestRes, WhatDiffers,NumPassed,NumFailed,Failures</v>
      </c>
      <c r="K72" t="str">
        <f ca="1"/>
        <v>Case 36</v>
      </c>
    </row>
    <row r="73" spans="8:11" x14ac:dyDescent="0.45">
      <c r="H73" t="str">
        <f ca="1"/>
        <v>Case 72</v>
      </c>
      <c r="I73" t="str">
        <f ca="1"/>
        <v>Case72 72, Folder, TestRes, WhatDiffers,NumPassed,NumFailed,Failures</v>
      </c>
      <c r="K73" t="str">
        <f ca="1"/>
        <v>Call Case36(i, Folder, TestRes, WhatDiffers)</v>
      </c>
    </row>
    <row r="74" spans="8:11" x14ac:dyDescent="0.45">
      <c r="H74" t="str">
        <f ca="1"/>
        <v>Case 73</v>
      </c>
      <c r="I74" t="str">
        <f ca="1"/>
        <v>Case73 73, Folder, TestRes, WhatDiffers,NumPassed,NumFailed,Failures</v>
      </c>
      <c r="K74" t="str">
        <f ca="1"/>
        <v>Case 37</v>
      </c>
    </row>
    <row r="75" spans="8:11" x14ac:dyDescent="0.45">
      <c r="H75" t="str">
        <f ca="1"/>
        <v>Case 74</v>
      </c>
      <c r="I75" t="str">
        <f ca="1"/>
        <v>Case74 74, Folder, TestRes, WhatDiffers,NumPassed,NumFailed,Failures</v>
      </c>
      <c r="K75" t="str">
        <f ca="1"/>
        <v>Call Case37(i, Folder, TestRes, WhatDiffers)</v>
      </c>
    </row>
    <row r="76" spans="8:11" x14ac:dyDescent="0.45">
      <c r="H76" t="str">
        <f ca="1"/>
        <v>Case 75</v>
      </c>
      <c r="I76" t="str">
        <f ca="1"/>
        <v>Case75 75, Folder, TestRes, WhatDiffers,NumPassed,NumFailed,Failures</v>
      </c>
      <c r="K76" t="str">
        <f ca="1"/>
        <v>Case 38</v>
      </c>
    </row>
    <row r="77" spans="8:11" x14ac:dyDescent="0.45">
      <c r="H77" t="str">
        <f ca="1"/>
        <v>Case 76</v>
      </c>
      <c r="I77" t="str">
        <f ca="1"/>
        <v>Case76 76, Folder, TestRes, WhatDiffers,NumPassed,NumFailed,Failures</v>
      </c>
      <c r="K77" t="str">
        <f ca="1"/>
        <v>Call Case38(i, Folder, TestRes, WhatDiffers)</v>
      </c>
    </row>
    <row r="78" spans="8:11" x14ac:dyDescent="0.45">
      <c r="H78" t="str">
        <f ca="1"/>
        <v>Case 77</v>
      </c>
      <c r="I78" t="str">
        <f ca="1"/>
        <v>Case77 77, Folder, TestRes, WhatDiffers,NumPassed,NumFailed,Failures</v>
      </c>
      <c r="K78" t="str">
        <f ca="1"/>
        <v>Case 39</v>
      </c>
    </row>
    <row r="79" spans="8:11" x14ac:dyDescent="0.45">
      <c r="H79" t="str">
        <f ca="1"/>
        <v>Case 78</v>
      </c>
      <c r="I79" t="str">
        <f ca="1"/>
        <v>Case78 78, Folder, TestRes, WhatDiffers,NumPassed,NumFailed,Failures</v>
      </c>
      <c r="K79" t="str">
        <f ca="1"/>
        <v>Call Case39(i, Folder, TestRes, WhatDiffers)</v>
      </c>
    </row>
    <row r="80" spans="8:11" x14ac:dyDescent="0.45">
      <c r="H80" t="str">
        <f ca="1"/>
        <v>Case 79</v>
      </c>
      <c r="I80" t="str">
        <f ca="1"/>
        <v>Case79 79, Folder, TestRes, WhatDiffers,NumPassed,NumFailed,Failures</v>
      </c>
      <c r="K80" t="str">
        <f ca="1"/>
        <v>Case 40</v>
      </c>
    </row>
    <row r="81" spans="8:11" x14ac:dyDescent="0.45">
      <c r="H81" t="str">
        <f ca="1"/>
        <v>Case 80</v>
      </c>
      <c r="I81" t="str">
        <f ca="1"/>
        <v>Case80 80, Folder, TestRes, WhatDiffers,NumPassed,NumFailed,Failures</v>
      </c>
      <c r="K81" t="str">
        <f ca="1"/>
        <v>Call Case40(i, Folder, TestRes, WhatDiffers)</v>
      </c>
    </row>
    <row r="82" spans="8:11" x14ac:dyDescent="0.45">
      <c r="H82" t="str">
        <f ca="1"/>
        <v>Case 81</v>
      </c>
      <c r="I82" t="str">
        <f ca="1"/>
        <v>Case81 81, Folder, TestRes, WhatDiffers,NumPassed,NumFailed,Failures</v>
      </c>
      <c r="K82" t="str">
        <f ca="1"/>
        <v>Case 41</v>
      </c>
    </row>
    <row r="83" spans="8:11" x14ac:dyDescent="0.45">
      <c r="H83" t="str">
        <f ca="1"/>
        <v>Case 82</v>
      </c>
      <c r="I83" t="str">
        <f ca="1"/>
        <v>Case82 82, Folder, TestRes, WhatDiffers,NumPassed,NumFailed,Failures</v>
      </c>
      <c r="K83" t="str">
        <f ca="1"/>
        <v>Call Case41(i, Folder, TestRes, WhatDiffers)</v>
      </c>
    </row>
    <row r="84" spans="8:11" x14ac:dyDescent="0.45">
      <c r="H84" t="str">
        <f ca="1"/>
        <v>Case 83</v>
      </c>
      <c r="I84" t="str">
        <f ca="1"/>
        <v>Case83 83, Folder, TestRes, WhatDiffers,NumPassed,NumFailed,Failures</v>
      </c>
      <c r="K84" t="str">
        <f ca="1"/>
        <v>Case 42</v>
      </c>
    </row>
    <row r="85" spans="8:11" x14ac:dyDescent="0.45">
      <c r="H85" t="str">
        <f ca="1"/>
        <v>Case 84</v>
      </c>
      <c r="I85" t="str">
        <f ca="1"/>
        <v>Case84 84, Folder, TestRes, WhatDiffers,NumPassed,NumFailed,Failures</v>
      </c>
      <c r="K85" t="str">
        <f ca="1"/>
        <v>Call Case42(i, Folder, TestRes, WhatDiffers)</v>
      </c>
    </row>
    <row r="86" spans="8:11" x14ac:dyDescent="0.45">
      <c r="H86" t="str">
        <f ca="1"/>
        <v>Case 85</v>
      </c>
      <c r="I86" t="str">
        <f ca="1"/>
        <v>Case85 85, Folder, TestRes, WhatDiffers,NumPassed,NumFailed,Failures</v>
      </c>
      <c r="K86" t="str">
        <f ca="1"/>
        <v>Case 43</v>
      </c>
    </row>
    <row r="87" spans="8:11" x14ac:dyDescent="0.45">
      <c r="H87" t="str">
        <f ca="1"/>
        <v>Case 86</v>
      </c>
      <c r="I87" t="str">
        <f ca="1"/>
        <v>Case86 86, Folder, TestRes, WhatDiffers,NumPassed,NumFailed,Failures</v>
      </c>
      <c r="K87" t="str">
        <f ca="1"/>
        <v>Call Case43(i, Folder, TestRes, WhatDiffers)</v>
      </c>
    </row>
    <row r="88" spans="8:11" x14ac:dyDescent="0.45">
      <c r="H88" t="str">
        <f ca="1"/>
        <v>Case 87</v>
      </c>
      <c r="I88" t="str">
        <f ca="1"/>
        <v>Case87 87, Folder, TestRes, WhatDiffers,NumPassed,NumFailed,Failures</v>
      </c>
      <c r="K88" t="str">
        <f ca="1"/>
        <v>Case 44</v>
      </c>
    </row>
    <row r="89" spans="8:11" x14ac:dyDescent="0.45">
      <c r="H89" t="str">
        <f ca="1"/>
        <v>Case 88</v>
      </c>
      <c r="I89" t="str">
        <f ca="1"/>
        <v>Case88 88, Folder, TestRes, WhatDiffers,NumPassed,NumFailed,Failures</v>
      </c>
      <c r="K89" t="str">
        <f ca="1"/>
        <v>Call Case44(i, Folder, TestRes, WhatDiffers)</v>
      </c>
    </row>
    <row r="90" spans="8:11" x14ac:dyDescent="0.45">
      <c r="H90" t="str">
        <f ca="1"/>
        <v>Case 89</v>
      </c>
      <c r="I90" t="str">
        <f ca="1"/>
        <v>Case89 89, Folder, TestRes, WhatDiffers,NumPassed,NumFailed,Failures</v>
      </c>
      <c r="K90" t="str">
        <f ca="1"/>
        <v>Case 45</v>
      </c>
    </row>
    <row r="91" spans="8:11" x14ac:dyDescent="0.45">
      <c r="H91" t="str">
        <f ca="1"/>
        <v>Case 90</v>
      </c>
      <c r="I91" t="str">
        <f ca="1"/>
        <v>Case90 90, Folder, TestRes, WhatDiffers,NumPassed,NumFailed,Failures</v>
      </c>
      <c r="K91" t="str">
        <f ca="1"/>
        <v>Call Case45(i, Folder, TestRes, WhatDiffers)</v>
      </c>
    </row>
    <row r="92" spans="8:11" x14ac:dyDescent="0.45">
      <c r="H92" t="str">
        <f ca="1"/>
        <v>Case 91</v>
      </c>
      <c r="I92" t="str">
        <f ca="1"/>
        <v>Case91 91, Folder, TestRes, WhatDiffers,NumPassed,NumFailed,Failures</v>
      </c>
      <c r="K92" t="str">
        <f ca="1"/>
        <v>Case 46</v>
      </c>
    </row>
    <row r="93" spans="8:11" x14ac:dyDescent="0.45">
      <c r="H93" t="str">
        <f ca="1"/>
        <v>Case 92</v>
      </c>
      <c r="I93" t="str">
        <f ca="1"/>
        <v>Case92 92, Folder, TestRes, WhatDiffers,NumPassed,NumFailed,Failures</v>
      </c>
      <c r="K93" t="str">
        <f ca="1"/>
        <v>Call Case46(i, Folder, TestRes, WhatDiffers)</v>
      </c>
    </row>
    <row r="94" spans="8:11" x14ac:dyDescent="0.45">
      <c r="H94" t="str">
        <f ca="1"/>
        <v>Case 93</v>
      </c>
      <c r="I94" t="str">
        <f ca="1"/>
        <v>Case93 93, Folder, TestRes, WhatDiffers,NumPassed,NumFailed,Failures</v>
      </c>
      <c r="K94" t="str">
        <f ca="1"/>
        <v>Case 47</v>
      </c>
    </row>
    <row r="95" spans="8:11" x14ac:dyDescent="0.45">
      <c r="H95" t="str">
        <f ca="1"/>
        <v>Case 94</v>
      </c>
      <c r="I95" t="str">
        <f ca="1"/>
        <v>Case94 94, Folder, TestRes, WhatDiffers,NumPassed,NumFailed,Failures</v>
      </c>
      <c r="K95" t="str">
        <f ca="1"/>
        <v>Call Case47(i, Folder, TestRes, WhatDiffers)</v>
      </c>
    </row>
    <row r="96" spans="8:11" x14ac:dyDescent="0.45">
      <c r="H96" t="str">
        <f ca="1"/>
        <v>Case 95</v>
      </c>
      <c r="I96" t="str">
        <f ca="1"/>
        <v>Case95 95, Folder, TestRes, WhatDiffers,NumPassed,NumFailed,Failures</v>
      </c>
      <c r="K96" t="str">
        <f ca="1"/>
        <v>Case 48</v>
      </c>
    </row>
    <row r="97" spans="8:11" x14ac:dyDescent="0.45">
      <c r="H97" t="str">
        <f ca="1"/>
        <v>Case 96</v>
      </c>
      <c r="I97" t="str">
        <f ca="1"/>
        <v>Case96 96, Folder, TestRes, WhatDiffers,NumPassed,NumFailed,Failures</v>
      </c>
      <c r="K97" t="str">
        <f ca="1"/>
        <v>Call Case48(i, Folder, TestRes, WhatDiffers)</v>
      </c>
    </row>
    <row r="98" spans="8:11" x14ac:dyDescent="0.45">
      <c r="H98" t="str">
        <f ca="1"/>
        <v>Case 97</v>
      </c>
      <c r="I98" t="str">
        <f ca="1"/>
        <v>Case97 97, Folder, TestRes, WhatDiffers,NumPassed,NumFailed,Failures</v>
      </c>
      <c r="K98" t="str">
        <f ca="1"/>
        <v>Case 49</v>
      </c>
    </row>
    <row r="99" spans="8:11" x14ac:dyDescent="0.45">
      <c r="H99" t="str">
        <f ca="1"/>
        <v>Case 98</v>
      </c>
      <c r="I99" t="str">
        <f ca="1"/>
        <v>Case98 98, Folder, TestRes, WhatDiffers,NumPassed,NumFailed,Failures</v>
      </c>
      <c r="K99" t="str">
        <f ca="1"/>
        <v>Call Case49(i, Folder, TestRes, WhatDiffers)</v>
      </c>
    </row>
    <row r="100" spans="8:11" x14ac:dyDescent="0.45">
      <c r="H100" t="str">
        <f ca="1"/>
        <v>Case 99</v>
      </c>
      <c r="I100" t="str">
        <f ca="1"/>
        <v>Case99 99, Folder, TestRes, WhatDiffers,NumPassed,NumFailed,Failures</v>
      </c>
      <c r="K100" t="str">
        <f ca="1"/>
        <v>Case 50</v>
      </c>
    </row>
    <row r="101" spans="8:11" x14ac:dyDescent="0.45">
      <c r="H101" t="str">
        <f ca="1"/>
        <v>Case 100</v>
      </c>
      <c r="I101" t="str">
        <f ca="1"/>
        <v>Case100 100, Folder, TestRes, WhatDiffers,NumPassed,NumFailed,Failures</v>
      </c>
      <c r="K101" t="str">
        <f ca="1"/>
        <v>Call Case50(i, Folder, TestRes, WhatDiffers)</v>
      </c>
    </row>
    <row r="102" spans="8:11" x14ac:dyDescent="0.45">
      <c r="H102" t="str">
        <f ca="1"/>
        <v>Case 101</v>
      </c>
      <c r="I102" t="str">
        <f ca="1"/>
        <v>Case101 101, Folder, TestRes, WhatDiffers,NumPassed,NumFailed,Failures</v>
      </c>
      <c r="K102" t="str">
        <f ca="1"/>
        <v>Case 51</v>
      </c>
    </row>
    <row r="103" spans="8:11" x14ac:dyDescent="0.45">
      <c r="H103" t="str">
        <f ca="1"/>
        <v>Case 102</v>
      </c>
      <c r="I103" t="str">
        <f ca="1"/>
        <v>Case102 102, Folder, TestRes, WhatDiffers,NumPassed,NumFailed,Failures</v>
      </c>
      <c r="K103" t="str">
        <f ca="1"/>
        <v>Call Case51(i, Folder, TestRes, WhatDiffers)</v>
      </c>
    </row>
    <row r="104" spans="8:11" x14ac:dyDescent="0.45">
      <c r="H104" t="str">
        <f ca="1"/>
        <v>Case 103</v>
      </c>
      <c r="I104" t="str">
        <f ca="1"/>
        <v>Case103 103, Folder, TestRes, WhatDiffers,NumPassed,NumFailed,Failures</v>
      </c>
      <c r="K104" t="str">
        <f ca="1"/>
        <v>Case 52</v>
      </c>
    </row>
    <row r="105" spans="8:11" x14ac:dyDescent="0.45">
      <c r="H105" t="str">
        <f ca="1"/>
        <v>Case 104</v>
      </c>
      <c r="I105" t="str">
        <f ca="1"/>
        <v>Case104 104, Folder, TestRes, WhatDiffers,NumPassed,NumFailed,Failures</v>
      </c>
      <c r="K105" t="str">
        <f ca="1"/>
        <v>Call Case52(i, Folder, TestRes, WhatDiffers)</v>
      </c>
    </row>
    <row r="106" spans="8:11" x14ac:dyDescent="0.45">
      <c r="H106" t="str">
        <f ca="1"/>
        <v>Case 105</v>
      </c>
      <c r="I106" t="str">
        <f ca="1"/>
        <v>Case105 105, Folder, TestRes, WhatDiffers,NumPassed,NumFailed,Failures</v>
      </c>
      <c r="K106" t="str">
        <f ca="1"/>
        <v>Case 53</v>
      </c>
    </row>
    <row r="107" spans="8:11" x14ac:dyDescent="0.45">
      <c r="H107" t="str">
        <f ca="1"/>
        <v>Case 106</v>
      </c>
      <c r="I107" t="str">
        <f ca="1"/>
        <v>Case106 106, Folder, TestRes, WhatDiffers,NumPassed,NumFailed,Failures</v>
      </c>
      <c r="K107" t="str">
        <f ca="1"/>
        <v>Call Case53(i, Folder, TestRes, WhatDiffers)</v>
      </c>
    </row>
    <row r="108" spans="8:11" x14ac:dyDescent="0.45">
      <c r="H108" t="str">
        <f ca="1"/>
        <v>Case 107</v>
      </c>
      <c r="I108" t="str">
        <f ca="1"/>
        <v>Case107 107, Folder, TestRes, WhatDiffers,NumPassed,NumFailed,Failures</v>
      </c>
      <c r="K108" t="str">
        <f ca="1"/>
        <v>Case 54</v>
      </c>
    </row>
    <row r="109" spans="8:11" x14ac:dyDescent="0.45">
      <c r="H109" t="str">
        <f ca="1"/>
        <v>Case 108</v>
      </c>
      <c r="I109" t="str">
        <f ca="1"/>
        <v>Case108 108, Folder, TestRes, WhatDiffers,NumPassed,NumFailed,Failures</v>
      </c>
      <c r="K109" t="str">
        <f ca="1"/>
        <v>Call Case54(i, Folder, TestRes, WhatDiffers)</v>
      </c>
    </row>
    <row r="110" spans="8:11" x14ac:dyDescent="0.45">
      <c r="H110" t="str">
        <f ca="1"/>
        <v>Case 109</v>
      </c>
      <c r="I110" t="str">
        <f ca="1"/>
        <v>Case109 109, Folder, TestRes, WhatDiffers,NumPassed,NumFailed,Failures</v>
      </c>
      <c r="K110" t="str">
        <f ca="1"/>
        <v>Case 55</v>
      </c>
    </row>
    <row r="111" spans="8:11" x14ac:dyDescent="0.45">
      <c r="H111" t="str">
        <f ca="1"/>
        <v>Case 110</v>
      </c>
      <c r="I111" t="str">
        <f ca="1"/>
        <v>Case110 110, Folder, TestRes, WhatDiffers,NumPassed,NumFailed,Failures</v>
      </c>
      <c r="K111" t="str">
        <f ca="1"/>
        <v>Call Case55(i, Folder, TestRes, WhatDiffers)</v>
      </c>
    </row>
    <row r="112" spans="8:11" x14ac:dyDescent="0.45">
      <c r="H112" t="str">
        <f ca="1"/>
        <v>Case 111</v>
      </c>
      <c r="I112" t="str">
        <f ca="1"/>
        <v>Case111 111, Folder, TestRes, WhatDiffers,NumPassed,NumFailed,Failures</v>
      </c>
      <c r="K112" t="str">
        <f ca="1"/>
        <v>Case 56</v>
      </c>
    </row>
    <row r="113" spans="8:11" x14ac:dyDescent="0.45">
      <c r="H113" t="str">
        <f ca="1"/>
        <v>Case 112</v>
      </c>
      <c r="I113" t="str">
        <f ca="1"/>
        <v>Case112 112, Folder, TestRes, WhatDiffers,NumPassed,NumFailed,Failures</v>
      </c>
      <c r="K113" t="str">
        <f ca="1"/>
        <v>Call Case56(i, Folder, TestRes, WhatDiffers)</v>
      </c>
    </row>
    <row r="114" spans="8:11" x14ac:dyDescent="0.45">
      <c r="H114" t="str">
        <f ca="1"/>
        <v>Case 113</v>
      </c>
      <c r="I114" t="str">
        <f ca="1"/>
        <v>Case113 113, Folder, TestRes, WhatDiffers,NumPassed,NumFailed,Failures</v>
      </c>
      <c r="K114" t="str">
        <f ca="1"/>
        <v>Case 57</v>
      </c>
    </row>
    <row r="115" spans="8:11" x14ac:dyDescent="0.45">
      <c r="H115" t="str">
        <f ca="1"/>
        <v>Case 114</v>
      </c>
      <c r="I115" t="str">
        <f ca="1"/>
        <v>Case114 114, Folder, TestRes, WhatDiffers,NumPassed,NumFailed,Failures</v>
      </c>
      <c r="K115" t="str">
        <f ca="1"/>
        <v>Call Case57(i, Folder, TestRes, WhatDiffers)</v>
      </c>
    </row>
    <row r="116" spans="8:11" x14ac:dyDescent="0.45">
      <c r="H116" t="str">
        <f ca="1"/>
        <v>Case 115</v>
      </c>
      <c r="I116" t="str">
        <f ca="1"/>
        <v>Case115 115, Folder, TestRes, WhatDiffers,NumPassed,NumFailed,Failures</v>
      </c>
      <c r="K116" t="str">
        <f ca="1"/>
        <v>Case 58</v>
      </c>
    </row>
    <row r="117" spans="8:11" x14ac:dyDescent="0.45">
      <c r="H117" t="str">
        <f ca="1"/>
        <v>Case 116</v>
      </c>
      <c r="I117" t="str">
        <f ca="1"/>
        <v>Case116 116, Folder, TestRes, WhatDiffers,NumPassed,NumFailed,Failures</v>
      </c>
      <c r="K117" t="str">
        <f ca="1"/>
        <v>Call Case58(i, Folder, TestRes, WhatDiffers)</v>
      </c>
    </row>
    <row r="118" spans="8:11" x14ac:dyDescent="0.45">
      <c r="H118" t="str">
        <f ca="1"/>
        <v>Case 117</v>
      </c>
      <c r="I118" t="str">
        <f ca="1"/>
        <v>Case117 117, Folder, TestRes, WhatDiffers,NumPassed,NumFailed,Failures</v>
      </c>
      <c r="K118" t="str">
        <f ca="1"/>
        <v>Case 59</v>
      </c>
    </row>
    <row r="119" spans="8:11" x14ac:dyDescent="0.45">
      <c r="H119" t="str">
        <f ca="1"/>
        <v>Case 118</v>
      </c>
      <c r="I119" t="str">
        <f ca="1"/>
        <v>Case118 118, Folder, TestRes, WhatDiffers,NumPassed,NumFailed,Failures</v>
      </c>
      <c r="K119" t="str">
        <f ca="1"/>
        <v>Call Case59(i, Folder, TestRes, WhatDiffers)</v>
      </c>
    </row>
    <row r="120" spans="8:11" x14ac:dyDescent="0.45">
      <c r="H120" t="str">
        <f ca="1"/>
        <v>Case 119</v>
      </c>
      <c r="I120" t="str">
        <f ca="1"/>
        <v>Case119 119, Folder, TestRes, WhatDiffers,NumPassed,NumFailed,Failures</v>
      </c>
      <c r="K120" t="str">
        <f ca="1"/>
        <v>Case 60</v>
      </c>
    </row>
    <row r="121" spans="8:11" x14ac:dyDescent="0.45">
      <c r="H121" t="str">
        <f ca="1"/>
        <v>Case 120</v>
      </c>
      <c r="I121" t="str">
        <f ca="1"/>
        <v>Case120 120, Folder, TestRes, WhatDiffers,NumPassed,NumFailed,Failures</v>
      </c>
      <c r="K121" t="str">
        <f ca="1"/>
        <v>Call Case60(i, Folder, TestRes, WhatDiffers)</v>
      </c>
    </row>
    <row r="122" spans="8:11" x14ac:dyDescent="0.45">
      <c r="H122" t="str">
        <f ca="1"/>
        <v>Case 121</v>
      </c>
      <c r="I122" t="str">
        <f ca="1"/>
        <v>Case121 121, Folder, TestRes, WhatDiffers,NumPassed,NumFailed,Failures</v>
      </c>
      <c r="K122" t="str">
        <f ca="1"/>
        <v>Case 61</v>
      </c>
    </row>
    <row r="123" spans="8:11" x14ac:dyDescent="0.45">
      <c r="H123" t="str">
        <f ca="1"/>
        <v>Case 122</v>
      </c>
      <c r="I123" t="str">
        <f ca="1"/>
        <v>Case122 122, Folder, TestRes, WhatDiffers,NumPassed,NumFailed,Failures</v>
      </c>
      <c r="K123" t="str">
        <f ca="1"/>
        <v>Call Case61(i, Folder, TestRes, WhatDiffers)</v>
      </c>
    </row>
    <row r="124" spans="8:11" x14ac:dyDescent="0.45">
      <c r="H124" t="str">
        <f ca="1"/>
        <v>Case 123</v>
      </c>
      <c r="I124" t="str">
        <f ca="1"/>
        <v>Case123 123, Folder, TestRes, WhatDiffers,NumPassed,NumFailed,Failures</v>
      </c>
      <c r="K124" t="str">
        <f ca="1"/>
        <v>Case 62</v>
      </c>
    </row>
    <row r="125" spans="8:11" x14ac:dyDescent="0.45">
      <c r="H125" t="str">
        <f ca="1"/>
        <v>Case 124</v>
      </c>
      <c r="I125" t="str">
        <f ca="1"/>
        <v>Case124 124, Folder, TestRes, WhatDiffers,NumPassed,NumFailed,Failures</v>
      </c>
      <c r="K125" t="str">
        <f ca="1"/>
        <v>Call Case62(i, Folder, TestRes, WhatDiffers)</v>
      </c>
    </row>
    <row r="126" spans="8:11" x14ac:dyDescent="0.45">
      <c r="H126" t="str">
        <f ca="1"/>
        <v>Case 125</v>
      </c>
      <c r="I126" t="str">
        <f ca="1"/>
        <v>Case125 125, Folder, TestRes, WhatDiffers,NumPassed,NumFailed,Failures</v>
      </c>
      <c r="K126" t="str">
        <f ca="1"/>
        <v>Case 63</v>
      </c>
    </row>
    <row r="127" spans="8:11" x14ac:dyDescent="0.45">
      <c r="H127" t="str">
        <f ca="1"/>
        <v>Case 126</v>
      </c>
      <c r="I127" t="str">
        <f ca="1"/>
        <v>Case126 126, Folder, TestRes, WhatDiffers,NumPassed,NumFailed,Failures</v>
      </c>
      <c r="K127" t="str">
        <f ca="1"/>
        <v>Call Case63(i, Folder, TestRes, WhatDiffers)</v>
      </c>
    </row>
    <row r="128" spans="8:11" x14ac:dyDescent="0.45">
      <c r="H128" t="str">
        <f ca="1"/>
        <v>Case 127</v>
      </c>
      <c r="I128" t="str">
        <f ca="1"/>
        <v>Case127 127, Folder, TestRes, WhatDiffers,NumPassed,NumFailed,Failures</v>
      </c>
      <c r="K128" t="str">
        <f ca="1"/>
        <v>Case 64</v>
      </c>
    </row>
    <row r="129" spans="8:11" x14ac:dyDescent="0.45">
      <c r="H129" t="str">
        <f ca="1"/>
        <v>Case 128</v>
      </c>
      <c r="I129" t="str">
        <f ca="1"/>
        <v>Case128 128, Folder, TestRes, WhatDiffers,NumPassed,NumFailed,Failures</v>
      </c>
      <c r="K129" t="str">
        <f ca="1"/>
        <v>Call Case64(i, Folder, TestRes, WhatDiffers)</v>
      </c>
    </row>
    <row r="130" spans="8:11" x14ac:dyDescent="0.45">
      <c r="H130" t="str">
        <f ca="1"/>
        <v>Case 129</v>
      </c>
      <c r="I130" t="str">
        <f ca="1"/>
        <v>Case129 129, Folder, TestRes, WhatDiffers,NumPassed,NumFailed,Failures</v>
      </c>
      <c r="K130" t="str">
        <f ca="1"/>
        <v>Case 65</v>
      </c>
    </row>
    <row r="131" spans="8:11" x14ac:dyDescent="0.45">
      <c r="H131" t="str">
        <f ca="1"/>
        <v>Case 130</v>
      </c>
      <c r="I131" t="str">
        <f ca="1"/>
        <v>Case130 130, Folder, TestRes, WhatDiffers,NumPassed,NumFailed,Failures</v>
      </c>
      <c r="K131" t="str">
        <f ca="1"/>
        <v>Call Case65(i, Folder, TestRes, WhatDiffers)</v>
      </c>
    </row>
    <row r="132" spans="8:11" x14ac:dyDescent="0.45">
      <c r="H132" t="str">
        <f ca="1"/>
        <v>Case 131</v>
      </c>
      <c r="I132" t="str">
        <f ca="1"/>
        <v>Case131 131, Folder, TestRes, WhatDiffers,NumPassed,NumFailed,Failures</v>
      </c>
      <c r="K132" t="str">
        <f ca="1"/>
        <v>Case 66</v>
      </c>
    </row>
    <row r="133" spans="8:11" x14ac:dyDescent="0.45">
      <c r="H133" t="str">
        <f ca="1"/>
        <v>Case 132</v>
      </c>
      <c r="I133" t="str">
        <f ca="1"/>
        <v>Case132 132, Folder, TestRes, WhatDiffers,NumPassed,NumFailed,Failures</v>
      </c>
      <c r="K133" t="str">
        <f ca="1"/>
        <v>Call Case66(i, Folder, TestRes, WhatDiffers)</v>
      </c>
    </row>
    <row r="134" spans="8:11" x14ac:dyDescent="0.45">
      <c r="H134" t="str">
        <f ca="1"/>
        <v>Case 133</v>
      </c>
      <c r="I134" t="str">
        <f ca="1"/>
        <v>Case133 133, Folder, TestRes, WhatDiffers,NumPassed,NumFailed,Failures</v>
      </c>
      <c r="K134" t="str">
        <f ca="1"/>
        <v>Case 67</v>
      </c>
    </row>
    <row r="135" spans="8:11" x14ac:dyDescent="0.45">
      <c r="H135" t="str">
        <f ca="1"/>
        <v>Case 134</v>
      </c>
      <c r="I135" t="str">
        <f ca="1"/>
        <v>Case134 134, Folder, TestRes, WhatDiffers,NumPassed,NumFailed,Failures</v>
      </c>
      <c r="K135" t="str">
        <f ca="1"/>
        <v>Call Case67(i, Folder, TestRes, WhatDiffers)</v>
      </c>
    </row>
    <row r="136" spans="8:11" x14ac:dyDescent="0.45">
      <c r="H136" t="str">
        <f ca="1"/>
        <v>Case 135</v>
      </c>
      <c r="I136" t="str">
        <f ca="1"/>
        <v>Case135 135, Folder, TestRes, WhatDiffers,NumPassed,NumFailed,Failures</v>
      </c>
      <c r="K136" t="str">
        <f ca="1"/>
        <v>Case 68</v>
      </c>
    </row>
    <row r="137" spans="8:11" x14ac:dyDescent="0.45">
      <c r="H137" t="str">
        <f ca="1"/>
        <v>Case 136</v>
      </c>
      <c r="I137" t="str">
        <f ca="1"/>
        <v>Case136 136, Folder, TestRes, WhatDiffers,NumPassed,NumFailed,Failures</v>
      </c>
      <c r="K137" t="str">
        <f ca="1"/>
        <v>Call Case68(i, Folder, TestRes, WhatDiffers)</v>
      </c>
    </row>
    <row r="138" spans="8:11" x14ac:dyDescent="0.45">
      <c r="H138" t="str">
        <f ca="1"/>
        <v>Case 137</v>
      </c>
      <c r="I138" t="str">
        <f ca="1"/>
        <v>Case137 137, Folder, TestRes, WhatDiffers,NumPassed,NumFailed,Failures</v>
      </c>
      <c r="K138" t="str">
        <f ca="1"/>
        <v>Case 69</v>
      </c>
    </row>
    <row r="139" spans="8:11" x14ac:dyDescent="0.45">
      <c r="H139" t="str">
        <f ca="1"/>
        <v>Case 138</v>
      </c>
      <c r="I139" t="str">
        <f ca="1"/>
        <v>Case138 138, Folder, TestRes, WhatDiffers,NumPassed,NumFailed,Failures</v>
      </c>
      <c r="K139" t="str">
        <f ca="1"/>
        <v>Call Case69(i, Folder, TestRes, WhatDiffers)</v>
      </c>
    </row>
    <row r="140" spans="8:11" x14ac:dyDescent="0.45">
      <c r="H140" t="str">
        <f ca="1"/>
        <v>Case 139</v>
      </c>
      <c r="I140" t="str">
        <f ca="1"/>
        <v>Case139 139, Folder, TestRes, WhatDiffers,NumPassed,NumFailed,Failures</v>
      </c>
      <c r="K140" t="str">
        <f ca="1"/>
        <v>Case 70</v>
      </c>
    </row>
    <row r="141" spans="8:11" x14ac:dyDescent="0.45">
      <c r="H141" t="str">
        <f ca="1"/>
        <v>Case 140</v>
      </c>
      <c r="I141" t="str">
        <f ca="1"/>
        <v>Case140 140, Folder, TestRes, WhatDiffers,NumPassed,NumFailed,Failures</v>
      </c>
      <c r="K141" t="str">
        <f ca="1"/>
        <v>Call Case70(i, Folder, TestRes, WhatDiffers)</v>
      </c>
    </row>
    <row r="142" spans="8:11" x14ac:dyDescent="0.45">
      <c r="H142" t="str">
        <f ca="1"/>
        <v>Case 141</v>
      </c>
      <c r="I142" t="str">
        <f ca="1"/>
        <v>Case141 141, Folder, TestRes, WhatDiffers,NumPassed,NumFailed,Failures</v>
      </c>
      <c r="K142" t="str">
        <f ca="1"/>
        <v>Case 71</v>
      </c>
    </row>
    <row r="143" spans="8:11" x14ac:dyDescent="0.45">
      <c r="H143" t="str">
        <f ca="1"/>
        <v>Case 142</v>
      </c>
      <c r="I143" t="str">
        <f ca="1"/>
        <v>Case142 142, Folder, TestRes, WhatDiffers,NumPassed,NumFailed,Failures</v>
      </c>
      <c r="K143" t="str">
        <f ca="1"/>
        <v>Call Case71(i, Folder, TestRes, WhatDiffers)</v>
      </c>
    </row>
    <row r="144" spans="8:11" x14ac:dyDescent="0.45">
      <c r="H144" t="str">
        <f ca="1"/>
        <v>Case 143</v>
      </c>
      <c r="I144" t="str">
        <f ca="1"/>
        <v>Case143 143, Folder, TestRes, WhatDiffers,NumPassed,NumFailed,Failures</v>
      </c>
      <c r="K144" t="str">
        <f ca="1"/>
        <v>Case 72</v>
      </c>
    </row>
    <row r="145" spans="8:11" x14ac:dyDescent="0.45">
      <c r="H145" t="str">
        <f ca="1"/>
        <v>Case 144</v>
      </c>
      <c r="I145" t="str">
        <f ca="1"/>
        <v>Case144 144, Folder, TestRes, WhatDiffers,NumPassed,NumFailed,Failures</v>
      </c>
      <c r="K145" t="str">
        <f ca="1"/>
        <v>Call Case72(i, Folder, TestRes, WhatDiffers)</v>
      </c>
    </row>
    <row r="146" spans="8:11" x14ac:dyDescent="0.45">
      <c r="H146" t="str">
        <f ca="1"/>
        <v>Case 145</v>
      </c>
      <c r="I146" t="str">
        <f ca="1"/>
        <v>Case145 145, Folder, TestRes, WhatDiffers,NumPassed,NumFailed,Failures</v>
      </c>
      <c r="K146" t="str">
        <f ca="1"/>
        <v>Case 73</v>
      </c>
    </row>
    <row r="147" spans="8:11" x14ac:dyDescent="0.45">
      <c r="H147" t="str">
        <f ca="1"/>
        <v>Case 146</v>
      </c>
      <c r="I147" t="str">
        <f ca="1"/>
        <v>Case146 146, Folder, TestRes, WhatDiffers,NumPassed,NumFailed,Failures</v>
      </c>
      <c r="K147" t="str">
        <f ca="1"/>
        <v>Call Case73(i, Folder, TestRes, WhatDiffers)</v>
      </c>
    </row>
    <row r="148" spans="8:11" x14ac:dyDescent="0.45">
      <c r="H148" t="str">
        <f ca="1"/>
        <v>Case 147</v>
      </c>
      <c r="I148" t="str">
        <f ca="1"/>
        <v>Case147 147, Folder, TestRes, WhatDiffers,NumPassed,NumFailed,Failures</v>
      </c>
      <c r="K148" t="str">
        <f ca="1"/>
        <v>Case 74</v>
      </c>
    </row>
    <row r="149" spans="8:11" x14ac:dyDescent="0.45">
      <c r="H149" t="str">
        <f ca="1"/>
        <v>Case 148</v>
      </c>
      <c r="I149" t="str">
        <f ca="1"/>
        <v>Case148 148, Folder, TestRes, WhatDiffers,NumPassed,NumFailed,Failures</v>
      </c>
      <c r="K149" t="str">
        <f ca="1"/>
        <v>Call Case74(i, Folder, TestRes, WhatDiffers)</v>
      </c>
    </row>
    <row r="150" spans="8:11" x14ac:dyDescent="0.45">
      <c r="H150" t="str">
        <f ca="1"/>
        <v>Case 149</v>
      </c>
      <c r="I150" t="str">
        <f ca="1"/>
        <v>Case149 149, Folder, TestRes, WhatDiffers,NumPassed,NumFailed,Failures</v>
      </c>
      <c r="K150" t="str">
        <f ca="1"/>
        <v>Case 75</v>
      </c>
    </row>
    <row r="151" spans="8:11" x14ac:dyDescent="0.45">
      <c r="H151" t="str">
        <f ca="1"/>
        <v>Case 150</v>
      </c>
      <c r="I151" t="str">
        <f ca="1"/>
        <v>Case150 150, Folder, TestRes, WhatDiffers,NumPassed,NumFailed,Failures</v>
      </c>
      <c r="K151" t="str">
        <f ca="1"/>
        <v>Call Case75(i, Folder, TestRes, WhatDiffers)</v>
      </c>
    </row>
    <row r="152" spans="8:11" x14ac:dyDescent="0.45">
      <c r="H152" t="str">
        <f ca="1"/>
        <v>Case 151</v>
      </c>
      <c r="I152" t="str">
        <f ca="1"/>
        <v>Case151 151, Folder, TestRes, WhatDiffers,NumPassed,NumFailed,Failures</v>
      </c>
      <c r="K152" t="str">
        <f ca="1"/>
        <v>Case 76</v>
      </c>
    </row>
    <row r="153" spans="8:11" x14ac:dyDescent="0.45">
      <c r="H153" t="str">
        <f ca="1"/>
        <v>Case 152</v>
      </c>
      <c r="I153" t="str">
        <f ca="1"/>
        <v>Case152 152, Folder, TestRes, WhatDiffers,NumPassed,NumFailed,Failures</v>
      </c>
      <c r="K153" t="str">
        <f ca="1"/>
        <v>Call Case76(i, Folder, TestRes, WhatDiffers)</v>
      </c>
    </row>
    <row r="154" spans="8:11" x14ac:dyDescent="0.45">
      <c r="H154" t="str">
        <f ca="1"/>
        <v>Case 153</v>
      </c>
      <c r="I154" t="str">
        <f ca="1"/>
        <v>Case153 153, Folder, TestRes, WhatDiffers,NumPassed,NumFailed,Failures</v>
      </c>
      <c r="K154" t="str">
        <f ca="1"/>
        <v>Case 77</v>
      </c>
    </row>
    <row r="155" spans="8:11" x14ac:dyDescent="0.45">
      <c r="H155" t="str">
        <f ca="1"/>
        <v>Case 154</v>
      </c>
      <c r="I155" t="str">
        <f ca="1"/>
        <v>Case154 154, Folder, TestRes, WhatDiffers,NumPassed,NumFailed,Failures</v>
      </c>
      <c r="K155" t="str">
        <f ca="1"/>
        <v>Call Case77(i, Folder, TestRes, WhatDiffers)</v>
      </c>
    </row>
    <row r="156" spans="8:11" x14ac:dyDescent="0.45">
      <c r="H156" t="str">
        <f ca="1"/>
        <v>Case 155</v>
      </c>
      <c r="I156" t="str">
        <f ca="1"/>
        <v>Case155 155, Folder, TestRes, WhatDiffers,NumPassed,NumFailed,Failures</v>
      </c>
      <c r="K156" t="str">
        <f ca="1"/>
        <v>Case 78</v>
      </c>
    </row>
    <row r="157" spans="8:11" x14ac:dyDescent="0.45">
      <c r="H157" t="str">
        <f ca="1"/>
        <v>Case 156</v>
      </c>
      <c r="I157" t="str">
        <f ca="1"/>
        <v>Case156 156, Folder, TestRes, WhatDiffers,NumPassed,NumFailed,Failures</v>
      </c>
      <c r="K157" t="str">
        <f ca="1"/>
        <v>Call Case78(i, Folder, TestRes, WhatDiffers)</v>
      </c>
    </row>
    <row r="158" spans="8:11" x14ac:dyDescent="0.45">
      <c r="H158" t="str">
        <f ca="1"/>
        <v>Case 157</v>
      </c>
      <c r="I158" t="str">
        <f ca="1"/>
        <v>Case157 157, Folder, TestRes, WhatDiffers,NumPassed,NumFailed,Failures</v>
      </c>
      <c r="K158" t="str">
        <f ca="1"/>
        <v>Case 79</v>
      </c>
    </row>
    <row r="159" spans="8:11" x14ac:dyDescent="0.45">
      <c r="H159" t="str">
        <f ca="1"/>
        <v>Case 158</v>
      </c>
      <c r="I159" t="str">
        <f ca="1"/>
        <v>Case158 158, Folder, TestRes, WhatDiffers,NumPassed,NumFailed,Failures</v>
      </c>
      <c r="K159" t="str">
        <f ca="1"/>
        <v>Call Case79(i, Folder, TestRes, WhatDiffers)</v>
      </c>
    </row>
    <row r="160" spans="8:11" x14ac:dyDescent="0.45">
      <c r="H160" t="str">
        <f ca="1"/>
        <v>Case 159</v>
      </c>
      <c r="I160" t="str">
        <f ca="1"/>
        <v>Case159 159, Folder, TestRes, WhatDiffers,NumPassed,NumFailed,Failures</v>
      </c>
      <c r="K160" t="str">
        <f ca="1"/>
        <v>Case 80</v>
      </c>
    </row>
    <row r="161" spans="8:11" x14ac:dyDescent="0.45">
      <c r="H161" t="str">
        <f ca="1"/>
        <v>Case 160</v>
      </c>
      <c r="I161" t="str">
        <f ca="1"/>
        <v>Case160 160, Folder, TestRes, WhatDiffers,NumPassed,NumFailed,Failures</v>
      </c>
      <c r="K161" t="str">
        <f ca="1"/>
        <v>Call Case80(i, Folder, TestRes, WhatDiffers)</v>
      </c>
    </row>
    <row r="162" spans="8:11" x14ac:dyDescent="0.45">
      <c r="H162" t="str">
        <f ca="1"/>
        <v>Case 161</v>
      </c>
      <c r="I162" t="str">
        <f ca="1"/>
        <v>Case161 161, Folder, TestRes, WhatDiffers,NumPassed,NumFailed,Failures</v>
      </c>
      <c r="K162" t="str">
        <f ca="1"/>
        <v>Case 81</v>
      </c>
    </row>
    <row r="163" spans="8:11" x14ac:dyDescent="0.45">
      <c r="H163" t="str">
        <f ca="1"/>
        <v>Case 162</v>
      </c>
      <c r="I163" t="str">
        <f ca="1"/>
        <v>Case162 162, Folder, TestRes, WhatDiffers,NumPassed,NumFailed,Failures</v>
      </c>
      <c r="K163" t="str">
        <f ca="1"/>
        <v>Call Case81(i, Folder, TestRes, WhatDiffers)</v>
      </c>
    </row>
    <row r="164" spans="8:11" x14ac:dyDescent="0.45">
      <c r="H164" t="str">
        <f ca="1"/>
        <v>Case 163</v>
      </c>
      <c r="I164" t="str">
        <f ca="1"/>
        <v>Case163 163, Folder, TestRes, WhatDiffers,NumPassed,NumFailed,Failures</v>
      </c>
      <c r="K164" t="str">
        <f ca="1"/>
        <v>Case 82</v>
      </c>
    </row>
    <row r="165" spans="8:11" x14ac:dyDescent="0.45">
      <c r="H165" t="str">
        <f ca="1"/>
        <v>Case 164</v>
      </c>
      <c r="I165" t="str">
        <f ca="1"/>
        <v>Case164 164, Folder, TestRes, WhatDiffers,NumPassed,NumFailed,Failures</v>
      </c>
      <c r="K165" t="str">
        <f ca="1"/>
        <v>Call Case82(i, Folder, TestRes, WhatDiffers)</v>
      </c>
    </row>
    <row r="166" spans="8:11" x14ac:dyDescent="0.45">
      <c r="H166" t="str">
        <f ca="1"/>
        <v>Case 165</v>
      </c>
      <c r="I166" t="str">
        <f ca="1"/>
        <v>Case165 165, Folder, TestRes, WhatDiffers,NumPassed,NumFailed,Failures</v>
      </c>
      <c r="K166" t="str">
        <f ca="1"/>
        <v>Case 83</v>
      </c>
    </row>
    <row r="167" spans="8:11" x14ac:dyDescent="0.45">
      <c r="H167" t="str">
        <f ca="1"/>
        <v>Case 166</v>
      </c>
      <c r="I167" t="str">
        <f ca="1"/>
        <v>Case166 166, Folder, TestRes, WhatDiffers,NumPassed,NumFailed,Failures</v>
      </c>
      <c r="K167" t="str">
        <f ca="1"/>
        <v>Call Case83(i, Folder, TestRes, WhatDiffers)</v>
      </c>
    </row>
    <row r="168" spans="8:11" x14ac:dyDescent="0.45">
      <c r="H168" t="str">
        <f ca="1"/>
        <v>Case 167</v>
      </c>
      <c r="I168" t="str">
        <f ca="1"/>
        <v>Case167 167, Folder, TestRes, WhatDiffers,NumPassed,NumFailed,Failures</v>
      </c>
      <c r="K168" t="str">
        <f ca="1"/>
        <v>Case 84</v>
      </c>
    </row>
    <row r="169" spans="8:11" x14ac:dyDescent="0.45">
      <c r="H169" t="str">
        <f ca="1"/>
        <v>Case 168</v>
      </c>
      <c r="I169" t="str">
        <f ca="1"/>
        <v>Case168 168, Folder, TestRes, WhatDiffers,NumPassed,NumFailed,Failures</v>
      </c>
      <c r="K169" t="str">
        <f ca="1"/>
        <v>Call Case84(i, Folder, TestRes, WhatDiffers)</v>
      </c>
    </row>
    <row r="170" spans="8:11" x14ac:dyDescent="0.45">
      <c r="H170" t="str">
        <f ca="1"/>
        <v>Case 169</v>
      </c>
      <c r="I170" t="str">
        <f ca="1"/>
        <v>Case169 169, Folder, TestRes, WhatDiffers,NumPassed,NumFailed,Failures</v>
      </c>
      <c r="K170" t="str">
        <f ca="1"/>
        <v>Case 85</v>
      </c>
    </row>
    <row r="171" spans="8:11" x14ac:dyDescent="0.45">
      <c r="H171" t="str">
        <f ca="1"/>
        <v>Case 170</v>
      </c>
      <c r="I171" t="str">
        <f ca="1"/>
        <v>Case170 170, Folder, TestRes, WhatDiffers,NumPassed,NumFailed,Failures</v>
      </c>
      <c r="K171" t="str">
        <f ca="1"/>
        <v>Call Case85(i, Folder, TestRes, WhatDiffers)</v>
      </c>
    </row>
    <row r="172" spans="8:11" x14ac:dyDescent="0.45">
      <c r="H172" t="str">
        <f ca="1"/>
        <v>Case 171</v>
      </c>
      <c r="I172" t="str">
        <f ca="1"/>
        <v>Case171 171, Folder, TestRes, WhatDiffers,NumPassed,NumFailed,Failures</v>
      </c>
      <c r="K172" t="str">
        <f ca="1"/>
        <v>Case 86</v>
      </c>
    </row>
    <row r="173" spans="8:11" x14ac:dyDescent="0.45">
      <c r="H173" t="str">
        <f ca="1"/>
        <v>Case 172</v>
      </c>
      <c r="I173" t="str">
        <f ca="1"/>
        <v>Case172 172, Folder, TestRes, WhatDiffers,NumPassed,NumFailed,Failures</v>
      </c>
      <c r="K173" t="str">
        <f ca="1"/>
        <v>Call Case86(i, Folder, TestRes, WhatDiffers)</v>
      </c>
    </row>
    <row r="174" spans="8:11" x14ac:dyDescent="0.45">
      <c r="H174" t="str">
        <f ca="1"/>
        <v>Case 173</v>
      </c>
      <c r="I174" t="str">
        <f ca="1"/>
        <v>Case173 173, Folder, TestRes, WhatDiffers,NumPassed,NumFailed,Failures</v>
      </c>
      <c r="K174" t="str">
        <f ca="1"/>
        <v>Case 87</v>
      </c>
    </row>
    <row r="175" spans="8:11" x14ac:dyDescent="0.45">
      <c r="H175" t="str">
        <f ca="1"/>
        <v>Case 174</v>
      </c>
      <c r="I175" t="str">
        <f ca="1"/>
        <v>Case174 174, Folder, TestRes, WhatDiffers,NumPassed,NumFailed,Failures</v>
      </c>
      <c r="K175" t="str">
        <f ca="1"/>
        <v>Call Case87(i, Folder, TestRes, WhatDiffers)</v>
      </c>
    </row>
    <row r="176" spans="8:11" x14ac:dyDescent="0.45">
      <c r="H176" t="str">
        <f ca="1"/>
        <v>Case 175</v>
      </c>
      <c r="I176" t="str">
        <f ca="1"/>
        <v>Case175 175, Folder, TestRes, WhatDiffers,NumPassed,NumFailed,Failures</v>
      </c>
      <c r="K176" t="str">
        <f ca="1"/>
        <v>Case 88</v>
      </c>
    </row>
    <row r="177" spans="8:11" x14ac:dyDescent="0.45">
      <c r="H177" t="str">
        <f ca="1"/>
        <v>Case 176</v>
      </c>
      <c r="I177" t="str">
        <f ca="1"/>
        <v>Case176 176, Folder, TestRes, WhatDiffers,NumPassed,NumFailed,Failures</v>
      </c>
      <c r="K177" t="str">
        <f ca="1"/>
        <v>Call Case88(i, Folder, TestRes, WhatDiffers)</v>
      </c>
    </row>
    <row r="178" spans="8:11" x14ac:dyDescent="0.45">
      <c r="H178" t="str">
        <f ca="1"/>
        <v>Case 177</v>
      </c>
      <c r="I178" t="str">
        <f ca="1"/>
        <v>Case177 177, Folder, TestRes, WhatDiffers,NumPassed,NumFailed,Failures</v>
      </c>
      <c r="K178" t="str">
        <f ca="1"/>
        <v>Case 89</v>
      </c>
    </row>
    <row r="179" spans="8:11" x14ac:dyDescent="0.45">
      <c r="H179" t="str">
        <f ca="1"/>
        <v>Case 178</v>
      </c>
      <c r="I179" t="str">
        <f ca="1"/>
        <v>Case178 178, Folder, TestRes, WhatDiffers,NumPassed,NumFailed,Failures</v>
      </c>
      <c r="K179" t="str">
        <f ca="1"/>
        <v>Call Case89(i, Folder, TestRes, WhatDiffers)</v>
      </c>
    </row>
    <row r="180" spans="8:11" x14ac:dyDescent="0.45">
      <c r="K180" t="str">
        <f ca="1"/>
        <v>Case 90</v>
      </c>
    </row>
    <row r="181" spans="8:11" x14ac:dyDescent="0.45">
      <c r="K181" t="str">
        <f ca="1"/>
        <v>Call Case90(i, Folder, TestRes, WhatDiffers)</v>
      </c>
    </row>
    <row r="182" spans="8:11" x14ac:dyDescent="0.45">
      <c r="K182" t="str">
        <f ca="1"/>
        <v>Case 91</v>
      </c>
    </row>
    <row r="183" spans="8:11" x14ac:dyDescent="0.45">
      <c r="K183" t="str">
        <f ca="1"/>
        <v>Call Case91(i, Folder, TestRes, WhatDiffers)</v>
      </c>
    </row>
    <row r="184" spans="8:11" x14ac:dyDescent="0.45">
      <c r="K184" t="str">
        <f ca="1"/>
        <v>Case 92</v>
      </c>
    </row>
    <row r="185" spans="8:11" x14ac:dyDescent="0.45">
      <c r="K185" t="str">
        <f ca="1"/>
        <v>Call Case92(i, Folder, TestRes, WhatDiffers)</v>
      </c>
    </row>
    <row r="186" spans="8:11" x14ac:dyDescent="0.45">
      <c r="K186" t="str">
        <f ca="1"/>
        <v>Case 93</v>
      </c>
    </row>
    <row r="187" spans="8:11" x14ac:dyDescent="0.45">
      <c r="K187" t="str">
        <f ca="1"/>
        <v>Call Case93(i, Folder, TestRes, WhatDiffers)</v>
      </c>
    </row>
    <row r="188" spans="8:11" x14ac:dyDescent="0.45">
      <c r="K188" t="str">
        <f ca="1"/>
        <v>Case 94</v>
      </c>
    </row>
    <row r="189" spans="8:11" x14ac:dyDescent="0.45">
      <c r="K189" t="str">
        <f ca="1"/>
        <v>Call Case94(i, Folder, TestRes, WhatDiffers)</v>
      </c>
    </row>
    <row r="190" spans="8:11" x14ac:dyDescent="0.45">
      <c r="K190" t="str">
        <f ca="1"/>
        <v>Case 95</v>
      </c>
    </row>
    <row r="191" spans="8:11" x14ac:dyDescent="0.45">
      <c r="K191" t="str">
        <f ca="1"/>
        <v>Call Case95(i, Folder, TestRes, WhatDiffers)</v>
      </c>
    </row>
    <row r="192" spans="8:11" x14ac:dyDescent="0.45">
      <c r="K192" t="str">
        <f ca="1"/>
        <v>Case 96</v>
      </c>
    </row>
    <row r="193" spans="11:11" x14ac:dyDescent="0.45">
      <c r="K193" t="str">
        <f ca="1"/>
        <v>Call Case96(i, Folder, TestRes, WhatDiffers)</v>
      </c>
    </row>
    <row r="194" spans="11:11" x14ac:dyDescent="0.45">
      <c r="K194" t="str">
        <f ca="1"/>
        <v>Case 97</v>
      </c>
    </row>
    <row r="195" spans="11:11" x14ac:dyDescent="0.45">
      <c r="K195" t="str">
        <f ca="1"/>
        <v>Call Case97(i, Folder, TestRes, WhatDiffers)</v>
      </c>
    </row>
    <row r="196" spans="11:11" x14ac:dyDescent="0.45">
      <c r="K196" t="str">
        <f ca="1"/>
        <v>Case 98</v>
      </c>
    </row>
    <row r="197" spans="11:11" x14ac:dyDescent="0.45">
      <c r="K197" t="str">
        <f ca="1"/>
        <v>Call Case98(i, Folder, TestRes, WhatDiffers)</v>
      </c>
    </row>
    <row r="198" spans="11:11" x14ac:dyDescent="0.45">
      <c r="K198" t="str">
        <f ca="1"/>
        <v>Case 99</v>
      </c>
    </row>
    <row r="199" spans="11:11" x14ac:dyDescent="0.45">
      <c r="K199" t="str">
        <f ca="1"/>
        <v>Call Case99(i, Folder, TestRes, WhatDiffers)</v>
      </c>
    </row>
    <row r="200" spans="11:11" x14ac:dyDescent="0.45">
      <c r="K200" t="str">
        <f ca="1"/>
        <v>Case 100</v>
      </c>
    </row>
    <row r="201" spans="11:11" x14ac:dyDescent="0.45">
      <c r="K201" t="str">
        <f ca="1"/>
        <v>Call Case100(i, Folder, TestRes, WhatDiffers)</v>
      </c>
    </row>
    <row r="202" spans="11:11" x14ac:dyDescent="0.45">
      <c r="K202" t="str">
        <f ca="1"/>
        <v>Case 101</v>
      </c>
    </row>
    <row r="203" spans="11:11" x14ac:dyDescent="0.45">
      <c r="K203" t="str">
        <f ca="1"/>
        <v>Call Case101(i, Folder, TestRes, WhatDiffers)</v>
      </c>
    </row>
    <row r="204" spans="11:11" x14ac:dyDescent="0.45">
      <c r="K204" t="str">
        <f ca="1"/>
        <v>Case 102</v>
      </c>
    </row>
    <row r="205" spans="11:11" x14ac:dyDescent="0.45">
      <c r="K205" t="str">
        <f ca="1"/>
        <v>Call Case102(i, Folder, TestRes, WhatDiffers)</v>
      </c>
    </row>
    <row r="206" spans="11:11" x14ac:dyDescent="0.45">
      <c r="K206" t="str">
        <f ca="1"/>
        <v>Case 103</v>
      </c>
    </row>
    <row r="207" spans="11:11" x14ac:dyDescent="0.45">
      <c r="K207" t="str">
        <f ca="1"/>
        <v>Call Case103(i, Folder, TestRes, WhatDiffers)</v>
      </c>
    </row>
    <row r="208" spans="11:11" x14ac:dyDescent="0.45">
      <c r="K208" t="str">
        <f ca="1"/>
        <v>Case 104</v>
      </c>
    </row>
    <row r="209" spans="11:11" x14ac:dyDescent="0.45">
      <c r="K209" t="str">
        <f ca="1"/>
        <v>Call Case104(i, Folder, TestRes, WhatDiffers)</v>
      </c>
    </row>
    <row r="210" spans="11:11" x14ac:dyDescent="0.45">
      <c r="K210" t="str">
        <f ca="1"/>
        <v>Case 105</v>
      </c>
    </row>
    <row r="211" spans="11:11" x14ac:dyDescent="0.45">
      <c r="K211" t="str">
        <f ca="1"/>
        <v>Call Case105(i, Folder, TestRes, WhatDiffers)</v>
      </c>
    </row>
    <row r="212" spans="11:11" x14ac:dyDescent="0.45">
      <c r="K212" t="str">
        <f ca="1"/>
        <v>Case 106</v>
      </c>
    </row>
    <row r="213" spans="11:11" x14ac:dyDescent="0.45">
      <c r="K213" t="str">
        <f ca="1"/>
        <v>Call Case106(i, Folder, TestRes, WhatDiffers)</v>
      </c>
    </row>
    <row r="214" spans="11:11" x14ac:dyDescent="0.45">
      <c r="K214" t="str">
        <f ca="1"/>
        <v>Case 107</v>
      </c>
    </row>
    <row r="215" spans="11:11" x14ac:dyDescent="0.45">
      <c r="K215" t="str">
        <f ca="1"/>
        <v>Call Case107(i, Folder, TestRes, WhatDiffers)</v>
      </c>
    </row>
    <row r="216" spans="11:11" x14ac:dyDescent="0.45">
      <c r="K216" t="str">
        <f ca="1"/>
        <v>Case 108</v>
      </c>
    </row>
    <row r="217" spans="11:11" x14ac:dyDescent="0.45">
      <c r="K217" t="str">
        <f ca="1"/>
        <v>Call Case108(i, Folder, TestRes, WhatDiffers)</v>
      </c>
    </row>
    <row r="218" spans="11:11" x14ac:dyDescent="0.45">
      <c r="K218" t="str">
        <f ca="1"/>
        <v>Case 109</v>
      </c>
    </row>
    <row r="219" spans="11:11" x14ac:dyDescent="0.45">
      <c r="K219" t="str">
        <f ca="1"/>
        <v>Call Case109(i, Folder, TestRes, WhatDiffers)</v>
      </c>
    </row>
    <row r="220" spans="11:11" x14ac:dyDescent="0.45">
      <c r="K220" t="str">
        <f ca="1"/>
        <v>Case 110</v>
      </c>
    </row>
    <row r="221" spans="11:11" x14ac:dyDescent="0.45">
      <c r="K221" t="str">
        <f ca="1"/>
        <v>Call Case110(i, Folder, TestRes, WhatDiffers)</v>
      </c>
    </row>
    <row r="222" spans="11:11" x14ac:dyDescent="0.45">
      <c r="K222" t="str">
        <f ca="1"/>
        <v>Case 111</v>
      </c>
    </row>
    <row r="223" spans="11:11" x14ac:dyDescent="0.45">
      <c r="K223" t="str">
        <f ca="1"/>
        <v>Call Case111(i, Folder, TestRes, WhatDiffers)</v>
      </c>
    </row>
    <row r="224" spans="11:11" x14ac:dyDescent="0.45">
      <c r="K224" t="str">
        <f ca="1"/>
        <v>Case 112</v>
      </c>
    </row>
    <row r="225" spans="11:11" x14ac:dyDescent="0.45">
      <c r="K225" t="str">
        <f ca="1"/>
        <v>Call Case112(i, Folder, TestRes, WhatDiffers)</v>
      </c>
    </row>
    <row r="226" spans="11:11" x14ac:dyDescent="0.45">
      <c r="K226" t="str">
        <f ca="1"/>
        <v>Case 113</v>
      </c>
    </row>
    <row r="227" spans="11:11" x14ac:dyDescent="0.45">
      <c r="K227" t="str">
        <f ca="1"/>
        <v>Call Case113(i, Folder, TestRes, WhatDiffers)</v>
      </c>
    </row>
    <row r="228" spans="11:11" x14ac:dyDescent="0.45">
      <c r="K228" t="str">
        <f ca="1"/>
        <v>Case 114</v>
      </c>
    </row>
    <row r="229" spans="11:11" x14ac:dyDescent="0.45">
      <c r="K229" t="str">
        <f ca="1"/>
        <v>Call Case114(i, Folder, TestRes, WhatDiffers)</v>
      </c>
    </row>
    <row r="230" spans="11:11" x14ac:dyDescent="0.45">
      <c r="K230" t="str">
        <f ca="1"/>
        <v>Case 115</v>
      </c>
    </row>
    <row r="231" spans="11:11" x14ac:dyDescent="0.45">
      <c r="K231" t="str">
        <f ca="1"/>
        <v>Call Case115(i, Folder, TestRes, WhatDiffers)</v>
      </c>
    </row>
    <row r="232" spans="11:11" x14ac:dyDescent="0.45">
      <c r="K232" t="str">
        <f ca="1"/>
        <v>Case 116</v>
      </c>
    </row>
    <row r="233" spans="11:11" x14ac:dyDescent="0.45">
      <c r="K233" t="str">
        <f ca="1"/>
        <v>Call Case116(i, Folder, TestRes, WhatDiffers)</v>
      </c>
    </row>
    <row r="234" spans="11:11" x14ac:dyDescent="0.45">
      <c r="K234" t="str">
        <f ca="1"/>
        <v>Case 117</v>
      </c>
    </row>
    <row r="235" spans="11:11" x14ac:dyDescent="0.45">
      <c r="K235" t="str">
        <f ca="1"/>
        <v>Call Case117(i, Folder, TestRes, WhatDiffers)</v>
      </c>
    </row>
    <row r="236" spans="11:11" x14ac:dyDescent="0.45">
      <c r="K236" t="str">
        <f ca="1"/>
        <v>Case 118</v>
      </c>
    </row>
    <row r="237" spans="11:11" x14ac:dyDescent="0.45">
      <c r="K237" t="str">
        <f ca="1"/>
        <v>Call Case118(i, Folder, TestRes, WhatDiffers)</v>
      </c>
    </row>
    <row r="238" spans="11:11" x14ac:dyDescent="0.45">
      <c r="K238" t="str">
        <f ca="1"/>
        <v>Case 119</v>
      </c>
    </row>
    <row r="239" spans="11:11" x14ac:dyDescent="0.45">
      <c r="K239" t="str">
        <f ca="1"/>
        <v>Call Case119(i, Folder, TestRes, WhatDiffers)</v>
      </c>
    </row>
    <row r="240" spans="11:11" x14ac:dyDescent="0.45">
      <c r="K240" t="str">
        <f ca="1"/>
        <v>Case 120</v>
      </c>
    </row>
    <row r="241" spans="11:11" x14ac:dyDescent="0.45">
      <c r="K241" t="str">
        <f ca="1"/>
        <v>Call Case120(i, Folder, TestRes, WhatDiffers)</v>
      </c>
    </row>
    <row r="242" spans="11:11" x14ac:dyDescent="0.45">
      <c r="K242" t="str">
        <f ca="1"/>
        <v>Case 121</v>
      </c>
    </row>
    <row r="243" spans="11:11" x14ac:dyDescent="0.45">
      <c r="K243" t="str">
        <f ca="1"/>
        <v>Call Case121(i, Folder, TestRes, WhatDiffers)</v>
      </c>
    </row>
    <row r="244" spans="11:11" x14ac:dyDescent="0.45">
      <c r="K244" t="str">
        <f ca="1"/>
        <v>Case 122</v>
      </c>
    </row>
    <row r="245" spans="11:11" x14ac:dyDescent="0.45">
      <c r="K245" t="str">
        <f ca="1"/>
        <v>Call Case122(i, Folder, TestRes, WhatDiffers)</v>
      </c>
    </row>
    <row r="246" spans="11:11" x14ac:dyDescent="0.45">
      <c r="K246" t="str">
        <f ca="1"/>
        <v>Case 123</v>
      </c>
    </row>
    <row r="247" spans="11:11" x14ac:dyDescent="0.45">
      <c r="K247" t="str">
        <f ca="1"/>
        <v>Call Case123(i, Folder, TestRes, WhatDiffers)</v>
      </c>
    </row>
    <row r="248" spans="11:11" x14ac:dyDescent="0.45">
      <c r="K248" t="str">
        <f ca="1"/>
        <v>Case 124</v>
      </c>
    </row>
    <row r="249" spans="11:11" x14ac:dyDescent="0.45">
      <c r="K249" t="str">
        <f ca="1"/>
        <v>Call Case124(i, Folder, TestRes, WhatDiffers)</v>
      </c>
    </row>
    <row r="250" spans="11:11" x14ac:dyDescent="0.45">
      <c r="K250" t="str">
        <f ca="1"/>
        <v>Case 125</v>
      </c>
    </row>
    <row r="251" spans="11:11" x14ac:dyDescent="0.45">
      <c r="K251" t="str">
        <f ca="1"/>
        <v>Call Case125(i, Folder, TestRes, WhatDiffers)</v>
      </c>
    </row>
    <row r="252" spans="11:11" x14ac:dyDescent="0.45">
      <c r="K252" t="str">
        <f ca="1"/>
        <v>Case 126</v>
      </c>
    </row>
    <row r="253" spans="11:11" x14ac:dyDescent="0.45">
      <c r="K253" t="str">
        <f ca="1"/>
        <v>Call Case126(i, Folder, TestRes, WhatDiffers)</v>
      </c>
    </row>
    <row r="254" spans="11:11" x14ac:dyDescent="0.45">
      <c r="K254" t="str">
        <f ca="1"/>
        <v>Case 127</v>
      </c>
    </row>
    <row r="255" spans="11:11" x14ac:dyDescent="0.45">
      <c r="K255" t="str">
        <f ca="1"/>
        <v>Call Case127(i, Folder, TestRes, WhatDiffers)</v>
      </c>
    </row>
    <row r="256" spans="11:11" x14ac:dyDescent="0.45">
      <c r="K256" t="str">
        <f ca="1"/>
        <v>Case 128</v>
      </c>
    </row>
    <row r="257" spans="11:11" x14ac:dyDescent="0.45">
      <c r="K257" t="str">
        <f ca="1"/>
        <v>Call Case128(i, Folder, TestRes, WhatDiffers)</v>
      </c>
    </row>
    <row r="258" spans="11:11" x14ac:dyDescent="0.45">
      <c r="K258" t="str">
        <f ca="1"/>
        <v>Case 129</v>
      </c>
    </row>
    <row r="259" spans="11:11" x14ac:dyDescent="0.45">
      <c r="K259" t="str">
        <f ca="1"/>
        <v>Call Case129(i, Folder, TestRes, WhatDiffers)</v>
      </c>
    </row>
    <row r="260" spans="11:11" x14ac:dyDescent="0.45">
      <c r="K260" t="str">
        <f ca="1"/>
        <v>Case 130</v>
      </c>
    </row>
    <row r="261" spans="11:11" x14ac:dyDescent="0.45">
      <c r="K261" t="str">
        <f ca="1"/>
        <v>Call Case130(i, Folder, TestRes, WhatDiffers)</v>
      </c>
    </row>
    <row r="262" spans="11:11" x14ac:dyDescent="0.45">
      <c r="K262" t="str">
        <f ca="1"/>
        <v>Case 131</v>
      </c>
    </row>
    <row r="263" spans="11:11" x14ac:dyDescent="0.45">
      <c r="K263" t="str">
        <f ca="1"/>
        <v>Call Case131(i, Folder, TestRes, WhatDiffers)</v>
      </c>
    </row>
    <row r="264" spans="11:11" x14ac:dyDescent="0.45">
      <c r="K264" t="str">
        <f ca="1"/>
        <v>Case 132</v>
      </c>
    </row>
    <row r="265" spans="11:11" x14ac:dyDescent="0.45">
      <c r="K265" t="str">
        <f ca="1"/>
        <v>Call Case132(i, Folder, TestRes, WhatDiffers)</v>
      </c>
    </row>
    <row r="266" spans="11:11" x14ac:dyDescent="0.45">
      <c r="K266" t="str">
        <f ca="1"/>
        <v>Case 133</v>
      </c>
    </row>
    <row r="267" spans="11:11" x14ac:dyDescent="0.45">
      <c r="K267" t="str">
        <f ca="1"/>
        <v>Call Case133(i, Folder, TestRes, WhatDiffers)</v>
      </c>
    </row>
    <row r="268" spans="11:11" x14ac:dyDescent="0.45">
      <c r="K268" t="str">
        <f ca="1"/>
        <v>Case 134</v>
      </c>
    </row>
    <row r="269" spans="11:11" x14ac:dyDescent="0.45">
      <c r="K269" t="str">
        <f ca="1"/>
        <v>Call Case134(i, Folder, TestRes, WhatDiffers)</v>
      </c>
    </row>
    <row r="270" spans="11:11" x14ac:dyDescent="0.45">
      <c r="K270" t="str">
        <f ca="1"/>
        <v>Case 135</v>
      </c>
    </row>
    <row r="271" spans="11:11" x14ac:dyDescent="0.45">
      <c r="K271" t="str">
        <f ca="1"/>
        <v>Call Case135(i, Folder, TestRes, WhatDiffers)</v>
      </c>
    </row>
    <row r="272" spans="11:11" x14ac:dyDescent="0.45">
      <c r="K272" t="str">
        <f ca="1"/>
        <v>Case 136</v>
      </c>
    </row>
    <row r="273" spans="11:11" x14ac:dyDescent="0.45">
      <c r="K273" t="str">
        <f ca="1"/>
        <v>Call Case136(i, Folder, TestRes, WhatDiffers)</v>
      </c>
    </row>
    <row r="274" spans="11:11" x14ac:dyDescent="0.45">
      <c r="K274" t="str">
        <f ca="1"/>
        <v>Case 137</v>
      </c>
    </row>
    <row r="275" spans="11:11" x14ac:dyDescent="0.45">
      <c r="K275" t="str">
        <f ca="1"/>
        <v>Call Case137(i, Folder, TestRes, WhatDiffers)</v>
      </c>
    </row>
    <row r="276" spans="11:11" x14ac:dyDescent="0.45">
      <c r="K276" t="str">
        <f ca="1"/>
        <v>Case 138</v>
      </c>
    </row>
    <row r="277" spans="11:11" x14ac:dyDescent="0.45">
      <c r="K277" t="str">
        <f ca="1"/>
        <v>Call Case138(i, Folder, TestRes, WhatDiffers)</v>
      </c>
    </row>
    <row r="278" spans="11:11" x14ac:dyDescent="0.45">
      <c r="K278" t="str">
        <f ca="1"/>
        <v>Case 139</v>
      </c>
    </row>
    <row r="279" spans="11:11" x14ac:dyDescent="0.45">
      <c r="K279" t="str">
        <f ca="1"/>
        <v>Call Case139(i, Folder, TestRes, WhatDiffers)</v>
      </c>
    </row>
    <row r="280" spans="11:11" x14ac:dyDescent="0.45">
      <c r="K280" t="str">
        <f ca="1"/>
        <v>Case 140</v>
      </c>
    </row>
    <row r="281" spans="11:11" x14ac:dyDescent="0.45">
      <c r="K281" t="str">
        <f ca="1"/>
        <v>Call Case140(i, Folder, TestRes, WhatDiffers)</v>
      </c>
    </row>
    <row r="282" spans="11:11" x14ac:dyDescent="0.45">
      <c r="K282" t="str">
        <f ca="1"/>
        <v>Case 141</v>
      </c>
    </row>
    <row r="283" spans="11:11" x14ac:dyDescent="0.45">
      <c r="K283" t="str">
        <f ca="1"/>
        <v>Call Case141(i, Folder, TestRes, WhatDiffers)</v>
      </c>
    </row>
    <row r="284" spans="11:11" x14ac:dyDescent="0.45">
      <c r="K284" t="str">
        <f ca="1"/>
        <v>Case 142</v>
      </c>
    </row>
    <row r="285" spans="11:11" x14ac:dyDescent="0.45">
      <c r="K285" t="str">
        <f ca="1"/>
        <v>Call Case142(i, Folder, TestRes, WhatDiffers)</v>
      </c>
    </row>
    <row r="286" spans="11:11" x14ac:dyDescent="0.45">
      <c r="K286" t="str">
        <f ca="1"/>
        <v>Case 143</v>
      </c>
    </row>
    <row r="287" spans="11:11" x14ac:dyDescent="0.45">
      <c r="K287" t="str">
        <f ca="1"/>
        <v>Call Case143(i, Folder, TestRes, WhatDiffers)</v>
      </c>
    </row>
    <row r="288" spans="11:11" x14ac:dyDescent="0.45">
      <c r="K288" t="str">
        <f ca="1"/>
        <v>Case 144</v>
      </c>
    </row>
    <row r="289" spans="11:11" x14ac:dyDescent="0.45">
      <c r="K289" t="str">
        <f ca="1"/>
        <v>Call Case144(i, Folder, TestRes, WhatDiffers)</v>
      </c>
    </row>
    <row r="290" spans="11:11" x14ac:dyDescent="0.45">
      <c r="K290" t="str">
        <f ca="1"/>
        <v>Case 145</v>
      </c>
    </row>
    <row r="291" spans="11:11" x14ac:dyDescent="0.45">
      <c r="K291" t="str">
        <f ca="1"/>
        <v>Call Case145(i, Folder, TestRes, WhatDiffers)</v>
      </c>
    </row>
    <row r="292" spans="11:11" x14ac:dyDescent="0.45">
      <c r="K292" t="str">
        <f ca="1"/>
        <v>Case 146</v>
      </c>
    </row>
    <row r="293" spans="11:11" x14ac:dyDescent="0.45">
      <c r="K293" t="str">
        <f ca="1"/>
        <v>Call Case146(i, Folder, TestRes, WhatDiffers)</v>
      </c>
    </row>
    <row r="294" spans="11:11" x14ac:dyDescent="0.45">
      <c r="K294" t="str">
        <f ca="1"/>
        <v>Case 147</v>
      </c>
    </row>
    <row r="295" spans="11:11" x14ac:dyDescent="0.45">
      <c r="K295" t="str">
        <f ca="1"/>
        <v>Call Case147(i, Folder, TestRes, WhatDiffers)</v>
      </c>
    </row>
    <row r="296" spans="11:11" x14ac:dyDescent="0.45">
      <c r="K296" t="str">
        <f ca="1"/>
        <v>Case 148</v>
      </c>
    </row>
    <row r="297" spans="11:11" x14ac:dyDescent="0.45">
      <c r="K297" t="str">
        <f ca="1"/>
        <v>Call Case148(i, Folder, TestRes, WhatDiffers)</v>
      </c>
    </row>
    <row r="298" spans="11:11" x14ac:dyDescent="0.45">
      <c r="K298" t="str">
        <f ca="1"/>
        <v>Case 149</v>
      </c>
    </row>
    <row r="299" spans="11:11" x14ac:dyDescent="0.45">
      <c r="K299" t="str">
        <f ca="1"/>
        <v>Call Case149(i, Folder, TestRes, WhatDiffers)</v>
      </c>
    </row>
    <row r="300" spans="11:11" x14ac:dyDescent="0.45">
      <c r="K300" t="str">
        <f ca="1"/>
        <v>Case 150</v>
      </c>
    </row>
    <row r="301" spans="11:11" x14ac:dyDescent="0.45">
      <c r="K301" t="str">
        <f ca="1"/>
        <v>Call Case150(i, Folder, TestRes, WhatDiffers)</v>
      </c>
    </row>
    <row r="302" spans="11:11" x14ac:dyDescent="0.45">
      <c r="K302" t="str">
        <f ca="1"/>
        <v>Case 151</v>
      </c>
    </row>
    <row r="303" spans="11:11" x14ac:dyDescent="0.45">
      <c r="K303" t="str">
        <f ca="1"/>
        <v>Call Case151(i, Folder, TestRes, WhatDiffers)</v>
      </c>
    </row>
    <row r="304" spans="11:11" x14ac:dyDescent="0.45">
      <c r="K304" t="str">
        <f ca="1"/>
        <v>Case 152</v>
      </c>
    </row>
    <row r="305" spans="11:11" x14ac:dyDescent="0.45">
      <c r="K305" t="str">
        <f ca="1"/>
        <v>Call Case152(i, Folder, TestRes, WhatDiffers)</v>
      </c>
    </row>
    <row r="306" spans="11:11" x14ac:dyDescent="0.45">
      <c r="K306" t="str">
        <f ca="1"/>
        <v>Case 153</v>
      </c>
    </row>
    <row r="307" spans="11:11" x14ac:dyDescent="0.45">
      <c r="K307" t="str">
        <f ca="1"/>
        <v>Call Case153(i, Folder, TestRes, WhatDiffers)</v>
      </c>
    </row>
    <row r="308" spans="11:11" x14ac:dyDescent="0.45">
      <c r="K308" t="str">
        <f ca="1"/>
        <v>Case 154</v>
      </c>
    </row>
    <row r="309" spans="11:11" x14ac:dyDescent="0.45">
      <c r="K309" t="str">
        <f ca="1"/>
        <v>Call Case154(i, Folder, TestRes, WhatDiffers)</v>
      </c>
    </row>
    <row r="310" spans="11:11" x14ac:dyDescent="0.45">
      <c r="K310" t="str">
        <f ca="1"/>
        <v>Case 155</v>
      </c>
    </row>
    <row r="311" spans="11:11" x14ac:dyDescent="0.45">
      <c r="K311" t="str">
        <f ca="1"/>
        <v>Call Case155(i, Folder, TestRes, WhatDiffers)</v>
      </c>
    </row>
    <row r="312" spans="11:11" x14ac:dyDescent="0.45">
      <c r="K312" t="str">
        <f ca="1"/>
        <v>Case 156</v>
      </c>
    </row>
    <row r="313" spans="11:11" x14ac:dyDescent="0.45">
      <c r="K313" t="str">
        <f ca="1"/>
        <v>Call Case156(i, Folder, TestRes, WhatDiffers)</v>
      </c>
    </row>
    <row r="314" spans="11:11" x14ac:dyDescent="0.45">
      <c r="K314" t="str">
        <f ca="1"/>
        <v>Case 157</v>
      </c>
    </row>
    <row r="315" spans="11:11" x14ac:dyDescent="0.45">
      <c r="K315" t="str">
        <f ca="1"/>
        <v>Call Case157(i, Folder, TestRes, WhatDiffers)</v>
      </c>
    </row>
    <row r="316" spans="11:11" x14ac:dyDescent="0.45">
      <c r="K316" t="str">
        <f ca="1"/>
        <v>Case 158</v>
      </c>
    </row>
    <row r="317" spans="11:11" x14ac:dyDescent="0.45">
      <c r="K317" t="str">
        <f ca="1"/>
        <v>Call Case158(i, Folder, TestRes, WhatDiffers)</v>
      </c>
    </row>
    <row r="318" spans="11:11" x14ac:dyDescent="0.45">
      <c r="K318" t="str">
        <f ca="1"/>
        <v>Case 159</v>
      </c>
    </row>
    <row r="319" spans="11:11" x14ac:dyDescent="0.45">
      <c r="K319" t="str">
        <f ca="1"/>
        <v>Call Case159(i, Folder, TestRes, WhatDiffers)</v>
      </c>
    </row>
    <row r="320" spans="11:11" x14ac:dyDescent="0.45">
      <c r="K320" t="str">
        <f ca="1"/>
        <v>Case 160</v>
      </c>
    </row>
    <row r="321" spans="11:11" x14ac:dyDescent="0.45">
      <c r="K321" t="str">
        <f ca="1"/>
        <v>Call Case160(i, Folder, TestRes, WhatDiffers)</v>
      </c>
    </row>
    <row r="322" spans="11:11" x14ac:dyDescent="0.45">
      <c r="K322" t="str">
        <f ca="1"/>
        <v>Case 161</v>
      </c>
    </row>
    <row r="323" spans="11:11" x14ac:dyDescent="0.45">
      <c r="K323" t="str">
        <f ca="1"/>
        <v>Call Case161(i, Folder, TestRes, WhatDiffers)</v>
      </c>
    </row>
    <row r="324" spans="11:11" x14ac:dyDescent="0.45">
      <c r="K324" t="str">
        <f ca="1"/>
        <v>Case 162</v>
      </c>
    </row>
    <row r="325" spans="11:11" x14ac:dyDescent="0.45">
      <c r="K325" t="str">
        <f ca="1"/>
        <v>Call Case162(i, Folder, TestRes, WhatDiffers)</v>
      </c>
    </row>
    <row r="326" spans="11:11" x14ac:dyDescent="0.45">
      <c r="K326" t="str">
        <f ca="1"/>
        <v>Case 163</v>
      </c>
    </row>
    <row r="327" spans="11:11" x14ac:dyDescent="0.45">
      <c r="K327" t="str">
        <f ca="1"/>
        <v>Call Case163(i, Folder, TestRes, WhatDiffers)</v>
      </c>
    </row>
    <row r="328" spans="11:11" x14ac:dyDescent="0.45">
      <c r="K328" t="str">
        <f ca="1"/>
        <v>Case 164</v>
      </c>
    </row>
    <row r="329" spans="11:11" x14ac:dyDescent="0.45">
      <c r="K329" t="str">
        <f ca="1"/>
        <v>Call Case164(i, Folder, TestRes, WhatDiffers)</v>
      </c>
    </row>
    <row r="330" spans="11:11" x14ac:dyDescent="0.45">
      <c r="K330" t="str">
        <f ca="1"/>
        <v>Case 165</v>
      </c>
    </row>
    <row r="331" spans="11:11" x14ac:dyDescent="0.45">
      <c r="K331" t="str">
        <f ca="1"/>
        <v>Call Case165(i, Folder, TestRes, WhatDiffers)</v>
      </c>
    </row>
    <row r="332" spans="11:11" x14ac:dyDescent="0.45">
      <c r="K332" t="str">
        <f ca="1"/>
        <v>Case 166</v>
      </c>
    </row>
    <row r="333" spans="11:11" x14ac:dyDescent="0.45">
      <c r="K333" t="str">
        <f ca="1"/>
        <v>Call Case166(i, Folder, TestRes, WhatDiffers)</v>
      </c>
    </row>
    <row r="334" spans="11:11" x14ac:dyDescent="0.45">
      <c r="K334" t="str">
        <f ca="1"/>
        <v>Case 167</v>
      </c>
    </row>
    <row r="335" spans="11:11" x14ac:dyDescent="0.45">
      <c r="K335" t="str">
        <f ca="1"/>
        <v>Call Case167(i, Folder, TestRes, WhatDiffers)</v>
      </c>
    </row>
    <row r="336" spans="11:11" x14ac:dyDescent="0.45">
      <c r="K336" t="str">
        <f ca="1"/>
        <v>Case 168</v>
      </c>
    </row>
    <row r="337" spans="11:11" x14ac:dyDescent="0.45">
      <c r="K337" t="str">
        <f ca="1"/>
        <v>Call Case168(i, Folder, TestRes, WhatDiffers)</v>
      </c>
    </row>
    <row r="338" spans="11:11" x14ac:dyDescent="0.45">
      <c r="K338" t="str">
        <f ca="1"/>
        <v>Case 169</v>
      </c>
    </row>
    <row r="339" spans="11:11" x14ac:dyDescent="0.45">
      <c r="K339" t="str">
        <f ca="1"/>
        <v>Call Case169(i, Folder, TestRes, WhatDiffers)</v>
      </c>
    </row>
    <row r="340" spans="11:11" x14ac:dyDescent="0.45">
      <c r="K340" t="str">
        <f ca="1"/>
        <v>Case 170</v>
      </c>
    </row>
    <row r="341" spans="11:11" x14ac:dyDescent="0.45">
      <c r="K341" t="str">
        <f ca="1"/>
        <v>Call Case170(i, Folder, TestRes, WhatDiffers)</v>
      </c>
    </row>
    <row r="342" spans="11:11" x14ac:dyDescent="0.45">
      <c r="K342" t="str">
        <f ca="1"/>
        <v>Case 171</v>
      </c>
    </row>
    <row r="343" spans="11:11" x14ac:dyDescent="0.45">
      <c r="K343" t="str">
        <f ca="1"/>
        <v>Call Case171(i, Folder, TestRes, WhatDiffers)</v>
      </c>
    </row>
    <row r="344" spans="11:11" x14ac:dyDescent="0.45">
      <c r="K344" t="str">
        <f ca="1"/>
        <v>Case 172</v>
      </c>
    </row>
    <row r="345" spans="11:11" x14ac:dyDescent="0.45">
      <c r="K345" t="str">
        <f ca="1"/>
        <v>Call Case172(i, Folder, TestRes, WhatDiffers)</v>
      </c>
    </row>
    <row r="346" spans="11:11" x14ac:dyDescent="0.45">
      <c r="K346" t="str">
        <f ca="1"/>
        <v>Case 173</v>
      </c>
    </row>
    <row r="347" spans="11:11" x14ac:dyDescent="0.45">
      <c r="K347" t="str">
        <f ca="1"/>
        <v>Call Case173(i, Folder, TestRes, WhatDiffers)</v>
      </c>
    </row>
    <row r="348" spans="11:11" x14ac:dyDescent="0.45">
      <c r="K348" t="str">
        <f ca="1"/>
        <v>Case 174</v>
      </c>
    </row>
    <row r="349" spans="11:11" x14ac:dyDescent="0.45">
      <c r="K349" t="str">
        <f ca="1"/>
        <v>Call Case174(i, Folder, TestRes, WhatDiffers)</v>
      </c>
    </row>
    <row r="350" spans="11:11" x14ac:dyDescent="0.45">
      <c r="K350" t="str">
        <f ca="1"/>
        <v>Case 175</v>
      </c>
    </row>
    <row r="351" spans="11:11" x14ac:dyDescent="0.45">
      <c r="K351" t="str">
        <f ca="1"/>
        <v>Call Case175(i, Folder, TestRes, WhatDiffers)</v>
      </c>
    </row>
    <row r="352" spans="11:11" x14ac:dyDescent="0.45">
      <c r="K352" t="str">
        <f ca="1"/>
        <v>Case 176</v>
      </c>
    </row>
    <row r="353" spans="11:11" x14ac:dyDescent="0.45">
      <c r="K353" t="str">
        <f ca="1"/>
        <v>Call Case176(i, Folder, TestRes, WhatDiffers)</v>
      </c>
    </row>
    <row r="354" spans="11:11" x14ac:dyDescent="0.45">
      <c r="K354" t="str">
        <f ca="1"/>
        <v>Case 177</v>
      </c>
    </row>
    <row r="355" spans="11:11" x14ac:dyDescent="0.45">
      <c r="K355" t="str">
        <f ca="1"/>
        <v>Call Case177(i, Folder, TestRes, WhatDiffers)</v>
      </c>
    </row>
    <row r="356" spans="11:11" x14ac:dyDescent="0.45">
      <c r="K356" t="str">
        <f ca="1"/>
        <v>Case 178</v>
      </c>
    </row>
    <row r="357" spans="11:11" x14ac:dyDescent="0.45">
      <c r="K357" t="str">
        <f ca="1"/>
        <v>Call Case178(i, Folder, TestRes, WhatDiffers)</v>
      </c>
    </row>
  </sheetData>
  <sheetProtection sheet="1" objects="1" scenarios="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workbookViewId="0"/>
  </sheetViews>
  <sheetFormatPr defaultRowHeight="14.25" x14ac:dyDescent="0.45"/>
  <sheetData>
    <row r="1" spans="1:1" ht="28.5" x14ac:dyDescent="0.85">
      <c r="A1" s="13" t="s">
        <v>733</v>
      </c>
    </row>
    <row r="3" spans="1:1" x14ac:dyDescent="0.45">
      <c r="A3" t="s">
        <v>734</v>
      </c>
    </row>
  </sheetData>
  <sheetProtection sheet="1" objects="1" scenarios="1"/>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37FB0E-D30B-48D2-A047-0A1C084C9278}">
  <sheetPr codeName="shPerformance1"/>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5.9296875" bestFit="1" customWidth="1"/>
    <col min="3" max="3" width="9.19921875" bestFit="1" customWidth="1"/>
    <col min="4" max="4" width="8.19921875" bestFit="1" customWidth="1"/>
    <col min="5" max="5" width="11.73046875" bestFit="1" customWidth="1"/>
    <col min="6" max="6" width="15.19921875" bestFit="1" customWidth="1"/>
    <col min="7" max="7" width="16.3984375" bestFit="1" customWidth="1"/>
    <col min="8" max="8" width="16.3984375" customWidth="1"/>
    <col min="9" max="9" width="11.265625" bestFit="1" customWidth="1"/>
    <col min="10" max="10" width="11" bestFit="1" customWidth="1"/>
    <col min="11" max="11" width="14.19921875" bestFit="1" customWidth="1"/>
    <col min="12" max="12" width="18.6640625" bestFit="1" customWidth="1"/>
    <col min="13" max="13" width="25.3984375" customWidth="1"/>
    <col min="14" max="14" width="11.265625" bestFit="1" customWidth="1"/>
  </cols>
  <sheetData>
    <row r="1" spans="1:14" ht="28.5" x14ac:dyDescent="0.85">
      <c r="A1" s="1" t="s">
        <v>385</v>
      </c>
    </row>
    <row r="2" spans="1:14" x14ac:dyDescent="0.45">
      <c r="N2" s="14"/>
    </row>
    <row r="4" spans="1:14" x14ac:dyDescent="0.45">
      <c r="A4" s="18" t="s">
        <v>749</v>
      </c>
      <c r="M4" s="18" t="s">
        <v>738</v>
      </c>
    </row>
    <row r="5" spans="1:14" x14ac:dyDescent="0.45">
      <c r="M5" t="s">
        <v>685</v>
      </c>
    </row>
    <row r="6" spans="1:14" ht="42.75" x14ac:dyDescent="0.45">
      <c r="A6" s="15" t="s">
        <v>11</v>
      </c>
      <c r="B6" s="15" t="s">
        <v>12</v>
      </c>
      <c r="C6" s="15" t="s">
        <v>13</v>
      </c>
      <c r="D6" s="15" t="s">
        <v>14</v>
      </c>
      <c r="E6" s="16" t="s">
        <v>553</v>
      </c>
      <c r="F6" s="16" t="s">
        <v>554</v>
      </c>
      <c r="G6" s="16" t="s">
        <v>555</v>
      </c>
      <c r="H6" s="16" t="s">
        <v>556</v>
      </c>
      <c r="I6" s="16" t="str" cm="1">
        <f t="array" aca="1" ref="I6:L6" ca="1">"NCalls"&amp;CHAR(10)&amp;E6:H6</f>
        <v>NCalls
CSVRead
v0.1</v>
      </c>
      <c r="J6" s="16" t="str">
        <f ca="1"/>
        <v>NCalls
sdkn104
v1.9</v>
      </c>
      <c r="K6" s="16" t="str">
        <f ca="1"/>
        <v>NCalls
ws_garcia
v3.1.5</v>
      </c>
      <c r="L6" s="82" t="str">
        <f ca="1"/>
        <v>NCalls
CSV.jl
v0.8.5+</v>
      </c>
      <c r="M6" s="15" t="s">
        <v>21</v>
      </c>
      <c r="N6" s="15" t="s">
        <v>22</v>
      </c>
    </row>
    <row r="7" spans="1:14" x14ac:dyDescent="0.45">
      <c r="A7">
        <f ca="1">LEN(B7)</f>
        <v>1</v>
      </c>
      <c r="B7" t="s">
        <v>23</v>
      </c>
      <c r="C7" s="14">
        <v>1</v>
      </c>
      <c r="D7">
        <v>1</v>
      </c>
      <c r="E7">
        <v>1.7825166304226208E-4</v>
      </c>
      <c r="F7">
        <v>1.2021113622172519E-4</v>
      </c>
      <c r="G7">
        <v>2.4137875482605855E-3</v>
      </c>
      <c r="H7">
        <v>2.8878364329444379E-4</v>
      </c>
      <c r="I7" s="14">
        <v>28051</v>
      </c>
      <c r="J7" s="14">
        <v>41594</v>
      </c>
      <c r="K7" s="14">
        <v>2072</v>
      </c>
      <c r="L7" s="79">
        <v>17314</v>
      </c>
      <c r="M7" s="83" t="s">
        <v>557</v>
      </c>
      <c r="N7" s="14">
        <v>3</v>
      </c>
    </row>
    <row r="8" spans="1:14" x14ac:dyDescent="0.45">
      <c r="A8">
        <f t="shared" ref="A8:A28" ca="1" si="0">LEN(B8)</f>
        <v>1</v>
      </c>
      <c r="B8" t="s">
        <v>23</v>
      </c>
      <c r="C8" s="14">
        <v>2</v>
      </c>
      <c r="D8">
        <v>1</v>
      </c>
      <c r="E8">
        <v>1.8254043881440433E-4</v>
      </c>
      <c r="F8">
        <v>1.2565180810719179E-4</v>
      </c>
      <c r="G8">
        <v>2.6159411610865105E-3</v>
      </c>
      <c r="H8">
        <v>2.8235825615541E-4</v>
      </c>
      <c r="I8" s="14">
        <v>27392</v>
      </c>
      <c r="J8" s="14">
        <v>39793</v>
      </c>
      <c r="K8" s="14">
        <v>1912</v>
      </c>
      <c r="L8" s="79">
        <v>17708</v>
      </c>
      <c r="M8" s="84" t="s">
        <v>558</v>
      </c>
      <c r="N8" s="14">
        <v>6</v>
      </c>
    </row>
    <row r="9" spans="1:14" x14ac:dyDescent="0.45">
      <c r="A9">
        <f t="shared" ca="1" si="0"/>
        <v>1</v>
      </c>
      <c r="B9" t="s">
        <v>23</v>
      </c>
      <c r="C9" s="14">
        <v>4</v>
      </c>
      <c r="D9">
        <v>1</v>
      </c>
      <c r="E9">
        <v>1.8588506264173129E-4</v>
      </c>
      <c r="F9">
        <v>1.2519460914405279E-4</v>
      </c>
      <c r="G9">
        <v>2.5487596839941086E-3</v>
      </c>
      <c r="H9">
        <v>3.2488628979857048E-4</v>
      </c>
      <c r="I9" s="14">
        <v>26899</v>
      </c>
      <c r="J9" s="14">
        <v>39938</v>
      </c>
      <c r="K9" s="14">
        <v>1962</v>
      </c>
      <c r="L9" s="79">
        <v>15390</v>
      </c>
      <c r="M9" s="84" t="s">
        <v>559</v>
      </c>
      <c r="N9" s="14">
        <v>12</v>
      </c>
    </row>
    <row r="10" spans="1:14" x14ac:dyDescent="0.45">
      <c r="A10">
        <f t="shared" ca="1" si="0"/>
        <v>1</v>
      </c>
      <c r="B10" t="s">
        <v>23</v>
      </c>
      <c r="C10" s="14">
        <v>8</v>
      </c>
      <c r="D10">
        <v>1</v>
      </c>
      <c r="E10">
        <v>1.9030784045038511E-4</v>
      </c>
      <c r="F10">
        <v>1.3225346628926708E-4</v>
      </c>
      <c r="G10">
        <v>2.6089885237410054E-3</v>
      </c>
      <c r="H10">
        <v>2.8963679545849504E-4</v>
      </c>
      <c r="I10" s="14">
        <v>26274</v>
      </c>
      <c r="J10" s="14">
        <v>37807</v>
      </c>
      <c r="K10" s="14">
        <v>1917</v>
      </c>
      <c r="L10" s="79">
        <v>17263</v>
      </c>
      <c r="M10" s="84" t="s">
        <v>560</v>
      </c>
      <c r="N10" s="14">
        <v>24</v>
      </c>
    </row>
    <row r="11" spans="1:14" x14ac:dyDescent="0.45">
      <c r="A11">
        <f t="shared" ca="1" si="0"/>
        <v>1</v>
      </c>
      <c r="B11" t="s">
        <v>23</v>
      </c>
      <c r="C11" s="14">
        <v>16</v>
      </c>
      <c r="D11">
        <v>1</v>
      </c>
      <c r="E11">
        <v>1.9929791542110852E-4</v>
      </c>
      <c r="F11">
        <v>1.4035775319998093E-4</v>
      </c>
      <c r="G11">
        <v>2.5406933434975309E-3</v>
      </c>
      <c r="H11">
        <v>2.9238056254020232E-4</v>
      </c>
      <c r="I11" s="14">
        <v>25089</v>
      </c>
      <c r="J11" s="14">
        <v>35624</v>
      </c>
      <c r="K11" s="14">
        <v>1968</v>
      </c>
      <c r="L11" s="79">
        <v>17101</v>
      </c>
      <c r="M11" s="84" t="s">
        <v>561</v>
      </c>
      <c r="N11" s="14">
        <v>48</v>
      </c>
    </row>
    <row r="12" spans="1:14" x14ac:dyDescent="0.45">
      <c r="A12">
        <f t="shared" ca="1" si="0"/>
        <v>1</v>
      </c>
      <c r="B12" t="s">
        <v>23</v>
      </c>
      <c r="C12" s="14">
        <v>32</v>
      </c>
      <c r="D12">
        <v>1</v>
      </c>
      <c r="E12">
        <v>2.1894354337270461E-4</v>
      </c>
      <c r="F12">
        <v>1.5718750078560836E-4</v>
      </c>
      <c r="G12">
        <v>2.6291367507842787E-3</v>
      </c>
      <c r="H12">
        <v>2.9631385563588954E-4</v>
      </c>
      <c r="I12" s="14">
        <v>22837</v>
      </c>
      <c r="J12" s="14">
        <v>31810</v>
      </c>
      <c r="K12" s="14">
        <v>1902</v>
      </c>
      <c r="L12" s="79">
        <v>16874</v>
      </c>
      <c r="M12" s="84" t="s">
        <v>562</v>
      </c>
      <c r="N12" s="14">
        <v>96</v>
      </c>
    </row>
    <row r="13" spans="1:14" x14ac:dyDescent="0.45">
      <c r="A13">
        <f t="shared" ca="1" si="0"/>
        <v>1</v>
      </c>
      <c r="B13" t="s">
        <v>23</v>
      </c>
      <c r="C13" s="14">
        <v>64</v>
      </c>
      <c r="D13">
        <v>1</v>
      </c>
      <c r="E13">
        <v>2.6006724227580315E-4</v>
      </c>
      <c r="F13">
        <v>1.9840885679091422E-4</v>
      </c>
      <c r="G13">
        <v>2.7860935376052328E-3</v>
      </c>
      <c r="H13">
        <v>3.0244374546334384E-4</v>
      </c>
      <c r="I13" s="14">
        <v>19226</v>
      </c>
      <c r="J13" s="14">
        <v>25201</v>
      </c>
      <c r="K13" s="14">
        <v>1795</v>
      </c>
      <c r="L13" s="79">
        <v>16532</v>
      </c>
      <c r="M13" s="84" t="s">
        <v>563</v>
      </c>
      <c r="N13" s="14">
        <v>192</v>
      </c>
    </row>
    <row r="14" spans="1:14" x14ac:dyDescent="0.45">
      <c r="A14">
        <f t="shared" ca="1" si="0"/>
        <v>1</v>
      </c>
      <c r="B14" t="s">
        <v>23</v>
      </c>
      <c r="C14" s="14">
        <v>128</v>
      </c>
      <c r="D14">
        <v>1</v>
      </c>
      <c r="E14">
        <v>3.3526593133937006E-4</v>
      </c>
      <c r="F14">
        <v>2.7365132990384082E-4</v>
      </c>
      <c r="G14">
        <v>3.1430363293588198E-3</v>
      </c>
      <c r="H14">
        <v>3.0669201987364289E-4</v>
      </c>
      <c r="I14" s="14">
        <v>14914</v>
      </c>
      <c r="J14" s="14">
        <v>18272</v>
      </c>
      <c r="K14" s="14">
        <v>1591</v>
      </c>
      <c r="L14" s="79">
        <v>16303</v>
      </c>
      <c r="M14" s="84" t="s">
        <v>564</v>
      </c>
      <c r="N14" s="14">
        <v>384</v>
      </c>
    </row>
    <row r="15" spans="1:14" x14ac:dyDescent="0.45">
      <c r="A15">
        <f t="shared" ca="1" si="0"/>
        <v>1</v>
      </c>
      <c r="B15" t="s">
        <v>23</v>
      </c>
      <c r="C15" s="14">
        <v>256</v>
      </c>
      <c r="D15">
        <v>1</v>
      </c>
      <c r="E15">
        <v>5.0900883460624742E-4</v>
      </c>
      <c r="F15">
        <v>4.2718030756103912E-4</v>
      </c>
      <c r="G15">
        <v>3.6651780952391601E-3</v>
      </c>
      <c r="H15">
        <v>2.8933510792199528E-4</v>
      </c>
      <c r="I15" s="14">
        <v>9825</v>
      </c>
      <c r="J15" s="14">
        <v>11705</v>
      </c>
      <c r="K15" s="14">
        <v>1365</v>
      </c>
      <c r="L15" s="79">
        <v>17281</v>
      </c>
      <c r="M15" s="84" t="s">
        <v>565</v>
      </c>
      <c r="N15" s="14">
        <v>768</v>
      </c>
    </row>
    <row r="16" spans="1:14" x14ac:dyDescent="0.45">
      <c r="A16">
        <f t="shared" ca="1" si="0"/>
        <v>1</v>
      </c>
      <c r="B16" t="s">
        <v>23</v>
      </c>
      <c r="C16" s="14">
        <v>512</v>
      </c>
      <c r="D16">
        <v>1</v>
      </c>
      <c r="E16">
        <v>7.7740873756064238E-4</v>
      </c>
      <c r="F16">
        <v>7.4787343703142095E-4</v>
      </c>
      <c r="G16">
        <v>5.1038947959141856E-3</v>
      </c>
      <c r="H16">
        <v>3.1281281281281281E-4</v>
      </c>
      <c r="I16" s="14">
        <v>6432</v>
      </c>
      <c r="J16" s="14">
        <v>6686</v>
      </c>
      <c r="K16" s="14">
        <v>980</v>
      </c>
      <c r="L16" s="79">
        <v>15984</v>
      </c>
      <c r="M16" s="84" t="s">
        <v>566</v>
      </c>
      <c r="N16" s="14">
        <v>1536</v>
      </c>
    </row>
    <row r="17" spans="1:14" x14ac:dyDescent="0.45">
      <c r="A17">
        <f t="shared" ca="1" si="0"/>
        <v>1</v>
      </c>
      <c r="B17" t="s">
        <v>23</v>
      </c>
      <c r="C17" s="14">
        <v>1024</v>
      </c>
      <c r="D17">
        <v>1</v>
      </c>
      <c r="E17">
        <v>1.4508019727319053E-3</v>
      </c>
      <c r="F17">
        <v>1.3602662132760008E-3</v>
      </c>
      <c r="G17">
        <v>7.5326442771059309E-3</v>
      </c>
      <c r="H17">
        <v>3.6791758646063282E-4</v>
      </c>
      <c r="I17" s="14">
        <v>3447</v>
      </c>
      <c r="J17" s="14">
        <v>3676</v>
      </c>
      <c r="K17" s="14">
        <v>664</v>
      </c>
      <c r="L17" s="79">
        <v>13590</v>
      </c>
      <c r="M17" s="84" t="s">
        <v>567</v>
      </c>
      <c r="N17" s="14">
        <v>3072</v>
      </c>
    </row>
    <row r="18" spans="1:14" x14ac:dyDescent="0.45">
      <c r="A18">
        <f t="shared" ca="1" si="0"/>
        <v>1</v>
      </c>
      <c r="B18" t="s">
        <v>23</v>
      </c>
      <c r="C18" s="14">
        <v>2048</v>
      </c>
      <c r="D18">
        <v>1</v>
      </c>
      <c r="E18">
        <v>2.6886004298747241E-3</v>
      </c>
      <c r="F18">
        <v>2.6847111647884886E-3</v>
      </c>
      <c r="G18">
        <v>1.2581493216084115E-2</v>
      </c>
      <c r="H18">
        <v>5.0926869016092895E-4</v>
      </c>
      <c r="I18" s="14">
        <v>1861</v>
      </c>
      <c r="J18" s="14">
        <v>1863</v>
      </c>
      <c r="K18" s="14">
        <v>398</v>
      </c>
      <c r="L18" s="79">
        <v>9818</v>
      </c>
      <c r="M18" s="84" t="s">
        <v>568</v>
      </c>
      <c r="N18" s="14">
        <v>6144</v>
      </c>
    </row>
    <row r="19" spans="1:14" x14ac:dyDescent="0.45">
      <c r="A19">
        <f t="shared" ca="1" si="0"/>
        <v>1</v>
      </c>
      <c r="B19" t="s">
        <v>23</v>
      </c>
      <c r="C19" s="14">
        <v>4096</v>
      </c>
      <c r="D19">
        <v>1</v>
      </c>
      <c r="E19">
        <v>5.8054944315541418E-3</v>
      </c>
      <c r="F19">
        <v>5.6276131608489115E-3</v>
      </c>
      <c r="G19">
        <v>2.3629852830194035E-2</v>
      </c>
      <c r="H19">
        <v>9.6469226316804938E-4</v>
      </c>
      <c r="I19" s="14">
        <v>862</v>
      </c>
      <c r="J19" s="14">
        <v>889</v>
      </c>
      <c r="K19" s="14">
        <v>212</v>
      </c>
      <c r="L19" s="79">
        <v>5183</v>
      </c>
      <c r="M19" s="84" t="s">
        <v>569</v>
      </c>
      <c r="N19" s="14">
        <v>12288</v>
      </c>
    </row>
    <row r="20" spans="1:14" x14ac:dyDescent="0.45">
      <c r="A20">
        <f t="shared" ca="1" si="0"/>
        <v>1</v>
      </c>
      <c r="B20" t="s">
        <v>23</v>
      </c>
      <c r="C20" s="14">
        <v>8192</v>
      </c>
      <c r="D20">
        <v>1</v>
      </c>
      <c r="E20">
        <v>1.1242335280887469E-2</v>
      </c>
      <c r="F20">
        <v>1.0882035434769932E-2</v>
      </c>
      <c r="G20">
        <v>4.433100265479107E-2</v>
      </c>
      <c r="H20">
        <v>1.5142337976983646E-3</v>
      </c>
      <c r="I20" s="14">
        <v>445</v>
      </c>
      <c r="J20" s="14">
        <v>460</v>
      </c>
      <c r="K20" s="14">
        <v>113</v>
      </c>
      <c r="L20" s="79">
        <v>3302</v>
      </c>
      <c r="M20" s="84" t="s">
        <v>570</v>
      </c>
      <c r="N20" s="14">
        <v>24576</v>
      </c>
    </row>
    <row r="21" spans="1:14" x14ac:dyDescent="0.45">
      <c r="A21">
        <f t="shared" ca="1" si="0"/>
        <v>1</v>
      </c>
      <c r="B21" t="s">
        <v>23</v>
      </c>
      <c r="C21" s="14">
        <v>16384</v>
      </c>
      <c r="D21">
        <v>1</v>
      </c>
      <c r="E21">
        <v>2.2051960352443094E-2</v>
      </c>
      <c r="F21">
        <v>2.4177900483088842E-2</v>
      </c>
      <c r="G21">
        <v>8.4400764999979103E-2</v>
      </c>
      <c r="H21">
        <v>2.7948574622694241E-3</v>
      </c>
      <c r="I21" s="14">
        <v>227</v>
      </c>
      <c r="J21" s="14">
        <v>207</v>
      </c>
      <c r="K21" s="14">
        <v>60</v>
      </c>
      <c r="L21" s="79">
        <v>1789</v>
      </c>
      <c r="M21" s="84" t="s">
        <v>571</v>
      </c>
      <c r="N21" s="14">
        <v>49152</v>
      </c>
    </row>
    <row r="22" spans="1:14" x14ac:dyDescent="0.45">
      <c r="A22">
        <f t="shared" ca="1" si="0"/>
        <v>1</v>
      </c>
      <c r="B22" t="s">
        <v>23</v>
      </c>
      <c r="C22" s="14">
        <v>32768</v>
      </c>
      <c r="D22">
        <v>1</v>
      </c>
      <c r="E22">
        <v>5.384306236553902E-2</v>
      </c>
      <c r="F22">
        <v>4.728155094349893E-2</v>
      </c>
      <c r="G22">
        <v>0.18272163571392802</v>
      </c>
      <c r="H22">
        <v>4.3449176072452916E-3</v>
      </c>
      <c r="I22" s="14">
        <v>93</v>
      </c>
      <c r="J22" s="14">
        <v>106</v>
      </c>
      <c r="K22" s="14">
        <v>28</v>
      </c>
      <c r="L22" s="79">
        <v>1151</v>
      </c>
      <c r="M22" s="84" t="s">
        <v>572</v>
      </c>
      <c r="N22" s="14">
        <v>98304</v>
      </c>
    </row>
    <row r="23" spans="1:14" x14ac:dyDescent="0.45">
      <c r="A23">
        <f t="shared" ca="1" si="0"/>
        <v>1</v>
      </c>
      <c r="B23" t="s">
        <v>23</v>
      </c>
      <c r="C23" s="14">
        <v>65536</v>
      </c>
      <c r="D23">
        <v>1</v>
      </c>
      <c r="E23">
        <v>9.1190247272871519E-2</v>
      </c>
      <c r="F23">
        <v>0.10562462083332018</v>
      </c>
      <c r="G23">
        <v>0.34921748666674829</v>
      </c>
      <c r="H23">
        <v>7.7838256236739331E-3</v>
      </c>
      <c r="I23" s="14">
        <v>55</v>
      </c>
      <c r="J23" s="14">
        <v>48</v>
      </c>
      <c r="K23" s="14">
        <v>15</v>
      </c>
      <c r="L23" s="79">
        <v>643</v>
      </c>
      <c r="M23" s="84" t="s">
        <v>573</v>
      </c>
      <c r="N23" s="14">
        <v>196608</v>
      </c>
    </row>
    <row r="24" spans="1:14" x14ac:dyDescent="0.45">
      <c r="A24">
        <f t="shared" ca="1" si="0"/>
        <v>1</v>
      </c>
      <c r="B24" t="s">
        <v>23</v>
      </c>
      <c r="C24" s="14">
        <v>131072</v>
      </c>
      <c r="D24">
        <v>1</v>
      </c>
      <c r="E24">
        <v>0.20995422499981942</v>
      </c>
      <c r="F24">
        <v>0.19457485185207421</v>
      </c>
      <c r="G24">
        <v>0.6981236749998061</v>
      </c>
      <c r="H24">
        <v>1.6587458034553151E-2</v>
      </c>
      <c r="I24" s="14">
        <v>24</v>
      </c>
      <c r="J24" s="14">
        <v>27</v>
      </c>
      <c r="K24" s="14">
        <v>8</v>
      </c>
      <c r="L24" s="79">
        <v>303</v>
      </c>
      <c r="M24" s="84" t="s">
        <v>574</v>
      </c>
      <c r="N24" s="14">
        <v>393216</v>
      </c>
    </row>
    <row r="25" spans="1:14" x14ac:dyDescent="0.45">
      <c r="A25">
        <f t="shared" ca="1" si="0"/>
        <v>1</v>
      </c>
      <c r="B25" t="s">
        <v>23</v>
      </c>
      <c r="C25" s="14">
        <v>262144</v>
      </c>
      <c r="D25">
        <v>1</v>
      </c>
      <c r="E25">
        <v>0.42913101666757331</v>
      </c>
      <c r="F25">
        <v>0.39071728461511579</v>
      </c>
      <c r="G25">
        <v>1.2405721200018889</v>
      </c>
      <c r="H25">
        <v>3.0932098259160549E-2</v>
      </c>
      <c r="I25" s="14">
        <v>12</v>
      </c>
      <c r="J25" s="14">
        <v>13</v>
      </c>
      <c r="K25" s="14">
        <v>5</v>
      </c>
      <c r="L25" s="79">
        <v>162</v>
      </c>
      <c r="M25" s="84" t="s">
        <v>575</v>
      </c>
      <c r="N25" s="14">
        <v>786432</v>
      </c>
    </row>
    <row r="26" spans="1:14" x14ac:dyDescent="0.45">
      <c r="A26">
        <f t="shared" ca="1" si="0"/>
        <v>1</v>
      </c>
      <c r="B26" t="s">
        <v>23</v>
      </c>
      <c r="C26" s="14">
        <v>524288</v>
      </c>
      <c r="D26">
        <v>1</v>
      </c>
      <c r="E26">
        <v>0.71466515714252765</v>
      </c>
      <c r="F26">
        <v>0.75763624285588904</v>
      </c>
      <c r="G26">
        <v>2.6955672999974922</v>
      </c>
      <c r="H26">
        <v>6.2234569478918006E-2</v>
      </c>
      <c r="I26" s="14">
        <v>7</v>
      </c>
      <c r="J26" s="14">
        <v>7</v>
      </c>
      <c r="K26" s="14">
        <v>2</v>
      </c>
      <c r="L26" s="79">
        <v>81</v>
      </c>
      <c r="M26" s="84" t="s">
        <v>576</v>
      </c>
      <c r="N26" s="14">
        <v>1572864</v>
      </c>
    </row>
    <row r="27" spans="1:14" x14ac:dyDescent="0.45">
      <c r="A27">
        <f t="shared" ca="1" si="0"/>
        <v>1</v>
      </c>
      <c r="B27" t="s">
        <v>23</v>
      </c>
      <c r="C27" s="14">
        <v>1048576</v>
      </c>
      <c r="D27">
        <v>1</v>
      </c>
      <c r="E27">
        <v>1.4652737500000512</v>
      </c>
      <c r="F27">
        <v>1.7331325999984983</v>
      </c>
      <c r="G27">
        <v>5.3613421500049299</v>
      </c>
      <c r="H27">
        <v>0.13415789604187012</v>
      </c>
      <c r="I27" s="14">
        <v>4</v>
      </c>
      <c r="J27" s="14">
        <v>3</v>
      </c>
      <c r="K27" s="14">
        <v>2</v>
      </c>
      <c r="L27" s="79">
        <v>38</v>
      </c>
      <c r="M27" s="84" t="s">
        <v>577</v>
      </c>
      <c r="N27" s="14">
        <v>3145728</v>
      </c>
    </row>
    <row r="28" spans="1:14" x14ac:dyDescent="0.45">
      <c r="A28">
        <f t="shared" ca="1" si="0"/>
        <v>1</v>
      </c>
      <c r="B28" t="s">
        <v>23</v>
      </c>
      <c r="C28" s="14">
        <v>2097152</v>
      </c>
      <c r="D28">
        <v>1</v>
      </c>
      <c r="E28">
        <v>3.0300176499949885</v>
      </c>
      <c r="F28">
        <v>3.392128399995272</v>
      </c>
      <c r="G28">
        <v>10.664455199992517</v>
      </c>
      <c r="H28">
        <v>0.27861110369364422</v>
      </c>
      <c r="I28" s="14">
        <v>2</v>
      </c>
      <c r="J28" s="14">
        <v>2</v>
      </c>
      <c r="K28" s="14">
        <v>1</v>
      </c>
      <c r="L28" s="79">
        <v>18</v>
      </c>
      <c r="M28" s="84" t="s">
        <v>578</v>
      </c>
      <c r="N28" s="14">
        <v>6291456</v>
      </c>
    </row>
    <row r="29" spans="1:14" x14ac:dyDescent="0.45">
      <c r="I29" s="14"/>
      <c r="J29" s="14"/>
      <c r="K29" s="14"/>
      <c r="L29" s="14"/>
    </row>
    <row r="31" spans="1:14" x14ac:dyDescent="0.45">
      <c r="I31" s="14"/>
      <c r="J31" s="14"/>
      <c r="K31" s="14"/>
      <c r="L31" s="14"/>
      <c r="M31" s="18" t="s">
        <v>737</v>
      </c>
    </row>
    <row r="32" spans="1:14" ht="42.75" x14ac:dyDescent="0.45">
      <c r="I32" s="14"/>
      <c r="J32" s="14"/>
      <c r="K32" s="14"/>
      <c r="L32" s="14"/>
      <c r="M32" s="90" t="s">
        <v>743</v>
      </c>
    </row>
    <row r="33" spans="1:14" ht="42.75" x14ac:dyDescent="0.45">
      <c r="A33" s="15" t="s">
        <v>11</v>
      </c>
      <c r="B33" s="15" t="s">
        <v>12</v>
      </c>
      <c r="C33" s="15" t="s">
        <v>13</v>
      </c>
      <c r="D33" s="15" t="s">
        <v>14</v>
      </c>
      <c r="E33" s="16" t="s">
        <v>553</v>
      </c>
      <c r="F33" s="16" t="s">
        <v>554</v>
      </c>
      <c r="G33" s="16" t="s">
        <v>555</v>
      </c>
      <c r="H33" s="16" t="s">
        <v>556</v>
      </c>
      <c r="I33" s="16" t="str" cm="1">
        <f t="array" aca="1" ref="I33:L33" ca="1">"NCalls"&amp;CHAR(10)&amp;E33:H33</f>
        <v>NCalls
CSVRead
v0.1</v>
      </c>
      <c r="J33" s="16" t="str">
        <f ca="1"/>
        <v>NCalls
sdkn104
v1.9</v>
      </c>
      <c r="K33" s="16" t="str">
        <f ca="1"/>
        <v>NCalls
ws_garcia
v3.1.5</v>
      </c>
      <c r="L33" s="82" t="str">
        <f ca="1"/>
        <v>NCalls
CSV.jl
v0.8.5+</v>
      </c>
      <c r="M33" s="15" t="s">
        <v>21</v>
      </c>
      <c r="N33" s="15" t="s">
        <v>22</v>
      </c>
    </row>
    <row r="34" spans="1:14" x14ac:dyDescent="0.45">
      <c r="A34">
        <f ca="1">LEN(B34)</f>
        <v>32</v>
      </c>
      <c r="B34" t="str">
        <f ca="1">REPT("x",32)</f>
        <v>xxxxxxxxxxxxxxxxxxxxxxxxxxxxxxxx</v>
      </c>
      <c r="C34" s="14">
        <v>1</v>
      </c>
      <c r="D34">
        <v>1</v>
      </c>
      <c r="E34">
        <v>1.9182948014552338E-4</v>
      </c>
      <c r="F34">
        <v>1.2760900390483267E-4</v>
      </c>
      <c r="G34">
        <v>2.9985688249393517E-3</v>
      </c>
      <c r="H34">
        <v>3.4204405527431931E-4</v>
      </c>
      <c r="I34" s="14">
        <v>26065</v>
      </c>
      <c r="J34" s="14">
        <v>39183</v>
      </c>
      <c r="K34" s="14">
        <v>1668</v>
      </c>
      <c r="L34" s="79">
        <v>14618</v>
      </c>
      <c r="M34" s="14" t="s">
        <v>579</v>
      </c>
      <c r="N34" s="14">
        <v>34</v>
      </c>
    </row>
    <row r="35" spans="1:14" x14ac:dyDescent="0.45">
      <c r="A35">
        <f t="shared" ref="A35:A54" ca="1" si="1">LEN(B35)</f>
        <v>32</v>
      </c>
      <c r="B35" t="str">
        <f t="shared" ref="B35:B54" ca="1" si="2">REPT("x",32)</f>
        <v>xxxxxxxxxxxxxxxxxxxxxxxxxxxxxxxx</v>
      </c>
      <c r="C35" s="14">
        <v>2</v>
      </c>
      <c r="D35">
        <v>1</v>
      </c>
      <c r="E35">
        <v>1.9308927371747218E-4</v>
      </c>
      <c r="F35">
        <v>1.3174709106213622E-4</v>
      </c>
      <c r="G35">
        <v>2.5797489943215623E-3</v>
      </c>
      <c r="H35">
        <v>2.94681174104227E-4</v>
      </c>
      <c r="I35" s="14">
        <v>25899</v>
      </c>
      <c r="J35" s="14">
        <v>37952</v>
      </c>
      <c r="K35" s="14">
        <v>1939</v>
      </c>
      <c r="L35" s="79">
        <v>17015</v>
      </c>
      <c r="M35" s="14" t="s">
        <v>580</v>
      </c>
      <c r="N35" s="14">
        <v>68</v>
      </c>
    </row>
    <row r="36" spans="1:14" x14ac:dyDescent="0.45">
      <c r="A36">
        <f t="shared" ca="1" si="1"/>
        <v>32</v>
      </c>
      <c r="B36" t="str">
        <f t="shared" ca="1" si="2"/>
        <v>xxxxxxxxxxxxxxxxxxxxxxxxxxxxxxxx</v>
      </c>
      <c r="C36" s="14">
        <v>4</v>
      </c>
      <c r="D36">
        <v>1</v>
      </c>
      <c r="E36">
        <v>2.0722945954904372E-4</v>
      </c>
      <c r="F36">
        <v>1.3998305103749537E-4</v>
      </c>
      <c r="G36">
        <v>2.7544487885451806E-3</v>
      </c>
      <c r="H36">
        <v>2.7922947669015922E-4</v>
      </c>
      <c r="I36" s="14">
        <v>24128</v>
      </c>
      <c r="J36" s="14">
        <v>35719</v>
      </c>
      <c r="K36" s="14">
        <v>1816</v>
      </c>
      <c r="L36" s="79">
        <v>17910</v>
      </c>
      <c r="M36" s="14" t="s">
        <v>581</v>
      </c>
      <c r="N36" s="14">
        <v>136</v>
      </c>
    </row>
    <row r="37" spans="1:14" x14ac:dyDescent="0.45">
      <c r="A37">
        <f t="shared" ca="1" si="1"/>
        <v>32</v>
      </c>
      <c r="B37" t="str">
        <f t="shared" ca="1" si="2"/>
        <v>xxxxxxxxxxxxxxxxxxxxxxxxxxxxxxxx</v>
      </c>
      <c r="C37" s="14">
        <v>8</v>
      </c>
      <c r="D37">
        <v>1</v>
      </c>
      <c r="E37">
        <v>2.1592429502967285E-4</v>
      </c>
      <c r="F37">
        <v>1.5146803186824758E-4</v>
      </c>
      <c r="G37">
        <v>2.6439978329871631E-3</v>
      </c>
      <c r="H37">
        <v>2.8538812785388126E-4</v>
      </c>
      <c r="I37" s="14">
        <v>23157</v>
      </c>
      <c r="J37" s="14">
        <v>33011</v>
      </c>
      <c r="K37" s="14">
        <v>1892</v>
      </c>
      <c r="L37" s="79">
        <v>17520</v>
      </c>
      <c r="M37" s="14" t="s">
        <v>582</v>
      </c>
      <c r="N37" s="14">
        <v>272</v>
      </c>
    </row>
    <row r="38" spans="1:14" x14ac:dyDescent="0.45">
      <c r="A38">
        <f t="shared" ca="1" si="1"/>
        <v>32</v>
      </c>
      <c r="B38" t="str">
        <f t="shared" ca="1" si="2"/>
        <v>xxxxxxxxxxxxxxxxxxxxxxxxxxxxxxxx</v>
      </c>
      <c r="C38" s="14">
        <v>16</v>
      </c>
      <c r="D38">
        <v>1</v>
      </c>
      <c r="E38">
        <v>2.3853964028460413E-4</v>
      </c>
      <c r="F38">
        <v>1.7605011618940068E-4</v>
      </c>
      <c r="G38">
        <v>3.1655094303839836E-3</v>
      </c>
      <c r="H38">
        <v>2.9453345900094249E-4</v>
      </c>
      <c r="I38" s="14">
        <v>20961</v>
      </c>
      <c r="J38" s="14">
        <v>28402</v>
      </c>
      <c r="K38" s="14">
        <v>1580</v>
      </c>
      <c r="L38" s="79">
        <v>16976</v>
      </c>
      <c r="M38" s="14" t="s">
        <v>583</v>
      </c>
      <c r="N38" s="14">
        <v>544</v>
      </c>
    </row>
    <row r="39" spans="1:14" x14ac:dyDescent="0.45">
      <c r="A39">
        <f t="shared" ca="1" si="1"/>
        <v>32</v>
      </c>
      <c r="B39" t="str">
        <f t="shared" ca="1" si="2"/>
        <v>xxxxxxxxxxxxxxxxxxxxxxxxxxxxxxxx</v>
      </c>
      <c r="C39" s="14">
        <v>32</v>
      </c>
      <c r="D39">
        <v>1</v>
      </c>
      <c r="E39">
        <v>2.9229884251181538E-4</v>
      </c>
      <c r="F39">
        <v>2.256310951673509E-4</v>
      </c>
      <c r="G39">
        <v>2.8571615428580636E-3</v>
      </c>
      <c r="H39">
        <v>2.9301453352086266E-4</v>
      </c>
      <c r="I39" s="14">
        <v>17106</v>
      </c>
      <c r="J39" s="14">
        <v>22161</v>
      </c>
      <c r="K39" s="14">
        <v>1750</v>
      </c>
      <c r="L39" s="79">
        <v>17064</v>
      </c>
      <c r="M39" s="14" t="s">
        <v>584</v>
      </c>
      <c r="N39" s="14">
        <v>1088</v>
      </c>
    </row>
    <row r="40" spans="1:14" x14ac:dyDescent="0.45">
      <c r="A40">
        <f t="shared" ca="1" si="1"/>
        <v>32</v>
      </c>
      <c r="B40" t="str">
        <f t="shared" ca="1" si="2"/>
        <v>xxxxxxxxxxxxxxxxxxxxxxxxxxxxxxxx</v>
      </c>
      <c r="C40" s="14">
        <v>64</v>
      </c>
      <c r="D40">
        <v>1</v>
      </c>
      <c r="E40">
        <v>3.8541055958032455E-4</v>
      </c>
      <c r="F40">
        <v>3.1652629613200149E-4</v>
      </c>
      <c r="G40">
        <v>3.1031988833758089E-3</v>
      </c>
      <c r="H40">
        <v>2.7915805929317177E-4</v>
      </c>
      <c r="I40" s="14">
        <v>12974</v>
      </c>
      <c r="J40" s="14">
        <v>15797</v>
      </c>
      <c r="K40" s="14">
        <v>1612</v>
      </c>
      <c r="L40" s="79">
        <v>17911</v>
      </c>
      <c r="M40" s="14" t="s">
        <v>585</v>
      </c>
      <c r="N40" s="14">
        <v>2176</v>
      </c>
    </row>
    <row r="41" spans="1:14" x14ac:dyDescent="0.45">
      <c r="A41">
        <f t="shared" ca="1" si="1"/>
        <v>32</v>
      </c>
      <c r="B41" t="str">
        <f t="shared" ca="1" si="2"/>
        <v>xxxxxxxxxxxxxxxxxxxxxxxxxxxxxxxx</v>
      </c>
      <c r="C41" s="14">
        <v>128</v>
      </c>
      <c r="D41">
        <v>1</v>
      </c>
      <c r="E41">
        <v>5.7018705815250191E-4</v>
      </c>
      <c r="F41">
        <v>5.0299015189733914E-4</v>
      </c>
      <c r="G41">
        <v>3.4754178596181889E-3</v>
      </c>
      <c r="H41">
        <v>3.0894710825506676E-4</v>
      </c>
      <c r="I41" s="14">
        <v>8770</v>
      </c>
      <c r="J41" s="14">
        <v>9941</v>
      </c>
      <c r="K41" s="14">
        <v>1439</v>
      </c>
      <c r="L41" s="79">
        <v>16184</v>
      </c>
      <c r="M41" s="14" t="s">
        <v>586</v>
      </c>
      <c r="N41" s="14">
        <v>4352</v>
      </c>
    </row>
    <row r="42" spans="1:14" x14ac:dyDescent="0.45">
      <c r="A42">
        <f t="shared" ca="1" si="1"/>
        <v>32</v>
      </c>
      <c r="B42" t="str">
        <f t="shared" ca="1" si="2"/>
        <v>xxxxxxxxxxxxxxxxxxxxxxxxxxxxxxxx</v>
      </c>
      <c r="C42" s="14">
        <v>256</v>
      </c>
      <c r="D42">
        <v>1</v>
      </c>
      <c r="E42">
        <v>9.6418492093992435E-4</v>
      </c>
      <c r="F42">
        <v>8.8936520811063163E-4</v>
      </c>
      <c r="G42">
        <v>4.3111851724147686E-3</v>
      </c>
      <c r="H42">
        <v>3.9872408293460925E-4</v>
      </c>
      <c r="I42" s="14">
        <v>5186</v>
      </c>
      <c r="J42" s="14">
        <v>5622</v>
      </c>
      <c r="K42" s="14">
        <v>1160</v>
      </c>
      <c r="L42" s="79">
        <v>12540</v>
      </c>
      <c r="M42" s="14" t="s">
        <v>587</v>
      </c>
      <c r="N42" s="14">
        <v>8704</v>
      </c>
    </row>
    <row r="43" spans="1:14" x14ac:dyDescent="0.45">
      <c r="A43">
        <f t="shared" ca="1" si="1"/>
        <v>32</v>
      </c>
      <c r="B43" t="str">
        <f t="shared" ca="1" si="2"/>
        <v>xxxxxxxxxxxxxxxxxxxxxxxxxxxxxxxx</v>
      </c>
      <c r="C43" s="14">
        <v>512</v>
      </c>
      <c r="D43">
        <v>1</v>
      </c>
      <c r="E43">
        <v>1.7187008247408725E-3</v>
      </c>
      <c r="F43">
        <v>1.6674887962655946E-3</v>
      </c>
      <c r="G43">
        <v>6.0039541416566445E-3</v>
      </c>
      <c r="H43">
        <v>4.164584374479427E-4</v>
      </c>
      <c r="I43" s="14">
        <v>2910</v>
      </c>
      <c r="J43" s="14">
        <v>2999</v>
      </c>
      <c r="K43" s="14">
        <v>833</v>
      </c>
      <c r="L43" s="79">
        <v>12006</v>
      </c>
      <c r="M43" s="14" t="s">
        <v>588</v>
      </c>
      <c r="N43" s="14">
        <v>17408</v>
      </c>
    </row>
    <row r="44" spans="1:14" x14ac:dyDescent="0.45">
      <c r="A44">
        <f t="shared" ca="1" si="1"/>
        <v>32</v>
      </c>
      <c r="B44" t="str">
        <f t="shared" ca="1" si="2"/>
        <v>xxxxxxxxxxxxxxxxxxxxxxxxxxxxxxxx</v>
      </c>
      <c r="C44" s="14">
        <v>1024</v>
      </c>
      <c r="D44">
        <v>1</v>
      </c>
      <c r="E44">
        <v>3.2684004575119115E-3</v>
      </c>
      <c r="F44">
        <v>3.2331603749199307E-3</v>
      </c>
      <c r="G44">
        <v>9.6003917466416493E-3</v>
      </c>
      <c r="H44">
        <v>5.2537564358516337E-4</v>
      </c>
      <c r="I44" s="14">
        <v>1530</v>
      </c>
      <c r="J44" s="14">
        <v>1547</v>
      </c>
      <c r="K44" s="14">
        <v>521</v>
      </c>
      <c r="L44" s="79">
        <v>9517</v>
      </c>
      <c r="M44" s="14" t="s">
        <v>589</v>
      </c>
      <c r="N44" s="14">
        <v>34816</v>
      </c>
    </row>
    <row r="45" spans="1:14" x14ac:dyDescent="0.45">
      <c r="A45">
        <f t="shared" ca="1" si="1"/>
        <v>32</v>
      </c>
      <c r="B45" t="str">
        <f t="shared" ca="1" si="2"/>
        <v>xxxxxxxxxxxxxxxxxxxxxxxxxxxxxxxx</v>
      </c>
      <c r="C45" s="14">
        <v>2048</v>
      </c>
      <c r="D45">
        <v>1</v>
      </c>
      <c r="E45">
        <v>6.4640130490813347E-3</v>
      </c>
      <c r="F45">
        <v>6.4272446015493281E-3</v>
      </c>
      <c r="G45">
        <v>1.6108350482319372E-2</v>
      </c>
      <c r="H45">
        <v>7.1633237822349568E-4</v>
      </c>
      <c r="I45" s="14">
        <v>774</v>
      </c>
      <c r="J45" s="14">
        <v>778</v>
      </c>
      <c r="K45" s="14">
        <v>311</v>
      </c>
      <c r="L45" s="79">
        <v>6980</v>
      </c>
      <c r="M45" s="14" t="s">
        <v>590</v>
      </c>
      <c r="N45" s="14">
        <v>69632</v>
      </c>
    </row>
    <row r="46" spans="1:14" x14ac:dyDescent="0.45">
      <c r="A46">
        <f t="shared" ca="1" si="1"/>
        <v>32</v>
      </c>
      <c r="B46" t="str">
        <f t="shared" ca="1" si="2"/>
        <v>xxxxxxxxxxxxxxxxxxxxxxxxxxxxxxxx</v>
      </c>
      <c r="C46" s="14">
        <v>4096</v>
      </c>
      <c r="D46">
        <v>1</v>
      </c>
      <c r="E46">
        <v>1.3552663143633343E-2</v>
      </c>
      <c r="F46">
        <v>1.29244780361662E-2</v>
      </c>
      <c r="G46">
        <v>3.0811925766849605E-2</v>
      </c>
      <c r="H46">
        <v>1.126887536623845E-3</v>
      </c>
      <c r="I46" s="14">
        <v>369</v>
      </c>
      <c r="J46" s="14">
        <v>387</v>
      </c>
      <c r="K46" s="14">
        <v>163</v>
      </c>
      <c r="L46" s="79">
        <v>4437</v>
      </c>
      <c r="M46" s="14" t="s">
        <v>591</v>
      </c>
      <c r="N46" s="14">
        <v>139264</v>
      </c>
    </row>
    <row r="47" spans="1:14" x14ac:dyDescent="0.45">
      <c r="A47">
        <f t="shared" ca="1" si="1"/>
        <v>32</v>
      </c>
      <c r="B47" t="str">
        <f t="shared" ca="1" si="2"/>
        <v>xxxxxxxxxxxxxxxxxxxxxxxxxxxxxxxx</v>
      </c>
      <c r="C47" s="14">
        <v>8192</v>
      </c>
      <c r="D47">
        <v>1</v>
      </c>
      <c r="E47">
        <v>2.6439413684190522E-2</v>
      </c>
      <c r="F47">
        <v>2.7156889189201457E-2</v>
      </c>
      <c r="G47">
        <v>5.0880858585864039E-2</v>
      </c>
      <c r="H47">
        <v>2.2231110466851126E-3</v>
      </c>
      <c r="I47" s="14">
        <v>190</v>
      </c>
      <c r="J47" s="14">
        <v>185</v>
      </c>
      <c r="K47" s="14">
        <v>99</v>
      </c>
      <c r="L47" s="79">
        <v>2250</v>
      </c>
      <c r="M47" s="14" t="s">
        <v>592</v>
      </c>
      <c r="N47" s="14">
        <v>278528</v>
      </c>
    </row>
    <row r="48" spans="1:14" x14ac:dyDescent="0.45">
      <c r="A48">
        <f t="shared" ca="1" si="1"/>
        <v>32</v>
      </c>
      <c r="B48" t="str">
        <f t="shared" ca="1" si="2"/>
        <v>xxxxxxxxxxxxxxxxxxxxxxxxxxxxxxxx</v>
      </c>
      <c r="C48" s="14">
        <v>16384</v>
      </c>
      <c r="D48">
        <v>1</v>
      </c>
      <c r="E48">
        <v>5.2480843750042062E-2</v>
      </c>
      <c r="F48">
        <v>5.32247723404385E-2</v>
      </c>
      <c r="G48">
        <v>0.10325959999986202</v>
      </c>
      <c r="H48">
        <v>4.2898800115438104E-3</v>
      </c>
      <c r="I48" s="14">
        <v>96</v>
      </c>
      <c r="J48" s="14">
        <v>94</v>
      </c>
      <c r="K48" s="14">
        <v>49</v>
      </c>
      <c r="L48" s="79">
        <v>1166</v>
      </c>
      <c r="M48" s="14" t="s">
        <v>593</v>
      </c>
      <c r="N48" s="14">
        <v>557056</v>
      </c>
    </row>
    <row r="49" spans="1:14" x14ac:dyDescent="0.45">
      <c r="A49">
        <f t="shared" ca="1" si="1"/>
        <v>32</v>
      </c>
      <c r="B49" t="str">
        <f t="shared" ca="1" si="2"/>
        <v>xxxxxxxxxxxxxxxxxxxxxxxxxxxxxxxx</v>
      </c>
      <c r="C49" s="14">
        <v>32768</v>
      </c>
      <c r="D49">
        <v>1</v>
      </c>
      <c r="E49">
        <v>0.10752704680836611</v>
      </c>
      <c r="F49">
        <v>0.11205619111133273</v>
      </c>
      <c r="G49">
        <v>0.2046126239997102</v>
      </c>
      <c r="H49">
        <v>7.6079024369955783E-3</v>
      </c>
      <c r="I49" s="14">
        <v>47</v>
      </c>
      <c r="J49" s="14">
        <v>45</v>
      </c>
      <c r="K49" s="14">
        <v>25</v>
      </c>
      <c r="L49" s="79">
        <v>658</v>
      </c>
      <c r="M49" s="14" t="s">
        <v>594</v>
      </c>
      <c r="N49" s="14">
        <v>1114112</v>
      </c>
    </row>
    <row r="50" spans="1:14" x14ac:dyDescent="0.45">
      <c r="A50">
        <f t="shared" ca="1" si="1"/>
        <v>32</v>
      </c>
      <c r="B50" t="str">
        <f t="shared" ca="1" si="2"/>
        <v>xxxxxxxxxxxxxxxxxxxxxxxxxxxxxxxx</v>
      </c>
      <c r="C50" s="14">
        <v>65536</v>
      </c>
      <c r="D50">
        <v>1</v>
      </c>
      <c r="E50">
        <v>0.22232559130466339</v>
      </c>
      <c r="F50">
        <v>0.20395857199968304</v>
      </c>
      <c r="G50">
        <v>0.37880259285676793</v>
      </c>
      <c r="H50">
        <v>1.4204545454545454E-2</v>
      </c>
      <c r="I50" s="14">
        <v>23</v>
      </c>
      <c r="J50" s="14">
        <v>25</v>
      </c>
      <c r="K50" s="14">
        <v>14</v>
      </c>
      <c r="L50" s="79">
        <v>352</v>
      </c>
      <c r="M50" s="14" t="s">
        <v>595</v>
      </c>
      <c r="N50" s="14">
        <v>2228224</v>
      </c>
    </row>
    <row r="51" spans="1:14" x14ac:dyDescent="0.45">
      <c r="A51">
        <f t="shared" ca="1" si="1"/>
        <v>32</v>
      </c>
      <c r="B51" t="str">
        <f t="shared" ca="1" si="2"/>
        <v>xxxxxxxxxxxxxxxxxxxxxxxxxxxxxxxx</v>
      </c>
      <c r="C51" s="14">
        <v>131072</v>
      </c>
      <c r="D51">
        <v>1</v>
      </c>
      <c r="E51">
        <v>0.45519489090921444</v>
      </c>
      <c r="F51">
        <v>0.44357764166731312</v>
      </c>
      <c r="G51">
        <v>0.73575400000014013</v>
      </c>
      <c r="H51">
        <v>2.889655239280613E-2</v>
      </c>
      <c r="I51" s="14">
        <v>11</v>
      </c>
      <c r="J51" s="14">
        <v>12</v>
      </c>
      <c r="K51" s="14">
        <v>7</v>
      </c>
      <c r="L51" s="79">
        <v>174</v>
      </c>
      <c r="M51" s="14" t="s">
        <v>596</v>
      </c>
      <c r="N51" s="14">
        <v>4456448</v>
      </c>
    </row>
    <row r="52" spans="1:14" x14ac:dyDescent="0.45">
      <c r="A52">
        <f t="shared" ca="1" si="1"/>
        <v>32</v>
      </c>
      <c r="B52" t="str">
        <f t="shared" ca="1" si="2"/>
        <v>xxxxxxxxxxxxxxxxxxxxxxxxxxxxxxxx</v>
      </c>
      <c r="C52" s="14">
        <v>262144</v>
      </c>
      <c r="D52">
        <v>1</v>
      </c>
      <c r="E52">
        <v>0.8694475666658642</v>
      </c>
      <c r="F52">
        <v>0.85204649999892956</v>
      </c>
      <c r="G52">
        <v>1.3921698999984073</v>
      </c>
      <c r="H52">
        <v>6.137804868744641E-2</v>
      </c>
      <c r="I52" s="14">
        <v>6</v>
      </c>
      <c r="J52" s="14">
        <v>6</v>
      </c>
      <c r="K52" s="14">
        <v>4</v>
      </c>
      <c r="L52" s="79">
        <v>82</v>
      </c>
      <c r="M52" s="14" t="s">
        <v>597</v>
      </c>
      <c r="N52" s="14">
        <v>8912896</v>
      </c>
    </row>
    <row r="53" spans="1:14" x14ac:dyDescent="0.45">
      <c r="A53">
        <f t="shared" ca="1" si="1"/>
        <v>32</v>
      </c>
      <c r="B53" t="str">
        <f t="shared" ca="1" si="2"/>
        <v>xxxxxxxxxxxxxxxxxxxxxxxxxxxxxxxx</v>
      </c>
      <c r="C53" s="14">
        <v>524288</v>
      </c>
      <c r="D53">
        <v>1</v>
      </c>
      <c r="E53">
        <v>1.8097039666705921</v>
      </c>
      <c r="F53">
        <v>1.6747168250003597</v>
      </c>
      <c r="G53">
        <v>2.7329019000026165</v>
      </c>
      <c r="H53">
        <v>0.11160000165303548</v>
      </c>
      <c r="I53" s="14">
        <v>3</v>
      </c>
      <c r="J53" s="14">
        <v>4</v>
      </c>
      <c r="K53" s="14">
        <v>2</v>
      </c>
      <c r="L53" s="79">
        <v>45</v>
      </c>
      <c r="M53" s="14" t="s">
        <v>598</v>
      </c>
      <c r="N53" s="14">
        <v>17825792</v>
      </c>
    </row>
    <row r="54" spans="1:14" x14ac:dyDescent="0.45">
      <c r="A54">
        <f t="shared" ca="1" si="1"/>
        <v>32</v>
      </c>
      <c r="B54" t="str">
        <f t="shared" ca="1" si="2"/>
        <v>xxxxxxxxxxxxxxxxxxxxxxxxxxxxxxxx</v>
      </c>
      <c r="C54" s="14">
        <v>1048576</v>
      </c>
      <c r="D54">
        <v>1</v>
      </c>
      <c r="E54">
        <v>3.6026096999994479</v>
      </c>
      <c r="F54">
        <v>3.3939983000018401</v>
      </c>
      <c r="G54">
        <v>5.3755577999982052</v>
      </c>
      <c r="H54">
        <v>0.24123809451148623</v>
      </c>
      <c r="I54" s="14">
        <v>2</v>
      </c>
      <c r="J54" s="14">
        <v>2</v>
      </c>
      <c r="K54" s="14">
        <v>1</v>
      </c>
      <c r="L54" s="79">
        <v>21</v>
      </c>
      <c r="M54" s="14" t="s">
        <v>599</v>
      </c>
      <c r="N54" s="14">
        <v>35651584</v>
      </c>
    </row>
    <row r="55" spans="1:14" x14ac:dyDescent="0.45">
      <c r="C55" s="14"/>
      <c r="I55" s="14"/>
      <c r="J55" s="14"/>
      <c r="K55" s="14"/>
      <c r="L55" s="79"/>
    </row>
    <row r="56" spans="1:14" x14ac:dyDescent="0.45">
      <c r="I56" s="14"/>
      <c r="J56" s="14"/>
      <c r="K56" s="14"/>
      <c r="L56" s="14"/>
    </row>
    <row r="57" spans="1:14" x14ac:dyDescent="0.45">
      <c r="I57" s="14"/>
      <c r="J57" s="14"/>
      <c r="K57" s="14"/>
      <c r="L57" s="14"/>
    </row>
    <row r="58" spans="1:14" x14ac:dyDescent="0.45">
      <c r="I58" s="14"/>
      <c r="J58" s="14"/>
      <c r="K58" s="14"/>
      <c r="L58" s="14"/>
      <c r="M58" s="18" t="s">
        <v>736</v>
      </c>
    </row>
    <row r="59" spans="1:14" ht="57" x14ac:dyDescent="0.45">
      <c r="I59" s="14"/>
      <c r="J59" s="14"/>
      <c r="K59" s="14"/>
      <c r="L59" s="14"/>
      <c r="M59" s="90" t="s">
        <v>744</v>
      </c>
    </row>
    <row r="60" spans="1:14" ht="42.75" x14ac:dyDescent="0.45">
      <c r="A60" s="15" t="s">
        <v>11</v>
      </c>
      <c r="B60" s="15" t="s">
        <v>12</v>
      </c>
      <c r="C60" s="15" t="s">
        <v>13</v>
      </c>
      <c r="D60" s="15" t="s">
        <v>14</v>
      </c>
      <c r="E60" s="16" t="s">
        <v>553</v>
      </c>
      <c r="F60" s="16" t="s">
        <v>554</v>
      </c>
      <c r="G60" s="16" t="s">
        <v>555</v>
      </c>
      <c r="H60" s="16" t="s">
        <v>556</v>
      </c>
      <c r="I60" s="16" t="str" cm="1">
        <f t="array" aca="1" ref="I60:L60" ca="1">"NCalls"&amp;CHAR(10)&amp;E60:H60</f>
        <v>NCalls
CSVRead
v0.1</v>
      </c>
      <c r="J60" s="16" t="str">
        <f ca="1"/>
        <v>NCalls
sdkn104
v1.9</v>
      </c>
      <c r="K60" s="16" t="str">
        <f ca="1"/>
        <v>NCalls
ws_garcia
v3.1.5</v>
      </c>
      <c r="L60" s="82" t="str">
        <f ca="1"/>
        <v>NCalls
CSV.jl
v0.8.5+</v>
      </c>
      <c r="M60" s="15" t="s">
        <v>21</v>
      </c>
      <c r="N60" s="15" t="s">
        <v>22</v>
      </c>
    </row>
    <row r="61" spans="1:14" x14ac:dyDescent="0.45">
      <c r="A61">
        <f ca="1">LEN(B61)</f>
        <v>20</v>
      </c>
      <c r="B61" t="str">
        <f ca="1">"""xxxxxxxx"&amp;CHAR(13)&amp;CHAR(10)&amp;"yyyyyyyy"""</f>
        <v>"xxxxxxxx_x000D_
yyyyyyyy"</v>
      </c>
      <c r="C61" s="14">
        <v>1</v>
      </c>
      <c r="D61">
        <v>1</v>
      </c>
      <c r="E61">
        <v>2.0244862741914922E-4</v>
      </c>
      <c r="F61">
        <v>1.3690905780241837E-4</v>
      </c>
      <c r="G61">
        <v>2.8429202956192891E-3</v>
      </c>
      <c r="H61">
        <v>2.6981132692403869E-4</v>
      </c>
      <c r="I61" s="14">
        <v>24698</v>
      </c>
      <c r="J61" s="14">
        <v>36521</v>
      </c>
      <c r="K61" s="14">
        <v>1759</v>
      </c>
      <c r="L61" s="79">
        <v>18550</v>
      </c>
      <c r="M61" s="14" t="s">
        <v>600</v>
      </c>
      <c r="N61" s="14">
        <v>26</v>
      </c>
    </row>
    <row r="62" spans="1:14" x14ac:dyDescent="0.45">
      <c r="A62">
        <f t="shared" ref="A62:A81" ca="1" si="3">LEN(B62)</f>
        <v>20</v>
      </c>
      <c r="B62" t="str">
        <f t="shared" ref="B62:B81" ca="1" si="4">"""xxxxxxxx"&amp;CHAR(13)&amp;CHAR(10)&amp;"yyyyyyyy"""</f>
        <v>"xxxxxxxx_x000D_
yyyyyyyy"</v>
      </c>
      <c r="C62" s="14">
        <v>2</v>
      </c>
      <c r="D62">
        <v>1</v>
      </c>
      <c r="E62">
        <v>1.9928465125557156E-4</v>
      </c>
      <c r="F62">
        <v>1.4190598552577024E-4</v>
      </c>
      <c r="G62">
        <v>2.90226279744066E-3</v>
      </c>
      <c r="H62">
        <v>2.5379422364346985E-4</v>
      </c>
      <c r="I62" s="14">
        <v>25090</v>
      </c>
      <c r="J62" s="14">
        <v>35235</v>
      </c>
      <c r="K62" s="14">
        <v>1723</v>
      </c>
      <c r="L62" s="79">
        <v>19701</v>
      </c>
      <c r="M62" s="14" t="s">
        <v>601</v>
      </c>
      <c r="N62" s="14">
        <v>52</v>
      </c>
    </row>
    <row r="63" spans="1:14" x14ac:dyDescent="0.45">
      <c r="A63">
        <f t="shared" ca="1" si="3"/>
        <v>20</v>
      </c>
      <c r="B63" t="str">
        <f t="shared" ca="1" si="4"/>
        <v>"xxxxxxxx_x000D_
yyyyyyyy"</v>
      </c>
      <c r="C63" s="14">
        <v>4</v>
      </c>
      <c r="D63">
        <v>1</v>
      </c>
      <c r="E63">
        <v>2.1181304329390247E-4</v>
      </c>
      <c r="F63">
        <v>1.4979840019182901E-4</v>
      </c>
      <c r="G63">
        <v>3.2350304657191263E-3</v>
      </c>
      <c r="H63">
        <v>2.5272947836635666E-4</v>
      </c>
      <c r="I63" s="14">
        <v>23606</v>
      </c>
      <c r="J63" s="14">
        <v>33379</v>
      </c>
      <c r="K63" s="14">
        <v>1546</v>
      </c>
      <c r="L63" s="79">
        <v>19784</v>
      </c>
      <c r="M63" s="14" t="s">
        <v>602</v>
      </c>
      <c r="N63" s="14">
        <v>104</v>
      </c>
    </row>
    <row r="64" spans="1:14" x14ac:dyDescent="0.45">
      <c r="A64">
        <f t="shared" ca="1" si="3"/>
        <v>20</v>
      </c>
      <c r="B64" t="str">
        <f t="shared" ca="1" si="4"/>
        <v>"xxxxxxxx_x000D_
yyyyyyyy"</v>
      </c>
      <c r="C64" s="14">
        <v>8</v>
      </c>
      <c r="D64">
        <v>1</v>
      </c>
      <c r="E64">
        <v>2.2426063419462295E-4</v>
      </c>
      <c r="F64">
        <v>1.7462316476893461E-4</v>
      </c>
      <c r="G64">
        <v>3.2186463964018136E-3</v>
      </c>
      <c r="H64">
        <v>2.6289228447252022E-4</v>
      </c>
      <c r="I64" s="14">
        <v>22296</v>
      </c>
      <c r="J64" s="14">
        <v>28634</v>
      </c>
      <c r="K64" s="14">
        <v>1554</v>
      </c>
      <c r="L64" s="79">
        <v>19023</v>
      </c>
      <c r="M64" s="14" t="s">
        <v>603</v>
      </c>
      <c r="N64" s="14">
        <v>208</v>
      </c>
    </row>
    <row r="65" spans="1:14" x14ac:dyDescent="0.45">
      <c r="A65">
        <f t="shared" ca="1" si="3"/>
        <v>20</v>
      </c>
      <c r="B65" t="str">
        <f t="shared" ca="1" si="4"/>
        <v>"xxxxxxxx_x000D_
yyyyyyyy"</v>
      </c>
      <c r="C65" s="14">
        <v>16</v>
      </c>
      <c r="D65">
        <v>1</v>
      </c>
      <c r="E65">
        <v>2.7207434976637566E-4</v>
      </c>
      <c r="F65">
        <v>2.1660434933325291E-4</v>
      </c>
      <c r="G65">
        <v>3.4499608275805728E-3</v>
      </c>
      <c r="H65">
        <v>2.6372698982013817E-4</v>
      </c>
      <c r="I65" s="14">
        <v>18378</v>
      </c>
      <c r="J65" s="14">
        <v>23084</v>
      </c>
      <c r="K65" s="14">
        <v>1450</v>
      </c>
      <c r="L65" s="79">
        <v>18959</v>
      </c>
      <c r="M65" s="14" t="s">
        <v>604</v>
      </c>
      <c r="N65" s="14">
        <v>416</v>
      </c>
    </row>
    <row r="66" spans="1:14" x14ac:dyDescent="0.45">
      <c r="A66">
        <f t="shared" ca="1" si="3"/>
        <v>20</v>
      </c>
      <c r="B66" t="str">
        <f t="shared" ca="1" si="4"/>
        <v>"xxxxxxxx_x000D_
yyyyyyyy"</v>
      </c>
      <c r="C66" s="14">
        <v>32</v>
      </c>
      <c r="D66">
        <v>1</v>
      </c>
      <c r="E66">
        <v>3.5134921649871076E-4</v>
      </c>
      <c r="F66">
        <v>2.9276184788306887E-4</v>
      </c>
      <c r="G66">
        <v>4.2691772184388337E-3</v>
      </c>
      <c r="H66">
        <v>2.8628685943315199E-4</v>
      </c>
      <c r="I66" s="14">
        <v>14231</v>
      </c>
      <c r="J66" s="14">
        <v>17079</v>
      </c>
      <c r="K66" s="14">
        <v>1172</v>
      </c>
      <c r="L66" s="79">
        <v>17465</v>
      </c>
      <c r="M66" s="14" t="s">
        <v>605</v>
      </c>
      <c r="N66" s="14">
        <v>832</v>
      </c>
    </row>
    <row r="67" spans="1:14" x14ac:dyDescent="0.45">
      <c r="A67">
        <f t="shared" ca="1" si="3"/>
        <v>20</v>
      </c>
      <c r="B67" t="str">
        <f t="shared" ca="1" si="4"/>
        <v>"xxxxxxxx_x000D_
yyyyyyyy"</v>
      </c>
      <c r="C67" s="14">
        <v>64</v>
      </c>
      <c r="D67">
        <v>1</v>
      </c>
      <c r="E67">
        <v>4.7322997350044348E-4</v>
      </c>
      <c r="F67">
        <v>4.6516386640655565E-4</v>
      </c>
      <c r="G67">
        <v>6.0192326113163346E-3</v>
      </c>
      <c r="H67">
        <v>2.810409757742679E-4</v>
      </c>
      <c r="I67" s="14">
        <v>10566</v>
      </c>
      <c r="J67" s="14">
        <v>10749</v>
      </c>
      <c r="K67" s="14">
        <v>831</v>
      </c>
      <c r="L67" s="79">
        <v>17791</v>
      </c>
      <c r="M67" s="14" t="s">
        <v>606</v>
      </c>
      <c r="N67" s="14">
        <v>1664</v>
      </c>
    </row>
    <row r="68" spans="1:14" x14ac:dyDescent="0.45">
      <c r="A68">
        <f t="shared" ca="1" si="3"/>
        <v>20</v>
      </c>
      <c r="B68" t="str">
        <f t="shared" ca="1" si="4"/>
        <v>"xxxxxxxx_x000D_
yyyyyyyy"</v>
      </c>
      <c r="C68" s="14">
        <v>128</v>
      </c>
      <c r="D68">
        <v>1</v>
      </c>
      <c r="E68">
        <v>7.746503640602521E-4</v>
      </c>
      <c r="F68">
        <v>7.6926156923246502E-4</v>
      </c>
      <c r="G68">
        <v>9.4919349146161697E-3</v>
      </c>
      <c r="H68">
        <v>2.9140925515794383E-4</v>
      </c>
      <c r="I68" s="14">
        <v>6455</v>
      </c>
      <c r="J68" s="14">
        <v>6500</v>
      </c>
      <c r="K68" s="14">
        <v>527</v>
      </c>
      <c r="L68" s="79">
        <v>17158</v>
      </c>
      <c r="M68" s="14" t="s">
        <v>607</v>
      </c>
      <c r="N68" s="14">
        <v>3328</v>
      </c>
    </row>
    <row r="69" spans="1:14" x14ac:dyDescent="0.45">
      <c r="A69">
        <f t="shared" ca="1" si="3"/>
        <v>20</v>
      </c>
      <c r="B69" t="str">
        <f t="shared" ca="1" si="4"/>
        <v>"xxxxxxxx_x000D_
yyyyyyyy"</v>
      </c>
      <c r="C69" s="14">
        <v>256</v>
      </c>
      <c r="D69">
        <v>1</v>
      </c>
      <c r="E69">
        <v>1.3697028485339089E-3</v>
      </c>
      <c r="F69">
        <v>1.4354992824319635E-3</v>
      </c>
      <c r="G69">
        <v>1.7036155102018988E-2</v>
      </c>
      <c r="H69">
        <v>3.2575412078962801E-4</v>
      </c>
      <c r="I69" s="14">
        <v>3651</v>
      </c>
      <c r="J69" s="14">
        <v>3484</v>
      </c>
      <c r="K69" s="14">
        <v>294</v>
      </c>
      <c r="L69" s="79">
        <v>15349</v>
      </c>
      <c r="M69" s="14" t="s">
        <v>608</v>
      </c>
      <c r="N69" s="14">
        <v>6656</v>
      </c>
    </row>
    <row r="70" spans="1:14" x14ac:dyDescent="0.45">
      <c r="A70">
        <f t="shared" ca="1" si="3"/>
        <v>20</v>
      </c>
      <c r="B70" t="str">
        <f t="shared" ca="1" si="4"/>
        <v>"xxxxxxxx_x000D_
yyyyyyyy"</v>
      </c>
      <c r="C70" s="14">
        <v>512</v>
      </c>
      <c r="D70">
        <v>1</v>
      </c>
      <c r="E70">
        <v>2.5299184623148578E-3</v>
      </c>
      <c r="F70">
        <v>2.8402249858048806E-3</v>
      </c>
      <c r="G70">
        <v>2.9887224999973632E-2</v>
      </c>
      <c r="H70">
        <v>4.5570543200874956E-4</v>
      </c>
      <c r="I70" s="14">
        <v>1977</v>
      </c>
      <c r="J70" s="14">
        <v>1761</v>
      </c>
      <c r="K70" s="14">
        <v>168</v>
      </c>
      <c r="L70" s="79">
        <v>10972</v>
      </c>
      <c r="M70" s="14" t="s">
        <v>609</v>
      </c>
      <c r="N70" s="14">
        <v>13312</v>
      </c>
    </row>
    <row r="71" spans="1:14" x14ac:dyDescent="0.45">
      <c r="A71">
        <f t="shared" ca="1" si="3"/>
        <v>20</v>
      </c>
      <c r="B71" t="str">
        <f t="shared" ca="1" si="4"/>
        <v>"xxxxxxxx_x000D_
yyyyyyyy"</v>
      </c>
      <c r="C71" s="14">
        <v>1024</v>
      </c>
      <c r="D71">
        <v>1</v>
      </c>
      <c r="E71">
        <v>5.0252205823286553E-3</v>
      </c>
      <c r="F71">
        <v>5.6961735763107341E-3</v>
      </c>
      <c r="G71">
        <v>5.6038191111131001E-2</v>
      </c>
      <c r="H71">
        <v>6.0790273556231007E-4</v>
      </c>
      <c r="I71" s="14">
        <v>996</v>
      </c>
      <c r="J71" s="14">
        <v>878</v>
      </c>
      <c r="K71" s="14">
        <v>90</v>
      </c>
      <c r="L71" s="79">
        <v>8225</v>
      </c>
      <c r="M71" s="14" t="s">
        <v>610</v>
      </c>
      <c r="N71" s="14">
        <v>26624</v>
      </c>
    </row>
    <row r="72" spans="1:14" x14ac:dyDescent="0.45">
      <c r="A72">
        <f t="shared" ca="1" si="3"/>
        <v>20</v>
      </c>
      <c r="B72" t="str">
        <f t="shared" ca="1" si="4"/>
        <v>"xxxxxxxx_x000D_
yyyyyyyy"</v>
      </c>
      <c r="C72" s="14">
        <v>2048</v>
      </c>
      <c r="D72">
        <v>1</v>
      </c>
      <c r="E72">
        <v>9.9033110890892513E-3</v>
      </c>
      <c r="F72">
        <v>1.0696755341887495E-2</v>
      </c>
      <c r="G72">
        <v>0.10328604285729982</v>
      </c>
      <c r="H72">
        <v>7.6452599388379206E-4</v>
      </c>
      <c r="I72" s="14">
        <v>505</v>
      </c>
      <c r="J72" s="14">
        <v>468</v>
      </c>
      <c r="K72" s="14">
        <v>49</v>
      </c>
      <c r="L72" s="79">
        <v>6540</v>
      </c>
      <c r="M72" s="14" t="s">
        <v>611</v>
      </c>
      <c r="N72" s="14">
        <v>53248</v>
      </c>
    </row>
    <row r="73" spans="1:14" x14ac:dyDescent="0.45">
      <c r="A73">
        <f t="shared" ca="1" si="3"/>
        <v>20</v>
      </c>
      <c r="B73" t="str">
        <f t="shared" ca="1" si="4"/>
        <v>"xxxxxxxx_x000D_
yyyyyyyy"</v>
      </c>
      <c r="C73" s="14">
        <v>4096</v>
      </c>
      <c r="D73">
        <v>1</v>
      </c>
      <c r="E73">
        <v>2.0019838800013533E-2</v>
      </c>
      <c r="F73">
        <v>2.1841196506551069E-2</v>
      </c>
      <c r="G73">
        <v>0.20242177599982825</v>
      </c>
      <c r="H73">
        <v>1.1544321712694671E-3</v>
      </c>
      <c r="I73" s="14">
        <v>250</v>
      </c>
      <c r="J73" s="14">
        <v>229</v>
      </c>
      <c r="K73" s="14">
        <v>25</v>
      </c>
      <c r="L73" s="79">
        <v>4332</v>
      </c>
      <c r="M73" s="14" t="s">
        <v>612</v>
      </c>
      <c r="N73" s="14">
        <v>106496</v>
      </c>
    </row>
    <row r="74" spans="1:14" x14ac:dyDescent="0.45">
      <c r="A74">
        <f t="shared" ca="1" si="3"/>
        <v>20</v>
      </c>
      <c r="B74" t="str">
        <f t="shared" ca="1" si="4"/>
        <v>"xxxxxxxx_x000D_
yyyyyyyy"</v>
      </c>
      <c r="C74" s="14">
        <v>8192</v>
      </c>
      <c r="D74">
        <v>1</v>
      </c>
      <c r="E74">
        <v>3.5514561702160441E-2</v>
      </c>
      <c r="F74">
        <v>4.2096745378108882E-2</v>
      </c>
      <c r="G74">
        <v>0.40062185384606264</v>
      </c>
      <c r="H74">
        <v>2.8555111364934323E-3</v>
      </c>
      <c r="I74" s="14">
        <v>141</v>
      </c>
      <c r="J74" s="14">
        <v>119</v>
      </c>
      <c r="K74" s="14">
        <v>13</v>
      </c>
      <c r="L74" s="79">
        <v>1751</v>
      </c>
      <c r="M74" s="14" t="s">
        <v>613</v>
      </c>
      <c r="N74" s="14">
        <v>212992</v>
      </c>
    </row>
    <row r="75" spans="1:14" x14ac:dyDescent="0.45">
      <c r="A75">
        <f t="shared" ca="1" si="3"/>
        <v>20</v>
      </c>
      <c r="B75" t="str">
        <f t="shared" ca="1" si="4"/>
        <v>"xxxxxxxx_x000D_
yyyyyyyy"</v>
      </c>
      <c r="C75" s="14">
        <v>16384</v>
      </c>
      <c r="D75">
        <v>1</v>
      </c>
      <c r="E75">
        <v>7.4085911764782131E-2</v>
      </c>
      <c r="F75">
        <v>9.1219878181635239E-2</v>
      </c>
      <c r="G75">
        <v>0.79099648571614778</v>
      </c>
      <c r="H75">
        <v>4.6800748559222031E-3</v>
      </c>
      <c r="I75" s="14">
        <v>68</v>
      </c>
      <c r="J75" s="14">
        <v>55</v>
      </c>
      <c r="K75" s="14">
        <v>7</v>
      </c>
      <c r="L75" s="79">
        <v>1069</v>
      </c>
      <c r="M75" s="14" t="s">
        <v>614</v>
      </c>
      <c r="N75" s="14">
        <v>425984</v>
      </c>
    </row>
    <row r="76" spans="1:14" x14ac:dyDescent="0.45">
      <c r="A76">
        <f t="shared" ca="1" si="3"/>
        <v>20</v>
      </c>
      <c r="B76" t="str">
        <f t="shared" ca="1" si="4"/>
        <v>"xxxxxxxx_x000D_
yyyyyyyy"</v>
      </c>
      <c r="C76" s="14">
        <v>32768</v>
      </c>
      <c r="D76">
        <v>1</v>
      </c>
      <c r="E76">
        <v>0.15853903437482586</v>
      </c>
      <c r="F76">
        <v>0.16944249999990765</v>
      </c>
      <c r="G76">
        <v>1.5009664250028436</v>
      </c>
      <c r="H76">
        <v>8.4619288113718313E-3</v>
      </c>
      <c r="I76" s="14">
        <v>32</v>
      </c>
      <c r="J76" s="14">
        <v>30</v>
      </c>
      <c r="K76" s="14">
        <v>4</v>
      </c>
      <c r="L76" s="79">
        <v>591</v>
      </c>
      <c r="M76" s="14" t="s">
        <v>615</v>
      </c>
      <c r="N76" s="14">
        <v>851968</v>
      </c>
    </row>
    <row r="77" spans="1:14" x14ac:dyDescent="0.45">
      <c r="A77">
        <f t="shared" ca="1" si="3"/>
        <v>20</v>
      </c>
      <c r="B77" t="str">
        <f t="shared" ca="1" si="4"/>
        <v>"xxxxxxxx_x000D_
yyyyyyyy"</v>
      </c>
      <c r="C77" s="14">
        <v>65536</v>
      </c>
      <c r="D77">
        <v>1</v>
      </c>
      <c r="E77">
        <v>0.30818634705878245</v>
      </c>
      <c r="F77">
        <v>0.33349430625003151</v>
      </c>
      <c r="G77">
        <v>2.9242617499985499</v>
      </c>
      <c r="H77">
        <v>1.488095238095238E-2</v>
      </c>
      <c r="I77" s="14">
        <v>17</v>
      </c>
      <c r="J77" s="14">
        <v>16</v>
      </c>
      <c r="K77" s="14">
        <v>2</v>
      </c>
      <c r="L77" s="79">
        <v>336</v>
      </c>
      <c r="M77" s="14" t="s">
        <v>616</v>
      </c>
      <c r="N77" s="14">
        <v>1703936</v>
      </c>
    </row>
    <row r="78" spans="1:14" x14ac:dyDescent="0.45">
      <c r="A78">
        <f t="shared" ca="1" si="3"/>
        <v>20</v>
      </c>
      <c r="B78" t="str">
        <f t="shared" ca="1" si="4"/>
        <v>"xxxxxxxx_x000D_
yyyyyyyy"</v>
      </c>
      <c r="C78" s="14">
        <v>131072</v>
      </c>
      <c r="D78">
        <v>1</v>
      </c>
      <c r="E78">
        <v>0.62820731250030803</v>
      </c>
      <c r="F78">
        <v>0.69426177500099584</v>
      </c>
      <c r="G78">
        <v>6.0862780000024941</v>
      </c>
      <c r="H78">
        <v>3.2751633450875874E-2</v>
      </c>
      <c r="I78" s="14">
        <v>8</v>
      </c>
      <c r="J78" s="14">
        <v>8</v>
      </c>
      <c r="K78" s="14">
        <v>1</v>
      </c>
      <c r="L78" s="79">
        <v>153</v>
      </c>
      <c r="M78" s="14" t="s">
        <v>617</v>
      </c>
      <c r="N78" s="14">
        <v>3407872</v>
      </c>
    </row>
    <row r="79" spans="1:14" x14ac:dyDescent="0.45">
      <c r="A79">
        <f t="shared" ca="1" si="3"/>
        <v>20</v>
      </c>
      <c r="B79" t="str">
        <f t="shared" ca="1" si="4"/>
        <v>"xxxxxxxx_x000D_
yyyyyyyy"</v>
      </c>
      <c r="C79" s="14">
        <v>262144</v>
      </c>
      <c r="D79">
        <v>1</v>
      </c>
      <c r="E79">
        <v>1.1941440599999624</v>
      </c>
      <c r="F79">
        <v>1.3213401499997417</v>
      </c>
      <c r="G79">
        <v>12.365972500003409</v>
      </c>
      <c r="H79">
        <v>6.1341465973272558E-2</v>
      </c>
      <c r="I79" s="14">
        <v>5</v>
      </c>
      <c r="J79" s="14">
        <v>4</v>
      </c>
      <c r="K79" s="14">
        <v>1</v>
      </c>
      <c r="L79" s="79">
        <v>82</v>
      </c>
      <c r="M79" s="14" t="s">
        <v>618</v>
      </c>
      <c r="N79" s="14">
        <v>6815744</v>
      </c>
    </row>
    <row r="80" spans="1:14" x14ac:dyDescent="0.45">
      <c r="A80">
        <f t="shared" ca="1" si="3"/>
        <v>20</v>
      </c>
      <c r="B80" t="str">
        <f t="shared" ca="1" si="4"/>
        <v>"xxxxxxxx_x000D_
yyyyyyyy"</v>
      </c>
      <c r="C80" s="14">
        <v>524288</v>
      </c>
      <c r="D80">
        <v>1</v>
      </c>
      <c r="E80">
        <v>2.6974948499992024</v>
      </c>
      <c r="F80">
        <v>3.0613693999985117</v>
      </c>
      <c r="G80">
        <v>26.033402900007786</v>
      </c>
      <c r="H80">
        <v>0.12019047282990955</v>
      </c>
      <c r="I80" s="14">
        <v>2</v>
      </c>
      <c r="J80" s="14">
        <v>2</v>
      </c>
      <c r="K80" s="14">
        <v>1</v>
      </c>
      <c r="L80" s="79">
        <v>42</v>
      </c>
      <c r="M80" s="14" t="s">
        <v>619</v>
      </c>
      <c r="N80" s="14">
        <v>13631488</v>
      </c>
    </row>
    <row r="81" spans="1:14" x14ac:dyDescent="0.45">
      <c r="A81">
        <f t="shared" ca="1" si="3"/>
        <v>20</v>
      </c>
      <c r="B81" t="str">
        <f t="shared" ca="1" si="4"/>
        <v>"xxxxxxxx_x000D_
yyyyyyyy"</v>
      </c>
      <c r="C81" s="14">
        <v>1048576</v>
      </c>
      <c r="D81">
        <v>1</v>
      </c>
      <c r="E81">
        <v>5.2263193999970099</v>
      </c>
      <c r="F81">
        <v>5.5903821000101743</v>
      </c>
      <c r="G81">
        <v>55.774275699994178</v>
      </c>
      <c r="H81">
        <v>0.31800000369548798</v>
      </c>
      <c r="I81" s="14">
        <v>1</v>
      </c>
      <c r="J81" s="14">
        <v>1</v>
      </c>
      <c r="K81" s="14">
        <v>1</v>
      </c>
      <c r="L81" s="79">
        <v>16</v>
      </c>
      <c r="M81" s="14" t="s">
        <v>620</v>
      </c>
      <c r="N81" s="14">
        <v>27262976</v>
      </c>
    </row>
    <row r="82" spans="1:14" x14ac:dyDescent="0.45">
      <c r="C82" s="14"/>
      <c r="I82" s="14"/>
      <c r="J82" s="14"/>
      <c r="K82" s="14"/>
      <c r="L82" s="79"/>
    </row>
    <row r="83" spans="1:14" x14ac:dyDescent="0.45">
      <c r="I83" s="14"/>
      <c r="J83" s="14"/>
      <c r="K83" s="14"/>
      <c r="L83" s="14"/>
    </row>
    <row r="84" spans="1:14" x14ac:dyDescent="0.45">
      <c r="I84" s="14"/>
      <c r="J84" s="14"/>
      <c r="K84" s="14"/>
      <c r="L84" s="14"/>
    </row>
    <row r="85" spans="1:14" x14ac:dyDescent="0.45">
      <c r="I85" s="14"/>
      <c r="J85" s="14"/>
      <c r="K85" s="14"/>
      <c r="L85" s="14"/>
      <c r="M85" s="18" t="s">
        <v>739</v>
      </c>
    </row>
    <row r="86" spans="1:14" ht="57" x14ac:dyDescent="0.45">
      <c r="I86" s="14"/>
      <c r="J86" s="14"/>
      <c r="K86" s="14"/>
      <c r="L86" s="14"/>
      <c r="M86" s="90" t="s">
        <v>745</v>
      </c>
    </row>
    <row r="87" spans="1:14" ht="42.75" x14ac:dyDescent="0.45">
      <c r="A87" s="15" t="s">
        <v>11</v>
      </c>
      <c r="B87" s="15" t="s">
        <v>12</v>
      </c>
      <c r="C87" s="15" t="s">
        <v>13</v>
      </c>
      <c r="D87" s="15" t="s">
        <v>14</v>
      </c>
      <c r="E87" s="16" t="s">
        <v>553</v>
      </c>
      <c r="F87" s="16" t="s">
        <v>554</v>
      </c>
      <c r="G87" s="16" t="s">
        <v>555</v>
      </c>
      <c r="H87" s="16" t="s">
        <v>556</v>
      </c>
      <c r="I87" s="16" t="str" cm="1">
        <f t="array" aca="1" ref="I87:L87" ca="1">"NCalls"&amp;CHAR(10)&amp;E87:H87</f>
        <v>NCalls
CSVRead
v0.1</v>
      </c>
      <c r="J87" s="16" t="str">
        <f ca="1"/>
        <v>NCalls
sdkn104
v1.9</v>
      </c>
      <c r="K87" s="16" t="str">
        <f ca="1"/>
        <v>NCalls
ws_garcia
v3.1.5</v>
      </c>
      <c r="L87" s="82" t="str">
        <f ca="1"/>
        <v>NCalls
CSV.jl
v0.8.5+</v>
      </c>
      <c r="M87" s="15" t="s">
        <v>21</v>
      </c>
      <c r="N87" s="15" t="s">
        <v>22</v>
      </c>
    </row>
    <row r="88" spans="1:14" x14ac:dyDescent="0.45">
      <c r="A88">
        <f ca="1">LEN(B88)</f>
        <v>17</v>
      </c>
      <c r="B88">
        <v>0.71905720709757637</v>
      </c>
      <c r="C88" s="19">
        <v>1</v>
      </c>
      <c r="D88" s="20">
        <v>10</v>
      </c>
      <c r="E88">
        <v>2.0765196644382107E-4</v>
      </c>
      <c r="F88">
        <v>1.4596306048570036E-4</v>
      </c>
      <c r="G88">
        <v>3.099081598517189E-3</v>
      </c>
      <c r="H88">
        <v>3.1533804238143291E-4</v>
      </c>
      <c r="I88" s="14">
        <v>24079</v>
      </c>
      <c r="J88" s="14">
        <v>34256</v>
      </c>
      <c r="K88" s="14">
        <v>1614</v>
      </c>
      <c r="L88" s="79">
        <v>15856</v>
      </c>
      <c r="M88" s="14" t="s">
        <v>621</v>
      </c>
      <c r="N88" s="14">
        <v>181</v>
      </c>
    </row>
    <row r="89" spans="1:14" x14ac:dyDescent="0.45">
      <c r="A89">
        <f t="shared" ref="A89:A106" ca="1" si="5">LEN(B89)</f>
        <v>17</v>
      </c>
      <c r="B89">
        <v>0.71905720709757637</v>
      </c>
      <c r="C89" s="19">
        <v>2</v>
      </c>
      <c r="D89" s="20">
        <v>10</v>
      </c>
      <c r="E89">
        <v>2.3058720715717185E-4</v>
      </c>
      <c r="F89">
        <v>1.6583470199991435E-4</v>
      </c>
      <c r="G89">
        <v>3.1085589185787304E-3</v>
      </c>
      <c r="H89">
        <v>3.1409008103524091E-4</v>
      </c>
      <c r="I89" s="14">
        <v>21684</v>
      </c>
      <c r="J89" s="14">
        <v>30151</v>
      </c>
      <c r="K89" s="14">
        <v>1609</v>
      </c>
      <c r="L89" s="79">
        <v>15919</v>
      </c>
      <c r="M89" s="14" t="s">
        <v>622</v>
      </c>
      <c r="N89" s="14">
        <v>362</v>
      </c>
    </row>
    <row r="90" spans="1:14" x14ac:dyDescent="0.45">
      <c r="A90">
        <f t="shared" ca="1" si="5"/>
        <v>17</v>
      </c>
      <c r="B90">
        <v>0.71905720709757637</v>
      </c>
      <c r="C90" s="19">
        <v>4</v>
      </c>
      <c r="D90" s="20">
        <v>10</v>
      </c>
      <c r="E90">
        <v>2.7154695340500127E-4</v>
      </c>
      <c r="F90">
        <v>2.0560981988665701E-4</v>
      </c>
      <c r="G90">
        <v>3.0551304825931925E-3</v>
      </c>
      <c r="H90">
        <v>3.1729914963827898E-4</v>
      </c>
      <c r="I90" s="14">
        <v>18414</v>
      </c>
      <c r="J90" s="14">
        <v>24318</v>
      </c>
      <c r="K90" s="14">
        <v>1637</v>
      </c>
      <c r="L90" s="79">
        <v>15758</v>
      </c>
      <c r="M90" s="14" t="s">
        <v>623</v>
      </c>
      <c r="N90" s="14">
        <v>724</v>
      </c>
    </row>
    <row r="91" spans="1:14" x14ac:dyDescent="0.45">
      <c r="A91">
        <f t="shared" ca="1" si="5"/>
        <v>17</v>
      </c>
      <c r="B91">
        <v>0.71905720709757637</v>
      </c>
      <c r="C91" s="19">
        <v>8</v>
      </c>
      <c r="D91" s="20">
        <v>10</v>
      </c>
      <c r="E91">
        <v>3.4786869087316254E-4</v>
      </c>
      <c r="F91">
        <v>2.8371701089391983E-4</v>
      </c>
      <c r="G91">
        <v>3.2043866111502715E-3</v>
      </c>
      <c r="H91">
        <v>3.3485132601125098E-4</v>
      </c>
      <c r="I91" s="14">
        <v>14376</v>
      </c>
      <c r="J91" s="14">
        <v>17624</v>
      </c>
      <c r="K91" s="14">
        <v>1561</v>
      </c>
      <c r="L91" s="79">
        <v>14932</v>
      </c>
      <c r="M91" s="14" t="s">
        <v>624</v>
      </c>
      <c r="N91" s="14">
        <v>1448</v>
      </c>
    </row>
    <row r="92" spans="1:14" x14ac:dyDescent="0.45">
      <c r="A92">
        <f t="shared" ca="1" si="5"/>
        <v>17</v>
      </c>
      <c r="B92">
        <v>0.71905720709757637</v>
      </c>
      <c r="C92" s="19">
        <v>16</v>
      </c>
      <c r="D92" s="20">
        <v>10</v>
      </c>
      <c r="E92">
        <v>5.2282730029215812E-4</v>
      </c>
      <c r="F92">
        <v>4.4500342648708531E-4</v>
      </c>
      <c r="G92">
        <v>3.5240446088800814E-3</v>
      </c>
      <c r="H92">
        <v>3.3333333333333332E-4</v>
      </c>
      <c r="I92" s="14">
        <v>9564</v>
      </c>
      <c r="J92" s="14">
        <v>11236</v>
      </c>
      <c r="K92" s="14">
        <v>1419</v>
      </c>
      <c r="L92" s="79">
        <v>15000</v>
      </c>
      <c r="M92" s="14" t="s">
        <v>625</v>
      </c>
      <c r="N92" s="14">
        <v>2896</v>
      </c>
    </row>
    <row r="93" spans="1:14" x14ac:dyDescent="0.45">
      <c r="A93">
        <f t="shared" ca="1" si="5"/>
        <v>17</v>
      </c>
      <c r="B93">
        <v>0.71905720709757637</v>
      </c>
      <c r="C93" s="19">
        <v>32</v>
      </c>
      <c r="D93" s="20">
        <v>10</v>
      </c>
      <c r="E93">
        <v>8.225340845549289E-4</v>
      </c>
      <c r="F93">
        <v>7.4446825963853406E-4</v>
      </c>
      <c r="G93">
        <v>4.2680311433429775E-3</v>
      </c>
      <c r="H93">
        <v>3.5984166966534722E-4</v>
      </c>
      <c r="I93" s="14">
        <v>6079</v>
      </c>
      <c r="J93" s="14">
        <v>6717</v>
      </c>
      <c r="K93" s="14">
        <v>1172</v>
      </c>
      <c r="L93" s="79">
        <v>13895</v>
      </c>
      <c r="M93" s="14" t="s">
        <v>626</v>
      </c>
      <c r="N93" s="14">
        <v>5792</v>
      </c>
    </row>
    <row r="94" spans="1:14" x14ac:dyDescent="0.45">
      <c r="A94">
        <f t="shared" ca="1" si="5"/>
        <v>17</v>
      </c>
      <c r="B94">
        <v>0.71905720709757637</v>
      </c>
      <c r="C94" s="19">
        <v>64</v>
      </c>
      <c r="D94" s="20">
        <v>10</v>
      </c>
      <c r="E94">
        <v>1.4616594389252121E-3</v>
      </c>
      <c r="F94">
        <v>1.3470701239251366E-3</v>
      </c>
      <c r="G94">
        <v>5.4215827735537214E-3</v>
      </c>
      <c r="H94">
        <v>4.8449612403100775E-4</v>
      </c>
      <c r="I94" s="14">
        <v>3422</v>
      </c>
      <c r="J94" s="14">
        <v>3712</v>
      </c>
      <c r="K94" s="14">
        <v>923</v>
      </c>
      <c r="L94" s="79">
        <v>10320</v>
      </c>
      <c r="M94" s="14" t="s">
        <v>627</v>
      </c>
      <c r="N94" s="14">
        <v>11584</v>
      </c>
    </row>
    <row r="95" spans="1:14" x14ac:dyDescent="0.45">
      <c r="A95">
        <f t="shared" ca="1" si="5"/>
        <v>17</v>
      </c>
      <c r="B95">
        <v>0.71905720709757637</v>
      </c>
      <c r="C95" s="19">
        <v>128</v>
      </c>
      <c r="D95" s="20">
        <v>10</v>
      </c>
      <c r="E95">
        <v>2.6592150451879106E-3</v>
      </c>
      <c r="F95">
        <v>2.6265148109294906E-3</v>
      </c>
      <c r="G95">
        <v>8.2184643678104106E-3</v>
      </c>
      <c r="H95">
        <v>5.207248489897938E-4</v>
      </c>
      <c r="I95" s="14">
        <v>1881</v>
      </c>
      <c r="J95" s="14">
        <v>1904</v>
      </c>
      <c r="K95" s="14">
        <v>609</v>
      </c>
      <c r="L95" s="79">
        <v>9602</v>
      </c>
      <c r="M95" s="14" t="s">
        <v>628</v>
      </c>
      <c r="N95" s="14">
        <v>23168</v>
      </c>
    </row>
    <row r="96" spans="1:14" x14ac:dyDescent="0.45">
      <c r="A96">
        <f t="shared" ca="1" si="5"/>
        <v>17</v>
      </c>
      <c r="B96">
        <v>0.71905720709757637</v>
      </c>
      <c r="C96" s="19">
        <v>256</v>
      </c>
      <c r="D96" s="20">
        <v>10</v>
      </c>
      <c r="E96">
        <v>5.3788662365648983E-3</v>
      </c>
      <c r="F96">
        <v>5.1724118924541531E-3</v>
      </c>
      <c r="G96">
        <v>1.3431299195711342E-2</v>
      </c>
      <c r="H96">
        <v>7.9026394815868495E-4</v>
      </c>
      <c r="I96" s="14">
        <v>930</v>
      </c>
      <c r="J96" s="14">
        <v>967</v>
      </c>
      <c r="K96" s="14">
        <v>373</v>
      </c>
      <c r="L96" s="79">
        <v>6327</v>
      </c>
      <c r="M96" s="14" t="s">
        <v>629</v>
      </c>
      <c r="N96" s="14">
        <v>46336</v>
      </c>
    </row>
    <row r="97" spans="1:14" x14ac:dyDescent="0.45">
      <c r="A97">
        <f t="shared" ca="1" si="5"/>
        <v>17</v>
      </c>
      <c r="B97">
        <v>0.71905720709757637</v>
      </c>
      <c r="C97" s="19">
        <v>512</v>
      </c>
      <c r="D97" s="20">
        <v>10</v>
      </c>
      <c r="E97">
        <v>1.1322684615382416E-2</v>
      </c>
      <c r="F97">
        <v>9.959408349904211E-3</v>
      </c>
      <c r="G97">
        <v>2.3977464114877833E-2</v>
      </c>
      <c r="H97">
        <v>2.0056157240272766E-3</v>
      </c>
      <c r="I97" s="14">
        <v>442</v>
      </c>
      <c r="J97" s="14">
        <v>503</v>
      </c>
      <c r="K97" s="14">
        <v>209</v>
      </c>
      <c r="L97" s="79">
        <v>2493</v>
      </c>
      <c r="M97" s="14" t="s">
        <v>630</v>
      </c>
      <c r="N97" s="14">
        <v>92672</v>
      </c>
    </row>
    <row r="98" spans="1:14" x14ac:dyDescent="0.45">
      <c r="A98">
        <f t="shared" ca="1" si="5"/>
        <v>17</v>
      </c>
      <c r="B98">
        <v>0.71905720709757637</v>
      </c>
      <c r="C98" s="19">
        <v>1024</v>
      </c>
      <c r="D98" s="20">
        <v>10</v>
      </c>
      <c r="E98">
        <v>2.1288756170171372E-2</v>
      </c>
      <c r="F98">
        <v>2.1552405603431218E-2</v>
      </c>
      <c r="G98">
        <v>4.373122695656291E-2</v>
      </c>
      <c r="H98">
        <v>1.7023082501371944E-3</v>
      </c>
      <c r="I98" s="14">
        <v>235</v>
      </c>
      <c r="J98" s="14">
        <v>232</v>
      </c>
      <c r="K98" s="14">
        <v>115</v>
      </c>
      <c r="L98" s="79">
        <v>2946</v>
      </c>
      <c r="M98" s="14" t="s">
        <v>631</v>
      </c>
      <c r="N98" s="14">
        <v>185344</v>
      </c>
    </row>
    <row r="99" spans="1:14" x14ac:dyDescent="0.45">
      <c r="A99">
        <f t="shared" ca="1" si="5"/>
        <v>17</v>
      </c>
      <c r="B99">
        <v>0.71905720709757637</v>
      </c>
      <c r="C99" s="19">
        <v>2048</v>
      </c>
      <c r="D99" s="20">
        <v>10</v>
      </c>
      <c r="E99">
        <v>4.4028511403507366E-2</v>
      </c>
      <c r="F99">
        <v>4.3330279310386438E-2</v>
      </c>
      <c r="G99">
        <v>7.8787584375049846E-2</v>
      </c>
      <c r="H99">
        <v>2.277322479935943E-3</v>
      </c>
      <c r="I99" s="14">
        <v>114</v>
      </c>
      <c r="J99" s="14">
        <v>116</v>
      </c>
      <c r="K99" s="14">
        <v>64</v>
      </c>
      <c r="L99" s="79">
        <v>2196</v>
      </c>
      <c r="M99" s="14" t="s">
        <v>632</v>
      </c>
      <c r="N99" s="14">
        <v>370688</v>
      </c>
    </row>
    <row r="100" spans="1:14" x14ac:dyDescent="0.45">
      <c r="A100">
        <f t="shared" ca="1" si="5"/>
        <v>17</v>
      </c>
      <c r="B100">
        <v>0.71905720709757637</v>
      </c>
      <c r="C100" s="19">
        <v>4096</v>
      </c>
      <c r="D100" s="20">
        <v>10</v>
      </c>
      <c r="E100">
        <v>8.8496570175425809E-2</v>
      </c>
      <c r="F100">
        <v>8.7773545614031154E-2</v>
      </c>
      <c r="G100">
        <v>0.153951348484649</v>
      </c>
      <c r="H100">
        <v>3.3944331296673455E-3</v>
      </c>
      <c r="I100" s="14">
        <v>57</v>
      </c>
      <c r="J100" s="14">
        <v>57</v>
      </c>
      <c r="K100" s="14">
        <v>33</v>
      </c>
      <c r="L100" s="79">
        <v>1473</v>
      </c>
      <c r="M100" s="14" t="s">
        <v>633</v>
      </c>
      <c r="N100" s="14">
        <v>741376</v>
      </c>
    </row>
    <row r="101" spans="1:14" x14ac:dyDescent="0.45">
      <c r="A101">
        <f t="shared" ca="1" si="5"/>
        <v>17</v>
      </c>
      <c r="B101">
        <v>0.71905720709757637</v>
      </c>
      <c r="C101" s="19">
        <v>8192</v>
      </c>
      <c r="D101" s="20">
        <v>10</v>
      </c>
      <c r="E101">
        <v>0.18051135172397059</v>
      </c>
      <c r="F101">
        <v>0.17750439655130071</v>
      </c>
      <c r="G101">
        <v>0.29687959999993085</v>
      </c>
      <c r="H101">
        <v>6.5688071369656102E-3</v>
      </c>
      <c r="I101" s="14">
        <v>29</v>
      </c>
      <c r="J101" s="14">
        <v>29</v>
      </c>
      <c r="K101" s="14">
        <v>17</v>
      </c>
      <c r="L101" s="79">
        <v>763</v>
      </c>
      <c r="M101" s="14" t="s">
        <v>634</v>
      </c>
      <c r="N101" s="14">
        <v>1482752</v>
      </c>
    </row>
    <row r="102" spans="1:14" x14ac:dyDescent="0.45">
      <c r="A102">
        <f t="shared" ca="1" si="5"/>
        <v>17</v>
      </c>
      <c r="B102">
        <v>0.71905720709757637</v>
      </c>
      <c r="C102" s="19">
        <v>16384</v>
      </c>
      <c r="D102" s="20">
        <v>10</v>
      </c>
      <c r="E102">
        <v>0.37439970000039985</v>
      </c>
      <c r="F102">
        <v>0.34581138666641587</v>
      </c>
      <c r="G102">
        <v>0.60904513333257959</v>
      </c>
      <c r="H102">
        <v>1.1565819623563912E-2</v>
      </c>
      <c r="I102" s="14">
        <v>14</v>
      </c>
      <c r="J102" s="14">
        <v>15</v>
      </c>
      <c r="K102" s="14">
        <v>9</v>
      </c>
      <c r="L102" s="79">
        <v>433</v>
      </c>
      <c r="M102" s="14" t="s">
        <v>635</v>
      </c>
      <c r="N102" s="14">
        <v>2965504</v>
      </c>
    </row>
    <row r="103" spans="1:14" x14ac:dyDescent="0.45">
      <c r="A103">
        <f t="shared" ca="1" si="5"/>
        <v>17</v>
      </c>
      <c r="B103">
        <v>0.71905720709757637</v>
      </c>
      <c r="C103" s="19">
        <v>32768</v>
      </c>
      <c r="D103" s="20">
        <v>10</v>
      </c>
      <c r="E103">
        <v>0.75612782857206184</v>
      </c>
      <c r="F103">
        <v>0.72890220000200701</v>
      </c>
      <c r="G103">
        <v>1.1558656199980759</v>
      </c>
      <c r="H103">
        <v>2.665957491448585E-2</v>
      </c>
      <c r="I103" s="14">
        <v>7</v>
      </c>
      <c r="J103" s="14">
        <v>7</v>
      </c>
      <c r="K103" s="14">
        <v>5</v>
      </c>
      <c r="L103" s="79">
        <v>188</v>
      </c>
      <c r="M103" s="14" t="s">
        <v>636</v>
      </c>
      <c r="N103" s="14">
        <v>5931008</v>
      </c>
    </row>
    <row r="104" spans="1:14" x14ac:dyDescent="0.45">
      <c r="A104">
        <f t="shared" ca="1" si="5"/>
        <v>17</v>
      </c>
      <c r="B104">
        <v>0.71905720709757637</v>
      </c>
      <c r="C104" s="19">
        <v>65536</v>
      </c>
      <c r="D104" s="20">
        <v>10</v>
      </c>
      <c r="E104">
        <v>1.5795238250029797</v>
      </c>
      <c r="F104">
        <v>1.5481717000002391</v>
      </c>
      <c r="G104">
        <v>2.2153163333326424</v>
      </c>
      <c r="H104">
        <v>4.3938597043355308E-2</v>
      </c>
      <c r="I104" s="14">
        <v>4</v>
      </c>
      <c r="J104" s="14">
        <v>4</v>
      </c>
      <c r="K104" s="14">
        <v>3</v>
      </c>
      <c r="L104" s="79">
        <v>114</v>
      </c>
      <c r="M104" s="14" t="s">
        <v>637</v>
      </c>
      <c r="N104" s="14">
        <v>11862016</v>
      </c>
    </row>
    <row r="105" spans="1:14" x14ac:dyDescent="0.45">
      <c r="A105">
        <f t="shared" ca="1" si="5"/>
        <v>17</v>
      </c>
      <c r="B105">
        <v>0.71905720709757637</v>
      </c>
      <c r="C105" s="19">
        <v>131072</v>
      </c>
      <c r="D105" s="20">
        <v>10</v>
      </c>
      <c r="E105">
        <v>3.1921819499984849</v>
      </c>
      <c r="F105">
        <v>2.960993150001741</v>
      </c>
      <c r="G105">
        <v>4.5033841499971459</v>
      </c>
      <c r="H105">
        <v>9.2944445433440034E-2</v>
      </c>
      <c r="I105" s="14">
        <v>2</v>
      </c>
      <c r="J105" s="14">
        <v>2</v>
      </c>
      <c r="K105" s="14">
        <v>2</v>
      </c>
      <c r="L105" s="79">
        <v>54</v>
      </c>
      <c r="M105" s="14" t="s">
        <v>638</v>
      </c>
      <c r="N105" s="14">
        <v>23724032</v>
      </c>
    </row>
    <row r="106" spans="1:14" x14ac:dyDescent="0.45">
      <c r="A106">
        <f t="shared" ca="1" si="5"/>
        <v>17</v>
      </c>
      <c r="B106">
        <v>0.71905720709757637</v>
      </c>
      <c r="C106" s="19">
        <v>262144</v>
      </c>
      <c r="D106" s="20">
        <v>10</v>
      </c>
      <c r="E106">
        <v>6.6548141999955988</v>
      </c>
      <c r="F106">
        <v>6.2094688999932259</v>
      </c>
      <c r="G106">
        <v>9.5091138999996474</v>
      </c>
      <c r="H106">
        <v>0.16703333059946696</v>
      </c>
      <c r="I106" s="14">
        <v>1</v>
      </c>
      <c r="J106" s="14">
        <v>1</v>
      </c>
      <c r="K106" s="14">
        <v>1</v>
      </c>
      <c r="L106" s="79">
        <v>30</v>
      </c>
      <c r="M106" s="14" t="s">
        <v>639</v>
      </c>
      <c r="N106" s="14">
        <v>47448064</v>
      </c>
    </row>
    <row r="107" spans="1:14" x14ac:dyDescent="0.45">
      <c r="C107" s="14"/>
      <c r="I107" s="14"/>
      <c r="J107" s="14"/>
      <c r="K107" s="14"/>
      <c r="L107" s="79"/>
      <c r="M107" s="14"/>
    </row>
    <row r="108" spans="1:14" x14ac:dyDescent="0.45">
      <c r="C108" s="14"/>
      <c r="I108" s="14"/>
      <c r="J108" s="14"/>
      <c r="K108" s="14"/>
      <c r="L108" s="79"/>
      <c r="M108" s="14"/>
    </row>
    <row r="109" spans="1:14" x14ac:dyDescent="0.45">
      <c r="I109" s="14"/>
      <c r="J109" s="14"/>
      <c r="K109" s="14"/>
      <c r="L109" s="79"/>
    </row>
    <row r="110" spans="1:14" x14ac:dyDescent="0.45">
      <c r="C110" s="19"/>
      <c r="D110" s="20"/>
      <c r="I110" s="14"/>
      <c r="J110" s="14"/>
      <c r="K110" s="14"/>
      <c r="L110" s="14"/>
      <c r="M110" s="14"/>
    </row>
    <row r="111" spans="1:14" x14ac:dyDescent="0.45">
      <c r="I111" s="14"/>
      <c r="J111" s="14"/>
      <c r="K111" s="14"/>
      <c r="L111" s="14"/>
    </row>
    <row r="112" spans="1:14" x14ac:dyDescent="0.45">
      <c r="I112" s="14"/>
      <c r="J112" s="14"/>
      <c r="K112" s="14"/>
      <c r="L112" s="14"/>
      <c r="M112" s="18" t="s">
        <v>740</v>
      </c>
    </row>
    <row r="113" spans="1:14" ht="57" x14ac:dyDescent="0.45">
      <c r="I113" s="14"/>
      <c r="J113" s="14"/>
      <c r="K113" s="14"/>
      <c r="L113" s="14"/>
      <c r="M113" s="90" t="s">
        <v>746</v>
      </c>
    </row>
    <row r="114" spans="1:14" ht="42.75" x14ac:dyDescent="0.45">
      <c r="A114" s="15" t="s">
        <v>11</v>
      </c>
      <c r="B114" s="15" t="s">
        <v>12</v>
      </c>
      <c r="C114" s="15" t="s">
        <v>13</v>
      </c>
      <c r="D114" s="15" t="s">
        <v>14</v>
      </c>
      <c r="E114" s="16" t="s">
        <v>553</v>
      </c>
      <c r="F114" s="16" t="s">
        <v>554</v>
      </c>
      <c r="G114" s="16" t="s">
        <v>555</v>
      </c>
      <c r="H114" s="16" t="s">
        <v>556</v>
      </c>
      <c r="I114" s="16" t="str" cm="1">
        <f t="array" aca="1" ref="I114:L114" ca="1">"NCalls"&amp;CHAR(10)&amp;E114:H114</f>
        <v>NCalls
CSVRead
v0.1</v>
      </c>
      <c r="J114" s="16" t="str">
        <f ca="1"/>
        <v>NCalls
sdkn104
v1.9</v>
      </c>
      <c r="K114" s="16" t="str">
        <f ca="1"/>
        <v>NCalls
ws_garcia
v3.1.5</v>
      </c>
      <c r="L114" s="82" t="str">
        <f ca="1"/>
        <v>NCalls
CSV.jl
v0.8.5+</v>
      </c>
      <c r="M114" s="15" t="s">
        <v>21</v>
      </c>
      <c r="N114" s="15" t="s">
        <v>22</v>
      </c>
    </row>
    <row r="115" spans="1:14" x14ac:dyDescent="0.45">
      <c r="A115">
        <f ca="1">LEN(B115)</f>
        <v>16</v>
      </c>
      <c r="B115" t="str">
        <f ca="1">REPT("x",16)</f>
        <v>xxxxxxxxxxxxxxxx</v>
      </c>
      <c r="C115" s="19">
        <v>8</v>
      </c>
      <c r="D115" s="19">
        <v>1</v>
      </c>
      <c r="E115">
        <v>1.9567376041952045E-4</v>
      </c>
      <c r="F115">
        <v>1.4180967979778524E-4</v>
      </c>
      <c r="G115">
        <v>2.9789989279338201E-3</v>
      </c>
      <c r="H115">
        <v>2.5893595100434359E-4</v>
      </c>
      <c r="I115" s="14">
        <v>25553</v>
      </c>
      <c r="J115" s="14">
        <v>35259</v>
      </c>
      <c r="K115" s="14">
        <v>1679</v>
      </c>
      <c r="L115" s="79">
        <v>19360</v>
      </c>
      <c r="M115" s="14" t="s">
        <v>640</v>
      </c>
      <c r="N115" s="14">
        <v>144</v>
      </c>
    </row>
    <row r="116" spans="1:14" x14ac:dyDescent="0.45">
      <c r="A116">
        <f t="shared" ref="A116:A128" ca="1" si="6">LEN(B116)</f>
        <v>16</v>
      </c>
      <c r="B116" t="str">
        <f t="shared" ref="B116:B128" ca="1" si="7">REPT("x",16)</f>
        <v>xxxxxxxxxxxxxxxx</v>
      </c>
      <c r="C116" s="19">
        <v>8</v>
      </c>
      <c r="D116" s="19">
        <v>2</v>
      </c>
      <c r="E116">
        <v>2.2771954274255647E-4</v>
      </c>
      <c r="F116">
        <v>1.5990630336739601E-4</v>
      </c>
      <c r="G116">
        <v>3.5163277074447886E-3</v>
      </c>
      <c r="H116">
        <v>2.8167427187200721E-4</v>
      </c>
      <c r="I116" s="14">
        <v>21957</v>
      </c>
      <c r="J116" s="14">
        <v>31269</v>
      </c>
      <c r="K116" s="14">
        <v>1422</v>
      </c>
      <c r="L116" s="79">
        <v>17751</v>
      </c>
      <c r="M116" s="14" t="s">
        <v>641</v>
      </c>
      <c r="N116" s="14">
        <v>280</v>
      </c>
    </row>
    <row r="117" spans="1:14" x14ac:dyDescent="0.45">
      <c r="A117">
        <f t="shared" ca="1" si="6"/>
        <v>16</v>
      </c>
      <c r="B117" t="str">
        <f t="shared" ca="1" si="7"/>
        <v>xxxxxxxxxxxxxxxx</v>
      </c>
      <c r="C117" s="19">
        <v>8</v>
      </c>
      <c r="D117" s="19">
        <v>4</v>
      </c>
      <c r="E117">
        <v>2.4567479487028275E-4</v>
      </c>
      <c r="F117">
        <v>1.9825323738144381E-4</v>
      </c>
      <c r="G117">
        <v>3.1342786340857564E-3</v>
      </c>
      <c r="H117">
        <v>3.0484087306426044E-4</v>
      </c>
      <c r="I117" s="14">
        <v>20353</v>
      </c>
      <c r="J117" s="14">
        <v>25221</v>
      </c>
      <c r="K117" s="14">
        <v>1596</v>
      </c>
      <c r="L117" s="79">
        <v>16402</v>
      </c>
      <c r="M117" s="14" t="s">
        <v>642</v>
      </c>
      <c r="N117" s="14">
        <v>552</v>
      </c>
    </row>
    <row r="118" spans="1:14" x14ac:dyDescent="0.45">
      <c r="A118">
        <f t="shared" ca="1" si="6"/>
        <v>16</v>
      </c>
      <c r="B118" t="str">
        <f t="shared" ca="1" si="7"/>
        <v>xxxxxxxxxxxxxxxx</v>
      </c>
      <c r="C118" s="19">
        <v>8</v>
      </c>
      <c r="D118" s="19">
        <v>8</v>
      </c>
      <c r="E118">
        <v>3.2799258773391821E-4</v>
      </c>
      <c r="F118">
        <v>2.5084919480303962E-4</v>
      </c>
      <c r="G118">
        <v>3.4322735072004431E-3</v>
      </c>
      <c r="H118">
        <v>3.5080333964779346E-4</v>
      </c>
      <c r="I118" s="14">
        <v>15245</v>
      </c>
      <c r="J118" s="14">
        <v>19933</v>
      </c>
      <c r="K118" s="14">
        <v>1457</v>
      </c>
      <c r="L118" s="79">
        <v>14253</v>
      </c>
      <c r="M118" s="14" t="s">
        <v>643</v>
      </c>
      <c r="N118" s="14">
        <v>1096</v>
      </c>
    </row>
    <row r="119" spans="1:14" x14ac:dyDescent="0.45">
      <c r="A119">
        <f t="shared" ca="1" si="6"/>
        <v>16</v>
      </c>
      <c r="B119" t="str">
        <f t="shared" ca="1" si="7"/>
        <v>xxxxxxxxxxxxxxxx</v>
      </c>
      <c r="C119" s="19">
        <v>8</v>
      </c>
      <c r="D119" s="19">
        <v>16</v>
      </c>
      <c r="E119">
        <v>4.3705287537163873E-4</v>
      </c>
      <c r="F119">
        <v>3.6923214206637255E-4</v>
      </c>
      <c r="G119">
        <v>3.6743506245408481E-3</v>
      </c>
      <c r="H119">
        <v>4.3353854157634613E-4</v>
      </c>
      <c r="I119" s="14">
        <v>11442</v>
      </c>
      <c r="J119" s="14">
        <v>13543</v>
      </c>
      <c r="K119" s="14">
        <v>1361</v>
      </c>
      <c r="L119" s="79">
        <v>11533</v>
      </c>
      <c r="M119" s="14" t="s">
        <v>644</v>
      </c>
      <c r="N119" s="14">
        <v>2184</v>
      </c>
    </row>
    <row r="120" spans="1:14" x14ac:dyDescent="0.45">
      <c r="A120">
        <f t="shared" ca="1" si="6"/>
        <v>16</v>
      </c>
      <c r="B120" t="str">
        <f t="shared" ca="1" si="7"/>
        <v>xxxxxxxxxxxxxxxx</v>
      </c>
      <c r="C120" s="19">
        <v>8</v>
      </c>
      <c r="D120" s="19">
        <v>32</v>
      </c>
      <c r="E120">
        <v>7.1503490633514032E-4</v>
      </c>
      <c r="F120">
        <v>6.1625587872827462E-4</v>
      </c>
      <c r="G120">
        <v>5.2760155063142408E-3</v>
      </c>
      <c r="H120">
        <v>5.6465273856578201E-4</v>
      </c>
      <c r="I120" s="14">
        <v>6993</v>
      </c>
      <c r="J120" s="14">
        <v>8114</v>
      </c>
      <c r="K120" s="14">
        <v>948</v>
      </c>
      <c r="L120" s="79">
        <v>8855</v>
      </c>
      <c r="M120" s="14" t="s">
        <v>645</v>
      </c>
      <c r="N120" s="14">
        <v>4360</v>
      </c>
    </row>
    <row r="121" spans="1:14" x14ac:dyDescent="0.45">
      <c r="A121">
        <f t="shared" ca="1" si="6"/>
        <v>16</v>
      </c>
      <c r="B121" t="str">
        <f t="shared" ca="1" si="7"/>
        <v>xxxxxxxxxxxxxxxx</v>
      </c>
      <c r="C121" s="19">
        <v>8</v>
      </c>
      <c r="D121" s="19">
        <v>64</v>
      </c>
      <c r="E121">
        <v>1.1955584747764486E-3</v>
      </c>
      <c r="F121">
        <v>1.0857582066884071E-3</v>
      </c>
      <c r="G121">
        <v>8.6422293609668081E-3</v>
      </c>
      <c r="H121">
        <v>9.1390970572107475E-4</v>
      </c>
      <c r="I121" s="14">
        <v>4183</v>
      </c>
      <c r="J121" s="14">
        <v>4606</v>
      </c>
      <c r="K121" s="14">
        <v>579</v>
      </c>
      <c r="L121" s="79">
        <v>5471</v>
      </c>
      <c r="M121" s="14" t="s">
        <v>646</v>
      </c>
      <c r="N121" s="14">
        <v>8712</v>
      </c>
    </row>
    <row r="122" spans="1:14" x14ac:dyDescent="0.45">
      <c r="A122">
        <f t="shared" ca="1" si="6"/>
        <v>16</v>
      </c>
      <c r="B122" t="str">
        <f t="shared" ca="1" si="7"/>
        <v>xxxxxxxxxxxxxxxx</v>
      </c>
      <c r="C122" s="19">
        <v>8</v>
      </c>
      <c r="D122" s="19">
        <v>128</v>
      </c>
      <c r="E122">
        <v>2.1496584621988478E-3</v>
      </c>
      <c r="F122">
        <v>2.0120196299285016E-3</v>
      </c>
      <c r="G122">
        <v>2.3480568075128459E-2</v>
      </c>
      <c r="H122">
        <v>1.4240956992309882E-3</v>
      </c>
      <c r="I122" s="14">
        <v>2328</v>
      </c>
      <c r="J122" s="14">
        <v>2486</v>
      </c>
      <c r="K122" s="14">
        <v>213</v>
      </c>
      <c r="L122" s="79">
        <v>3511</v>
      </c>
      <c r="M122" s="14" t="s">
        <v>647</v>
      </c>
      <c r="N122" s="14">
        <v>17416</v>
      </c>
    </row>
    <row r="123" spans="1:14" x14ac:dyDescent="0.45">
      <c r="A123">
        <f t="shared" ca="1" si="6"/>
        <v>16</v>
      </c>
      <c r="B123" t="str">
        <f t="shared" ca="1" si="7"/>
        <v>xxxxxxxxxxxxxxxx</v>
      </c>
      <c r="C123" s="19">
        <v>8</v>
      </c>
      <c r="D123" s="19">
        <v>256</v>
      </c>
      <c r="E123">
        <v>4.1380458229954755E-3</v>
      </c>
      <c r="F123">
        <v>3.9663632831075189E-3</v>
      </c>
      <c r="G123">
        <v>8.1056106451620924E-2</v>
      </c>
      <c r="H123">
        <v>2.6709334055582683E-3</v>
      </c>
      <c r="I123" s="14">
        <v>1209</v>
      </c>
      <c r="J123" s="14">
        <v>1261</v>
      </c>
      <c r="K123" s="14">
        <v>62</v>
      </c>
      <c r="L123" s="79">
        <v>1875</v>
      </c>
      <c r="M123" s="14" t="s">
        <v>648</v>
      </c>
      <c r="N123" s="14">
        <v>34824</v>
      </c>
    </row>
    <row r="124" spans="1:14" x14ac:dyDescent="0.45">
      <c r="A124">
        <f t="shared" ca="1" si="6"/>
        <v>16</v>
      </c>
      <c r="B124" t="str">
        <f t="shared" ca="1" si="7"/>
        <v>xxxxxxxxxxxxxxxx</v>
      </c>
      <c r="C124" s="19">
        <v>8</v>
      </c>
      <c r="D124" s="19">
        <v>512</v>
      </c>
      <c r="E124">
        <v>8.2100286885149407E-3</v>
      </c>
      <c r="F124">
        <v>7.9057421801004141E-3</v>
      </c>
      <c r="G124">
        <v>0.30125079411749645</v>
      </c>
      <c r="H124">
        <v>4.8459303933520654E-3</v>
      </c>
      <c r="I124" s="14">
        <v>610</v>
      </c>
      <c r="J124" s="14">
        <v>633</v>
      </c>
      <c r="K124" s="14">
        <v>17</v>
      </c>
      <c r="L124" s="79">
        <v>1032</v>
      </c>
      <c r="M124" s="14" t="s">
        <v>649</v>
      </c>
      <c r="N124" s="14">
        <v>69640</v>
      </c>
    </row>
    <row r="125" spans="1:14" x14ac:dyDescent="0.45">
      <c r="A125">
        <f t="shared" ca="1" si="6"/>
        <v>16</v>
      </c>
      <c r="B125" t="str">
        <f t="shared" ca="1" si="7"/>
        <v>xxxxxxxxxxxxxxxx</v>
      </c>
      <c r="C125" s="19">
        <v>8</v>
      </c>
      <c r="D125" s="19">
        <v>1024</v>
      </c>
      <c r="E125">
        <v>1.6433055737660816E-2</v>
      </c>
      <c r="F125">
        <v>1.5816940694011024E-2</v>
      </c>
      <c r="G125">
        <v>1.1194302399992011</v>
      </c>
      <c r="H125">
        <v>1.0362318583897181E-2</v>
      </c>
      <c r="I125" s="14">
        <v>305</v>
      </c>
      <c r="J125" s="14">
        <v>317</v>
      </c>
      <c r="K125" s="14">
        <v>5</v>
      </c>
      <c r="L125" s="79">
        <v>483</v>
      </c>
      <c r="M125" s="14" t="s">
        <v>650</v>
      </c>
      <c r="N125" s="14">
        <v>139272</v>
      </c>
    </row>
    <row r="126" spans="1:14" x14ac:dyDescent="0.45">
      <c r="A126">
        <f t="shared" ca="1" si="6"/>
        <v>16</v>
      </c>
      <c r="B126" t="str">
        <f t="shared" ca="1" si="7"/>
        <v>xxxxxxxxxxxxxxxx</v>
      </c>
      <c r="C126" s="19">
        <v>8</v>
      </c>
      <c r="D126" s="19">
        <v>2048</v>
      </c>
      <c r="E126">
        <v>3.2801305228810806E-2</v>
      </c>
      <c r="F126">
        <v>3.2765556209198701E-2</v>
      </c>
      <c r="G126">
        <v>4.4798031999962404</v>
      </c>
      <c r="H126">
        <v>2.0457142226550044E-2</v>
      </c>
      <c r="I126" s="14">
        <v>153</v>
      </c>
      <c r="J126" s="14">
        <v>153</v>
      </c>
      <c r="K126" s="14">
        <v>2</v>
      </c>
      <c r="L126" s="79">
        <v>245</v>
      </c>
      <c r="M126" s="14" t="s">
        <v>651</v>
      </c>
      <c r="N126" s="14">
        <v>278536</v>
      </c>
    </row>
    <row r="127" spans="1:14" x14ac:dyDescent="0.45">
      <c r="A127">
        <f t="shared" ca="1" si="6"/>
        <v>16</v>
      </c>
      <c r="B127" t="str">
        <f t="shared" ca="1" si="7"/>
        <v>xxxxxxxxxxxxxxxx</v>
      </c>
      <c r="C127" s="19">
        <v>8</v>
      </c>
      <c r="D127" s="19">
        <v>4096</v>
      </c>
      <c r="E127">
        <v>7.0974408450715148E-2</v>
      </c>
      <c r="F127">
        <v>6.5247337662315524E-2</v>
      </c>
      <c r="G127">
        <v>16.964383899990935</v>
      </c>
      <c r="H127">
        <v>4.3181035025366424E-2</v>
      </c>
      <c r="I127" s="14">
        <v>71</v>
      </c>
      <c r="J127" s="14">
        <v>77</v>
      </c>
      <c r="K127" s="14">
        <v>1</v>
      </c>
      <c r="L127" s="79">
        <v>116</v>
      </c>
      <c r="M127" s="14" t="s">
        <v>652</v>
      </c>
      <c r="N127" s="14">
        <v>557064</v>
      </c>
    </row>
    <row r="128" spans="1:14" x14ac:dyDescent="0.45">
      <c r="A128">
        <f t="shared" ca="1" si="6"/>
        <v>16</v>
      </c>
      <c r="B128" t="str">
        <f t="shared" ca="1" si="7"/>
        <v>xxxxxxxxxxxxxxxx</v>
      </c>
      <c r="C128" s="19">
        <v>8</v>
      </c>
      <c r="D128" s="19">
        <v>8192</v>
      </c>
      <c r="E128">
        <v>0.14451789428588069</v>
      </c>
      <c r="F128">
        <v>0.13311467105239372</v>
      </c>
      <c r="G128">
        <v>67.253347999998368</v>
      </c>
      <c r="H128">
        <v>8.1112903933371269E-2</v>
      </c>
      <c r="I128" s="14">
        <v>35</v>
      </c>
      <c r="J128" s="14">
        <v>38</v>
      </c>
      <c r="K128" s="14">
        <v>1</v>
      </c>
      <c r="L128" s="79">
        <v>62</v>
      </c>
      <c r="M128" s="14" t="s">
        <v>653</v>
      </c>
      <c r="N128" s="14">
        <v>1114120</v>
      </c>
    </row>
    <row r="129" spans="1:14" x14ac:dyDescent="0.45">
      <c r="I129" s="14"/>
      <c r="J129" s="14"/>
      <c r="K129" s="14"/>
      <c r="L129" s="79"/>
    </row>
    <row r="130" spans="1:14" x14ac:dyDescent="0.45">
      <c r="I130" s="14"/>
      <c r="J130" s="14"/>
      <c r="K130" s="14"/>
      <c r="L130" s="79"/>
    </row>
    <row r="131" spans="1:14" x14ac:dyDescent="0.45">
      <c r="I131" s="14"/>
      <c r="J131" s="14"/>
      <c r="K131" s="14"/>
      <c r="L131" s="79"/>
    </row>
    <row r="132" spans="1:14" x14ac:dyDescent="0.45">
      <c r="I132" s="14"/>
      <c r="J132" s="14"/>
      <c r="K132" s="14"/>
      <c r="L132" s="79"/>
    </row>
    <row r="133" spans="1:14" x14ac:dyDescent="0.45">
      <c r="I133" s="14"/>
      <c r="J133" s="14"/>
      <c r="K133" s="14"/>
      <c r="L133" s="79"/>
    </row>
    <row r="134" spans="1:14" x14ac:dyDescent="0.45">
      <c r="I134" s="14"/>
      <c r="J134" s="14"/>
      <c r="K134" s="14"/>
      <c r="L134" s="79"/>
    </row>
    <row r="135" spans="1:14" x14ac:dyDescent="0.45">
      <c r="I135" s="14"/>
      <c r="J135" s="14"/>
      <c r="K135" s="14"/>
      <c r="L135" s="79"/>
    </row>
    <row r="136" spans="1:14" x14ac:dyDescent="0.45">
      <c r="I136" s="14"/>
      <c r="J136" s="14"/>
      <c r="K136" s="14"/>
      <c r="L136" s="79"/>
    </row>
    <row r="137" spans="1:14" x14ac:dyDescent="0.45">
      <c r="I137" s="14"/>
      <c r="J137" s="14"/>
      <c r="K137" s="14"/>
      <c r="L137" s="14"/>
    </row>
    <row r="138" spans="1:14" x14ac:dyDescent="0.45">
      <c r="I138" s="14"/>
      <c r="J138" s="14"/>
      <c r="K138" s="14"/>
      <c r="L138" s="14"/>
    </row>
    <row r="139" spans="1:14" x14ac:dyDescent="0.45">
      <c r="I139" s="14"/>
      <c r="J139" s="14"/>
      <c r="K139" s="14"/>
      <c r="L139" s="14"/>
      <c r="M139" s="18" t="s">
        <v>741</v>
      </c>
    </row>
    <row r="140" spans="1:14" ht="57" x14ac:dyDescent="0.45">
      <c r="I140" s="14"/>
      <c r="J140" s="14"/>
      <c r="K140" s="14"/>
      <c r="L140" s="14"/>
      <c r="M140" s="90" t="s">
        <v>747</v>
      </c>
    </row>
    <row r="141" spans="1:14" ht="42.75" x14ac:dyDescent="0.45">
      <c r="A141" s="15" t="s">
        <v>11</v>
      </c>
      <c r="B141" s="15" t="s">
        <v>12</v>
      </c>
      <c r="C141" s="15" t="s">
        <v>13</v>
      </c>
      <c r="D141" s="15" t="s">
        <v>14</v>
      </c>
      <c r="E141" s="16" t="s">
        <v>553</v>
      </c>
      <c r="F141" s="16" t="s">
        <v>554</v>
      </c>
      <c r="G141" s="16" t="s">
        <v>555</v>
      </c>
      <c r="H141" s="16" t="s">
        <v>556</v>
      </c>
      <c r="I141" s="16" t="str" cm="1">
        <f t="array" aca="1" ref="I141:L141" ca="1">"NCalls"&amp;CHAR(10)&amp;E141:H141</f>
        <v>NCalls
CSVRead
v0.1</v>
      </c>
      <c r="J141" s="16" t="str">
        <f ca="1"/>
        <v>NCalls
sdkn104
v1.9</v>
      </c>
      <c r="K141" s="16" t="str">
        <f ca="1"/>
        <v>NCalls
ws_garcia
v3.1.5</v>
      </c>
      <c r="L141" s="82" t="str">
        <f ca="1"/>
        <v>NCalls
CSV.jl
v0.8.5+</v>
      </c>
      <c r="M141" s="15" t="s">
        <v>21</v>
      </c>
      <c r="N141" s="15" t="s">
        <v>22</v>
      </c>
    </row>
    <row r="142" spans="1:14" x14ac:dyDescent="0.45">
      <c r="A142" s="79" cm="1">
        <f t="array" aca="1" ref="A142:A156" ca="1">LEN(B142:B156)</f>
        <v>1</v>
      </c>
      <c r="B142" t="s">
        <v>23</v>
      </c>
      <c r="C142" s="14">
        <v>1024</v>
      </c>
      <c r="D142">
        <v>8</v>
      </c>
      <c r="E142">
        <v>1.2172309975679385E-2</v>
      </c>
      <c r="F142">
        <v>1.1262498873858587E-2</v>
      </c>
      <c r="G142">
        <v>3.2158681410249135E-2</v>
      </c>
      <c r="H142">
        <v>1.364256480218281E-3</v>
      </c>
      <c r="I142" s="14">
        <v>411</v>
      </c>
      <c r="J142" s="14">
        <v>444</v>
      </c>
      <c r="K142" s="14">
        <v>156</v>
      </c>
      <c r="L142" s="79">
        <v>3665</v>
      </c>
      <c r="M142" s="14" t="s">
        <v>654</v>
      </c>
      <c r="N142" s="14">
        <v>17408</v>
      </c>
    </row>
    <row r="143" spans="1:14" x14ac:dyDescent="0.45">
      <c r="A143" s="79">
        <f ca="1"/>
        <v>2</v>
      </c>
      <c r="B143" t="s">
        <v>126</v>
      </c>
      <c r="C143" s="14">
        <v>1024</v>
      </c>
      <c r="D143">
        <v>8</v>
      </c>
      <c r="E143">
        <v>1.0746676609461703E-2</v>
      </c>
      <c r="F143">
        <v>1.0144919028329175E-2</v>
      </c>
      <c r="G143">
        <v>3.1148657763918418E-2</v>
      </c>
      <c r="H143">
        <v>2.6033316845077204E-3</v>
      </c>
      <c r="I143" s="14">
        <v>466</v>
      </c>
      <c r="J143" s="14">
        <v>494</v>
      </c>
      <c r="K143" s="14">
        <v>161</v>
      </c>
      <c r="L143" s="79">
        <v>1921</v>
      </c>
      <c r="M143" s="14" t="s">
        <v>655</v>
      </c>
      <c r="N143" s="14">
        <v>25600</v>
      </c>
    </row>
    <row r="144" spans="1:14" x14ac:dyDescent="0.45">
      <c r="A144" s="79">
        <f ca="1"/>
        <v>4</v>
      </c>
      <c r="B144" t="s">
        <v>128</v>
      </c>
      <c r="C144" s="14">
        <v>1024</v>
      </c>
      <c r="D144">
        <v>8</v>
      </c>
      <c r="E144">
        <v>1.1803808254729308E-2</v>
      </c>
      <c r="F144">
        <v>1.1389733257390303E-2</v>
      </c>
      <c r="G144">
        <v>3.2205062820512699E-2</v>
      </c>
      <c r="H144">
        <v>2.742965371061713E-3</v>
      </c>
      <c r="I144" s="14">
        <v>424</v>
      </c>
      <c r="J144" s="14">
        <v>439</v>
      </c>
      <c r="K144" s="14">
        <v>156</v>
      </c>
      <c r="L144" s="79">
        <v>1848</v>
      </c>
      <c r="M144" s="14" t="s">
        <v>656</v>
      </c>
      <c r="N144" s="14">
        <v>41984</v>
      </c>
    </row>
    <row r="145" spans="1:14" x14ac:dyDescent="0.45">
      <c r="A145" s="79">
        <f ca="1"/>
        <v>8</v>
      </c>
      <c r="B145" t="s">
        <v>130</v>
      </c>
      <c r="C145" s="14">
        <v>1024</v>
      </c>
      <c r="D145">
        <v>8</v>
      </c>
      <c r="E145">
        <v>1.3129493438315168E-2</v>
      </c>
      <c r="F145">
        <v>1.3266031746059611E-2</v>
      </c>
      <c r="G145">
        <v>3.2358455483899304E-2</v>
      </c>
      <c r="H145">
        <v>1.7979144192736426E-3</v>
      </c>
      <c r="I145" s="14">
        <v>381</v>
      </c>
      <c r="J145" s="14">
        <v>378</v>
      </c>
      <c r="K145" s="14">
        <v>155</v>
      </c>
      <c r="L145" s="79">
        <v>2781</v>
      </c>
      <c r="M145" s="14" t="s">
        <v>657</v>
      </c>
      <c r="N145" s="14">
        <v>74752</v>
      </c>
    </row>
    <row r="146" spans="1:14" x14ac:dyDescent="0.45">
      <c r="A146" s="79">
        <f ca="1"/>
        <v>16</v>
      </c>
      <c r="B146" t="s">
        <v>132</v>
      </c>
      <c r="C146" s="14">
        <v>1024</v>
      </c>
      <c r="D146">
        <v>8</v>
      </c>
      <c r="E146">
        <v>1.7669189399301219E-2</v>
      </c>
      <c r="F146">
        <v>1.642777901639032E-2</v>
      </c>
      <c r="G146">
        <v>3.3397867333357374E-2</v>
      </c>
      <c r="H146">
        <v>1.3818734256758089E-3</v>
      </c>
      <c r="I146" s="14">
        <v>283</v>
      </c>
      <c r="J146" s="14">
        <v>305</v>
      </c>
      <c r="K146" s="14">
        <v>150</v>
      </c>
      <c r="L146" s="79">
        <v>3619</v>
      </c>
      <c r="M146" s="14" t="s">
        <v>658</v>
      </c>
      <c r="N146" s="14">
        <v>140288</v>
      </c>
    </row>
    <row r="147" spans="1:14" x14ac:dyDescent="0.45">
      <c r="A147" s="79">
        <f ca="1"/>
        <v>32</v>
      </c>
      <c r="B147" t="s">
        <v>134</v>
      </c>
      <c r="C147" s="14">
        <v>1024</v>
      </c>
      <c r="D147">
        <v>8</v>
      </c>
      <c r="E147">
        <v>2.5157282914587263E-2</v>
      </c>
      <c r="F147">
        <v>2.4553175490177191E-2</v>
      </c>
      <c r="G147">
        <v>3.3718014765107357E-2</v>
      </c>
      <c r="H147">
        <v>1.85459940652819E-3</v>
      </c>
      <c r="I147" s="14">
        <v>199</v>
      </c>
      <c r="J147" s="14">
        <v>204</v>
      </c>
      <c r="K147" s="14">
        <v>149</v>
      </c>
      <c r="L147" s="79">
        <v>2696</v>
      </c>
      <c r="M147" s="14" t="s">
        <v>659</v>
      </c>
      <c r="N147" s="14">
        <v>271360</v>
      </c>
    </row>
    <row r="148" spans="1:14" x14ac:dyDescent="0.45">
      <c r="A148" s="79">
        <f ca="1"/>
        <v>64</v>
      </c>
      <c r="B148" t="s">
        <v>136</v>
      </c>
      <c r="C148" s="14">
        <v>1024</v>
      </c>
      <c r="D148">
        <v>8</v>
      </c>
      <c r="E148">
        <v>3.9095916406267861E-2</v>
      </c>
      <c r="F148">
        <v>3.9295590624988108E-2</v>
      </c>
      <c r="G148">
        <v>3.6162417985539944E-2</v>
      </c>
      <c r="H148">
        <v>2.5863494596905399E-3</v>
      </c>
      <c r="I148" s="14">
        <v>128</v>
      </c>
      <c r="J148" s="14">
        <v>128</v>
      </c>
      <c r="K148" s="14">
        <v>139</v>
      </c>
      <c r="L148" s="79">
        <v>1934</v>
      </c>
      <c r="M148" s="14" t="s">
        <v>660</v>
      </c>
      <c r="N148" s="14">
        <v>533504</v>
      </c>
    </row>
    <row r="149" spans="1:14" x14ac:dyDescent="0.45">
      <c r="A149" s="79">
        <f ca="1"/>
        <v>128</v>
      </c>
      <c r="B149" t="s">
        <v>138</v>
      </c>
      <c r="C149" s="14">
        <v>1024</v>
      </c>
      <c r="D149">
        <v>8</v>
      </c>
      <c r="E149">
        <v>7.1182290140890295E-2</v>
      </c>
      <c r="F149">
        <v>6.7392165333343051E-2</v>
      </c>
      <c r="G149">
        <v>4.4442310619458504E-2</v>
      </c>
      <c r="H149">
        <v>2.4955089458686386E-3</v>
      </c>
      <c r="I149" s="14">
        <v>71</v>
      </c>
      <c r="J149" s="14">
        <v>75</v>
      </c>
      <c r="K149" s="14">
        <v>113</v>
      </c>
      <c r="L149" s="79">
        <v>2004</v>
      </c>
      <c r="M149" s="14" t="s">
        <v>661</v>
      </c>
      <c r="N149" s="14">
        <v>1057792</v>
      </c>
    </row>
    <row r="150" spans="1:14" x14ac:dyDescent="0.45">
      <c r="A150" s="79">
        <f ca="1"/>
        <v>256</v>
      </c>
      <c r="B150" t="s">
        <v>140</v>
      </c>
      <c r="C150" s="14">
        <v>1024</v>
      </c>
      <c r="D150">
        <v>8</v>
      </c>
      <c r="E150">
        <v>0.1259918600000674</v>
      </c>
      <c r="F150">
        <v>0.12475409512209319</v>
      </c>
      <c r="G150">
        <v>5.6344891011157715E-2</v>
      </c>
      <c r="H150">
        <v>4.0428455355867032E-3</v>
      </c>
      <c r="I150" s="14">
        <v>40</v>
      </c>
      <c r="J150" s="14">
        <v>41</v>
      </c>
      <c r="K150" s="14">
        <v>89</v>
      </c>
      <c r="L150" s="79">
        <v>1237</v>
      </c>
      <c r="M150" s="14" t="s">
        <v>662</v>
      </c>
      <c r="N150" s="14">
        <v>2106368</v>
      </c>
    </row>
    <row r="151" spans="1:14" x14ac:dyDescent="0.45">
      <c r="A151" s="79">
        <f ca="1"/>
        <v>512</v>
      </c>
      <c r="B151" t="s">
        <v>142</v>
      </c>
      <c r="C151" s="14">
        <v>1024</v>
      </c>
      <c r="D151">
        <v>8</v>
      </c>
      <c r="E151">
        <v>0.23897656666702546</v>
      </c>
      <c r="F151">
        <v>0.24079097619064019</v>
      </c>
      <c r="G151">
        <v>9.3250253703714675E-2</v>
      </c>
      <c r="H151">
        <v>1.0026052146254178E-2</v>
      </c>
      <c r="I151" s="14">
        <v>21</v>
      </c>
      <c r="J151" s="14">
        <v>21</v>
      </c>
      <c r="K151" s="14">
        <v>54</v>
      </c>
      <c r="L151" s="79">
        <v>499</v>
      </c>
      <c r="M151" s="14" t="s">
        <v>663</v>
      </c>
      <c r="N151" s="14">
        <v>4203520</v>
      </c>
    </row>
    <row r="152" spans="1:14" x14ac:dyDescent="0.45">
      <c r="A152" s="79">
        <f ca="1"/>
        <v>1024</v>
      </c>
      <c r="B152" t="s">
        <v>144</v>
      </c>
      <c r="C152" s="14">
        <v>1024</v>
      </c>
      <c r="D152">
        <v>8</v>
      </c>
      <c r="E152">
        <v>0.46386593636336992</v>
      </c>
      <c r="F152">
        <v>0.46295607272689021</v>
      </c>
      <c r="G152">
        <v>0.20654669600015041</v>
      </c>
      <c r="H152">
        <v>9.9365077321491545E-3</v>
      </c>
      <c r="I152" s="14">
        <v>11</v>
      </c>
      <c r="J152" s="14">
        <v>11</v>
      </c>
      <c r="K152" s="14">
        <v>25</v>
      </c>
      <c r="L152" s="79">
        <v>504</v>
      </c>
      <c r="M152" s="14" t="s">
        <v>664</v>
      </c>
      <c r="N152" s="14">
        <v>8397824</v>
      </c>
    </row>
    <row r="153" spans="1:14" x14ac:dyDescent="0.45">
      <c r="A153" s="79">
        <f ca="1"/>
        <v>2048</v>
      </c>
      <c r="B153" t="s">
        <v>146</v>
      </c>
      <c r="C153" s="14">
        <v>1024</v>
      </c>
      <c r="D153">
        <v>8</v>
      </c>
      <c r="E153">
        <v>1.0037485400011064</v>
      </c>
      <c r="F153">
        <v>0.90855526666806929</v>
      </c>
      <c r="G153">
        <v>0.63603143749969604</v>
      </c>
      <c r="H153">
        <v>2.1982456508435701E-2</v>
      </c>
      <c r="I153" s="14">
        <v>5</v>
      </c>
      <c r="J153" s="14">
        <v>6</v>
      </c>
      <c r="K153" s="14">
        <v>8</v>
      </c>
      <c r="L153" s="79">
        <v>228</v>
      </c>
      <c r="M153" s="14" t="s">
        <v>665</v>
      </c>
      <c r="N153" s="14">
        <v>16786432</v>
      </c>
    </row>
    <row r="154" spans="1:14" x14ac:dyDescent="0.45">
      <c r="A154" s="79">
        <f ca="1"/>
        <v>4096</v>
      </c>
      <c r="B154" t="s">
        <v>148</v>
      </c>
      <c r="C154" s="14">
        <v>1024</v>
      </c>
      <c r="D154">
        <v>8</v>
      </c>
      <c r="E154">
        <v>1.9239916999989266</v>
      </c>
      <c r="F154">
        <v>1.827991066670317</v>
      </c>
      <c r="G154">
        <v>2.7983285000009346</v>
      </c>
      <c r="H154">
        <v>5.067999839782715E-2</v>
      </c>
      <c r="I154" s="14">
        <v>3</v>
      </c>
      <c r="J154" s="14">
        <v>3</v>
      </c>
      <c r="K154" s="14">
        <v>2</v>
      </c>
      <c r="L154" s="79">
        <v>100</v>
      </c>
      <c r="M154" s="14" t="s">
        <v>666</v>
      </c>
      <c r="N154" s="14">
        <v>33563648</v>
      </c>
    </row>
    <row r="155" spans="1:14" x14ac:dyDescent="0.45">
      <c r="A155" s="79">
        <f ca="1"/>
        <v>8192</v>
      </c>
      <c r="B155" t="s">
        <v>150</v>
      </c>
      <c r="C155" s="14">
        <v>1024</v>
      </c>
      <c r="D155">
        <v>8</v>
      </c>
      <c r="E155">
        <v>4.189063999998325</v>
      </c>
      <c r="F155">
        <v>4.0287727499962784</v>
      </c>
      <c r="G155">
        <v>10.728441900006146</v>
      </c>
      <c r="H155">
        <v>9.8156863567875882E-2</v>
      </c>
      <c r="I155" s="14">
        <v>2</v>
      </c>
      <c r="J155" s="14">
        <v>2</v>
      </c>
      <c r="K155" s="14">
        <v>1</v>
      </c>
      <c r="L155" s="79">
        <v>51</v>
      </c>
      <c r="M155" s="14" t="s">
        <v>667</v>
      </c>
      <c r="N155" s="14">
        <v>67118080</v>
      </c>
    </row>
    <row r="156" spans="1:14" x14ac:dyDescent="0.45">
      <c r="A156" s="79">
        <f ca="1"/>
        <v>16384</v>
      </c>
      <c r="B156" t="s">
        <v>152</v>
      </c>
      <c r="C156" s="14">
        <v>1024</v>
      </c>
      <c r="D156">
        <v>8</v>
      </c>
      <c r="E156">
        <v>9.3848721000103978</v>
      </c>
      <c r="F156">
        <v>8.1646181999967666</v>
      </c>
      <c r="G156">
        <v>59.894796999986283</v>
      </c>
      <c r="H156">
        <v>0.14027778307596842</v>
      </c>
      <c r="I156" s="14">
        <v>1</v>
      </c>
      <c r="J156" s="14">
        <v>1</v>
      </c>
      <c r="K156" s="14">
        <v>1</v>
      </c>
      <c r="L156" s="79">
        <v>36</v>
      </c>
      <c r="M156" s="14" t="s">
        <v>668</v>
      </c>
      <c r="N156" s="14">
        <v>134226944</v>
      </c>
    </row>
    <row r="157" spans="1:14" x14ac:dyDescent="0.45">
      <c r="I157" s="14"/>
      <c r="J157" s="14"/>
      <c r="K157" s="14"/>
      <c r="L157" s="79"/>
    </row>
    <row r="158" spans="1:14" x14ac:dyDescent="0.45">
      <c r="I158" s="14"/>
      <c r="J158" s="14"/>
      <c r="K158" s="14"/>
      <c r="L158" s="79"/>
    </row>
    <row r="159" spans="1:14" x14ac:dyDescent="0.45">
      <c r="I159" s="14"/>
      <c r="J159" s="14"/>
      <c r="K159" s="14"/>
      <c r="L159" s="79"/>
    </row>
    <row r="160" spans="1:14" x14ac:dyDescent="0.45">
      <c r="I160" s="14"/>
      <c r="J160" s="14"/>
      <c r="K160" s="14"/>
      <c r="L160" s="79"/>
    </row>
    <row r="161" spans="1:14" x14ac:dyDescent="0.45">
      <c r="I161" s="14"/>
      <c r="J161" s="14"/>
      <c r="K161" s="14"/>
      <c r="L161" s="79"/>
    </row>
    <row r="162" spans="1:14" x14ac:dyDescent="0.45">
      <c r="I162" s="14"/>
      <c r="J162" s="14"/>
      <c r="K162" s="14"/>
      <c r="L162" s="79"/>
    </row>
    <row r="163" spans="1:14" x14ac:dyDescent="0.45">
      <c r="I163" s="14"/>
      <c r="J163" s="14"/>
      <c r="K163" s="14"/>
      <c r="L163" s="79"/>
    </row>
    <row r="164" spans="1:14" x14ac:dyDescent="0.45">
      <c r="I164" s="14"/>
      <c r="J164" s="14"/>
      <c r="K164" s="14"/>
      <c r="L164" s="14"/>
    </row>
    <row r="165" spans="1:14" x14ac:dyDescent="0.45">
      <c r="I165" s="14"/>
      <c r="J165" s="14"/>
      <c r="K165" s="14"/>
      <c r="L165" s="14"/>
    </row>
    <row r="166" spans="1:14" x14ac:dyDescent="0.45">
      <c r="I166" s="14"/>
      <c r="J166" s="14"/>
      <c r="K166" s="14"/>
      <c r="L166" s="14"/>
      <c r="M166" s="18" t="s">
        <v>742</v>
      </c>
    </row>
    <row r="167" spans="1:14" ht="57" x14ac:dyDescent="0.45">
      <c r="I167" s="14"/>
      <c r="J167" s="14"/>
      <c r="K167" s="14"/>
      <c r="L167" s="14"/>
      <c r="M167" s="90" t="s">
        <v>748</v>
      </c>
    </row>
    <row r="168" spans="1:14" ht="42.75" x14ac:dyDescent="0.45">
      <c r="A168" s="15" t="s">
        <v>11</v>
      </c>
      <c r="B168" s="15" t="s">
        <v>12</v>
      </c>
      <c r="C168" s="15" t="s">
        <v>13</v>
      </c>
      <c r="D168" s="15" t="s">
        <v>14</v>
      </c>
      <c r="E168" s="16" t="s">
        <v>553</v>
      </c>
      <c r="F168" s="16" t="s">
        <v>554</v>
      </c>
      <c r="G168" s="16" t="s">
        <v>555</v>
      </c>
      <c r="H168" s="16" t="s">
        <v>556</v>
      </c>
      <c r="I168" s="16" t="str" cm="1">
        <f t="array" aca="1" ref="I168:L168" ca="1">"NCalls"&amp;CHAR(10)&amp;E168:H168</f>
        <v>NCalls
CSVRead
v0.1</v>
      </c>
      <c r="J168" s="16" t="str">
        <f ca="1"/>
        <v>NCalls
sdkn104
v1.9</v>
      </c>
      <c r="K168" s="16" t="str">
        <f ca="1"/>
        <v>NCalls
ws_garcia
v3.1.5</v>
      </c>
      <c r="L168" s="82" t="str">
        <f ca="1"/>
        <v>NCalls
CSV.jl
v0.8.5+</v>
      </c>
      <c r="M168" s="15" t="s">
        <v>21</v>
      </c>
      <c r="N168" s="15" t="s">
        <v>22</v>
      </c>
    </row>
    <row r="169" spans="1:14" x14ac:dyDescent="0.45">
      <c r="A169" s="79">
        <v>3</v>
      </c>
      <c r="B169" t="s">
        <v>155</v>
      </c>
      <c r="C169" s="14">
        <v>1024</v>
      </c>
      <c r="D169">
        <v>8</v>
      </c>
      <c r="E169">
        <v>2.7480745355215667E-2</v>
      </c>
      <c r="F169">
        <v>2.9243922222212327E-2</v>
      </c>
      <c r="G169">
        <v>5.6957622727250884E-2</v>
      </c>
      <c r="H169">
        <v>2.2690562284576913E-3</v>
      </c>
      <c r="I169" s="14">
        <v>183</v>
      </c>
      <c r="J169" s="14">
        <v>171</v>
      </c>
      <c r="K169" s="14">
        <v>88</v>
      </c>
      <c r="L169" s="79">
        <v>2204</v>
      </c>
      <c r="M169" s="85" t="s">
        <v>669</v>
      </c>
      <c r="N169" s="14">
        <v>66560</v>
      </c>
    </row>
    <row r="170" spans="1:14" x14ac:dyDescent="0.45">
      <c r="A170" s="79">
        <v>4</v>
      </c>
      <c r="B170" t="s">
        <v>157</v>
      </c>
      <c r="C170" s="14">
        <v>1024</v>
      </c>
      <c r="D170">
        <v>8</v>
      </c>
      <c r="E170">
        <v>2.8253174011281818E-2</v>
      </c>
      <c r="F170">
        <v>2.9301115789512656E-2</v>
      </c>
      <c r="G170">
        <v>5.662108876407565E-2</v>
      </c>
      <c r="H170">
        <v>2.2025539821488695E-3</v>
      </c>
      <c r="I170" s="14">
        <v>177</v>
      </c>
      <c r="J170" s="14">
        <v>171</v>
      </c>
      <c r="K170" s="14">
        <v>89</v>
      </c>
      <c r="L170" s="79">
        <v>2271</v>
      </c>
      <c r="M170" s="14" t="s">
        <v>670</v>
      </c>
      <c r="N170" s="14">
        <v>74752</v>
      </c>
    </row>
    <row r="171" spans="1:14" x14ac:dyDescent="0.45">
      <c r="A171" s="79">
        <v>6</v>
      </c>
      <c r="B171" t="s">
        <v>158</v>
      </c>
      <c r="C171" s="14">
        <v>1024</v>
      </c>
      <c r="D171">
        <v>8</v>
      </c>
      <c r="E171">
        <v>3.0058265269474645E-2</v>
      </c>
      <c r="F171">
        <v>3.1990789172034205E-2</v>
      </c>
      <c r="G171">
        <v>5.4407388043530416E-2</v>
      </c>
      <c r="H171">
        <v>2.303546719263359E-3</v>
      </c>
      <c r="I171" s="14">
        <v>167</v>
      </c>
      <c r="J171" s="14">
        <v>157</v>
      </c>
      <c r="K171" s="14">
        <v>92</v>
      </c>
      <c r="L171" s="79">
        <v>2171</v>
      </c>
      <c r="M171" s="14" t="s">
        <v>671</v>
      </c>
      <c r="N171" s="14">
        <v>91136</v>
      </c>
    </row>
    <row r="172" spans="1:14" x14ac:dyDescent="0.45">
      <c r="A172" s="79">
        <v>10</v>
      </c>
      <c r="B172" t="s">
        <v>160</v>
      </c>
      <c r="C172" s="14">
        <v>1024</v>
      </c>
      <c r="D172">
        <v>8</v>
      </c>
      <c r="E172">
        <v>3.1294944374985791E-2</v>
      </c>
      <c r="F172">
        <v>3.5719386428536379E-2</v>
      </c>
      <c r="G172">
        <v>6.2741443750019249E-2</v>
      </c>
      <c r="H172">
        <v>1.7024174327545114E-3</v>
      </c>
      <c r="I172" s="14">
        <v>160</v>
      </c>
      <c r="J172" s="14">
        <v>140</v>
      </c>
      <c r="K172" s="14">
        <v>80</v>
      </c>
      <c r="L172" s="79">
        <v>2937</v>
      </c>
      <c r="M172" s="14" t="s">
        <v>672</v>
      </c>
      <c r="N172" s="14">
        <v>123904</v>
      </c>
    </row>
    <row r="173" spans="1:14" x14ac:dyDescent="0.45">
      <c r="A173" s="79">
        <v>18</v>
      </c>
      <c r="B173" t="s">
        <v>162</v>
      </c>
      <c r="C173" s="14">
        <v>1024</v>
      </c>
      <c r="D173">
        <v>8</v>
      </c>
      <c r="E173">
        <v>4.2394476271110142E-2</v>
      </c>
      <c r="F173">
        <v>3.857771692307254E-2</v>
      </c>
      <c r="G173">
        <v>6.0965904819250322E-2</v>
      </c>
      <c r="H173">
        <v>1.8529084577698228E-3</v>
      </c>
      <c r="I173" s="14">
        <v>118</v>
      </c>
      <c r="J173" s="14">
        <v>130</v>
      </c>
      <c r="K173" s="14">
        <v>83</v>
      </c>
      <c r="L173" s="79">
        <v>2699</v>
      </c>
      <c r="M173" s="14" t="s">
        <v>673</v>
      </c>
      <c r="N173" s="14">
        <v>189440</v>
      </c>
    </row>
    <row r="174" spans="1:14" x14ac:dyDescent="0.45">
      <c r="A174" s="79">
        <v>34</v>
      </c>
      <c r="B174" t="s">
        <v>164</v>
      </c>
      <c r="C174" s="14">
        <v>1024</v>
      </c>
      <c r="D174">
        <v>8</v>
      </c>
      <c r="E174">
        <v>4.492691517862113E-2</v>
      </c>
      <c r="F174">
        <v>4.4399313274276465E-2</v>
      </c>
      <c r="G174">
        <v>6.8145598648501421E-2</v>
      </c>
      <c r="H174">
        <v>2.866209132661814E-3</v>
      </c>
      <c r="I174" s="14">
        <v>112</v>
      </c>
      <c r="J174" s="14">
        <v>113</v>
      </c>
      <c r="K174" s="14">
        <v>74</v>
      </c>
      <c r="L174" s="79">
        <v>1749</v>
      </c>
      <c r="M174" s="14" t="s">
        <v>674</v>
      </c>
      <c r="N174" s="14">
        <v>320512</v>
      </c>
    </row>
    <row r="175" spans="1:14" x14ac:dyDescent="0.45">
      <c r="A175" s="79">
        <v>66</v>
      </c>
      <c r="B175" t="s">
        <v>166</v>
      </c>
      <c r="C175" s="14">
        <v>1024</v>
      </c>
      <c r="D175">
        <v>8</v>
      </c>
      <c r="E175">
        <v>5.576290555553795E-2</v>
      </c>
      <c r="F175">
        <v>6.1497142682882686E-2</v>
      </c>
      <c r="G175">
        <v>6.9637228767084572E-2</v>
      </c>
      <c r="H175">
        <v>3.0562347188264061E-3</v>
      </c>
      <c r="I175" s="14">
        <v>90</v>
      </c>
      <c r="J175" s="14">
        <v>82</v>
      </c>
      <c r="K175" s="14">
        <v>73</v>
      </c>
      <c r="L175" s="79">
        <v>1636</v>
      </c>
      <c r="M175" s="14" t="s">
        <v>675</v>
      </c>
      <c r="N175" s="14">
        <v>582656</v>
      </c>
    </row>
    <row r="176" spans="1:14" x14ac:dyDescent="0.45">
      <c r="A176" s="79">
        <v>130</v>
      </c>
      <c r="B176" t="s">
        <v>168</v>
      </c>
      <c r="C176" s="14">
        <v>1024</v>
      </c>
      <c r="D176">
        <v>8</v>
      </c>
      <c r="E176">
        <v>8.8914294736847907E-2</v>
      </c>
      <c r="F176">
        <v>8.6818718965364028E-2</v>
      </c>
      <c r="G176">
        <v>6.9146531506852973E-2</v>
      </c>
      <c r="H176">
        <v>3.271208171059969E-3</v>
      </c>
      <c r="I176" s="14">
        <v>57</v>
      </c>
      <c r="J176" s="14">
        <v>58</v>
      </c>
      <c r="K176" s="14">
        <v>73</v>
      </c>
      <c r="L176" s="79">
        <v>1556</v>
      </c>
      <c r="M176" s="14" t="s">
        <v>676</v>
      </c>
      <c r="N176" s="14">
        <v>1106944</v>
      </c>
    </row>
    <row r="177" spans="1:14" x14ac:dyDescent="0.45">
      <c r="A177" s="79">
        <v>258</v>
      </c>
      <c r="B177" t="s">
        <v>170</v>
      </c>
      <c r="C177" s="14">
        <v>1024</v>
      </c>
      <c r="D177">
        <v>8</v>
      </c>
      <c r="E177">
        <v>0.14990738529398667</v>
      </c>
      <c r="F177">
        <v>0.14970804411774119</v>
      </c>
      <c r="G177">
        <v>8.2194501639307541E-2</v>
      </c>
      <c r="H177">
        <v>5.5465632161650052E-3</v>
      </c>
      <c r="I177" s="14">
        <v>34</v>
      </c>
      <c r="J177" s="14">
        <v>34</v>
      </c>
      <c r="K177" s="14">
        <v>61</v>
      </c>
      <c r="L177" s="79">
        <v>902</v>
      </c>
      <c r="M177" s="14" t="s">
        <v>677</v>
      </c>
      <c r="N177" s="14">
        <v>2155520</v>
      </c>
    </row>
    <row r="178" spans="1:14" x14ac:dyDescent="0.45">
      <c r="A178" s="79">
        <v>514</v>
      </c>
      <c r="B178" t="s">
        <v>172</v>
      </c>
      <c r="C178" s="14">
        <v>1024</v>
      </c>
      <c r="D178">
        <v>8</v>
      </c>
      <c r="E178">
        <v>0.27538592105281023</v>
      </c>
      <c r="F178">
        <v>0.25676593499956651</v>
      </c>
      <c r="G178">
        <v>0.10124507000000449</v>
      </c>
      <c r="H178">
        <v>1.0118342950734396E-2</v>
      </c>
      <c r="I178" s="14">
        <v>19</v>
      </c>
      <c r="J178" s="14">
        <v>20</v>
      </c>
      <c r="K178" s="14">
        <v>50</v>
      </c>
      <c r="L178" s="79">
        <v>507</v>
      </c>
      <c r="M178" s="14" t="s">
        <v>678</v>
      </c>
      <c r="N178" s="14">
        <v>4252672</v>
      </c>
    </row>
    <row r="179" spans="1:14" x14ac:dyDescent="0.45">
      <c r="A179" s="79">
        <v>1026</v>
      </c>
      <c r="B179" t="s">
        <v>174</v>
      </c>
      <c r="C179" s="14">
        <v>1024</v>
      </c>
      <c r="D179">
        <v>8</v>
      </c>
      <c r="E179">
        <v>0.51140808000054672</v>
      </c>
      <c r="F179">
        <v>0.48357401818264573</v>
      </c>
      <c r="G179">
        <v>0.22336176521734477</v>
      </c>
      <c r="H179">
        <v>1.3891667127609253E-2</v>
      </c>
      <c r="I179" s="14">
        <v>10</v>
      </c>
      <c r="J179" s="14">
        <v>11</v>
      </c>
      <c r="K179" s="14">
        <v>23</v>
      </c>
      <c r="L179" s="79">
        <v>360</v>
      </c>
      <c r="M179" s="14" t="s">
        <v>679</v>
      </c>
      <c r="N179" s="14">
        <v>8446976</v>
      </c>
    </row>
    <row r="180" spans="1:14" x14ac:dyDescent="0.45">
      <c r="A180" s="79">
        <v>2050</v>
      </c>
      <c r="B180" t="s">
        <v>176</v>
      </c>
      <c r="C180" s="14">
        <v>1024</v>
      </c>
      <c r="D180">
        <v>8</v>
      </c>
      <c r="E180">
        <v>0.9868954166668118</v>
      </c>
      <c r="F180">
        <v>0.95054456666548504</v>
      </c>
      <c r="G180">
        <v>0.68654616250023537</v>
      </c>
      <c r="H180">
        <v>2.1743478982344917E-2</v>
      </c>
      <c r="I180" s="14">
        <v>6</v>
      </c>
      <c r="J180" s="14">
        <v>6</v>
      </c>
      <c r="K180" s="14">
        <v>8</v>
      </c>
      <c r="L180" s="79">
        <v>230</v>
      </c>
      <c r="M180" s="14" t="s">
        <v>680</v>
      </c>
      <c r="N180" s="14">
        <v>16835584</v>
      </c>
    </row>
    <row r="181" spans="1:14" x14ac:dyDescent="0.45">
      <c r="A181" s="79">
        <v>4098</v>
      </c>
      <c r="B181" t="s">
        <v>178</v>
      </c>
      <c r="C181" s="14">
        <v>1024</v>
      </c>
      <c r="D181">
        <v>8</v>
      </c>
      <c r="E181">
        <v>1.987398933333073</v>
      </c>
      <c r="F181">
        <v>1.8621561666659545</v>
      </c>
      <c r="G181">
        <v>2.8599371499949484</v>
      </c>
      <c r="H181">
        <v>4.6444444744675246E-2</v>
      </c>
      <c r="I181" s="14">
        <v>3</v>
      </c>
      <c r="J181" s="14">
        <v>3</v>
      </c>
      <c r="K181" s="14">
        <v>2</v>
      </c>
      <c r="L181" s="79">
        <v>108</v>
      </c>
      <c r="M181" s="14" t="s">
        <v>681</v>
      </c>
      <c r="N181" s="14">
        <v>33612800</v>
      </c>
    </row>
    <row r="182" spans="1:14" x14ac:dyDescent="0.45">
      <c r="A182" s="79">
        <v>8194</v>
      </c>
      <c r="B182" t="s">
        <v>180</v>
      </c>
      <c r="C182" s="14">
        <v>1024</v>
      </c>
      <c r="D182">
        <v>8</v>
      </c>
      <c r="E182">
        <v>4.2660489499976393</v>
      </c>
      <c r="F182">
        <v>4.0105305500037502</v>
      </c>
      <c r="G182">
        <v>11.153487300005509</v>
      </c>
      <c r="H182">
        <v>9.0999999216624675E-2</v>
      </c>
      <c r="I182" s="14">
        <v>2</v>
      </c>
      <c r="J182" s="14">
        <v>2</v>
      </c>
      <c r="K182" s="14">
        <v>1</v>
      </c>
      <c r="L182" s="79">
        <v>56</v>
      </c>
      <c r="M182" s="14" t="s">
        <v>682</v>
      </c>
      <c r="N182" s="14">
        <v>67167232</v>
      </c>
    </row>
    <row r="183" spans="1:14" x14ac:dyDescent="0.45">
      <c r="A183" s="79">
        <v>16386</v>
      </c>
      <c r="B183" t="s">
        <v>182</v>
      </c>
      <c r="C183" s="14">
        <v>1024</v>
      </c>
      <c r="D183">
        <v>8</v>
      </c>
      <c r="E183">
        <v>10.389126899986877</v>
      </c>
      <c r="F183">
        <v>9.1573321000032593</v>
      </c>
      <c r="G183">
        <v>60.529189100008807</v>
      </c>
      <c r="H183">
        <v>0.74888888994852698</v>
      </c>
      <c r="I183" s="14">
        <v>1</v>
      </c>
      <c r="J183" s="14">
        <v>1</v>
      </c>
      <c r="K183" s="14">
        <v>1</v>
      </c>
      <c r="L183" s="79">
        <v>9</v>
      </c>
      <c r="M183" s="14" t="s">
        <v>683</v>
      </c>
      <c r="N183" s="14">
        <v>134276096</v>
      </c>
    </row>
    <row r="184" spans="1:14" x14ac:dyDescent="0.45">
      <c r="I184" s="14"/>
      <c r="J184" s="14"/>
      <c r="K184" s="14"/>
      <c r="L184" s="79"/>
    </row>
    <row r="185" spans="1:14" x14ac:dyDescent="0.45">
      <c r="I185" s="14"/>
      <c r="J185" s="14"/>
      <c r="K185" s="14"/>
      <c r="L185" s="79"/>
    </row>
    <row r="186" spans="1:14" x14ac:dyDescent="0.45">
      <c r="I186" s="14"/>
      <c r="J186" s="14"/>
      <c r="K186" s="14"/>
      <c r="L186" s="79"/>
    </row>
    <row r="187" spans="1:14" x14ac:dyDescent="0.45">
      <c r="I187" s="14"/>
      <c r="J187" s="14"/>
      <c r="K187" s="14"/>
      <c r="L187" s="79"/>
    </row>
    <row r="188" spans="1:14" x14ac:dyDescent="0.45">
      <c r="I188" s="14"/>
      <c r="J188" s="14"/>
      <c r="K188" s="14"/>
      <c r="L188" s="79"/>
    </row>
    <row r="189" spans="1:14" x14ac:dyDescent="0.45">
      <c r="I189" s="14"/>
      <c r="J189" s="14"/>
      <c r="K189" s="14"/>
      <c r="L189" s="79"/>
    </row>
    <row r="190" spans="1:14" x14ac:dyDescent="0.45">
      <c r="I190" s="14"/>
      <c r="J190" s="14"/>
      <c r="K190" s="14"/>
      <c r="L190" s="79"/>
    </row>
    <row r="191" spans="1:14" x14ac:dyDescent="0.45">
      <c r="I191" s="14"/>
      <c r="J191" s="14"/>
      <c r="K191" s="14"/>
      <c r="L191" s="14"/>
    </row>
    <row r="192" spans="1:14" x14ac:dyDescent="0.45">
      <c r="I192" s="14"/>
      <c r="J192" s="14"/>
      <c r="K192" s="14"/>
      <c r="L192" s="14"/>
    </row>
    <row r="193" spans="9:12" x14ac:dyDescent="0.45">
      <c r="I193" s="14"/>
      <c r="J193" s="14"/>
      <c r="K193" s="14"/>
      <c r="L193" s="14"/>
    </row>
    <row r="194" spans="9:12" x14ac:dyDescent="0.45">
      <c r="I194" s="14"/>
      <c r="J194" s="14"/>
      <c r="K194" s="14"/>
      <c r="L194" s="14"/>
    </row>
    <row r="195" spans="9:12" x14ac:dyDescent="0.45">
      <c r="I195" s="14"/>
      <c r="J195" s="14"/>
      <c r="K195" s="14"/>
      <c r="L195" s="14"/>
    </row>
    <row r="196" spans="9:12" x14ac:dyDescent="0.45">
      <c r="I196" s="14"/>
      <c r="J196" s="14"/>
      <c r="K196" s="14"/>
      <c r="L196" s="14"/>
    </row>
    <row r="197" spans="9:12" x14ac:dyDescent="0.45">
      <c r="I197" s="14"/>
      <c r="J197" s="14"/>
      <c r="K197" s="14"/>
      <c r="L197" s="14"/>
    </row>
    <row r="198" spans="9:12" x14ac:dyDescent="0.45">
      <c r="I198" s="14"/>
      <c r="J198" s="14"/>
      <c r="K198" s="14"/>
      <c r="L198" s="14"/>
    </row>
    <row r="199" spans="9:12" x14ac:dyDescent="0.45">
      <c r="I199" s="14"/>
      <c r="J199" s="14"/>
      <c r="K199" s="14"/>
      <c r="L199" s="14"/>
    </row>
    <row r="200" spans="9:12" x14ac:dyDescent="0.45">
      <c r="I200" s="14"/>
      <c r="J200" s="14"/>
      <c r="K200" s="14"/>
      <c r="L200" s="14"/>
    </row>
    <row r="201" spans="9:12" x14ac:dyDescent="0.45">
      <c r="I201" s="14"/>
      <c r="J201" s="14"/>
      <c r="K201" s="14"/>
      <c r="L201" s="14"/>
    </row>
    <row r="202" spans="9:12" x14ac:dyDescent="0.45">
      <c r="I202" s="14"/>
      <c r="J202" s="14"/>
      <c r="K202" s="14"/>
      <c r="L202" s="14"/>
    </row>
    <row r="203" spans="9:12" x14ac:dyDescent="0.45">
      <c r="I203" s="14"/>
      <c r="J203" s="14"/>
      <c r="K203" s="14"/>
      <c r="L203" s="14"/>
    </row>
    <row r="204" spans="9:12" x14ac:dyDescent="0.45">
      <c r="I204" s="14"/>
      <c r="J204" s="14"/>
      <c r="K204" s="14"/>
      <c r="L204" s="14"/>
    </row>
    <row r="205" spans="9:12" x14ac:dyDescent="0.45">
      <c r="I205" s="14"/>
      <c r="J205" s="14"/>
      <c r="K205" s="14"/>
      <c r="L205" s="14"/>
    </row>
    <row r="206" spans="9:12" x14ac:dyDescent="0.45">
      <c r="I206" s="14"/>
      <c r="J206" s="14"/>
      <c r="K206" s="14"/>
      <c r="L206" s="14"/>
    </row>
    <row r="207" spans="9:12" x14ac:dyDescent="0.45">
      <c r="I207" s="14"/>
      <c r="J207" s="14"/>
      <c r="K207" s="14"/>
      <c r="L207" s="14"/>
    </row>
    <row r="208" spans="9:12" x14ac:dyDescent="0.45">
      <c r="I208" s="14"/>
      <c r="J208" s="14"/>
      <c r="K208" s="14"/>
      <c r="L208" s="14"/>
    </row>
    <row r="209" spans="9:12" x14ac:dyDescent="0.45">
      <c r="I209" s="14"/>
      <c r="J209" s="14"/>
      <c r="K209" s="14"/>
      <c r="L209" s="14"/>
    </row>
    <row r="210" spans="9:12" x14ac:dyDescent="0.45">
      <c r="I210" s="14"/>
      <c r="J210" s="14"/>
      <c r="K210" s="14"/>
      <c r="L210" s="14"/>
    </row>
    <row r="211" spans="9:12" x14ac:dyDescent="0.45">
      <c r="I211" s="14"/>
      <c r="J211" s="14"/>
      <c r="K211" s="14"/>
      <c r="L211" s="14"/>
    </row>
    <row r="212" spans="9:12" x14ac:dyDescent="0.45">
      <c r="I212" s="14"/>
      <c r="J212" s="14"/>
      <c r="K212" s="14"/>
      <c r="L212" s="14"/>
    </row>
    <row r="213" spans="9:12" x14ac:dyDescent="0.45">
      <c r="I213" s="14"/>
      <c r="J213" s="14"/>
      <c r="K213" s="14"/>
      <c r="L213" s="14"/>
    </row>
    <row r="214" spans="9:12" x14ac:dyDescent="0.45">
      <c r="I214" s="14"/>
      <c r="J214" s="14"/>
      <c r="K214" s="14"/>
      <c r="L214" s="14"/>
    </row>
    <row r="215" spans="9:12" x14ac:dyDescent="0.45">
      <c r="I215" s="14"/>
      <c r="J215" s="14"/>
      <c r="K215" s="14"/>
      <c r="L215" s="14"/>
    </row>
    <row r="216" spans="9:12" x14ac:dyDescent="0.45">
      <c r="I216" s="14"/>
      <c r="J216" s="14"/>
      <c r="K216" s="14"/>
      <c r="L216" s="14"/>
    </row>
    <row r="217" spans="9:12" x14ac:dyDescent="0.45">
      <c r="I217" s="14"/>
      <c r="J217" s="14"/>
      <c r="K217" s="14"/>
      <c r="L217" s="14"/>
    </row>
    <row r="218" spans="9:12" x14ac:dyDescent="0.45">
      <c r="I218" s="14"/>
      <c r="J218" s="14"/>
      <c r="K218" s="14"/>
      <c r="L218" s="14"/>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6" r:id="rId4" name="Button 2">
              <controlPr defaultSize="0" print="0" autoFill="0" autoPict="0" macro="[0]!RunSpeedTests">
                <anchor moveWithCells="1" sizeWithCells="1">
                  <from>
                    <xdr:col>6</xdr:col>
                    <xdr:colOff>57150</xdr:colOff>
                    <xdr:row>0</xdr:row>
                    <xdr:rowOff>123825</xdr:rowOff>
                  </from>
                  <to>
                    <xdr:col>6</xdr:col>
                    <xdr:colOff>1042988</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3D29F2-3177-499C-9FEA-76CD5C2FD4A3}">
  <sheetPr codeName="shPerformance2"/>
  <dimension ref="A1:AB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5.9296875" bestFit="1" customWidth="1"/>
    <col min="3" max="3" width="9.19921875" bestFit="1" customWidth="1"/>
    <col min="4" max="4" width="8.19921875" bestFit="1" customWidth="1"/>
    <col min="5" max="5" width="11.73046875" bestFit="1" customWidth="1"/>
    <col min="6" max="6" width="15.19921875" bestFit="1" customWidth="1"/>
    <col min="7" max="7" width="16.3984375" bestFit="1" customWidth="1"/>
    <col min="8" max="8" width="16.3984375" customWidth="1"/>
    <col min="9" max="9" width="11.265625" bestFit="1" customWidth="1"/>
    <col min="10" max="10" width="11" bestFit="1" customWidth="1"/>
    <col min="11" max="11" width="14.19921875" bestFit="1" customWidth="1"/>
    <col min="12" max="12" width="18.6640625" bestFit="1" customWidth="1"/>
    <col min="13" max="13" width="25.3984375" customWidth="1"/>
    <col min="14" max="14" width="11.59765625" bestFit="1" customWidth="1"/>
  </cols>
  <sheetData>
    <row r="1" spans="1:14" ht="28.5" x14ac:dyDescent="0.85">
      <c r="A1" s="1" t="s">
        <v>385</v>
      </c>
    </row>
    <row r="2" spans="1:14" x14ac:dyDescent="0.45">
      <c r="N2" s="14"/>
    </row>
    <row r="4" spans="1:14" x14ac:dyDescent="0.45">
      <c r="A4" s="18" t="s">
        <v>749</v>
      </c>
      <c r="M4" s="18" t="s">
        <v>738</v>
      </c>
    </row>
    <row r="5" spans="1:14" x14ac:dyDescent="0.45">
      <c r="M5" t="s">
        <v>685</v>
      </c>
    </row>
    <row r="6" spans="1:14" ht="42.75" x14ac:dyDescent="0.45">
      <c r="A6" s="15" t="s">
        <v>11</v>
      </c>
      <c r="B6" s="15" t="s">
        <v>12</v>
      </c>
      <c r="C6" s="15" t="s">
        <v>13</v>
      </c>
      <c r="D6" s="15" t="s">
        <v>14</v>
      </c>
      <c r="E6" s="16" t="s">
        <v>553</v>
      </c>
      <c r="F6" s="16" t="s">
        <v>554</v>
      </c>
      <c r="G6" s="16" t="s">
        <v>555</v>
      </c>
      <c r="H6" s="16" t="s">
        <v>556</v>
      </c>
      <c r="I6" s="16" t="str" cm="1">
        <f t="array" aca="1" ref="I6:L6" ca="1">"NCalls"&amp;CHAR(10)&amp;E6:H6</f>
        <v>NCalls
CSVRead
v0.1</v>
      </c>
      <c r="J6" s="16" t="str">
        <f ca="1"/>
        <v>NCalls
sdkn104
v1.9</v>
      </c>
      <c r="K6" s="16" t="str">
        <f ca="1"/>
        <v>NCalls
ws_garcia
v3.1.5</v>
      </c>
      <c r="L6" s="82" t="str">
        <f ca="1"/>
        <v>NCalls
CSV.jl
v0.8.5+</v>
      </c>
      <c r="M6" s="15" t="s">
        <v>21</v>
      </c>
      <c r="N6" s="15" t="s">
        <v>22</v>
      </c>
    </row>
    <row r="7" spans="1:14" x14ac:dyDescent="0.45">
      <c r="A7">
        <f ca="1">LEN(B7)</f>
        <v>1</v>
      </c>
      <c r="B7" t="s">
        <v>23</v>
      </c>
      <c r="C7" s="14">
        <v>1</v>
      </c>
      <c r="D7">
        <v>1</v>
      </c>
      <c r="E7">
        <v>1.7825166304226208E-4</v>
      </c>
      <c r="F7">
        <v>1.2021113622172519E-4</v>
      </c>
      <c r="G7">
        <v>2.4137875482605855E-3</v>
      </c>
      <c r="H7">
        <v>2.8878364329444379E-4</v>
      </c>
      <c r="I7" s="14">
        <v>28051</v>
      </c>
      <c r="J7" s="14">
        <v>41594</v>
      </c>
      <c r="K7" s="14">
        <v>2072</v>
      </c>
      <c r="L7" s="79">
        <v>17314</v>
      </c>
      <c r="M7" s="83" t="s">
        <v>557</v>
      </c>
      <c r="N7" s="14">
        <v>3</v>
      </c>
    </row>
    <row r="8" spans="1:14" x14ac:dyDescent="0.45">
      <c r="A8">
        <f t="shared" ref="A8:A28" ca="1" si="0">LEN(B8)</f>
        <v>1</v>
      </c>
      <c r="B8" t="s">
        <v>23</v>
      </c>
      <c r="C8" s="14">
        <v>2</v>
      </c>
      <c r="D8">
        <v>1</v>
      </c>
      <c r="E8">
        <v>1.8254043881440433E-4</v>
      </c>
      <c r="F8">
        <v>1.2565180810719179E-4</v>
      </c>
      <c r="G8">
        <v>2.6159411610865105E-3</v>
      </c>
      <c r="H8">
        <v>2.8235825615541E-4</v>
      </c>
      <c r="I8" s="14">
        <v>27392</v>
      </c>
      <c r="J8" s="14">
        <v>39793</v>
      </c>
      <c r="K8" s="14">
        <v>1912</v>
      </c>
      <c r="L8" s="79">
        <v>17708</v>
      </c>
      <c r="M8" s="84" t="s">
        <v>558</v>
      </c>
      <c r="N8" s="14">
        <v>6</v>
      </c>
    </row>
    <row r="9" spans="1:14" x14ac:dyDescent="0.45">
      <c r="A9">
        <f t="shared" ca="1" si="0"/>
        <v>1</v>
      </c>
      <c r="B9" t="s">
        <v>23</v>
      </c>
      <c r="C9" s="14">
        <v>4</v>
      </c>
      <c r="D9">
        <v>1</v>
      </c>
      <c r="E9">
        <v>1.8588506264173129E-4</v>
      </c>
      <c r="F9">
        <v>1.2519460914405279E-4</v>
      </c>
      <c r="G9">
        <v>2.5487596839941086E-3</v>
      </c>
      <c r="H9">
        <v>3.2488628979857048E-4</v>
      </c>
      <c r="I9" s="14">
        <v>26899</v>
      </c>
      <c r="J9" s="14">
        <v>39938</v>
      </c>
      <c r="K9" s="14">
        <v>1962</v>
      </c>
      <c r="L9" s="79">
        <v>15390</v>
      </c>
      <c r="M9" s="84" t="s">
        <v>559</v>
      </c>
      <c r="N9" s="14">
        <v>12</v>
      </c>
    </row>
    <row r="10" spans="1:14" x14ac:dyDescent="0.45">
      <c r="A10">
        <f t="shared" ca="1" si="0"/>
        <v>1</v>
      </c>
      <c r="B10" t="s">
        <v>23</v>
      </c>
      <c r="C10" s="14">
        <v>8</v>
      </c>
      <c r="D10">
        <v>1</v>
      </c>
      <c r="E10">
        <v>1.9030784045038511E-4</v>
      </c>
      <c r="F10">
        <v>1.3225346628926708E-4</v>
      </c>
      <c r="G10">
        <v>2.6089885237410054E-3</v>
      </c>
      <c r="H10">
        <v>2.8963679545849504E-4</v>
      </c>
      <c r="I10" s="14">
        <v>26274</v>
      </c>
      <c r="J10" s="14">
        <v>37807</v>
      </c>
      <c r="K10" s="14">
        <v>1917</v>
      </c>
      <c r="L10" s="79">
        <v>17263</v>
      </c>
      <c r="M10" s="84" t="s">
        <v>560</v>
      </c>
      <c r="N10" s="14">
        <v>24</v>
      </c>
    </row>
    <row r="11" spans="1:14" x14ac:dyDescent="0.45">
      <c r="A11">
        <f t="shared" ca="1" si="0"/>
        <v>1</v>
      </c>
      <c r="B11" t="s">
        <v>23</v>
      </c>
      <c r="C11" s="14">
        <v>16</v>
      </c>
      <c r="D11">
        <v>1</v>
      </c>
      <c r="E11">
        <v>1.9929791542110852E-4</v>
      </c>
      <c r="F11">
        <v>1.4035775319998093E-4</v>
      </c>
      <c r="G11">
        <v>2.5406933434975309E-3</v>
      </c>
      <c r="H11">
        <v>2.9238056254020232E-4</v>
      </c>
      <c r="I11" s="14">
        <v>25089</v>
      </c>
      <c r="J11" s="14">
        <v>35624</v>
      </c>
      <c r="K11" s="14">
        <v>1968</v>
      </c>
      <c r="L11" s="79">
        <v>17101</v>
      </c>
      <c r="M11" s="84" t="s">
        <v>561</v>
      </c>
      <c r="N11" s="14">
        <v>48</v>
      </c>
    </row>
    <row r="12" spans="1:14" x14ac:dyDescent="0.45">
      <c r="A12">
        <f t="shared" ca="1" si="0"/>
        <v>1</v>
      </c>
      <c r="B12" t="s">
        <v>23</v>
      </c>
      <c r="C12" s="14">
        <v>32</v>
      </c>
      <c r="D12">
        <v>1</v>
      </c>
      <c r="E12">
        <v>2.1894354337270461E-4</v>
      </c>
      <c r="F12">
        <v>1.5718750078560836E-4</v>
      </c>
      <c r="G12">
        <v>2.6291367507842787E-3</v>
      </c>
      <c r="H12">
        <v>2.9631385563588954E-4</v>
      </c>
      <c r="I12" s="14">
        <v>22837</v>
      </c>
      <c r="J12" s="14">
        <v>31810</v>
      </c>
      <c r="K12" s="14">
        <v>1902</v>
      </c>
      <c r="L12" s="79">
        <v>16874</v>
      </c>
      <c r="M12" s="84" t="s">
        <v>562</v>
      </c>
      <c r="N12" s="14">
        <v>96</v>
      </c>
    </row>
    <row r="13" spans="1:14" x14ac:dyDescent="0.45">
      <c r="A13">
        <f t="shared" ca="1" si="0"/>
        <v>1</v>
      </c>
      <c r="B13" t="s">
        <v>23</v>
      </c>
      <c r="C13" s="14">
        <v>64</v>
      </c>
      <c r="D13">
        <v>1</v>
      </c>
      <c r="E13">
        <v>2.6006724227580315E-4</v>
      </c>
      <c r="F13">
        <v>1.9840885679091422E-4</v>
      </c>
      <c r="G13">
        <v>2.7860935376052328E-3</v>
      </c>
      <c r="H13">
        <v>3.0244374546334384E-4</v>
      </c>
      <c r="I13" s="14">
        <v>19226</v>
      </c>
      <c r="J13" s="14">
        <v>25201</v>
      </c>
      <c r="K13" s="14">
        <v>1795</v>
      </c>
      <c r="L13" s="79">
        <v>16532</v>
      </c>
      <c r="M13" s="84" t="s">
        <v>563</v>
      </c>
      <c r="N13" s="14">
        <v>192</v>
      </c>
    </row>
    <row r="14" spans="1:14" x14ac:dyDescent="0.45">
      <c r="A14">
        <f t="shared" ca="1" si="0"/>
        <v>1</v>
      </c>
      <c r="B14" t="s">
        <v>23</v>
      </c>
      <c r="C14" s="14">
        <v>128</v>
      </c>
      <c r="D14">
        <v>1</v>
      </c>
      <c r="E14">
        <v>3.3526593133937006E-4</v>
      </c>
      <c r="F14">
        <v>2.7365132990384082E-4</v>
      </c>
      <c r="G14">
        <v>3.1430363293588198E-3</v>
      </c>
      <c r="H14">
        <v>3.0669201987364289E-4</v>
      </c>
      <c r="I14" s="14">
        <v>14914</v>
      </c>
      <c r="J14" s="14">
        <v>18272</v>
      </c>
      <c r="K14" s="14">
        <v>1591</v>
      </c>
      <c r="L14" s="79">
        <v>16303</v>
      </c>
      <c r="M14" s="84" t="s">
        <v>564</v>
      </c>
      <c r="N14" s="14">
        <v>384</v>
      </c>
    </row>
    <row r="15" spans="1:14" x14ac:dyDescent="0.45">
      <c r="A15">
        <f t="shared" ca="1" si="0"/>
        <v>1</v>
      </c>
      <c r="B15" t="s">
        <v>23</v>
      </c>
      <c r="C15" s="14">
        <v>256</v>
      </c>
      <c r="D15">
        <v>1</v>
      </c>
      <c r="E15">
        <v>5.0900883460624742E-4</v>
      </c>
      <c r="F15">
        <v>4.2718030756103912E-4</v>
      </c>
      <c r="G15">
        <v>3.6651780952391601E-3</v>
      </c>
      <c r="H15">
        <v>2.8933510792199528E-4</v>
      </c>
      <c r="I15" s="14">
        <v>9825</v>
      </c>
      <c r="J15" s="14">
        <v>11705</v>
      </c>
      <c r="K15" s="14">
        <v>1365</v>
      </c>
      <c r="L15" s="79">
        <v>17281</v>
      </c>
      <c r="M15" s="84" t="s">
        <v>565</v>
      </c>
      <c r="N15" s="14">
        <v>768</v>
      </c>
    </row>
    <row r="16" spans="1:14" x14ac:dyDescent="0.45">
      <c r="A16">
        <f t="shared" ca="1" si="0"/>
        <v>1</v>
      </c>
      <c r="B16" t="s">
        <v>23</v>
      </c>
      <c r="C16" s="14">
        <v>512</v>
      </c>
      <c r="D16">
        <v>1</v>
      </c>
      <c r="E16">
        <v>7.7740873756064238E-4</v>
      </c>
      <c r="F16">
        <v>7.4787343703142095E-4</v>
      </c>
      <c r="G16">
        <v>5.1038947959141856E-3</v>
      </c>
      <c r="H16">
        <v>3.1281281281281281E-4</v>
      </c>
      <c r="I16" s="14">
        <v>6432</v>
      </c>
      <c r="J16" s="14">
        <v>6686</v>
      </c>
      <c r="K16" s="14">
        <v>980</v>
      </c>
      <c r="L16" s="79">
        <v>15984</v>
      </c>
      <c r="M16" s="84" t="s">
        <v>566</v>
      </c>
      <c r="N16" s="14">
        <v>1536</v>
      </c>
    </row>
    <row r="17" spans="1:14" x14ac:dyDescent="0.45">
      <c r="A17">
        <f t="shared" ca="1" si="0"/>
        <v>1</v>
      </c>
      <c r="B17" t="s">
        <v>23</v>
      </c>
      <c r="C17" s="14">
        <v>1024</v>
      </c>
      <c r="D17">
        <v>1</v>
      </c>
      <c r="E17">
        <v>1.4508019727319053E-3</v>
      </c>
      <c r="F17">
        <v>1.3602662132760008E-3</v>
      </c>
      <c r="G17">
        <v>7.5326442771059309E-3</v>
      </c>
      <c r="H17">
        <v>3.6791758646063282E-4</v>
      </c>
      <c r="I17" s="14">
        <v>3447</v>
      </c>
      <c r="J17" s="14">
        <v>3676</v>
      </c>
      <c r="K17" s="14">
        <v>664</v>
      </c>
      <c r="L17" s="79">
        <v>13590</v>
      </c>
      <c r="M17" s="84" t="s">
        <v>567</v>
      </c>
      <c r="N17" s="14">
        <v>3072</v>
      </c>
    </row>
    <row r="18" spans="1:14" x14ac:dyDescent="0.45">
      <c r="A18">
        <f t="shared" ca="1" si="0"/>
        <v>1</v>
      </c>
      <c r="B18" t="s">
        <v>23</v>
      </c>
      <c r="C18" s="14">
        <v>2048</v>
      </c>
      <c r="D18">
        <v>1</v>
      </c>
      <c r="E18">
        <v>2.6886004298747241E-3</v>
      </c>
      <c r="F18">
        <v>2.6847111647884886E-3</v>
      </c>
      <c r="G18">
        <v>1.2581493216084115E-2</v>
      </c>
      <c r="H18">
        <v>5.0926869016092895E-4</v>
      </c>
      <c r="I18" s="14">
        <v>1861</v>
      </c>
      <c r="J18" s="14">
        <v>1863</v>
      </c>
      <c r="K18" s="14">
        <v>398</v>
      </c>
      <c r="L18" s="79">
        <v>9818</v>
      </c>
      <c r="M18" s="84" t="s">
        <v>568</v>
      </c>
      <c r="N18" s="14">
        <v>6144</v>
      </c>
    </row>
    <row r="19" spans="1:14" x14ac:dyDescent="0.45">
      <c r="A19">
        <f t="shared" ca="1" si="0"/>
        <v>1</v>
      </c>
      <c r="B19" t="s">
        <v>23</v>
      </c>
      <c r="C19" s="14">
        <v>4096</v>
      </c>
      <c r="D19">
        <v>1</v>
      </c>
      <c r="E19">
        <v>5.8054944315541418E-3</v>
      </c>
      <c r="F19">
        <v>5.6276131608489115E-3</v>
      </c>
      <c r="G19">
        <v>2.3629852830194035E-2</v>
      </c>
      <c r="H19">
        <v>9.6469226316804938E-4</v>
      </c>
      <c r="I19" s="14">
        <v>862</v>
      </c>
      <c r="J19" s="14">
        <v>889</v>
      </c>
      <c r="K19" s="14">
        <v>212</v>
      </c>
      <c r="L19" s="79">
        <v>5183</v>
      </c>
      <c r="M19" s="84" t="s">
        <v>569</v>
      </c>
      <c r="N19" s="14">
        <v>12288</v>
      </c>
    </row>
    <row r="20" spans="1:14" x14ac:dyDescent="0.45">
      <c r="A20">
        <f t="shared" ca="1" si="0"/>
        <v>1</v>
      </c>
      <c r="B20" t="s">
        <v>23</v>
      </c>
      <c r="C20" s="14">
        <v>8192</v>
      </c>
      <c r="D20">
        <v>1</v>
      </c>
      <c r="E20">
        <v>1.1242335280887469E-2</v>
      </c>
      <c r="F20">
        <v>1.0882035434769932E-2</v>
      </c>
      <c r="G20">
        <v>4.433100265479107E-2</v>
      </c>
      <c r="H20">
        <v>1.5142337976983646E-3</v>
      </c>
      <c r="I20" s="14">
        <v>445</v>
      </c>
      <c r="J20" s="14">
        <v>460</v>
      </c>
      <c r="K20" s="14">
        <v>113</v>
      </c>
      <c r="L20" s="79">
        <v>3302</v>
      </c>
      <c r="M20" s="84" t="s">
        <v>570</v>
      </c>
      <c r="N20" s="14">
        <v>24576</v>
      </c>
    </row>
    <row r="21" spans="1:14" x14ac:dyDescent="0.45">
      <c r="A21">
        <f t="shared" ca="1" si="0"/>
        <v>1</v>
      </c>
      <c r="B21" t="s">
        <v>23</v>
      </c>
      <c r="C21" s="14">
        <v>16384</v>
      </c>
      <c r="D21">
        <v>1</v>
      </c>
      <c r="E21">
        <v>2.2051960352443094E-2</v>
      </c>
      <c r="F21">
        <v>2.4177900483088842E-2</v>
      </c>
      <c r="G21">
        <v>8.4400764999979103E-2</v>
      </c>
      <c r="H21">
        <v>2.7948574622694241E-3</v>
      </c>
      <c r="I21" s="14">
        <v>227</v>
      </c>
      <c r="J21" s="14">
        <v>207</v>
      </c>
      <c r="K21" s="14">
        <v>60</v>
      </c>
      <c r="L21" s="79">
        <v>1789</v>
      </c>
      <c r="M21" s="84" t="s">
        <v>571</v>
      </c>
      <c r="N21" s="14">
        <v>49152</v>
      </c>
    </row>
    <row r="22" spans="1:14" x14ac:dyDescent="0.45">
      <c r="A22">
        <f t="shared" ca="1" si="0"/>
        <v>1</v>
      </c>
      <c r="B22" t="s">
        <v>23</v>
      </c>
      <c r="C22" s="14">
        <v>32768</v>
      </c>
      <c r="D22">
        <v>1</v>
      </c>
      <c r="E22">
        <v>5.384306236553902E-2</v>
      </c>
      <c r="F22">
        <v>4.728155094349893E-2</v>
      </c>
      <c r="G22">
        <v>0.18272163571392802</v>
      </c>
      <c r="H22">
        <v>4.3449176072452916E-3</v>
      </c>
      <c r="I22" s="14">
        <v>93</v>
      </c>
      <c r="J22" s="14">
        <v>106</v>
      </c>
      <c r="K22" s="14">
        <v>28</v>
      </c>
      <c r="L22" s="79">
        <v>1151</v>
      </c>
      <c r="M22" s="84" t="s">
        <v>572</v>
      </c>
      <c r="N22" s="14">
        <v>98304</v>
      </c>
    </row>
    <row r="23" spans="1:14" x14ac:dyDescent="0.45">
      <c r="A23">
        <f t="shared" ca="1" si="0"/>
        <v>1</v>
      </c>
      <c r="B23" t="s">
        <v>23</v>
      </c>
      <c r="C23" s="14">
        <v>65536</v>
      </c>
      <c r="D23">
        <v>1</v>
      </c>
      <c r="E23">
        <v>9.1190247272871519E-2</v>
      </c>
      <c r="F23">
        <v>0.10562462083332018</v>
      </c>
      <c r="G23">
        <v>0.34921748666674829</v>
      </c>
      <c r="H23">
        <v>7.7838256236739331E-3</v>
      </c>
      <c r="I23" s="14">
        <v>55</v>
      </c>
      <c r="J23" s="14">
        <v>48</v>
      </c>
      <c r="K23" s="14">
        <v>15</v>
      </c>
      <c r="L23" s="79">
        <v>643</v>
      </c>
      <c r="M23" s="84" t="s">
        <v>573</v>
      </c>
      <c r="N23" s="14">
        <v>196608</v>
      </c>
    </row>
    <row r="24" spans="1:14" x14ac:dyDescent="0.45">
      <c r="A24">
        <f t="shared" ca="1" si="0"/>
        <v>1</v>
      </c>
      <c r="B24" t="s">
        <v>23</v>
      </c>
      <c r="C24" s="14">
        <v>131072</v>
      </c>
      <c r="D24">
        <v>1</v>
      </c>
      <c r="E24">
        <v>0.20995422499981942</v>
      </c>
      <c r="F24">
        <v>0.19457485185207421</v>
      </c>
      <c r="G24">
        <v>0.6981236749998061</v>
      </c>
      <c r="H24">
        <v>1.6587458034553151E-2</v>
      </c>
      <c r="I24" s="14">
        <v>24</v>
      </c>
      <c r="J24" s="14">
        <v>27</v>
      </c>
      <c r="K24" s="14">
        <v>8</v>
      </c>
      <c r="L24" s="79">
        <v>303</v>
      </c>
      <c r="M24" s="84" t="s">
        <v>574</v>
      </c>
      <c r="N24" s="14">
        <v>393216</v>
      </c>
    </row>
    <row r="25" spans="1:14" x14ac:dyDescent="0.45">
      <c r="A25">
        <f t="shared" ca="1" si="0"/>
        <v>1</v>
      </c>
      <c r="B25" t="s">
        <v>23</v>
      </c>
      <c r="C25" s="14">
        <v>262144</v>
      </c>
      <c r="D25">
        <v>1</v>
      </c>
      <c r="E25">
        <v>0.42913101666757331</v>
      </c>
      <c r="F25">
        <v>0.39071728461511579</v>
      </c>
      <c r="G25">
        <v>1.2405721200018889</v>
      </c>
      <c r="H25">
        <v>3.0932098259160549E-2</v>
      </c>
      <c r="I25" s="14">
        <v>12</v>
      </c>
      <c r="J25" s="14">
        <v>13</v>
      </c>
      <c r="K25" s="14">
        <v>5</v>
      </c>
      <c r="L25" s="79">
        <v>162</v>
      </c>
      <c r="M25" s="84" t="s">
        <v>575</v>
      </c>
      <c r="N25" s="14">
        <v>786432</v>
      </c>
    </row>
    <row r="26" spans="1:14" x14ac:dyDescent="0.45">
      <c r="A26">
        <f t="shared" ca="1" si="0"/>
        <v>1</v>
      </c>
      <c r="B26" t="s">
        <v>23</v>
      </c>
      <c r="C26" s="14">
        <v>524288</v>
      </c>
      <c r="D26">
        <v>1</v>
      </c>
      <c r="E26">
        <v>0.71466515714252765</v>
      </c>
      <c r="F26">
        <v>0.75763624285588904</v>
      </c>
      <c r="G26">
        <v>2.6955672999974922</v>
      </c>
      <c r="H26">
        <v>6.2234569478918006E-2</v>
      </c>
      <c r="I26" s="14">
        <v>7</v>
      </c>
      <c r="J26" s="14">
        <v>7</v>
      </c>
      <c r="K26" s="14">
        <v>2</v>
      </c>
      <c r="L26" s="79">
        <v>81</v>
      </c>
      <c r="M26" s="84" t="s">
        <v>576</v>
      </c>
      <c r="N26" s="14">
        <v>1572864</v>
      </c>
    </row>
    <row r="27" spans="1:14" x14ac:dyDescent="0.45">
      <c r="A27">
        <f t="shared" ca="1" si="0"/>
        <v>1</v>
      </c>
      <c r="B27" t="s">
        <v>23</v>
      </c>
      <c r="C27" s="14">
        <v>1048576</v>
      </c>
      <c r="D27">
        <v>1</v>
      </c>
      <c r="E27">
        <v>1.4652737500000512</v>
      </c>
      <c r="F27">
        <v>1.7331325999984983</v>
      </c>
      <c r="G27">
        <v>5.3613421500049299</v>
      </c>
      <c r="H27">
        <v>0.13415789604187012</v>
      </c>
      <c r="I27" s="14">
        <v>4</v>
      </c>
      <c r="J27" s="14">
        <v>3</v>
      </c>
      <c r="K27" s="14">
        <v>2</v>
      </c>
      <c r="L27" s="79">
        <v>38</v>
      </c>
      <c r="M27" s="84" t="s">
        <v>577</v>
      </c>
      <c r="N27" s="14">
        <v>3145728</v>
      </c>
    </row>
    <row r="28" spans="1:14" x14ac:dyDescent="0.45">
      <c r="A28">
        <f t="shared" ca="1" si="0"/>
        <v>1</v>
      </c>
      <c r="B28" t="s">
        <v>23</v>
      </c>
      <c r="C28" s="14">
        <v>2097152</v>
      </c>
      <c r="D28">
        <v>1</v>
      </c>
      <c r="E28">
        <v>3.0300176499949885</v>
      </c>
      <c r="F28">
        <v>3.392128399995272</v>
      </c>
      <c r="G28">
        <v>10.664455199992517</v>
      </c>
      <c r="H28">
        <v>0.27861110369364422</v>
      </c>
      <c r="I28" s="14">
        <v>2</v>
      </c>
      <c r="J28" s="14">
        <v>2</v>
      </c>
      <c r="K28" s="14">
        <v>1</v>
      </c>
      <c r="L28" s="79">
        <v>18</v>
      </c>
      <c r="M28" s="84" t="s">
        <v>578</v>
      </c>
      <c r="N28" s="14">
        <v>6291456</v>
      </c>
    </row>
    <row r="29" spans="1:14" x14ac:dyDescent="0.45">
      <c r="I29" s="14"/>
      <c r="J29" s="14"/>
      <c r="K29" s="14"/>
      <c r="L29" s="14"/>
    </row>
    <row r="30" spans="1:14" x14ac:dyDescent="0.45">
      <c r="N30">
        <f ca="1">N28/1000000/E28</f>
        <v>2.0763760237536588</v>
      </c>
    </row>
    <row r="31" spans="1:14" x14ac:dyDescent="0.45">
      <c r="I31" s="14"/>
      <c r="J31" s="14"/>
      <c r="K31" s="14"/>
      <c r="L31" s="14"/>
      <c r="M31" s="18" t="s">
        <v>737</v>
      </c>
      <c r="N31" s="79">
        <f ca="1">C28*D28/E28</f>
        <v>692125.34125121962</v>
      </c>
    </row>
    <row r="32" spans="1:14" ht="42.75" x14ac:dyDescent="0.45">
      <c r="I32" s="14"/>
      <c r="J32" s="14"/>
      <c r="K32" s="14"/>
      <c r="L32" s="14"/>
      <c r="M32" s="90" t="s">
        <v>743</v>
      </c>
    </row>
    <row r="33" spans="1:14" ht="42.75" x14ac:dyDescent="0.45">
      <c r="A33" s="15" t="s">
        <v>11</v>
      </c>
      <c r="B33" s="15" t="s">
        <v>12</v>
      </c>
      <c r="C33" s="15" t="s">
        <v>13</v>
      </c>
      <c r="D33" s="15" t="s">
        <v>14</v>
      </c>
      <c r="E33" s="16" t="s">
        <v>553</v>
      </c>
      <c r="F33" s="16" t="s">
        <v>554</v>
      </c>
      <c r="G33" s="16" t="s">
        <v>555</v>
      </c>
      <c r="H33" s="16" t="s">
        <v>556</v>
      </c>
      <c r="I33" s="16" t="str" cm="1">
        <f t="array" aca="1" ref="I33:L33" ca="1">"NCalls"&amp;CHAR(10)&amp;E33:H33</f>
        <v>NCalls
CSVRead
v0.1</v>
      </c>
      <c r="J33" s="16" t="str">
        <f ca="1"/>
        <v>NCalls
sdkn104
v1.9</v>
      </c>
      <c r="K33" s="16" t="str">
        <f ca="1"/>
        <v>NCalls
ws_garcia
v3.1.5</v>
      </c>
      <c r="L33" s="82" t="str">
        <f ca="1"/>
        <v>NCalls
CSV.jl
v0.8.5+</v>
      </c>
      <c r="M33" s="15" t="s">
        <v>21</v>
      </c>
      <c r="N33" s="15" t="s">
        <v>22</v>
      </c>
    </row>
    <row r="34" spans="1:14" x14ac:dyDescent="0.45">
      <c r="A34">
        <f ca="1">LEN(B34)</f>
        <v>32</v>
      </c>
      <c r="B34" t="str">
        <f ca="1">REPT("x",32)</f>
        <v>xxxxxxxxxxxxxxxxxxxxxxxxxxxxxxxx</v>
      </c>
      <c r="C34" s="14">
        <v>1</v>
      </c>
      <c r="D34">
        <v>1</v>
      </c>
      <c r="E34">
        <v>1.9182948014552338E-4</v>
      </c>
      <c r="F34">
        <v>1.2760900390483267E-4</v>
      </c>
      <c r="G34">
        <v>2.9985688249393517E-3</v>
      </c>
      <c r="H34">
        <v>3.4204405527431931E-4</v>
      </c>
      <c r="I34" s="14">
        <v>26065</v>
      </c>
      <c r="J34" s="14">
        <v>39183</v>
      </c>
      <c r="K34" s="14">
        <v>1668</v>
      </c>
      <c r="L34" s="79">
        <v>14618</v>
      </c>
      <c r="M34" s="14" t="s">
        <v>579</v>
      </c>
      <c r="N34" s="14">
        <v>34</v>
      </c>
    </row>
    <row r="35" spans="1:14" x14ac:dyDescent="0.45">
      <c r="A35">
        <f t="shared" ref="A35:A54" ca="1" si="1">LEN(B35)</f>
        <v>32</v>
      </c>
      <c r="B35" t="str">
        <f t="shared" ref="B35:B54" ca="1" si="2">REPT("x",32)</f>
        <v>xxxxxxxxxxxxxxxxxxxxxxxxxxxxxxxx</v>
      </c>
      <c r="C35" s="14">
        <v>2</v>
      </c>
      <c r="D35">
        <v>1</v>
      </c>
      <c r="E35">
        <v>1.9308927371747218E-4</v>
      </c>
      <c r="F35">
        <v>1.3174709106213622E-4</v>
      </c>
      <c r="G35">
        <v>2.5797489943215623E-3</v>
      </c>
      <c r="H35">
        <v>2.94681174104227E-4</v>
      </c>
      <c r="I35" s="14">
        <v>25899</v>
      </c>
      <c r="J35" s="14">
        <v>37952</v>
      </c>
      <c r="K35" s="14">
        <v>1939</v>
      </c>
      <c r="L35" s="79">
        <v>17015</v>
      </c>
      <c r="M35" s="14" t="s">
        <v>580</v>
      </c>
      <c r="N35" s="14">
        <v>68</v>
      </c>
    </row>
    <row r="36" spans="1:14" x14ac:dyDescent="0.45">
      <c r="A36">
        <f t="shared" ca="1" si="1"/>
        <v>32</v>
      </c>
      <c r="B36" t="str">
        <f t="shared" ca="1" si="2"/>
        <v>xxxxxxxxxxxxxxxxxxxxxxxxxxxxxxxx</v>
      </c>
      <c r="C36" s="14">
        <v>4</v>
      </c>
      <c r="D36">
        <v>1</v>
      </c>
      <c r="E36">
        <v>2.0722945954904372E-4</v>
      </c>
      <c r="F36">
        <v>1.3998305103749537E-4</v>
      </c>
      <c r="G36">
        <v>2.7544487885451806E-3</v>
      </c>
      <c r="H36">
        <v>2.7922947669015922E-4</v>
      </c>
      <c r="I36" s="14">
        <v>24128</v>
      </c>
      <c r="J36" s="14">
        <v>35719</v>
      </c>
      <c r="K36" s="14">
        <v>1816</v>
      </c>
      <c r="L36" s="79">
        <v>17910</v>
      </c>
      <c r="M36" s="14" t="s">
        <v>581</v>
      </c>
      <c r="N36" s="14">
        <v>136</v>
      </c>
    </row>
    <row r="37" spans="1:14" x14ac:dyDescent="0.45">
      <c r="A37">
        <f t="shared" ca="1" si="1"/>
        <v>32</v>
      </c>
      <c r="B37" t="str">
        <f t="shared" ca="1" si="2"/>
        <v>xxxxxxxxxxxxxxxxxxxxxxxxxxxxxxxx</v>
      </c>
      <c r="C37" s="14">
        <v>8</v>
      </c>
      <c r="D37">
        <v>1</v>
      </c>
      <c r="E37">
        <v>2.1592429502967285E-4</v>
      </c>
      <c r="F37">
        <v>1.5146803186824758E-4</v>
      </c>
      <c r="G37">
        <v>2.6439978329871631E-3</v>
      </c>
      <c r="H37">
        <v>2.8538812785388126E-4</v>
      </c>
      <c r="I37" s="14">
        <v>23157</v>
      </c>
      <c r="J37" s="14">
        <v>33011</v>
      </c>
      <c r="K37" s="14">
        <v>1892</v>
      </c>
      <c r="L37" s="79">
        <v>17520</v>
      </c>
      <c r="M37" s="14" t="s">
        <v>582</v>
      </c>
      <c r="N37" s="14">
        <v>272</v>
      </c>
    </row>
    <row r="38" spans="1:14" x14ac:dyDescent="0.45">
      <c r="A38">
        <f t="shared" ca="1" si="1"/>
        <v>32</v>
      </c>
      <c r="B38" t="str">
        <f t="shared" ca="1" si="2"/>
        <v>xxxxxxxxxxxxxxxxxxxxxxxxxxxxxxxx</v>
      </c>
      <c r="C38" s="14">
        <v>16</v>
      </c>
      <c r="D38">
        <v>1</v>
      </c>
      <c r="E38">
        <v>2.3853964028460413E-4</v>
      </c>
      <c r="F38">
        <v>1.7605011618940068E-4</v>
      </c>
      <c r="G38">
        <v>3.1655094303839836E-3</v>
      </c>
      <c r="H38">
        <v>2.9453345900094249E-4</v>
      </c>
      <c r="I38" s="14">
        <v>20961</v>
      </c>
      <c r="J38" s="14">
        <v>28402</v>
      </c>
      <c r="K38" s="14">
        <v>1580</v>
      </c>
      <c r="L38" s="79">
        <v>16976</v>
      </c>
      <c r="M38" s="14" t="s">
        <v>583</v>
      </c>
      <c r="N38" s="14">
        <v>544</v>
      </c>
    </row>
    <row r="39" spans="1:14" x14ac:dyDescent="0.45">
      <c r="A39">
        <f t="shared" ca="1" si="1"/>
        <v>32</v>
      </c>
      <c r="B39" t="str">
        <f t="shared" ca="1" si="2"/>
        <v>xxxxxxxxxxxxxxxxxxxxxxxxxxxxxxxx</v>
      </c>
      <c r="C39" s="14">
        <v>32</v>
      </c>
      <c r="D39">
        <v>1</v>
      </c>
      <c r="E39">
        <v>2.9229884251181538E-4</v>
      </c>
      <c r="F39">
        <v>2.256310951673509E-4</v>
      </c>
      <c r="G39">
        <v>2.8571615428580636E-3</v>
      </c>
      <c r="H39">
        <v>2.9301453352086266E-4</v>
      </c>
      <c r="I39" s="14">
        <v>17106</v>
      </c>
      <c r="J39" s="14">
        <v>22161</v>
      </c>
      <c r="K39" s="14">
        <v>1750</v>
      </c>
      <c r="L39" s="79">
        <v>17064</v>
      </c>
      <c r="M39" s="14" t="s">
        <v>584</v>
      </c>
      <c r="N39" s="14">
        <v>1088</v>
      </c>
    </row>
    <row r="40" spans="1:14" x14ac:dyDescent="0.45">
      <c r="A40">
        <f t="shared" ca="1" si="1"/>
        <v>32</v>
      </c>
      <c r="B40" t="str">
        <f t="shared" ca="1" si="2"/>
        <v>xxxxxxxxxxxxxxxxxxxxxxxxxxxxxxxx</v>
      </c>
      <c r="C40" s="14">
        <v>64</v>
      </c>
      <c r="D40">
        <v>1</v>
      </c>
      <c r="E40">
        <v>3.8541055958032455E-4</v>
      </c>
      <c r="F40">
        <v>3.1652629613200149E-4</v>
      </c>
      <c r="G40">
        <v>3.1031988833758089E-3</v>
      </c>
      <c r="H40">
        <v>2.7915805929317177E-4</v>
      </c>
      <c r="I40" s="14">
        <v>12974</v>
      </c>
      <c r="J40" s="14">
        <v>15797</v>
      </c>
      <c r="K40" s="14">
        <v>1612</v>
      </c>
      <c r="L40" s="79">
        <v>17911</v>
      </c>
      <c r="M40" s="14" t="s">
        <v>585</v>
      </c>
      <c r="N40" s="14">
        <v>2176</v>
      </c>
    </row>
    <row r="41" spans="1:14" x14ac:dyDescent="0.45">
      <c r="A41">
        <f t="shared" ca="1" si="1"/>
        <v>32</v>
      </c>
      <c r="B41" t="str">
        <f t="shared" ca="1" si="2"/>
        <v>xxxxxxxxxxxxxxxxxxxxxxxxxxxxxxxx</v>
      </c>
      <c r="C41" s="14">
        <v>128</v>
      </c>
      <c r="D41">
        <v>1</v>
      </c>
      <c r="E41">
        <v>5.7018705815250191E-4</v>
      </c>
      <c r="F41">
        <v>5.0299015189733914E-4</v>
      </c>
      <c r="G41">
        <v>3.4754178596181889E-3</v>
      </c>
      <c r="H41">
        <v>3.0894710825506676E-4</v>
      </c>
      <c r="I41" s="14">
        <v>8770</v>
      </c>
      <c r="J41" s="14">
        <v>9941</v>
      </c>
      <c r="K41" s="14">
        <v>1439</v>
      </c>
      <c r="L41" s="79">
        <v>16184</v>
      </c>
      <c r="M41" s="14" t="s">
        <v>586</v>
      </c>
      <c r="N41" s="14">
        <v>4352</v>
      </c>
    </row>
    <row r="42" spans="1:14" x14ac:dyDescent="0.45">
      <c r="A42">
        <f t="shared" ca="1" si="1"/>
        <v>32</v>
      </c>
      <c r="B42" t="str">
        <f t="shared" ca="1" si="2"/>
        <v>xxxxxxxxxxxxxxxxxxxxxxxxxxxxxxxx</v>
      </c>
      <c r="C42" s="14">
        <v>256</v>
      </c>
      <c r="D42">
        <v>1</v>
      </c>
      <c r="E42">
        <v>9.6418492093992435E-4</v>
      </c>
      <c r="F42">
        <v>8.8936520811063163E-4</v>
      </c>
      <c r="G42">
        <v>4.3111851724147686E-3</v>
      </c>
      <c r="H42">
        <v>3.9872408293460925E-4</v>
      </c>
      <c r="I42" s="14">
        <v>5186</v>
      </c>
      <c r="J42" s="14">
        <v>5622</v>
      </c>
      <c r="K42" s="14">
        <v>1160</v>
      </c>
      <c r="L42" s="79">
        <v>12540</v>
      </c>
      <c r="M42" s="14" t="s">
        <v>587</v>
      </c>
      <c r="N42" s="14">
        <v>8704</v>
      </c>
    </row>
    <row r="43" spans="1:14" x14ac:dyDescent="0.45">
      <c r="A43">
        <f t="shared" ca="1" si="1"/>
        <v>32</v>
      </c>
      <c r="B43" t="str">
        <f t="shared" ca="1" si="2"/>
        <v>xxxxxxxxxxxxxxxxxxxxxxxxxxxxxxxx</v>
      </c>
      <c r="C43" s="14">
        <v>512</v>
      </c>
      <c r="D43">
        <v>1</v>
      </c>
      <c r="E43">
        <v>1.7187008247408725E-3</v>
      </c>
      <c r="F43">
        <v>1.6674887962655946E-3</v>
      </c>
      <c r="G43">
        <v>6.0039541416566445E-3</v>
      </c>
      <c r="H43">
        <v>4.164584374479427E-4</v>
      </c>
      <c r="I43" s="14">
        <v>2910</v>
      </c>
      <c r="J43" s="14">
        <v>2999</v>
      </c>
      <c r="K43" s="14">
        <v>833</v>
      </c>
      <c r="L43" s="79">
        <v>12006</v>
      </c>
      <c r="M43" s="14" t="s">
        <v>588</v>
      </c>
      <c r="N43" s="14">
        <v>17408</v>
      </c>
    </row>
    <row r="44" spans="1:14" x14ac:dyDescent="0.45">
      <c r="A44">
        <f t="shared" ca="1" si="1"/>
        <v>32</v>
      </c>
      <c r="B44" t="str">
        <f t="shared" ca="1" si="2"/>
        <v>xxxxxxxxxxxxxxxxxxxxxxxxxxxxxxxx</v>
      </c>
      <c r="C44" s="14">
        <v>1024</v>
      </c>
      <c r="D44">
        <v>1</v>
      </c>
      <c r="E44">
        <v>3.2684004575119115E-3</v>
      </c>
      <c r="F44">
        <v>3.2331603749199307E-3</v>
      </c>
      <c r="G44">
        <v>9.6003917466416493E-3</v>
      </c>
      <c r="H44">
        <v>5.2537564358516337E-4</v>
      </c>
      <c r="I44" s="14">
        <v>1530</v>
      </c>
      <c r="J44" s="14">
        <v>1547</v>
      </c>
      <c r="K44" s="14">
        <v>521</v>
      </c>
      <c r="L44" s="79">
        <v>9517</v>
      </c>
      <c r="M44" s="14" t="s">
        <v>589</v>
      </c>
      <c r="N44" s="14">
        <v>34816</v>
      </c>
    </row>
    <row r="45" spans="1:14" x14ac:dyDescent="0.45">
      <c r="A45">
        <f t="shared" ca="1" si="1"/>
        <v>32</v>
      </c>
      <c r="B45" t="str">
        <f t="shared" ca="1" si="2"/>
        <v>xxxxxxxxxxxxxxxxxxxxxxxxxxxxxxxx</v>
      </c>
      <c r="C45" s="14">
        <v>2048</v>
      </c>
      <c r="D45">
        <v>1</v>
      </c>
      <c r="E45">
        <v>6.4640130490813347E-3</v>
      </c>
      <c r="F45">
        <v>6.4272446015493281E-3</v>
      </c>
      <c r="G45">
        <v>1.6108350482319372E-2</v>
      </c>
      <c r="H45">
        <v>7.1633237822349568E-4</v>
      </c>
      <c r="I45" s="14">
        <v>774</v>
      </c>
      <c r="J45" s="14">
        <v>778</v>
      </c>
      <c r="K45" s="14">
        <v>311</v>
      </c>
      <c r="L45" s="79">
        <v>6980</v>
      </c>
      <c r="M45" s="14" t="s">
        <v>590</v>
      </c>
      <c r="N45" s="14">
        <v>69632</v>
      </c>
    </row>
    <row r="46" spans="1:14" x14ac:dyDescent="0.45">
      <c r="A46">
        <f t="shared" ca="1" si="1"/>
        <v>32</v>
      </c>
      <c r="B46" t="str">
        <f t="shared" ca="1" si="2"/>
        <v>xxxxxxxxxxxxxxxxxxxxxxxxxxxxxxxx</v>
      </c>
      <c r="C46" s="14">
        <v>4096</v>
      </c>
      <c r="D46">
        <v>1</v>
      </c>
      <c r="E46">
        <v>1.3552663143633343E-2</v>
      </c>
      <c r="F46">
        <v>1.29244780361662E-2</v>
      </c>
      <c r="G46">
        <v>3.0811925766849605E-2</v>
      </c>
      <c r="H46">
        <v>1.126887536623845E-3</v>
      </c>
      <c r="I46" s="14">
        <v>369</v>
      </c>
      <c r="J46" s="14">
        <v>387</v>
      </c>
      <c r="K46" s="14">
        <v>163</v>
      </c>
      <c r="L46" s="79">
        <v>4437</v>
      </c>
      <c r="M46" s="14" t="s">
        <v>591</v>
      </c>
      <c r="N46" s="14">
        <v>139264</v>
      </c>
    </row>
    <row r="47" spans="1:14" x14ac:dyDescent="0.45">
      <c r="A47">
        <f t="shared" ca="1" si="1"/>
        <v>32</v>
      </c>
      <c r="B47" t="str">
        <f t="shared" ca="1" si="2"/>
        <v>xxxxxxxxxxxxxxxxxxxxxxxxxxxxxxxx</v>
      </c>
      <c r="C47" s="14">
        <v>8192</v>
      </c>
      <c r="D47">
        <v>1</v>
      </c>
      <c r="E47">
        <v>2.6439413684190522E-2</v>
      </c>
      <c r="F47">
        <v>2.7156889189201457E-2</v>
      </c>
      <c r="G47">
        <v>5.0880858585864039E-2</v>
      </c>
      <c r="H47">
        <v>2.2231110466851126E-3</v>
      </c>
      <c r="I47" s="14">
        <v>190</v>
      </c>
      <c r="J47" s="14">
        <v>185</v>
      </c>
      <c r="K47" s="14">
        <v>99</v>
      </c>
      <c r="L47" s="79">
        <v>2250</v>
      </c>
      <c r="M47" s="14" t="s">
        <v>592</v>
      </c>
      <c r="N47" s="14">
        <v>278528</v>
      </c>
    </row>
    <row r="48" spans="1:14" x14ac:dyDescent="0.45">
      <c r="A48">
        <f t="shared" ca="1" si="1"/>
        <v>32</v>
      </c>
      <c r="B48" t="str">
        <f t="shared" ca="1" si="2"/>
        <v>xxxxxxxxxxxxxxxxxxxxxxxxxxxxxxxx</v>
      </c>
      <c r="C48" s="14">
        <v>16384</v>
      </c>
      <c r="D48">
        <v>1</v>
      </c>
      <c r="E48">
        <v>5.2480843750042062E-2</v>
      </c>
      <c r="F48">
        <v>5.32247723404385E-2</v>
      </c>
      <c r="G48">
        <v>0.10325959999986202</v>
      </c>
      <c r="H48">
        <v>4.2898800115438104E-3</v>
      </c>
      <c r="I48" s="14">
        <v>96</v>
      </c>
      <c r="J48" s="14">
        <v>94</v>
      </c>
      <c r="K48" s="14">
        <v>49</v>
      </c>
      <c r="L48" s="79">
        <v>1166</v>
      </c>
      <c r="M48" s="14" t="s">
        <v>593</v>
      </c>
      <c r="N48" s="14">
        <v>557056</v>
      </c>
    </row>
    <row r="49" spans="1:14" x14ac:dyDescent="0.45">
      <c r="A49">
        <f t="shared" ca="1" si="1"/>
        <v>32</v>
      </c>
      <c r="B49" t="str">
        <f t="shared" ca="1" si="2"/>
        <v>xxxxxxxxxxxxxxxxxxxxxxxxxxxxxxxx</v>
      </c>
      <c r="C49" s="14">
        <v>32768</v>
      </c>
      <c r="D49">
        <v>1</v>
      </c>
      <c r="E49">
        <v>0.10752704680836611</v>
      </c>
      <c r="F49">
        <v>0.11205619111133273</v>
      </c>
      <c r="G49">
        <v>0.2046126239997102</v>
      </c>
      <c r="H49">
        <v>7.6079024369955783E-3</v>
      </c>
      <c r="I49" s="14">
        <v>47</v>
      </c>
      <c r="J49" s="14">
        <v>45</v>
      </c>
      <c r="K49" s="14">
        <v>25</v>
      </c>
      <c r="L49" s="79">
        <v>658</v>
      </c>
      <c r="M49" s="14" t="s">
        <v>594</v>
      </c>
      <c r="N49" s="14">
        <v>1114112</v>
      </c>
    </row>
    <row r="50" spans="1:14" x14ac:dyDescent="0.45">
      <c r="A50">
        <f t="shared" ca="1" si="1"/>
        <v>32</v>
      </c>
      <c r="B50" t="str">
        <f t="shared" ca="1" si="2"/>
        <v>xxxxxxxxxxxxxxxxxxxxxxxxxxxxxxxx</v>
      </c>
      <c r="C50" s="14">
        <v>65536</v>
      </c>
      <c r="D50">
        <v>1</v>
      </c>
      <c r="E50">
        <v>0.22232559130466339</v>
      </c>
      <c r="F50">
        <v>0.20395857199968304</v>
      </c>
      <c r="G50">
        <v>0.37880259285676793</v>
      </c>
      <c r="H50">
        <v>1.4204545454545454E-2</v>
      </c>
      <c r="I50" s="14">
        <v>23</v>
      </c>
      <c r="J50" s="14">
        <v>25</v>
      </c>
      <c r="K50" s="14">
        <v>14</v>
      </c>
      <c r="L50" s="79">
        <v>352</v>
      </c>
      <c r="M50" s="14" t="s">
        <v>595</v>
      </c>
      <c r="N50" s="14">
        <v>2228224</v>
      </c>
    </row>
    <row r="51" spans="1:14" x14ac:dyDescent="0.45">
      <c r="A51">
        <f t="shared" ca="1" si="1"/>
        <v>32</v>
      </c>
      <c r="B51" t="str">
        <f t="shared" ca="1" si="2"/>
        <v>xxxxxxxxxxxxxxxxxxxxxxxxxxxxxxxx</v>
      </c>
      <c r="C51" s="14">
        <v>131072</v>
      </c>
      <c r="D51">
        <v>1</v>
      </c>
      <c r="E51">
        <v>0.45519489090921444</v>
      </c>
      <c r="F51">
        <v>0.44357764166731312</v>
      </c>
      <c r="G51">
        <v>0.73575400000014013</v>
      </c>
      <c r="H51">
        <v>2.889655239280613E-2</v>
      </c>
      <c r="I51" s="14">
        <v>11</v>
      </c>
      <c r="J51" s="14">
        <v>12</v>
      </c>
      <c r="K51" s="14">
        <v>7</v>
      </c>
      <c r="L51" s="79">
        <v>174</v>
      </c>
      <c r="M51" s="14" t="s">
        <v>596</v>
      </c>
      <c r="N51" s="14">
        <v>4456448</v>
      </c>
    </row>
    <row r="52" spans="1:14" x14ac:dyDescent="0.45">
      <c r="A52">
        <f t="shared" ca="1" si="1"/>
        <v>32</v>
      </c>
      <c r="B52" t="str">
        <f t="shared" ca="1" si="2"/>
        <v>xxxxxxxxxxxxxxxxxxxxxxxxxxxxxxxx</v>
      </c>
      <c r="C52" s="14">
        <v>262144</v>
      </c>
      <c r="D52">
        <v>1</v>
      </c>
      <c r="E52">
        <v>0.8694475666658642</v>
      </c>
      <c r="F52">
        <v>0.85204649999892956</v>
      </c>
      <c r="G52">
        <v>1.3921698999984073</v>
      </c>
      <c r="H52">
        <v>6.137804868744641E-2</v>
      </c>
      <c r="I52" s="14">
        <v>6</v>
      </c>
      <c r="J52" s="14">
        <v>6</v>
      </c>
      <c r="K52" s="14">
        <v>4</v>
      </c>
      <c r="L52" s="79">
        <v>82</v>
      </c>
      <c r="M52" s="14" t="s">
        <v>597</v>
      </c>
      <c r="N52" s="14">
        <v>8912896</v>
      </c>
    </row>
    <row r="53" spans="1:14" x14ac:dyDescent="0.45">
      <c r="A53">
        <f t="shared" ca="1" si="1"/>
        <v>32</v>
      </c>
      <c r="B53" t="str">
        <f t="shared" ca="1" si="2"/>
        <v>xxxxxxxxxxxxxxxxxxxxxxxxxxxxxxxx</v>
      </c>
      <c r="C53" s="14">
        <v>524288</v>
      </c>
      <c r="D53">
        <v>1</v>
      </c>
      <c r="E53">
        <v>1.8097039666705921</v>
      </c>
      <c r="F53">
        <v>1.6747168250003597</v>
      </c>
      <c r="G53">
        <v>2.7329019000026165</v>
      </c>
      <c r="H53">
        <v>0.11160000165303548</v>
      </c>
      <c r="I53" s="14">
        <v>3</v>
      </c>
      <c r="J53" s="14">
        <v>4</v>
      </c>
      <c r="K53" s="14">
        <v>2</v>
      </c>
      <c r="L53" s="79">
        <v>45</v>
      </c>
      <c r="M53" s="14" t="s">
        <v>598</v>
      </c>
      <c r="N53" s="14">
        <v>17825792</v>
      </c>
    </row>
    <row r="54" spans="1:14" x14ac:dyDescent="0.45">
      <c r="A54">
        <f t="shared" ca="1" si="1"/>
        <v>32</v>
      </c>
      <c r="B54" t="str">
        <f t="shared" ca="1" si="2"/>
        <v>xxxxxxxxxxxxxxxxxxxxxxxxxxxxxxxx</v>
      </c>
      <c r="C54" s="14">
        <v>1048576</v>
      </c>
      <c r="D54">
        <v>1</v>
      </c>
      <c r="E54">
        <v>3.6026096999994479</v>
      </c>
      <c r="F54">
        <v>3.3939983000018401</v>
      </c>
      <c r="G54">
        <v>5.3755577999982052</v>
      </c>
      <c r="H54">
        <v>0.24123809451148623</v>
      </c>
      <c r="I54" s="14">
        <v>2</v>
      </c>
      <c r="J54" s="14">
        <v>2</v>
      </c>
      <c r="K54" s="14">
        <v>1</v>
      </c>
      <c r="L54" s="79">
        <v>21</v>
      </c>
      <c r="M54" s="14" t="s">
        <v>599</v>
      </c>
      <c r="N54" s="14">
        <v>35651584</v>
      </c>
    </row>
    <row r="55" spans="1:14" x14ac:dyDescent="0.45">
      <c r="C55" s="14"/>
      <c r="I55" s="14"/>
      <c r="J55" s="14"/>
      <c r="K55" s="14"/>
      <c r="L55" s="79"/>
    </row>
    <row r="56" spans="1:14" x14ac:dyDescent="0.45">
      <c r="I56" s="14"/>
      <c r="J56" s="14"/>
      <c r="K56" s="14"/>
      <c r="L56" s="14"/>
      <c r="N56">
        <f ca="1">N54/1000000/E54</f>
        <v>9.8960439705709629</v>
      </c>
    </row>
    <row r="57" spans="1:14" x14ac:dyDescent="0.45">
      <c r="I57" s="14"/>
      <c r="J57" s="14"/>
      <c r="K57" s="14"/>
      <c r="L57" s="14"/>
      <c r="N57" s="79">
        <f ca="1">C54*D54/E54</f>
        <v>291060.11678149889</v>
      </c>
    </row>
    <row r="58" spans="1:14" x14ac:dyDescent="0.45">
      <c r="I58" s="14"/>
      <c r="J58" s="14"/>
      <c r="K58" s="14"/>
      <c r="L58" s="14"/>
      <c r="M58" s="18" t="s">
        <v>736</v>
      </c>
    </row>
    <row r="59" spans="1:14" ht="57" x14ac:dyDescent="0.45">
      <c r="I59" s="14"/>
      <c r="J59" s="14"/>
      <c r="K59" s="14"/>
      <c r="L59" s="14"/>
      <c r="M59" s="90" t="s">
        <v>744</v>
      </c>
    </row>
    <row r="60" spans="1:14" ht="42.75" x14ac:dyDescent="0.45">
      <c r="A60" s="15" t="s">
        <v>11</v>
      </c>
      <c r="B60" s="15" t="s">
        <v>12</v>
      </c>
      <c r="C60" s="15" t="s">
        <v>13</v>
      </c>
      <c r="D60" s="15" t="s">
        <v>14</v>
      </c>
      <c r="E60" s="16" t="s">
        <v>553</v>
      </c>
      <c r="F60" s="16" t="s">
        <v>554</v>
      </c>
      <c r="G60" s="16" t="s">
        <v>555</v>
      </c>
      <c r="H60" s="16" t="s">
        <v>556</v>
      </c>
      <c r="I60" s="16" t="str" cm="1">
        <f t="array" aca="1" ref="I60:L60" ca="1">"NCalls"&amp;CHAR(10)&amp;E60:H60</f>
        <v>NCalls
CSVRead
v0.1</v>
      </c>
      <c r="J60" s="16" t="str">
        <f ca="1"/>
        <v>NCalls
sdkn104
v1.9</v>
      </c>
      <c r="K60" s="16" t="str">
        <f ca="1"/>
        <v>NCalls
ws_garcia
v3.1.5</v>
      </c>
      <c r="L60" s="82" t="str">
        <f ca="1"/>
        <v>NCalls
CSV.jl
v0.8.5+</v>
      </c>
      <c r="M60" s="15" t="s">
        <v>21</v>
      </c>
      <c r="N60" s="15" t="s">
        <v>22</v>
      </c>
    </row>
    <row r="61" spans="1:14" x14ac:dyDescent="0.45">
      <c r="A61">
        <f ca="1">LEN(B61)</f>
        <v>20</v>
      </c>
      <c r="B61" t="str">
        <f ca="1">"""xxxxxxxx"&amp;CHAR(13)&amp;CHAR(10)&amp;"yyyyyyyy"""</f>
        <v>"xxxxxxxx_x000D_
yyyyyyyy"</v>
      </c>
      <c r="C61" s="14">
        <v>1</v>
      </c>
      <c r="D61">
        <v>1</v>
      </c>
      <c r="E61">
        <v>2.0244862741914922E-4</v>
      </c>
      <c r="F61">
        <v>1.3690905780241837E-4</v>
      </c>
      <c r="G61">
        <v>2.8429202956192891E-3</v>
      </c>
      <c r="H61">
        <v>2.6981132692403869E-4</v>
      </c>
      <c r="I61" s="14">
        <v>24698</v>
      </c>
      <c r="J61" s="14">
        <v>36521</v>
      </c>
      <c r="K61" s="14">
        <v>1759</v>
      </c>
      <c r="L61" s="79">
        <v>18550</v>
      </c>
      <c r="M61" s="14" t="s">
        <v>600</v>
      </c>
      <c r="N61" s="14">
        <v>26</v>
      </c>
    </row>
    <row r="62" spans="1:14" x14ac:dyDescent="0.45">
      <c r="A62">
        <f t="shared" ref="A62:A81" ca="1" si="3">LEN(B62)</f>
        <v>20</v>
      </c>
      <c r="B62" t="str">
        <f t="shared" ref="B62:B81" ca="1" si="4">"""xxxxxxxx"&amp;CHAR(13)&amp;CHAR(10)&amp;"yyyyyyyy"""</f>
        <v>"xxxxxxxx_x000D_
yyyyyyyy"</v>
      </c>
      <c r="C62" s="14">
        <v>2</v>
      </c>
      <c r="D62">
        <v>1</v>
      </c>
      <c r="E62">
        <v>1.9928465125557156E-4</v>
      </c>
      <c r="F62">
        <v>1.4190598552577024E-4</v>
      </c>
      <c r="G62">
        <v>2.90226279744066E-3</v>
      </c>
      <c r="H62">
        <v>2.5379422364346985E-4</v>
      </c>
      <c r="I62" s="14">
        <v>25090</v>
      </c>
      <c r="J62" s="14">
        <v>35235</v>
      </c>
      <c r="K62" s="14">
        <v>1723</v>
      </c>
      <c r="L62" s="79">
        <v>19701</v>
      </c>
      <c r="M62" s="14" t="s">
        <v>601</v>
      </c>
      <c r="N62" s="14">
        <v>52</v>
      </c>
    </row>
    <row r="63" spans="1:14" x14ac:dyDescent="0.45">
      <c r="A63">
        <f t="shared" ca="1" si="3"/>
        <v>20</v>
      </c>
      <c r="B63" t="str">
        <f t="shared" ca="1" si="4"/>
        <v>"xxxxxxxx_x000D_
yyyyyyyy"</v>
      </c>
      <c r="C63" s="14">
        <v>4</v>
      </c>
      <c r="D63">
        <v>1</v>
      </c>
      <c r="E63">
        <v>2.1181304329390247E-4</v>
      </c>
      <c r="F63">
        <v>1.4979840019182901E-4</v>
      </c>
      <c r="G63">
        <v>3.2350304657191263E-3</v>
      </c>
      <c r="H63">
        <v>2.5272947836635666E-4</v>
      </c>
      <c r="I63" s="14">
        <v>23606</v>
      </c>
      <c r="J63" s="14">
        <v>33379</v>
      </c>
      <c r="K63" s="14">
        <v>1546</v>
      </c>
      <c r="L63" s="79">
        <v>19784</v>
      </c>
      <c r="M63" s="14" t="s">
        <v>602</v>
      </c>
      <c r="N63" s="14">
        <v>104</v>
      </c>
    </row>
    <row r="64" spans="1:14" x14ac:dyDescent="0.45">
      <c r="A64">
        <f t="shared" ca="1" si="3"/>
        <v>20</v>
      </c>
      <c r="B64" t="str">
        <f t="shared" ca="1" si="4"/>
        <v>"xxxxxxxx_x000D_
yyyyyyyy"</v>
      </c>
      <c r="C64" s="14">
        <v>8</v>
      </c>
      <c r="D64">
        <v>1</v>
      </c>
      <c r="E64">
        <v>2.2426063419462295E-4</v>
      </c>
      <c r="F64">
        <v>1.7462316476893461E-4</v>
      </c>
      <c r="G64">
        <v>3.2186463964018136E-3</v>
      </c>
      <c r="H64">
        <v>2.6289228447252022E-4</v>
      </c>
      <c r="I64" s="14">
        <v>22296</v>
      </c>
      <c r="J64" s="14">
        <v>28634</v>
      </c>
      <c r="K64" s="14">
        <v>1554</v>
      </c>
      <c r="L64" s="79">
        <v>19023</v>
      </c>
      <c r="M64" s="14" t="s">
        <v>603</v>
      </c>
      <c r="N64" s="14">
        <v>208</v>
      </c>
    </row>
    <row r="65" spans="1:14" x14ac:dyDescent="0.45">
      <c r="A65">
        <f t="shared" ca="1" si="3"/>
        <v>20</v>
      </c>
      <c r="B65" t="str">
        <f t="shared" ca="1" si="4"/>
        <v>"xxxxxxxx_x000D_
yyyyyyyy"</v>
      </c>
      <c r="C65" s="14">
        <v>16</v>
      </c>
      <c r="D65">
        <v>1</v>
      </c>
      <c r="E65">
        <v>2.7207434976637566E-4</v>
      </c>
      <c r="F65">
        <v>2.1660434933325291E-4</v>
      </c>
      <c r="G65">
        <v>3.4499608275805728E-3</v>
      </c>
      <c r="H65">
        <v>2.6372698982013817E-4</v>
      </c>
      <c r="I65" s="14">
        <v>18378</v>
      </c>
      <c r="J65" s="14">
        <v>23084</v>
      </c>
      <c r="K65" s="14">
        <v>1450</v>
      </c>
      <c r="L65" s="79">
        <v>18959</v>
      </c>
      <c r="M65" s="14" t="s">
        <v>604</v>
      </c>
      <c r="N65" s="14">
        <v>416</v>
      </c>
    </row>
    <row r="66" spans="1:14" x14ac:dyDescent="0.45">
      <c r="A66">
        <f t="shared" ca="1" si="3"/>
        <v>20</v>
      </c>
      <c r="B66" t="str">
        <f t="shared" ca="1" si="4"/>
        <v>"xxxxxxxx_x000D_
yyyyyyyy"</v>
      </c>
      <c r="C66" s="14">
        <v>32</v>
      </c>
      <c r="D66">
        <v>1</v>
      </c>
      <c r="E66">
        <v>3.5134921649871076E-4</v>
      </c>
      <c r="F66">
        <v>2.9276184788306887E-4</v>
      </c>
      <c r="G66">
        <v>4.2691772184388337E-3</v>
      </c>
      <c r="H66">
        <v>2.8628685943315199E-4</v>
      </c>
      <c r="I66" s="14">
        <v>14231</v>
      </c>
      <c r="J66" s="14">
        <v>17079</v>
      </c>
      <c r="K66" s="14">
        <v>1172</v>
      </c>
      <c r="L66" s="79">
        <v>17465</v>
      </c>
      <c r="M66" s="14" t="s">
        <v>605</v>
      </c>
      <c r="N66" s="14">
        <v>832</v>
      </c>
    </row>
    <row r="67" spans="1:14" x14ac:dyDescent="0.45">
      <c r="A67">
        <f t="shared" ca="1" si="3"/>
        <v>20</v>
      </c>
      <c r="B67" t="str">
        <f t="shared" ca="1" si="4"/>
        <v>"xxxxxxxx_x000D_
yyyyyyyy"</v>
      </c>
      <c r="C67" s="14">
        <v>64</v>
      </c>
      <c r="D67">
        <v>1</v>
      </c>
      <c r="E67">
        <v>4.7322997350044348E-4</v>
      </c>
      <c r="F67">
        <v>4.6516386640655565E-4</v>
      </c>
      <c r="G67">
        <v>6.0192326113163346E-3</v>
      </c>
      <c r="H67">
        <v>2.810409757742679E-4</v>
      </c>
      <c r="I67" s="14">
        <v>10566</v>
      </c>
      <c r="J67" s="14">
        <v>10749</v>
      </c>
      <c r="K67" s="14">
        <v>831</v>
      </c>
      <c r="L67" s="79">
        <v>17791</v>
      </c>
      <c r="M67" s="14" t="s">
        <v>606</v>
      </c>
      <c r="N67" s="14">
        <v>1664</v>
      </c>
    </row>
    <row r="68" spans="1:14" x14ac:dyDescent="0.45">
      <c r="A68">
        <f t="shared" ca="1" si="3"/>
        <v>20</v>
      </c>
      <c r="B68" t="str">
        <f t="shared" ca="1" si="4"/>
        <v>"xxxxxxxx_x000D_
yyyyyyyy"</v>
      </c>
      <c r="C68" s="14">
        <v>128</v>
      </c>
      <c r="D68">
        <v>1</v>
      </c>
      <c r="E68">
        <v>7.746503640602521E-4</v>
      </c>
      <c r="F68">
        <v>7.6926156923246502E-4</v>
      </c>
      <c r="G68">
        <v>9.4919349146161697E-3</v>
      </c>
      <c r="H68">
        <v>2.9140925515794383E-4</v>
      </c>
      <c r="I68" s="14">
        <v>6455</v>
      </c>
      <c r="J68" s="14">
        <v>6500</v>
      </c>
      <c r="K68" s="14">
        <v>527</v>
      </c>
      <c r="L68" s="79">
        <v>17158</v>
      </c>
      <c r="M68" s="14" t="s">
        <v>607</v>
      </c>
      <c r="N68" s="14">
        <v>3328</v>
      </c>
    </row>
    <row r="69" spans="1:14" x14ac:dyDescent="0.45">
      <c r="A69">
        <f t="shared" ca="1" si="3"/>
        <v>20</v>
      </c>
      <c r="B69" t="str">
        <f t="shared" ca="1" si="4"/>
        <v>"xxxxxxxx_x000D_
yyyyyyyy"</v>
      </c>
      <c r="C69" s="14">
        <v>256</v>
      </c>
      <c r="D69">
        <v>1</v>
      </c>
      <c r="E69">
        <v>1.3697028485339089E-3</v>
      </c>
      <c r="F69">
        <v>1.4354992824319635E-3</v>
      </c>
      <c r="G69">
        <v>1.7036155102018988E-2</v>
      </c>
      <c r="H69">
        <v>3.2575412078962801E-4</v>
      </c>
      <c r="I69" s="14">
        <v>3651</v>
      </c>
      <c r="J69" s="14">
        <v>3484</v>
      </c>
      <c r="K69" s="14">
        <v>294</v>
      </c>
      <c r="L69" s="79">
        <v>15349</v>
      </c>
      <c r="M69" s="14" t="s">
        <v>608</v>
      </c>
      <c r="N69" s="14">
        <v>6656</v>
      </c>
    </row>
    <row r="70" spans="1:14" x14ac:dyDescent="0.45">
      <c r="A70">
        <f t="shared" ca="1" si="3"/>
        <v>20</v>
      </c>
      <c r="B70" t="str">
        <f t="shared" ca="1" si="4"/>
        <v>"xxxxxxxx_x000D_
yyyyyyyy"</v>
      </c>
      <c r="C70" s="14">
        <v>512</v>
      </c>
      <c r="D70">
        <v>1</v>
      </c>
      <c r="E70">
        <v>2.5299184623148578E-3</v>
      </c>
      <c r="F70">
        <v>2.8402249858048806E-3</v>
      </c>
      <c r="G70">
        <v>2.9887224999973632E-2</v>
      </c>
      <c r="H70">
        <v>4.5570543200874956E-4</v>
      </c>
      <c r="I70" s="14">
        <v>1977</v>
      </c>
      <c r="J70" s="14">
        <v>1761</v>
      </c>
      <c r="K70" s="14">
        <v>168</v>
      </c>
      <c r="L70" s="79">
        <v>10972</v>
      </c>
      <c r="M70" s="14" t="s">
        <v>609</v>
      </c>
      <c r="N70" s="14">
        <v>13312</v>
      </c>
    </row>
    <row r="71" spans="1:14" x14ac:dyDescent="0.45">
      <c r="A71">
        <f t="shared" ca="1" si="3"/>
        <v>20</v>
      </c>
      <c r="B71" t="str">
        <f t="shared" ca="1" si="4"/>
        <v>"xxxxxxxx_x000D_
yyyyyyyy"</v>
      </c>
      <c r="C71" s="14">
        <v>1024</v>
      </c>
      <c r="D71">
        <v>1</v>
      </c>
      <c r="E71">
        <v>5.0252205823286553E-3</v>
      </c>
      <c r="F71">
        <v>5.6961735763107341E-3</v>
      </c>
      <c r="G71">
        <v>5.6038191111131001E-2</v>
      </c>
      <c r="H71">
        <v>6.0790273556231007E-4</v>
      </c>
      <c r="I71" s="14">
        <v>996</v>
      </c>
      <c r="J71" s="14">
        <v>878</v>
      </c>
      <c r="K71" s="14">
        <v>90</v>
      </c>
      <c r="L71" s="79">
        <v>8225</v>
      </c>
      <c r="M71" s="14" t="s">
        <v>610</v>
      </c>
      <c r="N71" s="14">
        <v>26624</v>
      </c>
    </row>
    <row r="72" spans="1:14" x14ac:dyDescent="0.45">
      <c r="A72">
        <f t="shared" ca="1" si="3"/>
        <v>20</v>
      </c>
      <c r="B72" t="str">
        <f t="shared" ca="1" si="4"/>
        <v>"xxxxxxxx_x000D_
yyyyyyyy"</v>
      </c>
      <c r="C72" s="14">
        <v>2048</v>
      </c>
      <c r="D72">
        <v>1</v>
      </c>
      <c r="E72">
        <v>9.9033110890892513E-3</v>
      </c>
      <c r="F72">
        <v>1.0696755341887495E-2</v>
      </c>
      <c r="G72">
        <v>0.10328604285729982</v>
      </c>
      <c r="H72">
        <v>7.6452599388379206E-4</v>
      </c>
      <c r="I72" s="14">
        <v>505</v>
      </c>
      <c r="J72" s="14">
        <v>468</v>
      </c>
      <c r="K72" s="14">
        <v>49</v>
      </c>
      <c r="L72" s="79">
        <v>6540</v>
      </c>
      <c r="M72" s="14" t="s">
        <v>611</v>
      </c>
      <c r="N72" s="14">
        <v>53248</v>
      </c>
    </row>
    <row r="73" spans="1:14" x14ac:dyDescent="0.45">
      <c r="A73">
        <f t="shared" ca="1" si="3"/>
        <v>20</v>
      </c>
      <c r="B73" t="str">
        <f t="shared" ca="1" si="4"/>
        <v>"xxxxxxxx_x000D_
yyyyyyyy"</v>
      </c>
      <c r="C73" s="14">
        <v>4096</v>
      </c>
      <c r="D73">
        <v>1</v>
      </c>
      <c r="E73">
        <v>2.0019838800013533E-2</v>
      </c>
      <c r="F73">
        <v>2.1841196506551069E-2</v>
      </c>
      <c r="G73">
        <v>0.20242177599982825</v>
      </c>
      <c r="H73">
        <v>1.1544321712694671E-3</v>
      </c>
      <c r="I73" s="14">
        <v>250</v>
      </c>
      <c r="J73" s="14">
        <v>229</v>
      </c>
      <c r="K73" s="14">
        <v>25</v>
      </c>
      <c r="L73" s="79">
        <v>4332</v>
      </c>
      <c r="M73" s="14" t="s">
        <v>612</v>
      </c>
      <c r="N73" s="14">
        <v>106496</v>
      </c>
    </row>
    <row r="74" spans="1:14" x14ac:dyDescent="0.45">
      <c r="A74">
        <f t="shared" ca="1" si="3"/>
        <v>20</v>
      </c>
      <c r="B74" t="str">
        <f t="shared" ca="1" si="4"/>
        <v>"xxxxxxxx_x000D_
yyyyyyyy"</v>
      </c>
      <c r="C74" s="14">
        <v>8192</v>
      </c>
      <c r="D74">
        <v>1</v>
      </c>
      <c r="E74">
        <v>3.5514561702160441E-2</v>
      </c>
      <c r="F74">
        <v>4.2096745378108882E-2</v>
      </c>
      <c r="G74">
        <v>0.40062185384606264</v>
      </c>
      <c r="H74">
        <v>2.8555111364934323E-3</v>
      </c>
      <c r="I74" s="14">
        <v>141</v>
      </c>
      <c r="J74" s="14">
        <v>119</v>
      </c>
      <c r="K74" s="14">
        <v>13</v>
      </c>
      <c r="L74" s="79">
        <v>1751</v>
      </c>
      <c r="M74" s="14" t="s">
        <v>613</v>
      </c>
      <c r="N74" s="14">
        <v>212992</v>
      </c>
    </row>
    <row r="75" spans="1:14" x14ac:dyDescent="0.45">
      <c r="A75">
        <f t="shared" ca="1" si="3"/>
        <v>20</v>
      </c>
      <c r="B75" t="str">
        <f t="shared" ca="1" si="4"/>
        <v>"xxxxxxxx_x000D_
yyyyyyyy"</v>
      </c>
      <c r="C75" s="14">
        <v>16384</v>
      </c>
      <c r="D75">
        <v>1</v>
      </c>
      <c r="E75">
        <v>7.4085911764782131E-2</v>
      </c>
      <c r="F75">
        <v>9.1219878181635239E-2</v>
      </c>
      <c r="G75">
        <v>0.79099648571614778</v>
      </c>
      <c r="H75">
        <v>4.6800748559222031E-3</v>
      </c>
      <c r="I75" s="14">
        <v>68</v>
      </c>
      <c r="J75" s="14">
        <v>55</v>
      </c>
      <c r="K75" s="14">
        <v>7</v>
      </c>
      <c r="L75" s="79">
        <v>1069</v>
      </c>
      <c r="M75" s="14" t="s">
        <v>614</v>
      </c>
      <c r="N75" s="14">
        <v>425984</v>
      </c>
    </row>
    <row r="76" spans="1:14" x14ac:dyDescent="0.45">
      <c r="A76">
        <f t="shared" ca="1" si="3"/>
        <v>20</v>
      </c>
      <c r="B76" t="str">
        <f t="shared" ca="1" si="4"/>
        <v>"xxxxxxxx_x000D_
yyyyyyyy"</v>
      </c>
      <c r="C76" s="14">
        <v>32768</v>
      </c>
      <c r="D76">
        <v>1</v>
      </c>
      <c r="E76">
        <v>0.15853903437482586</v>
      </c>
      <c r="F76">
        <v>0.16944249999990765</v>
      </c>
      <c r="G76">
        <v>1.5009664250028436</v>
      </c>
      <c r="H76">
        <v>8.4619288113718313E-3</v>
      </c>
      <c r="I76" s="14">
        <v>32</v>
      </c>
      <c r="J76" s="14">
        <v>30</v>
      </c>
      <c r="K76" s="14">
        <v>4</v>
      </c>
      <c r="L76" s="79">
        <v>591</v>
      </c>
      <c r="M76" s="14" t="s">
        <v>615</v>
      </c>
      <c r="N76" s="14">
        <v>851968</v>
      </c>
    </row>
    <row r="77" spans="1:14" x14ac:dyDescent="0.45">
      <c r="A77">
        <f t="shared" ca="1" si="3"/>
        <v>20</v>
      </c>
      <c r="B77" t="str">
        <f t="shared" ca="1" si="4"/>
        <v>"xxxxxxxx_x000D_
yyyyyyyy"</v>
      </c>
      <c r="C77" s="14">
        <v>65536</v>
      </c>
      <c r="D77">
        <v>1</v>
      </c>
      <c r="E77">
        <v>0.30818634705878245</v>
      </c>
      <c r="F77">
        <v>0.33349430625003151</v>
      </c>
      <c r="G77">
        <v>2.9242617499985499</v>
      </c>
      <c r="H77">
        <v>1.488095238095238E-2</v>
      </c>
      <c r="I77" s="14">
        <v>17</v>
      </c>
      <c r="J77" s="14">
        <v>16</v>
      </c>
      <c r="K77" s="14">
        <v>2</v>
      </c>
      <c r="L77" s="79">
        <v>336</v>
      </c>
      <c r="M77" s="14" t="s">
        <v>616</v>
      </c>
      <c r="N77" s="14">
        <v>1703936</v>
      </c>
    </row>
    <row r="78" spans="1:14" x14ac:dyDescent="0.45">
      <c r="A78">
        <f t="shared" ca="1" si="3"/>
        <v>20</v>
      </c>
      <c r="B78" t="str">
        <f t="shared" ca="1" si="4"/>
        <v>"xxxxxxxx_x000D_
yyyyyyyy"</v>
      </c>
      <c r="C78" s="14">
        <v>131072</v>
      </c>
      <c r="D78">
        <v>1</v>
      </c>
      <c r="E78">
        <v>0.62820731250030803</v>
      </c>
      <c r="F78">
        <v>0.69426177500099584</v>
      </c>
      <c r="G78">
        <v>6.0862780000024941</v>
      </c>
      <c r="H78">
        <v>3.2751633450875874E-2</v>
      </c>
      <c r="I78" s="14">
        <v>8</v>
      </c>
      <c r="J78" s="14">
        <v>8</v>
      </c>
      <c r="K78" s="14">
        <v>1</v>
      </c>
      <c r="L78" s="79">
        <v>153</v>
      </c>
      <c r="M78" s="14" t="s">
        <v>617</v>
      </c>
      <c r="N78" s="14">
        <v>3407872</v>
      </c>
    </row>
    <row r="79" spans="1:14" x14ac:dyDescent="0.45">
      <c r="A79">
        <f t="shared" ca="1" si="3"/>
        <v>20</v>
      </c>
      <c r="B79" t="str">
        <f t="shared" ca="1" si="4"/>
        <v>"xxxxxxxx_x000D_
yyyyyyyy"</v>
      </c>
      <c r="C79" s="14">
        <v>262144</v>
      </c>
      <c r="D79">
        <v>1</v>
      </c>
      <c r="E79">
        <v>1.1941440599999624</v>
      </c>
      <c r="F79">
        <v>1.3213401499997417</v>
      </c>
      <c r="G79">
        <v>12.365972500003409</v>
      </c>
      <c r="H79">
        <v>6.1341465973272558E-2</v>
      </c>
      <c r="I79" s="14">
        <v>5</v>
      </c>
      <c r="J79" s="14">
        <v>4</v>
      </c>
      <c r="K79" s="14">
        <v>1</v>
      </c>
      <c r="L79" s="79">
        <v>82</v>
      </c>
      <c r="M79" s="14" t="s">
        <v>618</v>
      </c>
      <c r="N79" s="14">
        <v>6815744</v>
      </c>
    </row>
    <row r="80" spans="1:14" x14ac:dyDescent="0.45">
      <c r="A80">
        <f t="shared" ca="1" si="3"/>
        <v>20</v>
      </c>
      <c r="B80" t="str">
        <f t="shared" ca="1" si="4"/>
        <v>"xxxxxxxx_x000D_
yyyyyyyy"</v>
      </c>
      <c r="C80" s="14">
        <v>524288</v>
      </c>
      <c r="D80">
        <v>1</v>
      </c>
      <c r="E80">
        <v>2.6974948499992024</v>
      </c>
      <c r="F80">
        <v>3.0613693999985117</v>
      </c>
      <c r="G80">
        <v>26.033402900007786</v>
      </c>
      <c r="H80">
        <v>0.12019047282990955</v>
      </c>
      <c r="I80" s="14">
        <v>2</v>
      </c>
      <c r="J80" s="14">
        <v>2</v>
      </c>
      <c r="K80" s="14">
        <v>1</v>
      </c>
      <c r="L80" s="79">
        <v>42</v>
      </c>
      <c r="M80" s="14" t="s">
        <v>619</v>
      </c>
      <c r="N80" s="14">
        <v>13631488</v>
      </c>
    </row>
    <row r="81" spans="1:28" x14ac:dyDescent="0.45">
      <c r="A81">
        <f t="shared" ca="1" si="3"/>
        <v>20</v>
      </c>
      <c r="B81" t="str">
        <f t="shared" ca="1" si="4"/>
        <v>"xxxxxxxx_x000D_
yyyyyyyy"</v>
      </c>
      <c r="C81" s="14">
        <v>1048576</v>
      </c>
      <c r="D81">
        <v>1</v>
      </c>
      <c r="E81">
        <v>5.2263193999970099</v>
      </c>
      <c r="F81">
        <v>5.5903821000101743</v>
      </c>
      <c r="G81">
        <v>55.774275699994178</v>
      </c>
      <c r="H81">
        <v>0.31800000369548798</v>
      </c>
      <c r="I81" s="14">
        <v>1</v>
      </c>
      <c r="J81" s="14">
        <v>1</v>
      </c>
      <c r="K81" s="14">
        <v>1</v>
      </c>
      <c r="L81" s="79">
        <v>16</v>
      </c>
      <c r="M81" s="14" t="s">
        <v>620</v>
      </c>
      <c r="N81" s="14">
        <v>27262976</v>
      </c>
    </row>
    <row r="82" spans="1:28" x14ac:dyDescent="0.45">
      <c r="C82" s="14"/>
      <c r="I82" s="14"/>
      <c r="J82" s="14"/>
      <c r="K82" s="14"/>
      <c r="L82" s="79"/>
    </row>
    <row r="83" spans="1:28" x14ac:dyDescent="0.45">
      <c r="I83" s="14"/>
      <c r="J83" s="14"/>
      <c r="K83" s="14"/>
      <c r="L83" s="14"/>
      <c r="N83">
        <f ca="1">N81/1000000/E81</f>
        <v>5.2164772019129941</v>
      </c>
    </row>
    <row r="84" spans="1:28" x14ac:dyDescent="0.45">
      <c r="G84">
        <f ca="1">G81/E81</f>
        <v>10.67180771615797</v>
      </c>
      <c r="I84" s="14"/>
      <c r="J84" s="14"/>
      <c r="K84" s="14"/>
      <c r="L84" s="14"/>
      <c r="N84" s="79">
        <f ca="1">C81*D81/E81</f>
        <v>200633.73853511515</v>
      </c>
    </row>
    <row r="85" spans="1:28" x14ac:dyDescent="0.45">
      <c r="G85">
        <f ca="1">E81/H81</f>
        <v>16.434966475666002</v>
      </c>
      <c r="I85" s="14"/>
      <c r="J85" s="14"/>
      <c r="K85" s="14"/>
      <c r="L85" s="14"/>
      <c r="M85" s="18" t="s">
        <v>739</v>
      </c>
    </row>
    <row r="86" spans="1:28" ht="57" x14ac:dyDescent="0.45">
      <c r="I86" s="14"/>
      <c r="J86" s="14"/>
      <c r="K86" s="14"/>
      <c r="L86" s="14"/>
      <c r="M86" s="90" t="s">
        <v>745</v>
      </c>
    </row>
    <row r="87" spans="1:28" ht="42.75" x14ac:dyDescent="0.45">
      <c r="A87" s="15" t="s">
        <v>11</v>
      </c>
      <c r="B87" s="15" t="s">
        <v>12</v>
      </c>
      <c r="C87" s="15" t="s">
        <v>13</v>
      </c>
      <c r="D87" s="15" t="s">
        <v>14</v>
      </c>
      <c r="E87" s="16" t="s">
        <v>553</v>
      </c>
      <c r="F87" s="16" t="s">
        <v>554</v>
      </c>
      <c r="G87" s="16" t="s">
        <v>555</v>
      </c>
      <c r="H87" s="16" t="s">
        <v>556</v>
      </c>
      <c r="I87" s="16" t="str" cm="1">
        <f t="array" aca="1" ref="I87:L87" ca="1">"NCalls"&amp;CHAR(10)&amp;E87:H87</f>
        <v>NCalls
CSVRead
v0.1</v>
      </c>
      <c r="J87" s="16" t="str">
        <f ca="1"/>
        <v>NCalls
sdkn104
v1.9</v>
      </c>
      <c r="K87" s="16" t="str">
        <f ca="1"/>
        <v>NCalls
ws_garcia
v3.1.5</v>
      </c>
      <c r="L87" s="82" t="str">
        <f ca="1"/>
        <v>NCalls
CSV.jl
v0.8.5+</v>
      </c>
      <c r="M87" s="15" t="s">
        <v>21</v>
      </c>
      <c r="N87" s="15" t="s">
        <v>22</v>
      </c>
    </row>
    <row r="88" spans="1:28" x14ac:dyDescent="0.45">
      <c r="A88">
        <f ca="1">LEN(B88)</f>
        <v>17</v>
      </c>
      <c r="B88">
        <v>0.71905720709757637</v>
      </c>
      <c r="C88" s="19">
        <v>1</v>
      </c>
      <c r="D88" s="20">
        <v>10</v>
      </c>
      <c r="E88">
        <v>2.0765196644382107E-4</v>
      </c>
      <c r="F88">
        <v>1.4596306048570036E-4</v>
      </c>
      <c r="G88">
        <v>3.099081598517189E-3</v>
      </c>
      <c r="H88">
        <v>3.1533804238143291E-4</v>
      </c>
      <c r="I88" s="14">
        <v>24079</v>
      </c>
      <c r="J88" s="14">
        <v>34256</v>
      </c>
      <c r="K88" s="14">
        <v>1614</v>
      </c>
      <c r="L88" s="79">
        <v>15856</v>
      </c>
      <c r="M88" s="14" t="s">
        <v>621</v>
      </c>
      <c r="N88" s="14">
        <v>181</v>
      </c>
      <c r="AB88" cm="1">
        <f t="array" aca="1" ref="AB88:AB106" ca="1">G88:G106/PasteResultsHere4</f>
        <v>14.924402843811382</v>
      </c>
    </row>
    <row r="89" spans="1:28" x14ac:dyDescent="0.45">
      <c r="A89">
        <f t="shared" ref="A89:A106" ca="1" si="5">LEN(B89)</f>
        <v>17</v>
      </c>
      <c r="B89">
        <v>0.71905720709757637</v>
      </c>
      <c r="C89" s="19">
        <v>2</v>
      </c>
      <c r="D89" s="20">
        <v>10</v>
      </c>
      <c r="E89">
        <v>2.3058720715717185E-4</v>
      </c>
      <c r="F89">
        <v>1.6583470199991435E-4</v>
      </c>
      <c r="G89">
        <v>3.1085589185787304E-3</v>
      </c>
      <c r="H89">
        <v>3.1409008103524091E-4</v>
      </c>
      <c r="I89" s="14">
        <v>21684</v>
      </c>
      <c r="J89" s="14">
        <v>30151</v>
      </c>
      <c r="K89" s="14">
        <v>1609</v>
      </c>
      <c r="L89" s="79">
        <v>15919</v>
      </c>
      <c r="M89" s="14" t="s">
        <v>622</v>
      </c>
      <c r="N89" s="14">
        <v>362</v>
      </c>
      <c r="AB89">
        <f ca="1"/>
        <v>13.481055418915274</v>
      </c>
    </row>
    <row r="90" spans="1:28" x14ac:dyDescent="0.45">
      <c r="A90">
        <f t="shared" ca="1" si="5"/>
        <v>17</v>
      </c>
      <c r="B90">
        <v>0.71905720709757637</v>
      </c>
      <c r="C90" s="19">
        <v>4</v>
      </c>
      <c r="D90" s="20">
        <v>10</v>
      </c>
      <c r="E90">
        <v>2.7154695340500127E-4</v>
      </c>
      <c r="F90">
        <v>2.0560981988665701E-4</v>
      </c>
      <c r="G90">
        <v>3.0551304825931925E-3</v>
      </c>
      <c r="H90">
        <v>3.1729914963827898E-4</v>
      </c>
      <c r="I90" s="14">
        <v>18414</v>
      </c>
      <c r="J90" s="14">
        <v>24318</v>
      </c>
      <c r="K90" s="14">
        <v>1637</v>
      </c>
      <c r="L90" s="79">
        <v>15758</v>
      </c>
      <c r="M90" s="14" t="s">
        <v>623</v>
      </c>
      <c r="N90" s="14">
        <v>724</v>
      </c>
      <c r="AB90">
        <f ca="1"/>
        <v>11.250836896838939</v>
      </c>
    </row>
    <row r="91" spans="1:28" x14ac:dyDescent="0.45">
      <c r="A91">
        <f t="shared" ca="1" si="5"/>
        <v>17</v>
      </c>
      <c r="B91">
        <v>0.71905720709757637</v>
      </c>
      <c r="C91" s="19">
        <v>8</v>
      </c>
      <c r="D91" s="20">
        <v>10</v>
      </c>
      <c r="E91">
        <v>3.4786869087316254E-4</v>
      </c>
      <c r="F91">
        <v>2.8371701089391983E-4</v>
      </c>
      <c r="G91">
        <v>3.2043866111502715E-3</v>
      </c>
      <c r="H91">
        <v>3.3485132601125098E-4</v>
      </c>
      <c r="I91" s="14">
        <v>14376</v>
      </c>
      <c r="J91" s="14">
        <v>17624</v>
      </c>
      <c r="K91" s="14">
        <v>1561</v>
      </c>
      <c r="L91" s="79">
        <v>14932</v>
      </c>
      <c r="M91" s="14" t="s">
        <v>624</v>
      </c>
      <c r="N91" s="14">
        <v>1448</v>
      </c>
      <c r="AB91">
        <f ca="1"/>
        <v>9.2114832269243596</v>
      </c>
    </row>
    <row r="92" spans="1:28" x14ac:dyDescent="0.45">
      <c r="A92">
        <f t="shared" ca="1" si="5"/>
        <v>17</v>
      </c>
      <c r="B92">
        <v>0.71905720709757637</v>
      </c>
      <c r="C92" s="19">
        <v>16</v>
      </c>
      <c r="D92" s="20">
        <v>10</v>
      </c>
      <c r="E92">
        <v>5.2282730029215812E-4</v>
      </c>
      <c r="F92">
        <v>4.4500342648708531E-4</v>
      </c>
      <c r="G92">
        <v>3.5240446088800814E-3</v>
      </c>
      <c r="H92">
        <v>3.3333333333333332E-4</v>
      </c>
      <c r="I92" s="14">
        <v>9564</v>
      </c>
      <c r="J92" s="14">
        <v>11236</v>
      </c>
      <c r="K92" s="14">
        <v>1419</v>
      </c>
      <c r="L92" s="79">
        <v>15000</v>
      </c>
      <c r="M92" s="14" t="s">
        <v>625</v>
      </c>
      <c r="N92" s="14">
        <v>2896</v>
      </c>
      <c r="AB92">
        <f ca="1"/>
        <v>6.7403607403646104</v>
      </c>
    </row>
    <row r="93" spans="1:28" x14ac:dyDescent="0.45">
      <c r="A93">
        <f t="shared" ca="1" si="5"/>
        <v>17</v>
      </c>
      <c r="B93">
        <v>0.71905720709757637</v>
      </c>
      <c r="C93" s="19">
        <v>32</v>
      </c>
      <c r="D93" s="20">
        <v>10</v>
      </c>
      <c r="E93">
        <v>8.225340845549289E-4</v>
      </c>
      <c r="F93">
        <v>7.4446825963853406E-4</v>
      </c>
      <c r="G93">
        <v>4.2680311433429775E-3</v>
      </c>
      <c r="H93">
        <v>3.5984166966534722E-4</v>
      </c>
      <c r="I93" s="14">
        <v>6079</v>
      </c>
      <c r="J93" s="14">
        <v>6717</v>
      </c>
      <c r="K93" s="14">
        <v>1172</v>
      </c>
      <c r="L93" s="79">
        <v>13895</v>
      </c>
      <c r="M93" s="14" t="s">
        <v>626</v>
      </c>
      <c r="N93" s="14">
        <v>5792</v>
      </c>
      <c r="AB93">
        <f ca="1"/>
        <v>5.1888805868177466</v>
      </c>
    </row>
    <row r="94" spans="1:28" x14ac:dyDescent="0.45">
      <c r="A94">
        <f t="shared" ca="1" si="5"/>
        <v>17</v>
      </c>
      <c r="B94">
        <v>0.71905720709757637</v>
      </c>
      <c r="C94" s="19">
        <v>64</v>
      </c>
      <c r="D94" s="20">
        <v>10</v>
      </c>
      <c r="E94">
        <v>1.4616594389252121E-3</v>
      </c>
      <c r="F94">
        <v>1.3470701239251366E-3</v>
      </c>
      <c r="G94">
        <v>5.4215827735537214E-3</v>
      </c>
      <c r="H94">
        <v>4.8449612403100775E-4</v>
      </c>
      <c r="I94" s="14">
        <v>3422</v>
      </c>
      <c r="J94" s="14">
        <v>3712</v>
      </c>
      <c r="K94" s="14">
        <v>923</v>
      </c>
      <c r="L94" s="79">
        <v>10320</v>
      </c>
      <c r="M94" s="14" t="s">
        <v>627</v>
      </c>
      <c r="N94" s="14">
        <v>11584</v>
      </c>
      <c r="AB94">
        <f ca="1"/>
        <v>3.7091969778817435</v>
      </c>
    </row>
    <row r="95" spans="1:28" x14ac:dyDescent="0.45">
      <c r="A95">
        <f t="shared" ca="1" si="5"/>
        <v>17</v>
      </c>
      <c r="B95">
        <v>0.71905720709757637</v>
      </c>
      <c r="C95" s="19">
        <v>128</v>
      </c>
      <c r="D95" s="20">
        <v>10</v>
      </c>
      <c r="E95">
        <v>2.6592150451879106E-3</v>
      </c>
      <c r="F95">
        <v>2.6265148109294906E-3</v>
      </c>
      <c r="G95">
        <v>8.2184643678104106E-3</v>
      </c>
      <c r="H95">
        <v>5.207248489897938E-4</v>
      </c>
      <c r="I95" s="14">
        <v>1881</v>
      </c>
      <c r="J95" s="14">
        <v>1904</v>
      </c>
      <c r="K95" s="14">
        <v>609</v>
      </c>
      <c r="L95" s="79">
        <v>9602</v>
      </c>
      <c r="M95" s="14" t="s">
        <v>628</v>
      </c>
      <c r="N95" s="14">
        <v>23168</v>
      </c>
      <c r="AB95">
        <f ca="1"/>
        <v>3.0905602699121544</v>
      </c>
    </row>
    <row r="96" spans="1:28" x14ac:dyDescent="0.45">
      <c r="A96">
        <f t="shared" ca="1" si="5"/>
        <v>17</v>
      </c>
      <c r="B96">
        <v>0.71905720709757637</v>
      </c>
      <c r="C96" s="19">
        <v>256</v>
      </c>
      <c r="D96" s="20">
        <v>10</v>
      </c>
      <c r="E96">
        <v>5.3788662365648983E-3</v>
      </c>
      <c r="F96">
        <v>5.1724118924541531E-3</v>
      </c>
      <c r="G96">
        <v>1.3431299195711342E-2</v>
      </c>
      <c r="H96">
        <v>7.9026394815868495E-4</v>
      </c>
      <c r="I96" s="14">
        <v>930</v>
      </c>
      <c r="J96" s="14">
        <v>967</v>
      </c>
      <c r="K96" s="14">
        <v>373</v>
      </c>
      <c r="L96" s="79">
        <v>6327</v>
      </c>
      <c r="M96" s="14" t="s">
        <v>629</v>
      </c>
      <c r="N96" s="14">
        <v>46336</v>
      </c>
      <c r="AB96">
        <f ca="1"/>
        <v>2.4970502341937699</v>
      </c>
    </row>
    <row r="97" spans="1:28" x14ac:dyDescent="0.45">
      <c r="A97">
        <f t="shared" ca="1" si="5"/>
        <v>17</v>
      </c>
      <c r="B97">
        <v>0.71905720709757637</v>
      </c>
      <c r="C97" s="19">
        <v>512</v>
      </c>
      <c r="D97" s="20">
        <v>10</v>
      </c>
      <c r="E97">
        <v>1.1322684615382416E-2</v>
      </c>
      <c r="F97">
        <v>9.959408349904211E-3</v>
      </c>
      <c r="G97">
        <v>2.3977464114877833E-2</v>
      </c>
      <c r="H97">
        <v>2.0056157240272766E-3</v>
      </c>
      <c r="I97" s="14">
        <v>442</v>
      </c>
      <c r="J97" s="14">
        <v>503</v>
      </c>
      <c r="K97" s="14">
        <v>209</v>
      </c>
      <c r="L97" s="79">
        <v>2493</v>
      </c>
      <c r="M97" s="14" t="s">
        <v>630</v>
      </c>
      <c r="N97" s="14">
        <v>92672</v>
      </c>
      <c r="AB97">
        <f ca="1"/>
        <v>2.1176483254071465</v>
      </c>
    </row>
    <row r="98" spans="1:28" x14ac:dyDescent="0.45">
      <c r="A98">
        <f t="shared" ca="1" si="5"/>
        <v>17</v>
      </c>
      <c r="B98">
        <v>0.71905720709757637</v>
      </c>
      <c r="C98" s="19">
        <v>1024</v>
      </c>
      <c r="D98" s="20">
        <v>10</v>
      </c>
      <c r="E98">
        <v>2.1288756170171372E-2</v>
      </c>
      <c r="F98">
        <v>2.1552405603431218E-2</v>
      </c>
      <c r="G98">
        <v>4.373122695656291E-2</v>
      </c>
      <c r="H98">
        <v>1.7023082501371944E-3</v>
      </c>
      <c r="I98" s="14">
        <v>235</v>
      </c>
      <c r="J98" s="14">
        <v>232</v>
      </c>
      <c r="K98" s="14">
        <v>115</v>
      </c>
      <c r="L98" s="79">
        <v>2946</v>
      </c>
      <c r="M98" s="14" t="s">
        <v>631</v>
      </c>
      <c r="N98" s="14">
        <v>185344</v>
      </c>
      <c r="AB98">
        <f ca="1"/>
        <v>2.0541936131447964</v>
      </c>
    </row>
    <row r="99" spans="1:28" x14ac:dyDescent="0.45">
      <c r="A99">
        <f t="shared" ca="1" si="5"/>
        <v>17</v>
      </c>
      <c r="B99">
        <v>0.71905720709757637</v>
      </c>
      <c r="C99" s="19">
        <v>2048</v>
      </c>
      <c r="D99" s="20">
        <v>10</v>
      </c>
      <c r="E99">
        <v>4.4028511403507366E-2</v>
      </c>
      <c r="F99">
        <v>4.3330279310386438E-2</v>
      </c>
      <c r="G99">
        <v>7.8787584375049846E-2</v>
      </c>
      <c r="H99">
        <v>2.277322479935943E-3</v>
      </c>
      <c r="I99" s="14">
        <v>114</v>
      </c>
      <c r="J99" s="14">
        <v>116</v>
      </c>
      <c r="K99" s="14">
        <v>64</v>
      </c>
      <c r="L99" s="79">
        <v>2196</v>
      </c>
      <c r="M99" s="14" t="s">
        <v>632</v>
      </c>
      <c r="N99" s="14">
        <v>370688</v>
      </c>
      <c r="AB99">
        <f ca="1"/>
        <v>1.7894673670201244</v>
      </c>
    </row>
    <row r="100" spans="1:28" x14ac:dyDescent="0.45">
      <c r="A100">
        <f t="shared" ca="1" si="5"/>
        <v>17</v>
      </c>
      <c r="B100">
        <v>0.71905720709757637</v>
      </c>
      <c r="C100" s="19">
        <v>4096</v>
      </c>
      <c r="D100" s="20">
        <v>10</v>
      </c>
      <c r="E100">
        <v>8.8496570175425809E-2</v>
      </c>
      <c r="F100">
        <v>8.7773545614031154E-2</v>
      </c>
      <c r="G100">
        <v>0.153951348484649</v>
      </c>
      <c r="H100">
        <v>3.3944331296673455E-3</v>
      </c>
      <c r="I100" s="14">
        <v>57</v>
      </c>
      <c r="J100" s="14">
        <v>57</v>
      </c>
      <c r="K100" s="14">
        <v>33</v>
      </c>
      <c r="L100" s="79">
        <v>1473</v>
      </c>
      <c r="M100" s="14" t="s">
        <v>633</v>
      </c>
      <c r="N100" s="14">
        <v>741376</v>
      </c>
      <c r="AB100">
        <f ca="1"/>
        <v>1.7396306792395781</v>
      </c>
    </row>
    <row r="101" spans="1:28" x14ac:dyDescent="0.45">
      <c r="A101">
        <f t="shared" ca="1" si="5"/>
        <v>17</v>
      </c>
      <c r="B101">
        <v>0.71905720709757637</v>
      </c>
      <c r="C101" s="19">
        <v>8192</v>
      </c>
      <c r="D101" s="20">
        <v>10</v>
      </c>
      <c r="E101">
        <v>0.18051135172397059</v>
      </c>
      <c r="F101">
        <v>0.17750439655130071</v>
      </c>
      <c r="G101">
        <v>0.29687959999993085</v>
      </c>
      <c r="H101">
        <v>6.5688071369656102E-3</v>
      </c>
      <c r="I101" s="14">
        <v>29</v>
      </c>
      <c r="J101" s="14">
        <v>29</v>
      </c>
      <c r="K101" s="14">
        <v>17</v>
      </c>
      <c r="L101" s="79">
        <v>763</v>
      </c>
      <c r="M101" s="14" t="s">
        <v>634</v>
      </c>
      <c r="N101" s="14">
        <v>1482752</v>
      </c>
      <c r="AB101">
        <f ca="1"/>
        <v>1.6446588935520525</v>
      </c>
    </row>
    <row r="102" spans="1:28" x14ac:dyDescent="0.45">
      <c r="A102">
        <f t="shared" ca="1" si="5"/>
        <v>17</v>
      </c>
      <c r="B102">
        <v>0.71905720709757637</v>
      </c>
      <c r="C102" s="19">
        <v>16384</v>
      </c>
      <c r="D102" s="20">
        <v>10</v>
      </c>
      <c r="E102">
        <v>0.37439970000039985</v>
      </c>
      <c r="F102">
        <v>0.34581138666641587</v>
      </c>
      <c r="G102">
        <v>0.60904513333257959</v>
      </c>
      <c r="H102">
        <v>1.1565819623563912E-2</v>
      </c>
      <c r="I102" s="14">
        <v>14</v>
      </c>
      <c r="J102" s="14">
        <v>15</v>
      </c>
      <c r="K102" s="14">
        <v>9</v>
      </c>
      <c r="L102" s="79">
        <v>433</v>
      </c>
      <c r="M102" s="14" t="s">
        <v>635</v>
      </c>
      <c r="N102" s="14">
        <v>2965504</v>
      </c>
      <c r="AB102">
        <f ca="1"/>
        <v>1.626724415996939</v>
      </c>
    </row>
    <row r="103" spans="1:28" x14ac:dyDescent="0.45">
      <c r="A103">
        <f t="shared" ca="1" si="5"/>
        <v>17</v>
      </c>
      <c r="B103">
        <v>0.71905720709757637</v>
      </c>
      <c r="C103" s="19">
        <v>32768</v>
      </c>
      <c r="D103" s="20">
        <v>10</v>
      </c>
      <c r="E103">
        <v>0.75612782857206184</v>
      </c>
      <c r="F103">
        <v>0.72890220000200701</v>
      </c>
      <c r="G103">
        <v>1.1558656199980759</v>
      </c>
      <c r="H103">
        <v>2.665957491448585E-2</v>
      </c>
      <c r="I103" s="14">
        <v>7</v>
      </c>
      <c r="J103" s="14">
        <v>7</v>
      </c>
      <c r="K103" s="14">
        <v>5</v>
      </c>
      <c r="L103" s="79">
        <v>188</v>
      </c>
      <c r="M103" s="14" t="s">
        <v>636</v>
      </c>
      <c r="N103" s="14">
        <v>5931008</v>
      </c>
      <c r="AB103">
        <f ca="1"/>
        <v>1.5286643029405675</v>
      </c>
    </row>
    <row r="104" spans="1:28" x14ac:dyDescent="0.45">
      <c r="A104">
        <f t="shared" ca="1" si="5"/>
        <v>17</v>
      </c>
      <c r="B104">
        <v>0.71905720709757637</v>
      </c>
      <c r="C104" s="19">
        <v>65536</v>
      </c>
      <c r="D104" s="20">
        <v>10</v>
      </c>
      <c r="E104">
        <v>1.5795238250029797</v>
      </c>
      <c r="F104">
        <v>1.5481717000002391</v>
      </c>
      <c r="G104">
        <v>2.2153163333326424</v>
      </c>
      <c r="H104">
        <v>4.3938597043355308E-2</v>
      </c>
      <c r="I104" s="14">
        <v>4</v>
      </c>
      <c r="J104" s="14">
        <v>4</v>
      </c>
      <c r="K104" s="14">
        <v>3</v>
      </c>
      <c r="L104" s="79">
        <v>114</v>
      </c>
      <c r="M104" s="14" t="s">
        <v>637</v>
      </c>
      <c r="N104" s="14">
        <v>11862016</v>
      </c>
      <c r="AB104">
        <f ca="1"/>
        <v>1.4025216323207175</v>
      </c>
    </row>
    <row r="105" spans="1:28" x14ac:dyDescent="0.45">
      <c r="A105">
        <f t="shared" ca="1" si="5"/>
        <v>17</v>
      </c>
      <c r="B105">
        <v>0.71905720709757637</v>
      </c>
      <c r="C105" s="19">
        <v>131072</v>
      </c>
      <c r="D105" s="20">
        <v>10</v>
      </c>
      <c r="E105">
        <v>3.1921819499984849</v>
      </c>
      <c r="F105">
        <v>2.960993150001741</v>
      </c>
      <c r="G105">
        <v>4.5033841499971459</v>
      </c>
      <c r="H105">
        <v>9.2944445433440034E-2</v>
      </c>
      <c r="I105" s="14">
        <v>2</v>
      </c>
      <c r="J105" s="14">
        <v>2</v>
      </c>
      <c r="K105" s="14">
        <v>2</v>
      </c>
      <c r="L105" s="79">
        <v>54</v>
      </c>
      <c r="M105" s="14" t="s">
        <v>638</v>
      </c>
      <c r="N105" s="14">
        <v>23724032</v>
      </c>
      <c r="AB105">
        <f ca="1"/>
        <v>1.4107542178162129</v>
      </c>
    </row>
    <row r="106" spans="1:28" x14ac:dyDescent="0.45">
      <c r="A106">
        <f t="shared" ca="1" si="5"/>
        <v>17</v>
      </c>
      <c r="B106">
        <v>0.71905720709757637</v>
      </c>
      <c r="C106" s="19">
        <v>262144</v>
      </c>
      <c r="D106" s="20">
        <v>10</v>
      </c>
      <c r="E106">
        <v>6.6548141999955988</v>
      </c>
      <c r="F106">
        <v>6.2094688999932259</v>
      </c>
      <c r="G106">
        <v>9.5091138999996474</v>
      </c>
      <c r="H106">
        <v>0.16703333059946696</v>
      </c>
      <c r="I106" s="14">
        <v>1</v>
      </c>
      <c r="J106" s="14">
        <v>1</v>
      </c>
      <c r="K106" s="14">
        <v>1</v>
      </c>
      <c r="L106" s="79">
        <v>30</v>
      </c>
      <c r="M106" s="14" t="s">
        <v>639</v>
      </c>
      <c r="N106" s="14">
        <v>47448064</v>
      </c>
      <c r="AB106">
        <f ca="1"/>
        <v>1.4289074967721769</v>
      </c>
    </row>
    <row r="107" spans="1:28" x14ac:dyDescent="0.45">
      <c r="C107" s="14"/>
      <c r="I107" s="14"/>
      <c r="J107" s="14"/>
      <c r="K107" s="14"/>
      <c r="L107" s="79"/>
      <c r="M107" s="14"/>
    </row>
    <row r="108" spans="1:28" x14ac:dyDescent="0.45">
      <c r="C108" s="14"/>
      <c r="I108" s="14"/>
      <c r="J108" s="14"/>
      <c r="K108" s="14"/>
      <c r="L108" s="79"/>
      <c r="M108" s="14"/>
      <c r="N108">
        <f ca="1">N106/1000000/E106</f>
        <v>7.1298856097336847</v>
      </c>
    </row>
    <row r="109" spans="1:28" x14ac:dyDescent="0.45">
      <c r="I109" s="14"/>
      <c r="J109" s="14"/>
      <c r="K109" s="14"/>
      <c r="L109" s="79"/>
      <c r="N109" s="79">
        <f ca="1">C106*D106/E106</f>
        <v>393916.33202948532</v>
      </c>
    </row>
    <row r="110" spans="1:28" x14ac:dyDescent="0.45">
      <c r="C110" s="19"/>
      <c r="D110" s="20"/>
      <c r="I110" s="14"/>
      <c r="J110" s="14"/>
      <c r="K110" s="14"/>
      <c r="L110" s="14"/>
      <c r="M110" s="14"/>
    </row>
    <row r="111" spans="1:28" x14ac:dyDescent="0.45">
      <c r="I111" s="14"/>
      <c r="J111" s="14"/>
      <c r="K111" s="14"/>
      <c r="L111" s="14"/>
    </row>
    <row r="112" spans="1:28" x14ac:dyDescent="0.45">
      <c r="I112" s="14"/>
      <c r="J112" s="14"/>
      <c r="K112" s="14"/>
      <c r="L112" s="14"/>
      <c r="M112" s="18" t="s">
        <v>740</v>
      </c>
    </row>
    <row r="113" spans="1:14" ht="57" x14ac:dyDescent="0.45">
      <c r="I113" s="14"/>
      <c r="J113" s="14"/>
      <c r="K113" s="14"/>
      <c r="L113" s="14"/>
      <c r="M113" s="90" t="s">
        <v>746</v>
      </c>
    </row>
    <row r="114" spans="1:14" ht="42.75" x14ac:dyDescent="0.45">
      <c r="A114" s="15" t="s">
        <v>11</v>
      </c>
      <c r="B114" s="15" t="s">
        <v>12</v>
      </c>
      <c r="C114" s="15" t="s">
        <v>13</v>
      </c>
      <c r="D114" s="15" t="s">
        <v>14</v>
      </c>
      <c r="E114" s="16" t="s">
        <v>553</v>
      </c>
      <c r="F114" s="16" t="s">
        <v>554</v>
      </c>
      <c r="G114" s="16" t="s">
        <v>555</v>
      </c>
      <c r="H114" s="16" t="s">
        <v>556</v>
      </c>
      <c r="I114" s="16" t="str" cm="1">
        <f t="array" aca="1" ref="I114:L114" ca="1">"NCalls"&amp;CHAR(10)&amp;E114:H114</f>
        <v>NCalls
CSVRead
v0.1</v>
      </c>
      <c r="J114" s="16" t="str">
        <f ca="1"/>
        <v>NCalls
sdkn104
v1.9</v>
      </c>
      <c r="K114" s="16" t="str">
        <f ca="1"/>
        <v>NCalls
ws_garcia
v3.1.5</v>
      </c>
      <c r="L114" s="82" t="str">
        <f ca="1"/>
        <v>NCalls
CSV.jl
v0.8.5+</v>
      </c>
      <c r="M114" s="15" t="s">
        <v>21</v>
      </c>
      <c r="N114" s="15" t="s">
        <v>22</v>
      </c>
    </row>
    <row r="115" spans="1:14" x14ac:dyDescent="0.45">
      <c r="A115">
        <f ca="1">LEN(B115)</f>
        <v>16</v>
      </c>
      <c r="B115" t="str">
        <f ca="1">REPT("x",16)</f>
        <v>xxxxxxxxxxxxxxxx</v>
      </c>
      <c r="C115" s="19">
        <v>8</v>
      </c>
      <c r="D115" s="19">
        <v>1</v>
      </c>
      <c r="E115">
        <v>1.9567376041952045E-4</v>
      </c>
      <c r="F115">
        <v>1.4180967979778524E-4</v>
      </c>
      <c r="G115">
        <v>2.9789989279338201E-3</v>
      </c>
      <c r="H115">
        <v>2.5893595100434359E-4</v>
      </c>
      <c r="I115" s="14">
        <v>25553</v>
      </c>
      <c r="J115" s="14">
        <v>35259</v>
      </c>
      <c r="K115" s="14">
        <v>1679</v>
      </c>
      <c r="L115" s="79">
        <v>19360</v>
      </c>
      <c r="M115" s="14" t="s">
        <v>640</v>
      </c>
      <c r="N115" s="14">
        <v>144</v>
      </c>
    </row>
    <row r="116" spans="1:14" x14ac:dyDescent="0.45">
      <c r="A116">
        <f t="shared" ref="A116:A128" ca="1" si="6">LEN(B116)</f>
        <v>16</v>
      </c>
      <c r="B116" t="str">
        <f t="shared" ref="B116:B128" ca="1" si="7">REPT("x",16)</f>
        <v>xxxxxxxxxxxxxxxx</v>
      </c>
      <c r="C116" s="19">
        <v>8</v>
      </c>
      <c r="D116" s="19">
        <v>2</v>
      </c>
      <c r="E116">
        <v>2.2771954274255647E-4</v>
      </c>
      <c r="F116">
        <v>1.5990630336739601E-4</v>
      </c>
      <c r="G116">
        <v>3.5163277074447886E-3</v>
      </c>
      <c r="H116">
        <v>2.8167427187200721E-4</v>
      </c>
      <c r="I116" s="14">
        <v>21957</v>
      </c>
      <c r="J116" s="14">
        <v>31269</v>
      </c>
      <c r="K116" s="14">
        <v>1422</v>
      </c>
      <c r="L116" s="79">
        <v>17751</v>
      </c>
      <c r="M116" s="14" t="s">
        <v>641</v>
      </c>
      <c r="N116" s="14">
        <v>280</v>
      </c>
    </row>
    <row r="117" spans="1:14" x14ac:dyDescent="0.45">
      <c r="A117">
        <f t="shared" ca="1" si="6"/>
        <v>16</v>
      </c>
      <c r="B117" t="str">
        <f t="shared" ca="1" si="7"/>
        <v>xxxxxxxxxxxxxxxx</v>
      </c>
      <c r="C117" s="19">
        <v>8</v>
      </c>
      <c r="D117" s="19">
        <v>4</v>
      </c>
      <c r="E117">
        <v>2.4567479487028275E-4</v>
      </c>
      <c r="F117">
        <v>1.9825323738144381E-4</v>
      </c>
      <c r="G117">
        <v>3.1342786340857564E-3</v>
      </c>
      <c r="H117">
        <v>3.0484087306426044E-4</v>
      </c>
      <c r="I117" s="14">
        <v>20353</v>
      </c>
      <c r="J117" s="14">
        <v>25221</v>
      </c>
      <c r="K117" s="14">
        <v>1596</v>
      </c>
      <c r="L117" s="79">
        <v>16402</v>
      </c>
      <c r="M117" s="14" t="s">
        <v>642</v>
      </c>
      <c r="N117" s="14">
        <v>552</v>
      </c>
    </row>
    <row r="118" spans="1:14" x14ac:dyDescent="0.45">
      <c r="A118">
        <f t="shared" ca="1" si="6"/>
        <v>16</v>
      </c>
      <c r="B118" t="str">
        <f t="shared" ca="1" si="7"/>
        <v>xxxxxxxxxxxxxxxx</v>
      </c>
      <c r="C118" s="19">
        <v>8</v>
      </c>
      <c r="D118" s="19">
        <v>8</v>
      </c>
      <c r="E118">
        <v>3.2799258773391821E-4</v>
      </c>
      <c r="F118">
        <v>2.5084919480303962E-4</v>
      </c>
      <c r="G118">
        <v>3.4322735072004431E-3</v>
      </c>
      <c r="H118">
        <v>3.5080333964779346E-4</v>
      </c>
      <c r="I118" s="14">
        <v>15245</v>
      </c>
      <c r="J118" s="14">
        <v>19933</v>
      </c>
      <c r="K118" s="14">
        <v>1457</v>
      </c>
      <c r="L118" s="79">
        <v>14253</v>
      </c>
      <c r="M118" s="14" t="s">
        <v>643</v>
      </c>
      <c r="N118" s="14">
        <v>1096</v>
      </c>
    </row>
    <row r="119" spans="1:14" x14ac:dyDescent="0.45">
      <c r="A119">
        <f t="shared" ca="1" si="6"/>
        <v>16</v>
      </c>
      <c r="B119" t="str">
        <f t="shared" ca="1" si="7"/>
        <v>xxxxxxxxxxxxxxxx</v>
      </c>
      <c r="C119" s="19">
        <v>8</v>
      </c>
      <c r="D119" s="19">
        <v>16</v>
      </c>
      <c r="E119">
        <v>4.3705287537163873E-4</v>
      </c>
      <c r="F119">
        <v>3.6923214206637255E-4</v>
      </c>
      <c r="G119">
        <v>3.6743506245408481E-3</v>
      </c>
      <c r="H119">
        <v>4.3353854157634613E-4</v>
      </c>
      <c r="I119" s="14">
        <v>11442</v>
      </c>
      <c r="J119" s="14">
        <v>13543</v>
      </c>
      <c r="K119" s="14">
        <v>1361</v>
      </c>
      <c r="L119" s="79">
        <v>11533</v>
      </c>
      <c r="M119" s="14" t="s">
        <v>644</v>
      </c>
      <c r="N119" s="14">
        <v>2184</v>
      </c>
    </row>
    <row r="120" spans="1:14" x14ac:dyDescent="0.45">
      <c r="A120">
        <f t="shared" ca="1" si="6"/>
        <v>16</v>
      </c>
      <c r="B120" t="str">
        <f t="shared" ca="1" si="7"/>
        <v>xxxxxxxxxxxxxxxx</v>
      </c>
      <c r="C120" s="19">
        <v>8</v>
      </c>
      <c r="D120" s="19">
        <v>32</v>
      </c>
      <c r="E120">
        <v>7.1503490633514032E-4</v>
      </c>
      <c r="F120">
        <v>6.1625587872827462E-4</v>
      </c>
      <c r="G120">
        <v>5.2760155063142408E-3</v>
      </c>
      <c r="H120">
        <v>5.6465273856578201E-4</v>
      </c>
      <c r="I120" s="14">
        <v>6993</v>
      </c>
      <c r="J120" s="14">
        <v>8114</v>
      </c>
      <c r="K120" s="14">
        <v>948</v>
      </c>
      <c r="L120" s="79">
        <v>8855</v>
      </c>
      <c r="M120" s="14" t="s">
        <v>645</v>
      </c>
      <c r="N120" s="14">
        <v>4360</v>
      </c>
    </row>
    <row r="121" spans="1:14" x14ac:dyDescent="0.45">
      <c r="A121">
        <f t="shared" ca="1" si="6"/>
        <v>16</v>
      </c>
      <c r="B121" t="str">
        <f t="shared" ca="1" si="7"/>
        <v>xxxxxxxxxxxxxxxx</v>
      </c>
      <c r="C121" s="19">
        <v>8</v>
      </c>
      <c r="D121" s="19">
        <v>64</v>
      </c>
      <c r="E121">
        <v>1.1955584747764486E-3</v>
      </c>
      <c r="F121">
        <v>1.0857582066884071E-3</v>
      </c>
      <c r="G121">
        <v>8.6422293609668081E-3</v>
      </c>
      <c r="H121">
        <v>9.1390970572107475E-4</v>
      </c>
      <c r="I121" s="14">
        <v>4183</v>
      </c>
      <c r="J121" s="14">
        <v>4606</v>
      </c>
      <c r="K121" s="14">
        <v>579</v>
      </c>
      <c r="L121" s="79">
        <v>5471</v>
      </c>
      <c r="M121" s="14" t="s">
        <v>646</v>
      </c>
      <c r="N121" s="14">
        <v>8712</v>
      </c>
    </row>
    <row r="122" spans="1:14" x14ac:dyDescent="0.45">
      <c r="A122">
        <f t="shared" ca="1" si="6"/>
        <v>16</v>
      </c>
      <c r="B122" t="str">
        <f t="shared" ca="1" si="7"/>
        <v>xxxxxxxxxxxxxxxx</v>
      </c>
      <c r="C122" s="19">
        <v>8</v>
      </c>
      <c r="D122" s="19">
        <v>128</v>
      </c>
      <c r="E122">
        <v>2.1496584621988478E-3</v>
      </c>
      <c r="F122">
        <v>2.0120196299285016E-3</v>
      </c>
      <c r="G122">
        <v>2.3480568075128459E-2</v>
      </c>
      <c r="H122">
        <v>1.4240956992309882E-3</v>
      </c>
      <c r="I122" s="14">
        <v>2328</v>
      </c>
      <c r="J122" s="14">
        <v>2486</v>
      </c>
      <c r="K122" s="14">
        <v>213</v>
      </c>
      <c r="L122" s="79">
        <v>3511</v>
      </c>
      <c r="M122" s="14" t="s">
        <v>647</v>
      </c>
      <c r="N122" s="14">
        <v>17416</v>
      </c>
    </row>
    <row r="123" spans="1:14" x14ac:dyDescent="0.45">
      <c r="A123">
        <f t="shared" ca="1" si="6"/>
        <v>16</v>
      </c>
      <c r="B123" t="str">
        <f t="shared" ca="1" si="7"/>
        <v>xxxxxxxxxxxxxxxx</v>
      </c>
      <c r="C123" s="19">
        <v>8</v>
      </c>
      <c r="D123" s="19">
        <v>256</v>
      </c>
      <c r="E123">
        <v>4.1380458229954755E-3</v>
      </c>
      <c r="F123">
        <v>3.9663632831075189E-3</v>
      </c>
      <c r="G123">
        <v>8.1056106451620924E-2</v>
      </c>
      <c r="H123">
        <v>2.6709334055582683E-3</v>
      </c>
      <c r="I123" s="14">
        <v>1209</v>
      </c>
      <c r="J123" s="14">
        <v>1261</v>
      </c>
      <c r="K123" s="14">
        <v>62</v>
      </c>
      <c r="L123" s="79">
        <v>1875</v>
      </c>
      <c r="M123" s="14" t="s">
        <v>648</v>
      </c>
      <c r="N123" s="14">
        <v>34824</v>
      </c>
    </row>
    <row r="124" spans="1:14" x14ac:dyDescent="0.45">
      <c r="A124">
        <f t="shared" ca="1" si="6"/>
        <v>16</v>
      </c>
      <c r="B124" t="str">
        <f t="shared" ca="1" si="7"/>
        <v>xxxxxxxxxxxxxxxx</v>
      </c>
      <c r="C124" s="19">
        <v>8</v>
      </c>
      <c r="D124" s="19">
        <v>512</v>
      </c>
      <c r="E124">
        <v>8.2100286885149407E-3</v>
      </c>
      <c r="F124">
        <v>7.9057421801004141E-3</v>
      </c>
      <c r="G124">
        <v>0.30125079411749645</v>
      </c>
      <c r="H124">
        <v>4.8459303933520654E-3</v>
      </c>
      <c r="I124" s="14">
        <v>610</v>
      </c>
      <c r="J124" s="14">
        <v>633</v>
      </c>
      <c r="K124" s="14">
        <v>17</v>
      </c>
      <c r="L124" s="79">
        <v>1032</v>
      </c>
      <c r="M124" s="14" t="s">
        <v>649</v>
      </c>
      <c r="N124" s="14">
        <v>69640</v>
      </c>
    </row>
    <row r="125" spans="1:14" x14ac:dyDescent="0.45">
      <c r="A125">
        <f t="shared" ca="1" si="6"/>
        <v>16</v>
      </c>
      <c r="B125" t="str">
        <f t="shared" ca="1" si="7"/>
        <v>xxxxxxxxxxxxxxxx</v>
      </c>
      <c r="C125" s="19">
        <v>8</v>
      </c>
      <c r="D125" s="19">
        <v>1024</v>
      </c>
      <c r="E125">
        <v>1.6433055737660816E-2</v>
      </c>
      <c r="F125">
        <v>1.5816940694011024E-2</v>
      </c>
      <c r="G125">
        <v>1.1194302399992011</v>
      </c>
      <c r="H125">
        <v>1.0362318583897181E-2</v>
      </c>
      <c r="I125" s="14">
        <v>305</v>
      </c>
      <c r="J125" s="14">
        <v>317</v>
      </c>
      <c r="K125" s="14">
        <v>5</v>
      </c>
      <c r="L125" s="79">
        <v>483</v>
      </c>
      <c r="M125" s="14" t="s">
        <v>650</v>
      </c>
      <c r="N125" s="14">
        <v>139272</v>
      </c>
    </row>
    <row r="126" spans="1:14" x14ac:dyDescent="0.45">
      <c r="A126">
        <f t="shared" ca="1" si="6"/>
        <v>16</v>
      </c>
      <c r="B126" t="str">
        <f t="shared" ca="1" si="7"/>
        <v>xxxxxxxxxxxxxxxx</v>
      </c>
      <c r="C126" s="19">
        <v>8</v>
      </c>
      <c r="D126" s="19">
        <v>2048</v>
      </c>
      <c r="E126">
        <v>3.2801305228810806E-2</v>
      </c>
      <c r="F126">
        <v>3.2765556209198701E-2</v>
      </c>
      <c r="G126">
        <v>4.4798031999962404</v>
      </c>
      <c r="H126">
        <v>2.0457142226550044E-2</v>
      </c>
      <c r="I126" s="14">
        <v>153</v>
      </c>
      <c r="J126" s="14">
        <v>153</v>
      </c>
      <c r="K126" s="14">
        <v>2</v>
      </c>
      <c r="L126" s="79">
        <v>245</v>
      </c>
      <c r="M126" s="14" t="s">
        <v>651</v>
      </c>
      <c r="N126" s="14">
        <v>278536</v>
      </c>
    </row>
    <row r="127" spans="1:14" x14ac:dyDescent="0.45">
      <c r="A127">
        <f t="shared" ca="1" si="6"/>
        <v>16</v>
      </c>
      <c r="B127" t="str">
        <f t="shared" ca="1" si="7"/>
        <v>xxxxxxxxxxxxxxxx</v>
      </c>
      <c r="C127" s="19">
        <v>8</v>
      </c>
      <c r="D127" s="19">
        <v>4096</v>
      </c>
      <c r="E127">
        <v>7.0974408450715148E-2</v>
      </c>
      <c r="F127">
        <v>6.5247337662315524E-2</v>
      </c>
      <c r="G127">
        <v>16.964383899990935</v>
      </c>
      <c r="H127">
        <v>4.3181035025366424E-2</v>
      </c>
      <c r="I127" s="14">
        <v>71</v>
      </c>
      <c r="J127" s="14">
        <v>77</v>
      </c>
      <c r="K127" s="14">
        <v>1</v>
      </c>
      <c r="L127" s="79">
        <v>116</v>
      </c>
      <c r="M127" s="14" t="s">
        <v>652</v>
      </c>
      <c r="N127" s="14">
        <v>557064</v>
      </c>
    </row>
    <row r="128" spans="1:14" x14ac:dyDescent="0.45">
      <c r="A128">
        <f t="shared" ca="1" si="6"/>
        <v>16</v>
      </c>
      <c r="B128" t="str">
        <f t="shared" ca="1" si="7"/>
        <v>xxxxxxxxxxxxxxxx</v>
      </c>
      <c r="C128" s="19">
        <v>8</v>
      </c>
      <c r="D128" s="19">
        <v>8192</v>
      </c>
      <c r="E128">
        <v>0.14451789428588069</v>
      </c>
      <c r="F128">
        <v>0.13311467105239372</v>
      </c>
      <c r="G128">
        <v>67.253347999998368</v>
      </c>
      <c r="H128">
        <v>8.1112903933371269E-2</v>
      </c>
      <c r="I128" s="14">
        <v>35</v>
      </c>
      <c r="J128" s="14">
        <v>38</v>
      </c>
      <c r="K128" s="14">
        <v>1</v>
      </c>
      <c r="L128" s="79">
        <v>62</v>
      </c>
      <c r="M128" s="14" t="s">
        <v>653</v>
      </c>
      <c r="N128" s="14">
        <v>1114120</v>
      </c>
    </row>
    <row r="129" spans="1:14" x14ac:dyDescent="0.45">
      <c r="I129" s="14"/>
      <c r="J129" s="14"/>
      <c r="K129" s="14"/>
      <c r="L129" s="79"/>
    </row>
    <row r="130" spans="1:14" x14ac:dyDescent="0.45">
      <c r="I130" s="14"/>
      <c r="J130" s="14"/>
      <c r="K130" s="14"/>
      <c r="L130" s="79"/>
      <c r="N130">
        <f ca="1">N128/1000000/E128</f>
        <v>7.7092183324791836</v>
      </c>
    </row>
    <row r="131" spans="1:14" x14ac:dyDescent="0.45">
      <c r="I131" s="14"/>
      <c r="J131" s="14"/>
      <c r="K131" s="14"/>
      <c r="L131" s="79"/>
      <c r="N131" s="79">
        <f ca="1">C128*D128/E128</f>
        <v>453480.17505955888</v>
      </c>
    </row>
    <row r="132" spans="1:14" x14ac:dyDescent="0.45">
      <c r="I132" s="14"/>
      <c r="J132" s="14"/>
      <c r="K132" s="14"/>
      <c r="L132" s="79"/>
    </row>
    <row r="133" spans="1:14" x14ac:dyDescent="0.45">
      <c r="I133" s="14"/>
      <c r="J133" s="14"/>
      <c r="K133" s="14"/>
      <c r="L133" s="79"/>
    </row>
    <row r="134" spans="1:14" x14ac:dyDescent="0.45">
      <c r="I134" s="14"/>
      <c r="J134" s="14"/>
      <c r="K134" s="14"/>
      <c r="L134" s="79"/>
    </row>
    <row r="135" spans="1:14" x14ac:dyDescent="0.45">
      <c r="I135" s="14"/>
      <c r="J135" s="14"/>
      <c r="K135" s="14"/>
      <c r="L135" s="79"/>
    </row>
    <row r="136" spans="1:14" x14ac:dyDescent="0.45">
      <c r="I136" s="14"/>
      <c r="J136" s="14"/>
      <c r="K136" s="14"/>
      <c r="L136" s="79"/>
    </row>
    <row r="137" spans="1:14" x14ac:dyDescent="0.45">
      <c r="I137" s="14"/>
      <c r="J137" s="14"/>
      <c r="K137" s="14"/>
      <c r="L137" s="14"/>
    </row>
    <row r="138" spans="1:14" x14ac:dyDescent="0.45">
      <c r="I138" s="14"/>
      <c r="J138" s="14"/>
      <c r="K138" s="14"/>
      <c r="L138" s="14"/>
    </row>
    <row r="139" spans="1:14" x14ac:dyDescent="0.45">
      <c r="I139" s="14"/>
      <c r="J139" s="14"/>
      <c r="K139" s="14"/>
      <c r="L139" s="14"/>
      <c r="M139" s="18" t="s">
        <v>741</v>
      </c>
    </row>
    <row r="140" spans="1:14" ht="57" x14ac:dyDescent="0.45">
      <c r="I140" s="14"/>
      <c r="J140" s="14"/>
      <c r="K140" s="14"/>
      <c r="L140" s="14"/>
      <c r="M140" s="90" t="s">
        <v>747</v>
      </c>
    </row>
    <row r="141" spans="1:14" ht="42.75" x14ac:dyDescent="0.45">
      <c r="A141" s="15" t="s">
        <v>11</v>
      </c>
      <c r="B141" s="15" t="s">
        <v>12</v>
      </c>
      <c r="C141" s="15" t="s">
        <v>13</v>
      </c>
      <c r="D141" s="15" t="s">
        <v>14</v>
      </c>
      <c r="E141" s="16" t="s">
        <v>553</v>
      </c>
      <c r="F141" s="16" t="s">
        <v>554</v>
      </c>
      <c r="G141" s="16" t="s">
        <v>555</v>
      </c>
      <c r="H141" s="16" t="s">
        <v>556</v>
      </c>
      <c r="I141" s="16" t="str" cm="1">
        <f t="array" aca="1" ref="I141:L141" ca="1">"NCalls"&amp;CHAR(10)&amp;E141:H141</f>
        <v>NCalls
CSVRead
v0.1</v>
      </c>
      <c r="J141" s="16" t="str">
        <f ca="1"/>
        <v>NCalls
sdkn104
v1.9</v>
      </c>
      <c r="K141" s="16" t="str">
        <f ca="1"/>
        <v>NCalls
ws_garcia
v3.1.5</v>
      </c>
      <c r="L141" s="82" t="str">
        <f ca="1"/>
        <v>NCalls
CSV.jl
v0.8.5+</v>
      </c>
      <c r="M141" s="15" t="s">
        <v>21</v>
      </c>
      <c r="N141" s="15" t="s">
        <v>22</v>
      </c>
    </row>
    <row r="142" spans="1:14" x14ac:dyDescent="0.45">
      <c r="A142" s="79" cm="1">
        <f t="array" aca="1" ref="A142:A156" ca="1">LEN(B142:B156)</f>
        <v>1</v>
      </c>
      <c r="B142" t="s">
        <v>23</v>
      </c>
      <c r="C142" s="14">
        <v>1024</v>
      </c>
      <c r="D142">
        <v>8</v>
      </c>
      <c r="E142">
        <v>1.2172309975679385E-2</v>
      </c>
      <c r="F142">
        <v>1.1262498873858587E-2</v>
      </c>
      <c r="G142">
        <v>3.2158681410249135E-2</v>
      </c>
      <c r="H142">
        <v>1.364256480218281E-3</v>
      </c>
      <c r="I142" s="14">
        <v>411</v>
      </c>
      <c r="J142" s="14">
        <v>444</v>
      </c>
      <c r="K142" s="14">
        <v>156</v>
      </c>
      <c r="L142" s="79">
        <v>3665</v>
      </c>
      <c r="M142" s="14" t="s">
        <v>654</v>
      </c>
      <c r="N142" s="14">
        <v>17408</v>
      </c>
    </row>
    <row r="143" spans="1:14" x14ac:dyDescent="0.45">
      <c r="A143" s="79">
        <f ca="1"/>
        <v>2</v>
      </c>
      <c r="B143" t="s">
        <v>126</v>
      </c>
      <c r="C143" s="14">
        <v>1024</v>
      </c>
      <c r="D143">
        <v>8</v>
      </c>
      <c r="E143">
        <v>1.0746676609461703E-2</v>
      </c>
      <c r="F143">
        <v>1.0144919028329175E-2</v>
      </c>
      <c r="G143">
        <v>3.1148657763918418E-2</v>
      </c>
      <c r="H143">
        <v>2.6033316845077204E-3</v>
      </c>
      <c r="I143" s="14">
        <v>466</v>
      </c>
      <c r="J143" s="14">
        <v>494</v>
      </c>
      <c r="K143" s="14">
        <v>161</v>
      </c>
      <c r="L143" s="79">
        <v>1921</v>
      </c>
      <c r="M143" s="14" t="s">
        <v>655</v>
      </c>
      <c r="N143" s="14">
        <v>25600</v>
      </c>
    </row>
    <row r="144" spans="1:14" x14ac:dyDescent="0.45">
      <c r="A144" s="79">
        <f ca="1"/>
        <v>4</v>
      </c>
      <c r="B144" t="s">
        <v>128</v>
      </c>
      <c r="C144" s="14">
        <v>1024</v>
      </c>
      <c r="D144">
        <v>8</v>
      </c>
      <c r="E144">
        <v>1.1803808254729308E-2</v>
      </c>
      <c r="F144">
        <v>1.1389733257390303E-2</v>
      </c>
      <c r="G144">
        <v>3.2205062820512699E-2</v>
      </c>
      <c r="H144">
        <v>2.742965371061713E-3</v>
      </c>
      <c r="I144" s="14">
        <v>424</v>
      </c>
      <c r="J144" s="14">
        <v>439</v>
      </c>
      <c r="K144" s="14">
        <v>156</v>
      </c>
      <c r="L144" s="79">
        <v>1848</v>
      </c>
      <c r="M144" s="14" t="s">
        <v>656</v>
      </c>
      <c r="N144" s="14">
        <v>41984</v>
      </c>
    </row>
    <row r="145" spans="1:14" x14ac:dyDescent="0.45">
      <c r="A145" s="79">
        <f ca="1"/>
        <v>8</v>
      </c>
      <c r="B145" t="s">
        <v>130</v>
      </c>
      <c r="C145" s="14">
        <v>1024</v>
      </c>
      <c r="D145">
        <v>8</v>
      </c>
      <c r="E145">
        <v>1.3129493438315168E-2</v>
      </c>
      <c r="F145">
        <v>1.3266031746059611E-2</v>
      </c>
      <c r="G145">
        <v>3.2358455483899304E-2</v>
      </c>
      <c r="H145">
        <v>1.7979144192736426E-3</v>
      </c>
      <c r="I145" s="14">
        <v>381</v>
      </c>
      <c r="J145" s="14">
        <v>378</v>
      </c>
      <c r="K145" s="14">
        <v>155</v>
      </c>
      <c r="L145" s="79">
        <v>2781</v>
      </c>
      <c r="M145" s="14" t="s">
        <v>657</v>
      </c>
      <c r="N145" s="14">
        <v>74752</v>
      </c>
    </row>
    <row r="146" spans="1:14" x14ac:dyDescent="0.45">
      <c r="A146" s="79">
        <f ca="1"/>
        <v>16</v>
      </c>
      <c r="B146" t="s">
        <v>132</v>
      </c>
      <c r="C146" s="14">
        <v>1024</v>
      </c>
      <c r="D146">
        <v>8</v>
      </c>
      <c r="E146">
        <v>1.7669189399301219E-2</v>
      </c>
      <c r="F146">
        <v>1.642777901639032E-2</v>
      </c>
      <c r="G146">
        <v>3.3397867333357374E-2</v>
      </c>
      <c r="H146">
        <v>1.3818734256758089E-3</v>
      </c>
      <c r="I146" s="14">
        <v>283</v>
      </c>
      <c r="J146" s="14">
        <v>305</v>
      </c>
      <c r="K146" s="14">
        <v>150</v>
      </c>
      <c r="L146" s="79">
        <v>3619</v>
      </c>
      <c r="M146" s="14" t="s">
        <v>658</v>
      </c>
      <c r="N146" s="14">
        <v>140288</v>
      </c>
    </row>
    <row r="147" spans="1:14" x14ac:dyDescent="0.45">
      <c r="A147" s="79">
        <f ca="1"/>
        <v>32</v>
      </c>
      <c r="B147" t="s">
        <v>134</v>
      </c>
      <c r="C147" s="14">
        <v>1024</v>
      </c>
      <c r="D147">
        <v>8</v>
      </c>
      <c r="E147">
        <v>2.5157282914587263E-2</v>
      </c>
      <c r="F147">
        <v>2.4553175490177191E-2</v>
      </c>
      <c r="G147">
        <v>3.3718014765107357E-2</v>
      </c>
      <c r="H147">
        <v>1.85459940652819E-3</v>
      </c>
      <c r="I147" s="14">
        <v>199</v>
      </c>
      <c r="J147" s="14">
        <v>204</v>
      </c>
      <c r="K147" s="14">
        <v>149</v>
      </c>
      <c r="L147" s="79">
        <v>2696</v>
      </c>
      <c r="M147" s="14" t="s">
        <v>659</v>
      </c>
      <c r="N147" s="14">
        <v>271360</v>
      </c>
    </row>
    <row r="148" spans="1:14" x14ac:dyDescent="0.45">
      <c r="A148" s="79">
        <f ca="1"/>
        <v>64</v>
      </c>
      <c r="B148" t="s">
        <v>136</v>
      </c>
      <c r="C148" s="14">
        <v>1024</v>
      </c>
      <c r="D148">
        <v>8</v>
      </c>
      <c r="E148">
        <v>3.9095916406267861E-2</v>
      </c>
      <c r="F148">
        <v>3.9295590624988108E-2</v>
      </c>
      <c r="G148">
        <v>3.6162417985539944E-2</v>
      </c>
      <c r="H148">
        <v>2.5863494596905399E-3</v>
      </c>
      <c r="I148" s="14">
        <v>128</v>
      </c>
      <c r="J148" s="14">
        <v>128</v>
      </c>
      <c r="K148" s="14">
        <v>139</v>
      </c>
      <c r="L148" s="79">
        <v>1934</v>
      </c>
      <c r="M148" s="14" t="s">
        <v>660</v>
      </c>
      <c r="N148" s="14">
        <v>533504</v>
      </c>
    </row>
    <row r="149" spans="1:14" x14ac:dyDescent="0.45">
      <c r="A149" s="79">
        <f ca="1"/>
        <v>128</v>
      </c>
      <c r="B149" t="s">
        <v>138</v>
      </c>
      <c r="C149" s="14">
        <v>1024</v>
      </c>
      <c r="D149">
        <v>8</v>
      </c>
      <c r="E149">
        <v>7.1182290140890295E-2</v>
      </c>
      <c r="F149">
        <v>6.7392165333343051E-2</v>
      </c>
      <c r="G149">
        <v>4.4442310619458504E-2</v>
      </c>
      <c r="H149">
        <v>2.4955089458686386E-3</v>
      </c>
      <c r="I149" s="14">
        <v>71</v>
      </c>
      <c r="J149" s="14">
        <v>75</v>
      </c>
      <c r="K149" s="14">
        <v>113</v>
      </c>
      <c r="L149" s="79">
        <v>2004</v>
      </c>
      <c r="M149" s="14" t="s">
        <v>661</v>
      </c>
      <c r="N149" s="14">
        <v>1057792</v>
      </c>
    </row>
    <row r="150" spans="1:14" x14ac:dyDescent="0.45">
      <c r="A150" s="79">
        <f ca="1"/>
        <v>256</v>
      </c>
      <c r="B150" t="s">
        <v>140</v>
      </c>
      <c r="C150" s="14">
        <v>1024</v>
      </c>
      <c r="D150">
        <v>8</v>
      </c>
      <c r="E150">
        <v>0.1259918600000674</v>
      </c>
      <c r="F150">
        <v>0.12475409512209319</v>
      </c>
      <c r="G150">
        <v>5.6344891011157715E-2</v>
      </c>
      <c r="H150">
        <v>4.0428455355867032E-3</v>
      </c>
      <c r="I150" s="14">
        <v>40</v>
      </c>
      <c r="J150" s="14">
        <v>41</v>
      </c>
      <c r="K150" s="14">
        <v>89</v>
      </c>
      <c r="L150" s="79">
        <v>1237</v>
      </c>
      <c r="M150" s="14" t="s">
        <v>662</v>
      </c>
      <c r="N150" s="14">
        <v>2106368</v>
      </c>
    </row>
    <row r="151" spans="1:14" x14ac:dyDescent="0.45">
      <c r="A151" s="79">
        <f ca="1"/>
        <v>512</v>
      </c>
      <c r="B151" t="s">
        <v>142</v>
      </c>
      <c r="C151" s="14">
        <v>1024</v>
      </c>
      <c r="D151">
        <v>8</v>
      </c>
      <c r="E151">
        <v>0.23897656666702546</v>
      </c>
      <c r="F151">
        <v>0.24079097619064019</v>
      </c>
      <c r="G151">
        <v>9.3250253703714675E-2</v>
      </c>
      <c r="H151">
        <v>1.0026052146254178E-2</v>
      </c>
      <c r="I151" s="14">
        <v>21</v>
      </c>
      <c r="J151" s="14">
        <v>21</v>
      </c>
      <c r="K151" s="14">
        <v>54</v>
      </c>
      <c r="L151" s="79">
        <v>499</v>
      </c>
      <c r="M151" s="14" t="s">
        <v>663</v>
      </c>
      <c r="N151" s="14">
        <v>4203520</v>
      </c>
    </row>
    <row r="152" spans="1:14" x14ac:dyDescent="0.45">
      <c r="A152" s="79">
        <f ca="1"/>
        <v>1024</v>
      </c>
      <c r="B152" t="s">
        <v>144</v>
      </c>
      <c r="C152" s="14">
        <v>1024</v>
      </c>
      <c r="D152">
        <v>8</v>
      </c>
      <c r="E152">
        <v>0.46386593636336992</v>
      </c>
      <c r="F152">
        <v>0.46295607272689021</v>
      </c>
      <c r="G152">
        <v>0.20654669600015041</v>
      </c>
      <c r="H152">
        <v>9.9365077321491545E-3</v>
      </c>
      <c r="I152" s="14">
        <v>11</v>
      </c>
      <c r="J152" s="14">
        <v>11</v>
      </c>
      <c r="K152" s="14">
        <v>25</v>
      </c>
      <c r="L152" s="79">
        <v>504</v>
      </c>
      <c r="M152" s="14" t="s">
        <v>664</v>
      </c>
      <c r="N152" s="14">
        <v>8397824</v>
      </c>
    </row>
    <row r="153" spans="1:14" x14ac:dyDescent="0.45">
      <c r="A153" s="79">
        <f ca="1"/>
        <v>2048</v>
      </c>
      <c r="B153" t="s">
        <v>146</v>
      </c>
      <c r="C153" s="14">
        <v>1024</v>
      </c>
      <c r="D153">
        <v>8</v>
      </c>
      <c r="E153">
        <v>1.0037485400011064</v>
      </c>
      <c r="F153">
        <v>0.90855526666806929</v>
      </c>
      <c r="G153">
        <v>0.63603143749969604</v>
      </c>
      <c r="H153">
        <v>2.1982456508435701E-2</v>
      </c>
      <c r="I153" s="14">
        <v>5</v>
      </c>
      <c r="J153" s="14">
        <v>6</v>
      </c>
      <c r="K153" s="14">
        <v>8</v>
      </c>
      <c r="L153" s="79">
        <v>228</v>
      </c>
      <c r="M153" s="14" t="s">
        <v>665</v>
      </c>
      <c r="N153" s="14">
        <v>16786432</v>
      </c>
    </row>
    <row r="154" spans="1:14" x14ac:dyDescent="0.45">
      <c r="A154" s="79">
        <f ca="1"/>
        <v>4096</v>
      </c>
      <c r="B154" t="s">
        <v>148</v>
      </c>
      <c r="C154" s="14">
        <v>1024</v>
      </c>
      <c r="D154">
        <v>8</v>
      </c>
      <c r="E154">
        <v>1.9239916999989266</v>
      </c>
      <c r="F154">
        <v>1.827991066670317</v>
      </c>
      <c r="G154">
        <v>2.7983285000009346</v>
      </c>
      <c r="H154">
        <v>5.067999839782715E-2</v>
      </c>
      <c r="I154" s="14">
        <v>3</v>
      </c>
      <c r="J154" s="14">
        <v>3</v>
      </c>
      <c r="K154" s="14">
        <v>2</v>
      </c>
      <c r="L154" s="79">
        <v>100</v>
      </c>
      <c r="M154" s="14" t="s">
        <v>666</v>
      </c>
      <c r="N154" s="14">
        <v>33563648</v>
      </c>
    </row>
    <row r="155" spans="1:14" x14ac:dyDescent="0.45">
      <c r="A155" s="79">
        <f ca="1"/>
        <v>8192</v>
      </c>
      <c r="B155" t="s">
        <v>150</v>
      </c>
      <c r="C155" s="14">
        <v>1024</v>
      </c>
      <c r="D155">
        <v>8</v>
      </c>
      <c r="E155">
        <v>4.189063999998325</v>
      </c>
      <c r="F155">
        <v>4.0287727499962784</v>
      </c>
      <c r="G155">
        <v>10.728441900006146</v>
      </c>
      <c r="H155">
        <v>9.8156863567875882E-2</v>
      </c>
      <c r="I155" s="14">
        <v>2</v>
      </c>
      <c r="J155" s="14">
        <v>2</v>
      </c>
      <c r="K155" s="14">
        <v>1</v>
      </c>
      <c r="L155" s="79">
        <v>51</v>
      </c>
      <c r="M155" s="14" t="s">
        <v>667</v>
      </c>
      <c r="N155" s="14">
        <v>67118080</v>
      </c>
    </row>
    <row r="156" spans="1:14" x14ac:dyDescent="0.45">
      <c r="A156" s="79">
        <f ca="1"/>
        <v>16384</v>
      </c>
      <c r="B156" t="s">
        <v>152</v>
      </c>
      <c r="C156" s="14">
        <v>1024</v>
      </c>
      <c r="D156">
        <v>8</v>
      </c>
      <c r="E156">
        <v>9.3848721000103978</v>
      </c>
      <c r="F156">
        <v>8.1646181999967666</v>
      </c>
      <c r="G156">
        <v>59.894796999986283</v>
      </c>
      <c r="H156">
        <v>0.14027778307596842</v>
      </c>
      <c r="I156" s="14">
        <v>1</v>
      </c>
      <c r="J156" s="14">
        <v>1</v>
      </c>
      <c r="K156" s="14">
        <v>1</v>
      </c>
      <c r="L156" s="79">
        <v>36</v>
      </c>
      <c r="M156" s="14" t="s">
        <v>668</v>
      </c>
      <c r="N156" s="14">
        <v>134226944</v>
      </c>
    </row>
    <row r="157" spans="1:14" x14ac:dyDescent="0.45">
      <c r="I157" s="14"/>
      <c r="J157" s="14"/>
      <c r="K157" s="14"/>
      <c r="L157" s="79"/>
    </row>
    <row r="158" spans="1:14" x14ac:dyDescent="0.45">
      <c r="I158" s="14"/>
      <c r="J158" s="14"/>
      <c r="K158" s="14"/>
      <c r="L158" s="79"/>
      <c r="N158">
        <f ca="1">N156/1000000/E156</f>
        <v>14.302479838787711</v>
      </c>
    </row>
    <row r="159" spans="1:14" x14ac:dyDescent="0.45">
      <c r="I159" s="14"/>
      <c r="J159" s="14"/>
      <c r="K159" s="14"/>
      <c r="L159" s="79"/>
      <c r="N159" s="79">
        <f ca="1">C156*D156/E156</f>
        <v>872.89415483786127</v>
      </c>
    </row>
    <row r="160" spans="1:14" x14ac:dyDescent="0.45">
      <c r="I160" s="14"/>
      <c r="J160" s="14"/>
      <c r="K160" s="14"/>
      <c r="L160" s="79"/>
    </row>
    <row r="161" spans="1:14" x14ac:dyDescent="0.45">
      <c r="I161" s="14"/>
      <c r="J161" s="14"/>
      <c r="K161" s="14"/>
      <c r="L161" s="79"/>
    </row>
    <row r="162" spans="1:14" x14ac:dyDescent="0.45">
      <c r="I162" s="14"/>
      <c r="J162" s="14"/>
      <c r="K162" s="14"/>
      <c r="L162" s="79"/>
    </row>
    <row r="163" spans="1:14" x14ac:dyDescent="0.45">
      <c r="I163" s="14"/>
      <c r="J163" s="14"/>
      <c r="K163" s="14"/>
      <c r="L163" s="79"/>
    </row>
    <row r="164" spans="1:14" x14ac:dyDescent="0.45">
      <c r="I164" s="14"/>
      <c r="J164" s="14"/>
      <c r="K164" s="14"/>
      <c r="L164" s="14"/>
    </row>
    <row r="165" spans="1:14" x14ac:dyDescent="0.45">
      <c r="I165" s="14"/>
      <c r="J165" s="14"/>
      <c r="K165" s="14"/>
      <c r="L165" s="14"/>
    </row>
    <row r="166" spans="1:14" x14ac:dyDescent="0.45">
      <c r="I166" s="14"/>
      <c r="J166" s="14"/>
      <c r="K166" s="14"/>
      <c r="L166" s="14"/>
      <c r="M166" s="18" t="s">
        <v>742</v>
      </c>
    </row>
    <row r="167" spans="1:14" ht="57" x14ac:dyDescent="0.45">
      <c r="I167" s="14"/>
      <c r="J167" s="14"/>
      <c r="K167" s="14"/>
      <c r="L167" s="14"/>
      <c r="M167" s="90" t="s">
        <v>748</v>
      </c>
    </row>
    <row r="168" spans="1:14" ht="42.75" x14ac:dyDescent="0.45">
      <c r="A168" s="15" t="s">
        <v>11</v>
      </c>
      <c r="B168" s="15" t="s">
        <v>12</v>
      </c>
      <c r="C168" s="15" t="s">
        <v>13</v>
      </c>
      <c r="D168" s="15" t="s">
        <v>14</v>
      </c>
      <c r="E168" s="16" t="s">
        <v>553</v>
      </c>
      <c r="F168" s="16" t="s">
        <v>554</v>
      </c>
      <c r="G168" s="16" t="s">
        <v>555</v>
      </c>
      <c r="H168" s="16" t="s">
        <v>556</v>
      </c>
      <c r="I168" s="16" t="str" cm="1">
        <f t="array" aca="1" ref="I168:L168" ca="1">"NCalls"&amp;CHAR(10)&amp;E168:H168</f>
        <v>NCalls
CSVRead
v0.1</v>
      </c>
      <c r="J168" s="16" t="str">
        <f ca="1"/>
        <v>NCalls
sdkn104
v1.9</v>
      </c>
      <c r="K168" s="16" t="str">
        <f ca="1"/>
        <v>NCalls
ws_garcia
v3.1.5</v>
      </c>
      <c r="L168" s="82" t="str">
        <f ca="1"/>
        <v>NCalls
CSV.jl
v0.8.5+</v>
      </c>
      <c r="M168" s="15" t="s">
        <v>21</v>
      </c>
      <c r="N168" s="15" t="s">
        <v>22</v>
      </c>
    </row>
    <row r="169" spans="1:14" x14ac:dyDescent="0.45">
      <c r="A169" s="79">
        <v>3</v>
      </c>
      <c r="B169" t="s">
        <v>155</v>
      </c>
      <c r="C169" s="14">
        <v>1024</v>
      </c>
      <c r="D169">
        <v>8</v>
      </c>
      <c r="E169">
        <v>2.7480745355215667E-2</v>
      </c>
      <c r="F169">
        <v>2.9243922222212327E-2</v>
      </c>
      <c r="G169">
        <v>5.6957622727250884E-2</v>
      </c>
      <c r="H169">
        <v>2.2690562284576913E-3</v>
      </c>
      <c r="I169" s="14">
        <v>183</v>
      </c>
      <c r="J169" s="14">
        <v>171</v>
      </c>
      <c r="K169" s="14">
        <v>88</v>
      </c>
      <c r="L169" s="79">
        <v>2204</v>
      </c>
      <c r="M169" s="85" t="s">
        <v>669</v>
      </c>
      <c r="N169" s="14">
        <v>66560</v>
      </c>
    </row>
    <row r="170" spans="1:14" x14ac:dyDescent="0.45">
      <c r="A170" s="79">
        <v>4</v>
      </c>
      <c r="B170" t="s">
        <v>157</v>
      </c>
      <c r="C170" s="14">
        <v>1024</v>
      </c>
      <c r="D170">
        <v>8</v>
      </c>
      <c r="E170">
        <v>2.8253174011281818E-2</v>
      </c>
      <c r="F170">
        <v>2.9301115789512656E-2</v>
      </c>
      <c r="G170">
        <v>5.662108876407565E-2</v>
      </c>
      <c r="H170">
        <v>2.2025539821488695E-3</v>
      </c>
      <c r="I170" s="14">
        <v>177</v>
      </c>
      <c r="J170" s="14">
        <v>171</v>
      </c>
      <c r="K170" s="14">
        <v>89</v>
      </c>
      <c r="L170" s="79">
        <v>2271</v>
      </c>
      <c r="M170" s="14" t="s">
        <v>670</v>
      </c>
      <c r="N170" s="14">
        <v>74752</v>
      </c>
    </row>
    <row r="171" spans="1:14" x14ac:dyDescent="0.45">
      <c r="A171" s="79">
        <v>6</v>
      </c>
      <c r="B171" t="s">
        <v>158</v>
      </c>
      <c r="C171" s="14">
        <v>1024</v>
      </c>
      <c r="D171">
        <v>8</v>
      </c>
      <c r="E171">
        <v>3.0058265269474645E-2</v>
      </c>
      <c r="F171">
        <v>3.1990789172034205E-2</v>
      </c>
      <c r="G171">
        <v>5.4407388043530416E-2</v>
      </c>
      <c r="H171">
        <v>2.303546719263359E-3</v>
      </c>
      <c r="I171" s="14">
        <v>167</v>
      </c>
      <c r="J171" s="14">
        <v>157</v>
      </c>
      <c r="K171" s="14">
        <v>92</v>
      </c>
      <c r="L171" s="79">
        <v>2171</v>
      </c>
      <c r="M171" s="14" t="s">
        <v>671</v>
      </c>
      <c r="N171" s="14">
        <v>91136</v>
      </c>
    </row>
    <row r="172" spans="1:14" x14ac:dyDescent="0.45">
      <c r="A172" s="79">
        <v>10</v>
      </c>
      <c r="B172" t="s">
        <v>160</v>
      </c>
      <c r="C172" s="14">
        <v>1024</v>
      </c>
      <c r="D172">
        <v>8</v>
      </c>
      <c r="E172">
        <v>3.1294944374985791E-2</v>
      </c>
      <c r="F172">
        <v>3.5719386428536379E-2</v>
      </c>
      <c r="G172">
        <v>6.2741443750019249E-2</v>
      </c>
      <c r="H172">
        <v>1.7024174327545114E-3</v>
      </c>
      <c r="I172" s="14">
        <v>160</v>
      </c>
      <c r="J172" s="14">
        <v>140</v>
      </c>
      <c r="K172" s="14">
        <v>80</v>
      </c>
      <c r="L172" s="79">
        <v>2937</v>
      </c>
      <c r="M172" s="14" t="s">
        <v>672</v>
      </c>
      <c r="N172" s="14">
        <v>123904</v>
      </c>
    </row>
    <row r="173" spans="1:14" x14ac:dyDescent="0.45">
      <c r="A173" s="79">
        <v>18</v>
      </c>
      <c r="B173" t="s">
        <v>162</v>
      </c>
      <c r="C173" s="14">
        <v>1024</v>
      </c>
      <c r="D173">
        <v>8</v>
      </c>
      <c r="E173">
        <v>4.2394476271110142E-2</v>
      </c>
      <c r="F173">
        <v>3.857771692307254E-2</v>
      </c>
      <c r="G173">
        <v>6.0965904819250322E-2</v>
      </c>
      <c r="H173">
        <v>1.8529084577698228E-3</v>
      </c>
      <c r="I173" s="14">
        <v>118</v>
      </c>
      <c r="J173" s="14">
        <v>130</v>
      </c>
      <c r="K173" s="14">
        <v>83</v>
      </c>
      <c r="L173" s="79">
        <v>2699</v>
      </c>
      <c r="M173" s="14" t="s">
        <v>673</v>
      </c>
      <c r="N173" s="14">
        <v>189440</v>
      </c>
    </row>
    <row r="174" spans="1:14" x14ac:dyDescent="0.45">
      <c r="A174" s="79">
        <v>34</v>
      </c>
      <c r="B174" t="s">
        <v>164</v>
      </c>
      <c r="C174" s="14">
        <v>1024</v>
      </c>
      <c r="D174">
        <v>8</v>
      </c>
      <c r="E174">
        <v>4.492691517862113E-2</v>
      </c>
      <c r="F174">
        <v>4.4399313274276465E-2</v>
      </c>
      <c r="G174">
        <v>6.8145598648501421E-2</v>
      </c>
      <c r="H174">
        <v>2.866209132661814E-3</v>
      </c>
      <c r="I174" s="14">
        <v>112</v>
      </c>
      <c r="J174" s="14">
        <v>113</v>
      </c>
      <c r="K174" s="14">
        <v>74</v>
      </c>
      <c r="L174" s="79">
        <v>1749</v>
      </c>
      <c r="M174" s="14" t="s">
        <v>674</v>
      </c>
      <c r="N174" s="14">
        <v>320512</v>
      </c>
    </row>
    <row r="175" spans="1:14" x14ac:dyDescent="0.45">
      <c r="A175" s="79">
        <v>66</v>
      </c>
      <c r="B175" t="s">
        <v>166</v>
      </c>
      <c r="C175" s="14">
        <v>1024</v>
      </c>
      <c r="D175">
        <v>8</v>
      </c>
      <c r="E175">
        <v>5.576290555553795E-2</v>
      </c>
      <c r="F175">
        <v>6.1497142682882686E-2</v>
      </c>
      <c r="G175">
        <v>6.9637228767084572E-2</v>
      </c>
      <c r="H175">
        <v>3.0562347188264061E-3</v>
      </c>
      <c r="I175" s="14">
        <v>90</v>
      </c>
      <c r="J175" s="14">
        <v>82</v>
      </c>
      <c r="K175" s="14">
        <v>73</v>
      </c>
      <c r="L175" s="79">
        <v>1636</v>
      </c>
      <c r="M175" s="14" t="s">
        <v>675</v>
      </c>
      <c r="N175" s="14">
        <v>582656</v>
      </c>
    </row>
    <row r="176" spans="1:14" x14ac:dyDescent="0.45">
      <c r="A176" s="79">
        <v>130</v>
      </c>
      <c r="B176" t="s">
        <v>168</v>
      </c>
      <c r="C176" s="14">
        <v>1024</v>
      </c>
      <c r="D176">
        <v>8</v>
      </c>
      <c r="E176">
        <v>8.8914294736847907E-2</v>
      </c>
      <c r="F176">
        <v>8.6818718965364028E-2</v>
      </c>
      <c r="G176">
        <v>6.9146531506852973E-2</v>
      </c>
      <c r="H176">
        <v>3.271208171059969E-3</v>
      </c>
      <c r="I176" s="14">
        <v>57</v>
      </c>
      <c r="J176" s="14">
        <v>58</v>
      </c>
      <c r="K176" s="14">
        <v>73</v>
      </c>
      <c r="L176" s="79">
        <v>1556</v>
      </c>
      <c r="M176" s="14" t="s">
        <v>676</v>
      </c>
      <c r="N176" s="14">
        <v>1106944</v>
      </c>
    </row>
    <row r="177" spans="1:14" x14ac:dyDescent="0.45">
      <c r="A177" s="79">
        <v>258</v>
      </c>
      <c r="B177" t="s">
        <v>170</v>
      </c>
      <c r="C177" s="14">
        <v>1024</v>
      </c>
      <c r="D177">
        <v>8</v>
      </c>
      <c r="E177">
        <v>0.14990738529398667</v>
      </c>
      <c r="F177">
        <v>0.14970804411774119</v>
      </c>
      <c r="G177">
        <v>8.2194501639307541E-2</v>
      </c>
      <c r="H177">
        <v>5.5465632161650052E-3</v>
      </c>
      <c r="I177" s="14">
        <v>34</v>
      </c>
      <c r="J177" s="14">
        <v>34</v>
      </c>
      <c r="K177" s="14">
        <v>61</v>
      </c>
      <c r="L177" s="79">
        <v>902</v>
      </c>
      <c r="M177" s="14" t="s">
        <v>677</v>
      </c>
      <c r="N177" s="14">
        <v>2155520</v>
      </c>
    </row>
    <row r="178" spans="1:14" x14ac:dyDescent="0.45">
      <c r="A178" s="79">
        <v>514</v>
      </c>
      <c r="B178" t="s">
        <v>172</v>
      </c>
      <c r="C178" s="14">
        <v>1024</v>
      </c>
      <c r="D178">
        <v>8</v>
      </c>
      <c r="E178">
        <v>0.27538592105281023</v>
      </c>
      <c r="F178">
        <v>0.25676593499956651</v>
      </c>
      <c r="G178">
        <v>0.10124507000000449</v>
      </c>
      <c r="H178">
        <v>1.0118342950734396E-2</v>
      </c>
      <c r="I178" s="14">
        <v>19</v>
      </c>
      <c r="J178" s="14">
        <v>20</v>
      </c>
      <c r="K178" s="14">
        <v>50</v>
      </c>
      <c r="L178" s="79">
        <v>507</v>
      </c>
      <c r="M178" s="14" t="s">
        <v>678</v>
      </c>
      <c r="N178" s="14">
        <v>4252672</v>
      </c>
    </row>
    <row r="179" spans="1:14" x14ac:dyDescent="0.45">
      <c r="A179" s="79">
        <v>1026</v>
      </c>
      <c r="B179" t="s">
        <v>174</v>
      </c>
      <c r="C179" s="14">
        <v>1024</v>
      </c>
      <c r="D179">
        <v>8</v>
      </c>
      <c r="E179">
        <v>0.51140808000054672</v>
      </c>
      <c r="F179">
        <v>0.48357401818264573</v>
      </c>
      <c r="G179">
        <v>0.22336176521734477</v>
      </c>
      <c r="H179">
        <v>1.3891667127609253E-2</v>
      </c>
      <c r="I179" s="14">
        <v>10</v>
      </c>
      <c r="J179" s="14">
        <v>11</v>
      </c>
      <c r="K179" s="14">
        <v>23</v>
      </c>
      <c r="L179" s="79">
        <v>360</v>
      </c>
      <c r="M179" s="14" t="s">
        <v>679</v>
      </c>
      <c r="N179" s="14">
        <v>8446976</v>
      </c>
    </row>
    <row r="180" spans="1:14" x14ac:dyDescent="0.45">
      <c r="A180" s="79">
        <v>2050</v>
      </c>
      <c r="B180" t="s">
        <v>176</v>
      </c>
      <c r="C180" s="14">
        <v>1024</v>
      </c>
      <c r="D180">
        <v>8</v>
      </c>
      <c r="E180">
        <v>0.9868954166668118</v>
      </c>
      <c r="F180">
        <v>0.95054456666548504</v>
      </c>
      <c r="G180">
        <v>0.68654616250023537</v>
      </c>
      <c r="H180">
        <v>2.1743478982344917E-2</v>
      </c>
      <c r="I180" s="14">
        <v>6</v>
      </c>
      <c r="J180" s="14">
        <v>6</v>
      </c>
      <c r="K180" s="14">
        <v>8</v>
      </c>
      <c r="L180" s="79">
        <v>230</v>
      </c>
      <c r="M180" s="14" t="s">
        <v>680</v>
      </c>
      <c r="N180" s="14">
        <v>16835584</v>
      </c>
    </row>
    <row r="181" spans="1:14" x14ac:dyDescent="0.45">
      <c r="A181" s="79">
        <v>4098</v>
      </c>
      <c r="B181" t="s">
        <v>178</v>
      </c>
      <c r="C181" s="14">
        <v>1024</v>
      </c>
      <c r="D181">
        <v>8</v>
      </c>
      <c r="E181">
        <v>1.987398933333073</v>
      </c>
      <c r="F181">
        <v>1.8621561666659545</v>
      </c>
      <c r="G181">
        <v>2.8599371499949484</v>
      </c>
      <c r="H181">
        <v>4.6444444744675246E-2</v>
      </c>
      <c r="I181" s="14">
        <v>3</v>
      </c>
      <c r="J181" s="14">
        <v>3</v>
      </c>
      <c r="K181" s="14">
        <v>2</v>
      </c>
      <c r="L181" s="79">
        <v>108</v>
      </c>
      <c r="M181" s="14" t="s">
        <v>681</v>
      </c>
      <c r="N181" s="14">
        <v>33612800</v>
      </c>
    </row>
    <row r="182" spans="1:14" x14ac:dyDescent="0.45">
      <c r="A182" s="79">
        <v>8194</v>
      </c>
      <c r="B182" t="s">
        <v>180</v>
      </c>
      <c r="C182" s="14">
        <v>1024</v>
      </c>
      <c r="D182">
        <v>8</v>
      </c>
      <c r="E182">
        <v>4.2660489499976393</v>
      </c>
      <c r="F182">
        <v>4.0105305500037502</v>
      </c>
      <c r="G182">
        <v>11.153487300005509</v>
      </c>
      <c r="H182">
        <v>9.0999999216624675E-2</v>
      </c>
      <c r="I182" s="14">
        <v>2</v>
      </c>
      <c r="J182" s="14">
        <v>2</v>
      </c>
      <c r="K182" s="14">
        <v>1</v>
      </c>
      <c r="L182" s="79">
        <v>56</v>
      </c>
      <c r="M182" s="14" t="s">
        <v>682</v>
      </c>
      <c r="N182" s="14">
        <v>67167232</v>
      </c>
    </row>
    <row r="183" spans="1:14" x14ac:dyDescent="0.45">
      <c r="A183" s="79">
        <v>16386</v>
      </c>
      <c r="B183" t="s">
        <v>182</v>
      </c>
      <c r="C183" s="14">
        <v>1024</v>
      </c>
      <c r="D183">
        <v>8</v>
      </c>
      <c r="E183">
        <v>10.389126899986877</v>
      </c>
      <c r="F183">
        <v>9.1573321000032593</v>
      </c>
      <c r="G183">
        <v>60.529189100008807</v>
      </c>
      <c r="H183">
        <v>0.74888888994852698</v>
      </c>
      <c r="I183" s="14">
        <v>1</v>
      </c>
      <c r="J183" s="14">
        <v>1</v>
      </c>
      <c r="K183" s="14">
        <v>1</v>
      </c>
      <c r="L183" s="79">
        <v>9</v>
      </c>
      <c r="M183" s="14" t="s">
        <v>683</v>
      </c>
      <c r="N183" s="14">
        <v>134276096</v>
      </c>
    </row>
    <row r="184" spans="1:14" x14ac:dyDescent="0.45">
      <c r="I184" s="14"/>
      <c r="J184" s="14"/>
      <c r="K184" s="14"/>
      <c r="L184" s="79"/>
    </row>
    <row r="185" spans="1:14" x14ac:dyDescent="0.45">
      <c r="I185" s="14"/>
      <c r="J185" s="14"/>
      <c r="K185" s="14"/>
      <c r="L185" s="79"/>
      <c r="N185">
        <f ca="1">N183/1000000/E183</f>
        <v>12.924675701109166</v>
      </c>
    </row>
    <row r="186" spans="1:14" x14ac:dyDescent="0.45">
      <c r="I186" s="14"/>
      <c r="J186" s="14"/>
      <c r="K186" s="14"/>
      <c r="L186" s="79"/>
      <c r="N186" s="79">
        <f ca="1">C183*D183/E183</f>
        <v>788.51669431531798</v>
      </c>
    </row>
    <row r="187" spans="1:14" x14ac:dyDescent="0.45">
      <c r="I187" s="14"/>
      <c r="J187" s="14"/>
      <c r="K187" s="14"/>
      <c r="L187" s="79"/>
    </row>
    <row r="188" spans="1:14" x14ac:dyDescent="0.45">
      <c r="I188" s="14"/>
      <c r="J188" s="14"/>
      <c r="K188" s="14"/>
      <c r="L188" s="79"/>
    </row>
    <row r="189" spans="1:14" x14ac:dyDescent="0.45">
      <c r="I189" s="14"/>
      <c r="J189" s="14"/>
      <c r="K189" s="14"/>
      <c r="L189" s="79"/>
    </row>
    <row r="190" spans="1:14" x14ac:dyDescent="0.45">
      <c r="I190" s="14"/>
      <c r="J190" s="14"/>
      <c r="K190" s="14"/>
      <c r="L190" s="79"/>
    </row>
    <row r="191" spans="1:14" x14ac:dyDescent="0.45">
      <c r="I191" s="14"/>
      <c r="J191" s="14"/>
      <c r="K191" s="14"/>
      <c r="L191" s="14"/>
    </row>
    <row r="192" spans="1:14" x14ac:dyDescent="0.45">
      <c r="I192" s="14"/>
      <c r="J192" s="14"/>
      <c r="K192" s="14"/>
      <c r="L192" s="14"/>
    </row>
    <row r="193" spans="9:12" x14ac:dyDescent="0.45">
      <c r="I193" s="14"/>
      <c r="J193" s="14"/>
      <c r="K193" s="14"/>
      <c r="L193" s="14"/>
    </row>
    <row r="194" spans="9:12" x14ac:dyDescent="0.45">
      <c r="I194" s="14"/>
      <c r="J194" s="14"/>
      <c r="K194" s="14"/>
      <c r="L194" s="14"/>
    </row>
    <row r="195" spans="9:12" x14ac:dyDescent="0.45">
      <c r="I195" s="14"/>
      <c r="J195" s="14"/>
      <c r="K195" s="14"/>
      <c r="L195" s="14"/>
    </row>
    <row r="196" spans="9:12" x14ac:dyDescent="0.45">
      <c r="I196" s="14"/>
      <c r="J196" s="14"/>
      <c r="K196" s="14"/>
      <c r="L196" s="14"/>
    </row>
    <row r="197" spans="9:12" x14ac:dyDescent="0.45">
      <c r="I197" s="14"/>
      <c r="J197" s="14"/>
      <c r="K197" s="14"/>
      <c r="L197" s="14"/>
    </row>
    <row r="198" spans="9:12" x14ac:dyDescent="0.45">
      <c r="I198" s="14"/>
      <c r="J198" s="14"/>
      <c r="K198" s="14"/>
      <c r="L198" s="14"/>
    </row>
    <row r="199" spans="9:12" x14ac:dyDescent="0.45">
      <c r="I199" s="14"/>
      <c r="J199" s="14"/>
      <c r="K199" s="14"/>
      <c r="L199" s="14"/>
    </row>
    <row r="200" spans="9:12" x14ac:dyDescent="0.45">
      <c r="I200" s="14"/>
      <c r="J200" s="14"/>
      <c r="K200" s="14"/>
      <c r="L200" s="14"/>
    </row>
    <row r="201" spans="9:12" x14ac:dyDescent="0.45">
      <c r="I201" s="14"/>
      <c r="J201" s="14"/>
      <c r="K201" s="14"/>
      <c r="L201" s="14"/>
    </row>
    <row r="202" spans="9:12" x14ac:dyDescent="0.45">
      <c r="I202" s="14"/>
      <c r="J202" s="14"/>
      <c r="K202" s="14"/>
      <c r="L202" s="14"/>
    </row>
    <row r="203" spans="9:12" x14ac:dyDescent="0.45">
      <c r="I203" s="14"/>
      <c r="J203" s="14"/>
      <c r="K203" s="14"/>
      <c r="L203" s="14"/>
    </row>
    <row r="204" spans="9:12" x14ac:dyDescent="0.45">
      <c r="I204" s="14"/>
      <c r="J204" s="14"/>
      <c r="K204" s="14"/>
      <c r="L204" s="14"/>
    </row>
    <row r="205" spans="9:12" x14ac:dyDescent="0.45">
      <c r="I205" s="14"/>
      <c r="J205" s="14"/>
      <c r="K205" s="14"/>
      <c r="L205" s="14"/>
    </row>
    <row r="206" spans="9:12" x14ac:dyDescent="0.45">
      <c r="I206" s="14"/>
      <c r="J206" s="14"/>
      <c r="K206" s="14"/>
      <c r="L206" s="14"/>
    </row>
    <row r="207" spans="9:12" x14ac:dyDescent="0.45">
      <c r="I207" s="14"/>
      <c r="J207" s="14"/>
      <c r="K207" s="14"/>
      <c r="L207" s="14"/>
    </row>
    <row r="208" spans="9:12" x14ac:dyDescent="0.45">
      <c r="I208" s="14"/>
      <c r="J208" s="14"/>
      <c r="K208" s="14"/>
      <c r="L208" s="14"/>
    </row>
    <row r="209" spans="9:12" x14ac:dyDescent="0.45">
      <c r="I209" s="14"/>
      <c r="J209" s="14"/>
      <c r="K209" s="14"/>
      <c r="L209" s="14"/>
    </row>
    <row r="210" spans="9:12" x14ac:dyDescent="0.45">
      <c r="I210" s="14"/>
      <c r="J210" s="14"/>
      <c r="K210" s="14"/>
      <c r="L210" s="14"/>
    </row>
    <row r="211" spans="9:12" x14ac:dyDescent="0.45">
      <c r="I211" s="14"/>
      <c r="J211" s="14"/>
      <c r="K211" s="14"/>
      <c r="L211" s="14"/>
    </row>
    <row r="212" spans="9:12" x14ac:dyDescent="0.45">
      <c r="I212" s="14"/>
      <c r="J212" s="14"/>
      <c r="K212" s="14"/>
      <c r="L212" s="14"/>
    </row>
    <row r="213" spans="9:12" x14ac:dyDescent="0.45">
      <c r="I213" s="14"/>
      <c r="J213" s="14"/>
      <c r="K213" s="14"/>
      <c r="L213" s="14"/>
    </row>
    <row r="214" spans="9:12" x14ac:dyDescent="0.45">
      <c r="I214" s="14"/>
      <c r="J214" s="14"/>
      <c r="K214" s="14"/>
      <c r="L214" s="14"/>
    </row>
    <row r="215" spans="9:12" x14ac:dyDescent="0.45">
      <c r="I215" s="14"/>
      <c r="J215" s="14"/>
      <c r="K215" s="14"/>
      <c r="L215" s="14"/>
    </row>
    <row r="216" spans="9:12" x14ac:dyDescent="0.45">
      <c r="I216" s="14"/>
      <c r="J216" s="14"/>
      <c r="K216" s="14"/>
      <c r="L216" s="14"/>
    </row>
    <row r="217" spans="9:12" x14ac:dyDescent="0.45">
      <c r="I217" s="14"/>
      <c r="J217" s="14"/>
      <c r="K217" s="14"/>
      <c r="L217" s="14"/>
    </row>
    <row r="218" spans="9:12" x14ac:dyDescent="0.45">
      <c r="I218" s="14"/>
      <c r="J218" s="14"/>
      <c r="K218" s="14"/>
      <c r="L218" s="14"/>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RunSpeedTests">
                <anchor moveWithCells="1" sizeWithCells="1">
                  <from>
                    <xdr:col>6</xdr:col>
                    <xdr:colOff>57150</xdr:colOff>
                    <xdr:row>0</xdr:row>
                    <xdr:rowOff>123825</xdr:rowOff>
                  </from>
                  <to>
                    <xdr:col>6</xdr:col>
                    <xdr:colOff>1042988</xdr:colOff>
                    <xdr:row>2</xdr:row>
                    <xdr:rowOff>123825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eet6"/>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33203125" bestFit="1" customWidth="1"/>
    <col min="6" max="6" width="7.73046875" bestFit="1" customWidth="1"/>
    <col min="7" max="7" width="10.59765625" customWidth="1"/>
    <col min="8" max="8" width="27.9296875" bestFit="1" customWidth="1"/>
    <col min="9" max="11" width="14.265625" bestFit="1" customWidth="1"/>
    <col min="12" max="13" width="10.59765625" customWidth="1"/>
    <col min="14" max="14" width="23.1328125" bestFit="1" customWidth="1"/>
  </cols>
  <sheetData>
    <row r="1" spans="2:13" ht="28.5" x14ac:dyDescent="0.85">
      <c r="B1" s="1" t="s">
        <v>489</v>
      </c>
    </row>
    <row r="2" spans="2:13" x14ac:dyDescent="0.45">
      <c r="J2" s="40" t="s">
        <v>457</v>
      </c>
      <c r="K2" s="18" t="s">
        <v>459</v>
      </c>
    </row>
    <row r="3" spans="2:13" x14ac:dyDescent="0.45">
      <c r="B3" s="18" t="s">
        <v>488</v>
      </c>
      <c r="J3" s="40" t="s">
        <v>460</v>
      </c>
      <c r="K3" s="18" t="s">
        <v>472</v>
      </c>
    </row>
    <row r="4" spans="2:13" x14ac:dyDescent="0.45">
      <c r="B4" s="63" t="s">
        <v>758</v>
      </c>
      <c r="F4" s="18"/>
      <c r="G4" s="18"/>
      <c r="H4" s="18"/>
      <c r="I4" s="18"/>
      <c r="J4" s="65" t="s">
        <v>458</v>
      </c>
      <c r="K4" s="18" t="s">
        <v>473</v>
      </c>
    </row>
    <row r="5" spans="2:13" x14ac:dyDescent="0.45">
      <c r="B5" s="64" t="s">
        <v>487</v>
      </c>
      <c r="F5" s="18"/>
      <c r="G5" s="18"/>
      <c r="H5" s="18"/>
      <c r="I5" s="18"/>
      <c r="J5" s="65" t="s">
        <v>471</v>
      </c>
      <c r="K5" s="18" t="s">
        <v>463</v>
      </c>
    </row>
    <row r="6" spans="2:13" x14ac:dyDescent="0.45">
      <c r="F6" s="18"/>
      <c r="G6" s="18"/>
      <c r="H6" s="18"/>
      <c r="I6" s="18"/>
      <c r="J6" s="65" t="s">
        <v>470</v>
      </c>
      <c r="K6" t="str">
        <f ca="1">K4&amp;"("&amp;K5&amp;")?"</f>
        <v>T[0-2][0-9]:[0-5][0-9]:[0-5][0-9](\.[0-9]+)?</v>
      </c>
    </row>
    <row r="7" spans="2:13" x14ac:dyDescent="0.45">
      <c r="J7" s="40" t="s">
        <v>485</v>
      </c>
      <c r="K7" s="18" t="s">
        <v>482</v>
      </c>
    </row>
    <row r="8" spans="2:13" x14ac:dyDescent="0.45">
      <c r="F8" s="18"/>
      <c r="G8" s="18"/>
      <c r="H8" s="18"/>
      <c r="I8" s="18"/>
      <c r="J8" s="65" t="s">
        <v>490</v>
      </c>
      <c r="K8" t="str">
        <f ca="1">K6&amp;"("&amp;K7&amp;")?"</f>
        <v>T[0-2][0-9]:[0-5][0-9]:[0-5][0-9](\.[0-9]+)?((Z|((\+|\-)[0-2][0-9]:[0-5][0-9])))?</v>
      </c>
    </row>
    <row r="9" spans="2:13" x14ac:dyDescent="0.45">
      <c r="B9" s="50"/>
      <c r="F9" s="62"/>
      <c r="G9" s="62"/>
      <c r="H9" s="62"/>
      <c r="I9" s="62"/>
      <c r="J9" s="65" t="s">
        <v>486</v>
      </c>
      <c r="K9" t="str">
        <f ca="1">K6&amp;K7</f>
        <v>T[0-2][0-9]:[0-5][0-9]:[0-5][0-9](\.[0-9]+)?(Z|((\+|\-)[0-2][0-9]:[0-5][0-9]))</v>
      </c>
    </row>
    <row r="10" spans="2:13" x14ac:dyDescent="0.45">
      <c r="F10" s="18"/>
      <c r="G10" s="18"/>
      <c r="H10" s="18"/>
      <c r="I10" s="18"/>
      <c r="J10" s="40" t="s">
        <v>461</v>
      </c>
      <c r="K10" t="s">
        <v>462</v>
      </c>
    </row>
    <row r="11" spans="2:13" x14ac:dyDescent="0.45">
      <c r="B11" t="s">
        <v>465</v>
      </c>
      <c r="F11" s="18"/>
      <c r="G11" s="18"/>
      <c r="H11" s="18"/>
      <c r="I11" s="18"/>
      <c r="J11" s="65" t="s">
        <v>491</v>
      </c>
      <c r="K11" s="76" t="str">
        <f ca="1">K2&amp;K3&amp;K10</f>
        <v>^[0-9][0-9][0-9][0-9]\-[[0-1][0-9]\-[0-3][0-9]$</v>
      </c>
    </row>
    <row r="12" spans="2:13" x14ac:dyDescent="0.45">
      <c r="B12" s="56" t="s">
        <v>449</v>
      </c>
      <c r="J12" s="65" t="s">
        <v>492</v>
      </c>
      <c r="K12" s="76" t="str">
        <f ca="1">K2&amp;K3&amp;"("&amp;K6&amp;")?"&amp;K10</f>
        <v>^[0-9][0-9][0-9][0-9]\-[[0-1][0-9]\-[0-3][0-9](T[0-2][0-9]:[0-5][0-9]:[0-5][0-9](\.[0-9]+)?)?$</v>
      </c>
    </row>
    <row r="13" spans="2:13" x14ac:dyDescent="0.45">
      <c r="B13" t="s">
        <v>466</v>
      </c>
      <c r="J13" s="65" t="s">
        <v>493</v>
      </c>
      <c r="K13" s="76" t="str">
        <f ca="1">K2&amp;K3&amp;"("&amp;K9&amp;")?"&amp;K10</f>
        <v>^[0-9][0-9][0-9][0-9]\-[[0-1][0-9]\-[0-3][0-9](T[0-2][0-9]:[0-5][0-9]:[0-5][0-9](\.[0-9]+)?(Z|((\+|\-)[0-2][0-9]:[0-5][0-9])))?$</v>
      </c>
    </row>
    <row r="14" spans="2:13" x14ac:dyDescent="0.45">
      <c r="B14" s="7" t="s">
        <v>450</v>
      </c>
      <c r="J14" s="65" t="s">
        <v>494</v>
      </c>
      <c r="K14" s="76" t="str">
        <f ca="1">K2&amp;K3&amp;"("&amp;K8&amp;")?"&amp;K10</f>
        <v>^[0-9][0-9][0-9][0-9]\-[[0-1][0-9]\-[0-3][0-9](T[0-2][0-9]:[0-5][0-9]:[0-5][0-9](\.[0-9]+)?((Z|((\+|\-)[0-2][0-9]:[0-5][0-9])))?)?$</v>
      </c>
    </row>
    <row r="15" spans="2:13" x14ac:dyDescent="0.45">
      <c r="E15" s="62"/>
    </row>
    <row r="16" spans="2:13" x14ac:dyDescent="0.45">
      <c r="B16" t="s">
        <v>467</v>
      </c>
      <c r="C16" s="18" t="str" cm="1">
        <f t="array" aca="1" ref="C16:F16" ca="1">TRANSPOSE(J11:J14)</f>
        <v>rxNoNo - accept date, reject datetime</v>
      </c>
      <c r="D16" s="18" t="str">
        <f ca="1"/>
        <v>rxYesNo - accept date, accept datetime without time zone, reject datetime with time zone</v>
      </c>
      <c r="E16" s="18" t="str">
        <f ca="1"/>
        <v>rxNoYes - accept date, reject datetime without time zone, accept datetime with time zone</v>
      </c>
      <c r="F16" t="str">
        <f ca="1"/>
        <v>rxYesYes - accept date, accept datetime without time zone, accept datetime with time zone</v>
      </c>
      <c r="H16" t="s">
        <v>468</v>
      </c>
      <c r="I16" s="18" t="str" cm="1">
        <f t="array" aca="1" ref="I16:L16" ca="1">TRANSPOSE(J11:J14)</f>
        <v>rxNoNo - accept date, reject datetime</v>
      </c>
      <c r="J16" s="18" t="str">
        <f ca="1"/>
        <v>rxYesNo - accept date, accept datetime without time zone, reject datetime with time zone</v>
      </c>
      <c r="K16" s="18" t="str">
        <f ca="1"/>
        <v>rxNoYes - accept date, reject datetime without time zone, accept datetime with time zone</v>
      </c>
      <c r="L16" t="str">
        <f ca="1"/>
        <v>rxYesYes - accept date, accept datetime without time zone, accept datetime with time zone</v>
      </c>
      <c r="M16" s="18"/>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57"/>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57"/>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57"/>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57"/>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57"/>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57"/>
    </row>
    <row r="23" spans="2:13" x14ac:dyDescent="0.45">
      <c r="B23" t="str">
        <f ca="1"/>
        <v>2022-08-17T18:58:38.966-07:00</v>
      </c>
      <c r="C23" t="b">
        <f ca="1"/>
        <v>0</v>
      </c>
      <c r="D23" t="b">
        <f ca="1"/>
        <v>0</v>
      </c>
      <c r="E23" t="b">
        <f ca="1"/>
        <v>1</v>
      </c>
      <c r="F23" t="b">
        <f ca="1"/>
        <v>1</v>
      </c>
      <c r="G23" s="18"/>
      <c r="H23" t="str">
        <f ca="1"/>
        <v>2021-06-29T17:58:60.492-12:00</v>
      </c>
      <c r="I23" t="b">
        <f ca="1"/>
        <v>0</v>
      </c>
      <c r="J23" t="b">
        <f ca="1"/>
        <v>0</v>
      </c>
      <c r="K23" t="b">
        <f ca="1"/>
        <v>0</v>
      </c>
      <c r="L23" t="b">
        <f ca="1"/>
        <v>0</v>
      </c>
      <c r="M23" s="57"/>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57"/>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57"/>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57"/>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57"/>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57"/>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57"/>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57"/>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57"/>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57"/>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57"/>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57"/>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57"/>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57"/>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57"/>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57"/>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57"/>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57"/>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57"/>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57"/>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57"/>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57"/>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57"/>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57"/>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57"/>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57"/>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57"/>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57"/>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57"/>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57"/>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57"/>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57"/>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57"/>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57"/>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57"/>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57"/>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57"/>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57"/>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57"/>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57"/>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57"/>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57"/>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57"/>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57"/>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57"/>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57"/>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57"/>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57"/>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57"/>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57"/>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57"/>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57"/>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57"/>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57"/>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57"/>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57"/>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57"/>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57"/>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57"/>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57"/>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57"/>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57"/>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57"/>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57"/>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57"/>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57"/>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57"/>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57"/>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57"/>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57"/>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57"/>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57"/>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57"/>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57"/>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57"/>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57"/>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57"/>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57"/>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57"/>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57"/>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57"/>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57"/>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57"/>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57"/>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57"/>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57"/>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57"/>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57"/>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57"/>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57"/>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57"/>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57"/>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57"/>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57"/>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57"/>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57"/>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57"/>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57"/>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57"/>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57"/>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57"/>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57"/>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57"/>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57"/>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57"/>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57"/>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57"/>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57"/>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57"/>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57"/>
    </row>
    <row r="133" spans="2:13" x14ac:dyDescent="0.45">
      <c r="B133" s="18" t="str">
        <f ca="1"/>
        <v>2023-09-24</v>
      </c>
      <c r="C133" t="b">
        <f ca="1"/>
        <v>1</v>
      </c>
      <c r="D133" t="b">
        <f ca="1"/>
        <v>1</v>
      </c>
      <c r="E133" t="b">
        <f ca="1"/>
        <v>1</v>
      </c>
      <c r="F133" t="b">
        <f ca="1"/>
        <v>1</v>
      </c>
      <c r="H133" t="str">
        <f ca="1"/>
        <v>2023-03-08T06:29:x8Z</v>
      </c>
      <c r="I133" t="b">
        <f ca="1"/>
        <v>0</v>
      </c>
      <c r="J133" t="b">
        <f ca="1"/>
        <v>0</v>
      </c>
      <c r="K133" t="b">
        <f ca="1"/>
        <v>0</v>
      </c>
      <c r="L133" t="b">
        <f ca="1"/>
        <v>0</v>
      </c>
      <c r="M133" s="57"/>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57"/>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57"/>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57"/>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57"/>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57"/>
    </row>
    <row r="139" spans="2:13" x14ac:dyDescent="0.45">
      <c r="B139" s="18" t="str">
        <f ca="1"/>
        <v>2022-02-26</v>
      </c>
      <c r="C139" t="b">
        <f ca="1"/>
        <v>1</v>
      </c>
      <c r="D139" t="b">
        <f ca="1"/>
        <v>1</v>
      </c>
      <c r="E139" t="b">
        <f ca="1"/>
        <v>1</v>
      </c>
      <c r="F139" t="b">
        <f ca="1"/>
        <v>1</v>
      </c>
      <c r="H139" t="str">
        <f ca="1"/>
        <v>20x2-09-01T00:08:26.304</v>
      </c>
      <c r="I139" t="b">
        <f ca="1"/>
        <v>0</v>
      </c>
      <c r="J139" t="b">
        <f ca="1"/>
        <v>0</v>
      </c>
      <c r="K139" t="b">
        <f ca="1"/>
        <v>0</v>
      </c>
      <c r="L139" t="b">
        <f ca="1"/>
        <v>0</v>
      </c>
      <c r="M139" s="57"/>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57"/>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57"/>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57"/>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57"/>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57"/>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57"/>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57"/>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57"/>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57"/>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57"/>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57"/>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U65"/>
  <sheetViews>
    <sheetView showGridLines="0" showRowColHeaders="0" workbookViewId="0"/>
  </sheetViews>
  <sheetFormatPr defaultRowHeight="14.25" x14ac:dyDescent="0.45"/>
  <cols>
    <col min="1" max="1" width="2.46484375" customWidth="1"/>
    <col min="2" max="2" width="7.73046875" customWidth="1"/>
    <col min="3" max="3" width="11.796875" customWidth="1"/>
    <col min="4" max="4" width="5.3984375" customWidth="1"/>
    <col min="5" max="5" width="14.73046875" customWidth="1"/>
    <col min="6" max="6" width="155.46484375" customWidth="1"/>
    <col min="9" max="9" width="9.6640625" bestFit="1" customWidth="1"/>
  </cols>
  <sheetData>
    <row r="1" spans="2:21" ht="28.5" x14ac:dyDescent="0.85">
      <c r="B1" s="13" t="s">
        <v>184</v>
      </c>
    </row>
    <row r="3" spans="2:21" x14ac:dyDescent="0.45">
      <c r="I3" s="21" t="s">
        <v>185</v>
      </c>
      <c r="U3" s="21" t="s">
        <v>186</v>
      </c>
    </row>
    <row r="4" spans="2:21" x14ac:dyDescent="0.45">
      <c r="I4" t="s">
        <v>516</v>
      </c>
      <c r="U4" s="22" t="s">
        <v>187</v>
      </c>
    </row>
    <row r="5" spans="2:21" x14ac:dyDescent="0.45">
      <c r="B5" s="23" t="s">
        <v>188</v>
      </c>
      <c r="C5" s="24" t="s">
        <v>189</v>
      </c>
      <c r="D5" s="67" t="s">
        <v>190</v>
      </c>
      <c r="E5" s="25" t="s">
        <v>191</v>
      </c>
      <c r="F5" s="26" t="s">
        <v>192</v>
      </c>
      <c r="I5" t="s">
        <v>517</v>
      </c>
      <c r="U5" s="52" t="s">
        <v>193</v>
      </c>
    </row>
    <row r="6" spans="2:21" x14ac:dyDescent="0.45">
      <c r="B6" s="66">
        <v>60</v>
      </c>
      <c r="C6" s="27">
        <v>44440</v>
      </c>
      <c r="D6" s="68">
        <v>0.64527777778130258</v>
      </c>
      <c r="E6" s="28" t="s">
        <v>194</v>
      </c>
      <c r="F6" s="29" t="s">
        <v>1609</v>
      </c>
      <c r="I6" t="s">
        <v>520</v>
      </c>
    </row>
    <row r="7" spans="2:21" x14ac:dyDescent="0.45">
      <c r="B7" s="66">
        <v>59</v>
      </c>
      <c r="C7" s="27">
        <v>44440</v>
      </c>
      <c r="D7" s="68">
        <v>0.44094907407270512</v>
      </c>
      <c r="E7" s="28" t="s">
        <v>194</v>
      </c>
      <c r="F7" s="29" t="s">
        <v>760</v>
      </c>
      <c r="I7" t="s">
        <v>479</v>
      </c>
    </row>
    <row r="8" spans="2:21" x14ac:dyDescent="0.45">
      <c r="B8" s="66">
        <v>58</v>
      </c>
      <c r="C8" s="27">
        <v>44439</v>
      </c>
      <c r="D8" s="68">
        <v>0.41174768518249039</v>
      </c>
      <c r="E8" s="28" t="s">
        <v>194</v>
      </c>
      <c r="F8" s="29" t="s">
        <v>750</v>
      </c>
      <c r="I8" t="s">
        <v>687</v>
      </c>
    </row>
    <row r="9" spans="2:21" x14ac:dyDescent="0.45">
      <c r="B9" s="66">
        <v>57</v>
      </c>
      <c r="C9" s="27">
        <v>44438</v>
      </c>
      <c r="D9" s="68">
        <v>0.81614583333430346</v>
      </c>
      <c r="E9" s="28" t="s">
        <v>194</v>
      </c>
      <c r="F9" s="29" t="s">
        <v>197</v>
      </c>
      <c r="I9" t="s">
        <v>688</v>
      </c>
    </row>
    <row r="10" spans="2:21" x14ac:dyDescent="0.45">
      <c r="B10" s="66">
        <v>56</v>
      </c>
      <c r="C10" s="27">
        <v>44438</v>
      </c>
      <c r="D10" s="68">
        <v>0.77097222222073469</v>
      </c>
      <c r="E10" s="28" t="s">
        <v>194</v>
      </c>
      <c r="F10" s="29" t="s">
        <v>732</v>
      </c>
    </row>
    <row r="11" spans="2:21" x14ac:dyDescent="0.45">
      <c r="B11" s="66">
        <v>55</v>
      </c>
      <c r="C11" s="27">
        <v>44438</v>
      </c>
      <c r="D11" s="68">
        <v>0.5741319444423425</v>
      </c>
      <c r="E11" s="28" t="s">
        <v>194</v>
      </c>
      <c r="F11" s="29" t="s">
        <v>728</v>
      </c>
    </row>
    <row r="12" spans="2:21" x14ac:dyDescent="0.45">
      <c r="B12" s="66">
        <v>54</v>
      </c>
      <c r="C12" s="27">
        <v>44438</v>
      </c>
      <c r="D12" s="68">
        <v>0.32952546296291985</v>
      </c>
      <c r="E12" s="28" t="s">
        <v>194</v>
      </c>
      <c r="F12" s="29" t="s">
        <v>686</v>
      </c>
      <c r="I12" s="21" t="s">
        <v>431</v>
      </c>
      <c r="U12" s="21" t="s">
        <v>412</v>
      </c>
    </row>
    <row r="13" spans="2:21" x14ac:dyDescent="0.45">
      <c r="B13" s="66">
        <v>53</v>
      </c>
      <c r="C13" s="27">
        <v>44436</v>
      </c>
      <c r="D13" s="68">
        <v>0.65918981481809169</v>
      </c>
      <c r="E13" s="28" t="s">
        <v>194</v>
      </c>
      <c r="F13" s="29" t="s">
        <v>552</v>
      </c>
      <c r="I13" t="s">
        <v>432</v>
      </c>
      <c r="U13" t="s">
        <v>413</v>
      </c>
    </row>
    <row r="14" spans="2:21" x14ac:dyDescent="0.45">
      <c r="B14" s="66">
        <v>52</v>
      </c>
      <c r="C14" s="27">
        <v>44435</v>
      </c>
      <c r="D14" s="68">
        <v>0.85357638888672227</v>
      </c>
      <c r="E14" s="28" t="s">
        <v>194</v>
      </c>
      <c r="F14" s="30" t="s">
        <v>530</v>
      </c>
      <c r="I14" t="s">
        <v>433</v>
      </c>
      <c r="U14" s="22" t="s">
        <v>414</v>
      </c>
    </row>
    <row r="15" spans="2:21" x14ac:dyDescent="0.45">
      <c r="B15" s="66">
        <v>51</v>
      </c>
      <c r="C15" s="27">
        <v>44434</v>
      </c>
      <c r="D15" s="68">
        <v>0.80643518518627388</v>
      </c>
      <c r="E15" s="28" t="s">
        <v>194</v>
      </c>
      <c r="F15" s="29" t="s">
        <v>522</v>
      </c>
      <c r="I15" t="s">
        <v>434</v>
      </c>
      <c r="U15" t="s">
        <v>415</v>
      </c>
    </row>
    <row r="16" spans="2:21" x14ac:dyDescent="0.45">
      <c r="B16" s="66">
        <v>50</v>
      </c>
      <c r="C16" s="27">
        <v>44434</v>
      </c>
      <c r="D16" s="68">
        <v>0.80153935185080627</v>
      </c>
      <c r="E16" s="28" t="s">
        <v>194</v>
      </c>
      <c r="F16" s="29" t="s">
        <v>521</v>
      </c>
      <c r="I16" t="s">
        <v>442</v>
      </c>
      <c r="U16" s="22" t="s">
        <v>416</v>
      </c>
    </row>
    <row r="17" spans="2:21" x14ac:dyDescent="0.45">
      <c r="B17" s="66">
        <v>49</v>
      </c>
      <c r="C17" s="27">
        <v>44434</v>
      </c>
      <c r="D17" s="68">
        <v>0.77059027777431766</v>
      </c>
      <c r="E17" s="28" t="s">
        <v>194</v>
      </c>
      <c r="F17" s="29" t="s">
        <v>519</v>
      </c>
      <c r="I17" s="18" t="s">
        <v>440</v>
      </c>
      <c r="U17" t="s">
        <v>378</v>
      </c>
    </row>
    <row r="18" spans="2:21" x14ac:dyDescent="0.45">
      <c r="B18" s="66">
        <v>48</v>
      </c>
      <c r="C18" s="27">
        <v>44434</v>
      </c>
      <c r="D18" s="68">
        <v>0.57442129629635019</v>
      </c>
      <c r="E18" s="28" t="s">
        <v>194</v>
      </c>
      <c r="F18" s="30" t="s">
        <v>518</v>
      </c>
      <c r="I18" t="s">
        <v>441</v>
      </c>
      <c r="U18" s="22" t="s">
        <v>417</v>
      </c>
    </row>
    <row r="19" spans="2:21" x14ac:dyDescent="0.45">
      <c r="B19" s="66">
        <v>47</v>
      </c>
      <c r="C19" s="27">
        <v>44434</v>
      </c>
      <c r="D19" s="68">
        <v>0.57239583333284827</v>
      </c>
      <c r="E19" s="28" t="s">
        <v>194</v>
      </c>
      <c r="F19" s="29" t="s">
        <v>498</v>
      </c>
      <c r="I19" s="18" t="s">
        <v>435</v>
      </c>
    </row>
    <row r="20" spans="2:21" x14ac:dyDescent="0.45">
      <c r="B20" s="58">
        <v>46</v>
      </c>
      <c r="C20" s="27">
        <v>44433</v>
      </c>
      <c r="D20" s="68">
        <v>1.0671296295186039E-2</v>
      </c>
      <c r="E20" s="28" t="s">
        <v>194</v>
      </c>
      <c r="F20" s="29" t="s">
        <v>478</v>
      </c>
      <c r="I20" t="s">
        <v>436</v>
      </c>
      <c r="U20" s="52" t="s">
        <v>419</v>
      </c>
    </row>
    <row r="21" spans="2:21" x14ac:dyDescent="0.45">
      <c r="B21" s="58">
        <v>45</v>
      </c>
      <c r="C21" s="27">
        <v>44432</v>
      </c>
      <c r="D21" s="68">
        <v>0.82049768518481869</v>
      </c>
      <c r="E21" s="28" t="s">
        <v>194</v>
      </c>
      <c r="F21" s="29" t="s">
        <v>469</v>
      </c>
    </row>
    <row r="22" spans="2:21" x14ac:dyDescent="0.45">
      <c r="B22" s="58">
        <v>44</v>
      </c>
      <c r="C22" s="27">
        <v>44432</v>
      </c>
      <c r="D22" s="68">
        <v>0.799525462964084</v>
      </c>
      <c r="E22" s="28" t="s">
        <v>194</v>
      </c>
      <c r="F22" s="30" t="s">
        <v>464</v>
      </c>
    </row>
    <row r="23" spans="2:21" x14ac:dyDescent="0.45">
      <c r="B23" s="58">
        <v>43</v>
      </c>
      <c r="C23" s="27">
        <v>44432</v>
      </c>
      <c r="D23" s="68">
        <v>0.43258101851824904</v>
      </c>
      <c r="E23" s="28" t="s">
        <v>194</v>
      </c>
      <c r="F23" s="29" t="s">
        <v>455</v>
      </c>
    </row>
    <row r="24" spans="2:21" x14ac:dyDescent="0.45">
      <c r="B24" s="58">
        <v>42</v>
      </c>
      <c r="C24" s="27">
        <v>44432</v>
      </c>
      <c r="D24" s="68">
        <v>0.40347222222044365</v>
      </c>
      <c r="E24" s="28" t="s">
        <v>194</v>
      </c>
      <c r="F24" s="29" t="s">
        <v>454</v>
      </c>
    </row>
    <row r="25" spans="2:21" x14ac:dyDescent="0.45">
      <c r="B25" s="58">
        <v>41</v>
      </c>
      <c r="C25" s="27">
        <v>44429</v>
      </c>
      <c r="D25" s="68">
        <v>0.79307870370394085</v>
      </c>
      <c r="E25" s="28" t="s">
        <v>194</v>
      </c>
      <c r="F25" s="29" t="s">
        <v>438</v>
      </c>
      <c r="T25" s="40" t="str">
        <f t="array" aca="1" ref="T25:T40" ca="1">"*"</f>
        <v>*</v>
      </c>
      <c r="U25" s="21" t="s">
        <v>689</v>
      </c>
    </row>
    <row r="26" spans="2:21" x14ac:dyDescent="0.45">
      <c r="B26" s="58">
        <v>40</v>
      </c>
      <c r="C26" s="27">
        <v>44429</v>
      </c>
      <c r="D26" s="68">
        <v>0.49694444444321562</v>
      </c>
      <c r="E26" s="28" t="s">
        <v>194</v>
      </c>
      <c r="F26" s="29" t="s">
        <v>437</v>
      </c>
      <c r="T26" s="40" t="str">
        <f ca="1"/>
        <v>*</v>
      </c>
      <c r="U26" t="s">
        <v>704</v>
      </c>
    </row>
    <row r="27" spans="2:21" x14ac:dyDescent="0.45">
      <c r="B27" s="58">
        <v>39</v>
      </c>
      <c r="C27" s="27">
        <v>44428</v>
      </c>
      <c r="D27" s="68">
        <v>0.52388888888526708</v>
      </c>
      <c r="E27" s="28" t="s">
        <v>194</v>
      </c>
      <c r="F27" s="29" t="s">
        <v>420</v>
      </c>
      <c r="T27" s="40" t="str">
        <f ca="1"/>
        <v>*</v>
      </c>
      <c r="U27" t="s">
        <v>690</v>
      </c>
    </row>
    <row r="28" spans="2:21" x14ac:dyDescent="0.45">
      <c r="B28" s="58">
        <v>38</v>
      </c>
      <c r="C28" s="27">
        <v>44428</v>
      </c>
      <c r="D28" s="68">
        <v>0.37546296296204673</v>
      </c>
      <c r="E28" s="28" t="s">
        <v>194</v>
      </c>
      <c r="F28" s="29" t="s">
        <v>418</v>
      </c>
      <c r="T28" s="40" t="str">
        <f ca="1"/>
        <v>*</v>
      </c>
      <c r="U28" t="s">
        <v>691</v>
      </c>
    </row>
    <row r="29" spans="2:21" x14ac:dyDescent="0.45">
      <c r="B29" s="58">
        <v>37</v>
      </c>
      <c r="C29" s="27">
        <v>44427</v>
      </c>
      <c r="D29" s="68">
        <v>0.80869212962716119</v>
      </c>
      <c r="E29" s="28" t="s">
        <v>194</v>
      </c>
      <c r="F29" s="29" t="s">
        <v>410</v>
      </c>
      <c r="T29" s="40" t="str">
        <f ca="1"/>
        <v>*</v>
      </c>
      <c r="U29" t="s">
        <v>692</v>
      </c>
    </row>
    <row r="30" spans="2:21" x14ac:dyDescent="0.45">
      <c r="B30" s="58">
        <v>36</v>
      </c>
      <c r="C30" s="27">
        <v>44427</v>
      </c>
      <c r="D30" s="68">
        <v>0.74518518518743804</v>
      </c>
      <c r="E30" s="28" t="s">
        <v>194</v>
      </c>
      <c r="F30" s="29" t="s">
        <v>409</v>
      </c>
      <c r="T30" s="40" t="str">
        <f ca="1"/>
        <v>*</v>
      </c>
      <c r="U30" t="s">
        <v>693</v>
      </c>
    </row>
    <row r="31" spans="2:21" x14ac:dyDescent="0.45">
      <c r="B31" s="58">
        <v>35</v>
      </c>
      <c r="C31" s="27">
        <v>44427</v>
      </c>
      <c r="D31" s="68">
        <v>0.51920138888817746</v>
      </c>
      <c r="E31" s="28" t="s">
        <v>194</v>
      </c>
      <c r="F31" s="29" t="s">
        <v>403</v>
      </c>
      <c r="T31" s="40" t="str">
        <f ca="1"/>
        <v>*</v>
      </c>
      <c r="U31" t="s">
        <v>694</v>
      </c>
    </row>
    <row r="32" spans="2:21" x14ac:dyDescent="0.45">
      <c r="B32" s="58">
        <v>34</v>
      </c>
      <c r="C32" s="27">
        <v>44426</v>
      </c>
      <c r="D32" s="68">
        <v>0.84697916666482342</v>
      </c>
      <c r="E32" s="28" t="s">
        <v>194</v>
      </c>
      <c r="F32" s="29" t="s">
        <v>394</v>
      </c>
      <c r="T32" s="40" t="str">
        <f ca="1"/>
        <v>*</v>
      </c>
      <c r="U32" t="s">
        <v>695</v>
      </c>
    </row>
    <row r="33" spans="2:21" x14ac:dyDescent="0.45">
      <c r="B33" s="58">
        <v>33</v>
      </c>
      <c r="C33" s="27">
        <v>44426</v>
      </c>
      <c r="D33" s="68">
        <v>0.84443287036992842</v>
      </c>
      <c r="E33" s="28" t="s">
        <v>194</v>
      </c>
      <c r="F33" s="29" t="s">
        <v>393</v>
      </c>
      <c r="I33" s="21" t="s">
        <v>523</v>
      </c>
      <c r="T33" s="40" t="str">
        <f ca="1"/>
        <v>*</v>
      </c>
      <c r="U33" t="s">
        <v>696</v>
      </c>
    </row>
    <row r="34" spans="2:21" x14ac:dyDescent="0.45">
      <c r="B34" s="58">
        <v>32</v>
      </c>
      <c r="C34" s="27">
        <v>44424</v>
      </c>
      <c r="D34" s="68">
        <v>0.93637731481430819</v>
      </c>
      <c r="E34" s="28" t="s">
        <v>194</v>
      </c>
      <c r="F34" s="30" t="s">
        <v>387</v>
      </c>
      <c r="I34" t="s">
        <v>524</v>
      </c>
      <c r="T34" s="40" t="str">
        <f ca="1"/>
        <v>*</v>
      </c>
      <c r="U34" t="s">
        <v>697</v>
      </c>
    </row>
    <row r="35" spans="2:21" x14ac:dyDescent="0.45">
      <c r="B35" s="58">
        <v>31</v>
      </c>
      <c r="C35" s="27">
        <v>44424</v>
      </c>
      <c r="D35" s="68">
        <v>0.49105324073752854</v>
      </c>
      <c r="E35" s="28" t="s">
        <v>194</v>
      </c>
      <c r="F35" s="29" t="s">
        <v>386</v>
      </c>
      <c r="I35" t="s">
        <v>525</v>
      </c>
      <c r="T35" s="40" t="str">
        <f ca="1"/>
        <v>*</v>
      </c>
      <c r="U35" t="s">
        <v>698</v>
      </c>
    </row>
    <row r="36" spans="2:21" x14ac:dyDescent="0.45">
      <c r="B36" s="58">
        <v>30</v>
      </c>
      <c r="C36" s="27">
        <v>44423</v>
      </c>
      <c r="D36" s="68">
        <v>0.49593750000349246</v>
      </c>
      <c r="E36" s="28" t="s">
        <v>194</v>
      </c>
      <c r="F36" s="29" t="s">
        <v>251</v>
      </c>
      <c r="T36" s="40" t="str">
        <f ca="1"/>
        <v>*</v>
      </c>
      <c r="U36" t="s">
        <v>699</v>
      </c>
    </row>
    <row r="37" spans="2:21" x14ac:dyDescent="0.45">
      <c r="B37" s="58">
        <v>29</v>
      </c>
      <c r="C37" s="27">
        <v>44423</v>
      </c>
      <c r="D37" s="68">
        <v>0.437638888892252</v>
      </c>
      <c r="E37" s="28" t="s">
        <v>194</v>
      </c>
      <c r="F37" s="29" t="s">
        <v>195</v>
      </c>
      <c r="T37" s="40" t="str">
        <f ca="1"/>
        <v>*</v>
      </c>
      <c r="U37" t="s">
        <v>700</v>
      </c>
    </row>
    <row r="38" spans="2:21" x14ac:dyDescent="0.45">
      <c r="B38" s="58">
        <v>28</v>
      </c>
      <c r="C38" s="27">
        <v>44423</v>
      </c>
      <c r="D38" s="68">
        <v>0.33465277777577285</v>
      </c>
      <c r="E38" s="28" t="s">
        <v>194</v>
      </c>
      <c r="F38" s="29" t="s">
        <v>196</v>
      </c>
      <c r="T38" s="40" t="str">
        <f ca="1"/>
        <v>*</v>
      </c>
      <c r="U38" t="s">
        <v>701</v>
      </c>
    </row>
    <row r="39" spans="2:21" x14ac:dyDescent="0.45">
      <c r="B39" s="58">
        <v>27</v>
      </c>
      <c r="C39" s="27">
        <v>44421</v>
      </c>
      <c r="D39" s="68">
        <v>0.84150462962861639</v>
      </c>
      <c r="E39" s="28" t="s">
        <v>194</v>
      </c>
      <c r="F39" s="29" t="s">
        <v>197</v>
      </c>
      <c r="I39" s="18" t="s">
        <v>751</v>
      </c>
      <c r="T39" s="40" t="str">
        <f ca="1"/>
        <v>*</v>
      </c>
      <c r="U39" t="s">
        <v>702</v>
      </c>
    </row>
    <row r="40" spans="2:21" x14ac:dyDescent="0.45">
      <c r="B40" s="58">
        <v>26</v>
      </c>
      <c r="C40" s="27">
        <v>44421</v>
      </c>
      <c r="D40" s="68">
        <v>0.83098379629518604</v>
      </c>
      <c r="E40" s="28" t="s">
        <v>194</v>
      </c>
      <c r="F40" s="29" t="s">
        <v>198</v>
      </c>
      <c r="I40" s="79" cm="1">
        <f t="array" aca="1" ref="I40" ca="1">FileSize(I39)</f>
        <v>898270</v>
      </c>
      <c r="T40" s="40" t="str">
        <f ca="1"/>
        <v>*</v>
      </c>
      <c r="U40" t="s">
        <v>703</v>
      </c>
    </row>
    <row r="41" spans="2:21" x14ac:dyDescent="0.45">
      <c r="B41" s="58">
        <v>25</v>
      </c>
      <c r="C41" s="27">
        <v>44421</v>
      </c>
      <c r="D41" s="68">
        <v>0.73097222221986158</v>
      </c>
      <c r="E41" s="28" t="s">
        <v>194</v>
      </c>
      <c r="F41" s="29" t="s">
        <v>199</v>
      </c>
    </row>
    <row r="42" spans="2:21" x14ac:dyDescent="0.45">
      <c r="B42" s="58">
        <v>24</v>
      </c>
      <c r="C42" s="27">
        <v>44421</v>
      </c>
      <c r="D42" s="68">
        <v>0.71106481481547235</v>
      </c>
      <c r="E42" s="28" t="s">
        <v>194</v>
      </c>
      <c r="F42" s="29" t="s">
        <v>200</v>
      </c>
    </row>
    <row r="43" spans="2:21" x14ac:dyDescent="0.45">
      <c r="B43" s="58">
        <v>23</v>
      </c>
      <c r="C43" s="27">
        <v>44420</v>
      </c>
      <c r="D43" s="68">
        <v>0.80428240740729962</v>
      </c>
      <c r="E43" s="28" t="s">
        <v>194</v>
      </c>
      <c r="F43" s="29" t="s">
        <v>201</v>
      </c>
    </row>
    <row r="44" spans="2:21" x14ac:dyDescent="0.45">
      <c r="B44" s="58">
        <v>22</v>
      </c>
      <c r="C44" s="27">
        <v>44420</v>
      </c>
      <c r="D44" s="68">
        <v>0.74781249999796273</v>
      </c>
      <c r="E44" s="28" t="s">
        <v>194</v>
      </c>
      <c r="F44" s="30" t="s">
        <v>202</v>
      </c>
    </row>
    <row r="45" spans="2:21" x14ac:dyDescent="0.45">
      <c r="B45" s="58">
        <v>21</v>
      </c>
      <c r="C45" s="27">
        <v>44419</v>
      </c>
      <c r="D45" s="68">
        <v>0.98854166666569654</v>
      </c>
      <c r="E45" s="28" t="s">
        <v>194</v>
      </c>
      <c r="F45" s="29" t="s">
        <v>203</v>
      </c>
    </row>
    <row r="46" spans="2:21" x14ac:dyDescent="0.45">
      <c r="B46" s="58">
        <v>20</v>
      </c>
      <c r="C46" s="27">
        <v>44419</v>
      </c>
      <c r="D46" s="68">
        <v>0.98135416666627862</v>
      </c>
      <c r="E46" s="28" t="s">
        <v>194</v>
      </c>
      <c r="F46" s="29" t="s">
        <v>204</v>
      </c>
    </row>
    <row r="47" spans="2:21" x14ac:dyDescent="0.45">
      <c r="B47" s="58">
        <v>19</v>
      </c>
      <c r="C47" s="27">
        <v>44419</v>
      </c>
      <c r="D47" s="68">
        <v>0.82271990740991896</v>
      </c>
      <c r="E47" s="28" t="s">
        <v>194</v>
      </c>
      <c r="F47" s="29" t="s">
        <v>205</v>
      </c>
    </row>
    <row r="48" spans="2:21" x14ac:dyDescent="0.45">
      <c r="B48" s="58">
        <v>18</v>
      </c>
      <c r="C48" s="27">
        <v>44419</v>
      </c>
      <c r="D48" s="68">
        <v>0.73975694444379769</v>
      </c>
      <c r="E48" s="28" t="s">
        <v>194</v>
      </c>
      <c r="F48" s="29" t="s">
        <v>206</v>
      </c>
    </row>
    <row r="49" spans="2:6" x14ac:dyDescent="0.45">
      <c r="B49" s="58">
        <v>17</v>
      </c>
      <c r="C49" s="27">
        <v>44419</v>
      </c>
      <c r="D49" s="68">
        <v>0.708356481482042</v>
      </c>
      <c r="E49" s="28" t="s">
        <v>194</v>
      </c>
      <c r="F49" s="29" t="s">
        <v>207</v>
      </c>
    </row>
    <row r="50" spans="2:6" x14ac:dyDescent="0.45">
      <c r="B50" s="58">
        <v>16</v>
      </c>
      <c r="C50" s="27">
        <v>44419</v>
      </c>
      <c r="D50" s="68">
        <v>0.51960648148087785</v>
      </c>
      <c r="E50" s="28" t="s">
        <v>194</v>
      </c>
      <c r="F50" s="29" t="s">
        <v>208</v>
      </c>
    </row>
    <row r="51" spans="2:6" x14ac:dyDescent="0.45">
      <c r="B51" s="58">
        <v>15</v>
      </c>
      <c r="C51" s="27">
        <v>44419</v>
      </c>
      <c r="D51" s="68">
        <v>0.49577546296495711</v>
      </c>
      <c r="E51" s="28" t="s">
        <v>194</v>
      </c>
      <c r="F51" s="30" t="s">
        <v>209</v>
      </c>
    </row>
    <row r="52" spans="2:6" x14ac:dyDescent="0.45">
      <c r="B52" s="58">
        <v>14</v>
      </c>
      <c r="C52" s="27">
        <v>44419</v>
      </c>
      <c r="D52" s="68">
        <v>0.49174768518423662</v>
      </c>
      <c r="E52" s="28" t="s">
        <v>194</v>
      </c>
      <c r="F52" s="29" t="s">
        <v>210</v>
      </c>
    </row>
    <row r="53" spans="2:6" x14ac:dyDescent="0.45">
      <c r="B53" s="58">
        <v>13</v>
      </c>
      <c r="C53" s="27">
        <v>44419</v>
      </c>
      <c r="D53" s="68">
        <v>0.49034722222131677</v>
      </c>
      <c r="E53" s="28" t="s">
        <v>194</v>
      </c>
      <c r="F53" s="29" t="s">
        <v>211</v>
      </c>
    </row>
    <row r="54" spans="2:6" x14ac:dyDescent="0.45">
      <c r="B54" s="58">
        <v>12</v>
      </c>
      <c r="C54" s="27">
        <v>44419</v>
      </c>
      <c r="D54" s="68">
        <v>0.48190972222073469</v>
      </c>
      <c r="E54" s="28" t="s">
        <v>194</v>
      </c>
      <c r="F54" s="29" t="s">
        <v>212</v>
      </c>
    </row>
    <row r="55" spans="2:6" x14ac:dyDescent="0.45">
      <c r="B55" s="58">
        <v>11</v>
      </c>
      <c r="C55" s="27">
        <v>44418</v>
      </c>
      <c r="D55" s="68">
        <v>0.95467592592467554</v>
      </c>
      <c r="E55" s="28" t="s">
        <v>194</v>
      </c>
      <c r="F55" s="30" t="s">
        <v>213</v>
      </c>
    </row>
    <row r="56" spans="2:6" x14ac:dyDescent="0.45">
      <c r="B56" s="58">
        <v>10</v>
      </c>
      <c r="C56" s="27">
        <v>44418</v>
      </c>
      <c r="D56" s="68">
        <v>0.73436342592322035</v>
      </c>
      <c r="E56" s="28" t="s">
        <v>194</v>
      </c>
      <c r="F56" s="30" t="s">
        <v>214</v>
      </c>
    </row>
    <row r="57" spans="2:6" x14ac:dyDescent="0.45">
      <c r="B57" s="58">
        <v>9</v>
      </c>
      <c r="C57" s="27">
        <v>44417</v>
      </c>
      <c r="D57" s="68">
        <v>0.54605324073781958</v>
      </c>
      <c r="E57" s="28" t="s">
        <v>194</v>
      </c>
      <c r="F57" s="29" t="s">
        <v>215</v>
      </c>
    </row>
    <row r="58" spans="2:6" x14ac:dyDescent="0.45">
      <c r="B58" s="58">
        <v>8</v>
      </c>
      <c r="C58" s="27">
        <v>44416</v>
      </c>
      <c r="D58" s="68">
        <v>0.54939814814861165</v>
      </c>
      <c r="E58" s="28" t="s">
        <v>194</v>
      </c>
      <c r="F58" s="29" t="s">
        <v>216</v>
      </c>
    </row>
    <row r="59" spans="2:6" x14ac:dyDescent="0.45">
      <c r="B59" s="58">
        <v>7</v>
      </c>
      <c r="C59" s="27">
        <v>44415</v>
      </c>
      <c r="D59" s="68">
        <v>0.96137731481576338</v>
      </c>
      <c r="E59" s="28" t="s">
        <v>194</v>
      </c>
      <c r="F59" s="29" t="s">
        <v>217</v>
      </c>
    </row>
    <row r="60" spans="2:6" x14ac:dyDescent="0.45">
      <c r="B60" s="58">
        <v>6</v>
      </c>
      <c r="C60" s="27">
        <v>44414</v>
      </c>
      <c r="D60" s="68">
        <v>0.66607638888672227</v>
      </c>
      <c r="E60" s="28" t="s">
        <v>194</v>
      </c>
      <c r="F60" s="30" t="s">
        <v>218</v>
      </c>
    </row>
    <row r="61" spans="2:6" x14ac:dyDescent="0.45">
      <c r="B61" s="58">
        <v>5</v>
      </c>
      <c r="C61" s="27">
        <v>44412</v>
      </c>
      <c r="D61" s="68">
        <v>0.34912037036701804</v>
      </c>
      <c r="E61" s="28" t="s">
        <v>194</v>
      </c>
      <c r="F61" s="30" t="s">
        <v>219</v>
      </c>
    </row>
    <row r="62" spans="2:6" x14ac:dyDescent="0.45">
      <c r="B62" s="58">
        <v>4</v>
      </c>
      <c r="C62" s="27">
        <v>44411</v>
      </c>
      <c r="D62" s="68">
        <v>0.37682870370190358</v>
      </c>
      <c r="E62" s="28" t="s">
        <v>194</v>
      </c>
      <c r="F62" s="29" t="s">
        <v>220</v>
      </c>
    </row>
    <row r="63" spans="2:6" x14ac:dyDescent="0.45">
      <c r="B63" s="58">
        <v>3</v>
      </c>
      <c r="C63" s="27">
        <v>44406</v>
      </c>
      <c r="D63" s="68">
        <v>0.59842592592758592</v>
      </c>
      <c r="E63" s="28" t="s">
        <v>194</v>
      </c>
      <c r="F63" s="29" t="s">
        <v>221</v>
      </c>
    </row>
    <row r="64" spans="2:6" x14ac:dyDescent="0.45">
      <c r="B64" s="58">
        <v>2</v>
      </c>
      <c r="C64" s="27">
        <v>44406</v>
      </c>
      <c r="D64" s="68">
        <v>0.57677083333692281</v>
      </c>
      <c r="E64" s="28" t="s">
        <v>194</v>
      </c>
      <c r="F64" s="30" t="s">
        <v>222</v>
      </c>
    </row>
    <row r="65" spans="2:6" x14ac:dyDescent="0.45">
      <c r="B65" s="31">
        <v>1</v>
      </c>
      <c r="C65" s="32">
        <v>44400</v>
      </c>
      <c r="D65" s="69">
        <v>0.58872685184906004</v>
      </c>
      <c r="E65" s="33" t="s">
        <v>194</v>
      </c>
      <c r="F65" s="34" t="s">
        <v>223</v>
      </c>
    </row>
  </sheetData>
  <sheetProtection sheet="1" objects="1" scenarios="1"/>
  <hyperlinks>
    <hyperlink ref="U4" r:id="rId1" xr:uid="{A2CCB4F3-5D89-421E-85F9-C8C3688A9DE0}"/>
    <hyperlink ref="U5" r:id="rId2" xr:uid="{81628BD5-452E-4AE3-812A-75764BD91489}"/>
    <hyperlink ref="U14" r:id="rId3" xr:uid="{B31BA7A2-75D0-4D84-9CD3-5E9CCF9401DA}"/>
    <hyperlink ref="U16" r:id="rId4" xr:uid="{1C13C3FB-B5DD-4E62-84E7-326E52A215D3}"/>
    <hyperlink ref="U18" r:id="rId5" xr:uid="{4B9BD2AA-EF1A-4212-B41B-0DD825A2890E}"/>
    <hyperlink ref="U20" r:id="rId6" xr:uid="{AAB9C94E-66E4-4B78-B5EE-907DAFDAF12C}"/>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3073" r:id="rId10" name="Button 1">
              <controlPr defaultSize="0" print="0" autoFill="0" autoPict="0" macro="[0]!SaveWorkbookAndExportModules">
                <anchor moveWithCells="1" sizeWithCells="1">
                  <from>
                    <xdr:col>2</xdr:col>
                    <xdr:colOff>581025</xdr:colOff>
                    <xdr:row>0</xdr:row>
                    <xdr:rowOff>171450</xdr:rowOff>
                  </from>
                  <to>
                    <xdr:col>4</xdr:col>
                    <xdr:colOff>890588</xdr:colOff>
                    <xdr:row>3</xdr:row>
                    <xdr:rowOff>33338</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55</vt:i4>
      </vt:variant>
    </vt:vector>
  </HeadingPairs>
  <TitlesOfParts>
    <vt:vector size="66" baseType="lpstr">
      <vt:lpstr>Demo</vt:lpstr>
      <vt:lpstr>Performance_1</vt:lpstr>
      <vt:lpstr>Col-by-col</vt:lpstr>
      <vt:lpstr>Test</vt:lpstr>
      <vt:lpstr>Sheet1</vt:lpstr>
      <vt:lpstr>Sheet2</vt:lpstr>
      <vt:lpstr>TestResults</vt:lpstr>
      <vt:lpstr>Performance_2</vt:lpstr>
      <vt:lpstr>Performance_3</vt:lpstr>
      <vt:lpstr>RegExp</vt:lpstr>
      <vt:lpstr>Audit</vt:lpstr>
      <vt:lpstr>Test!CallToCSVRead</vt:lpstr>
      <vt:lpstr>Test!CaseNo</vt:lpstr>
      <vt:lpstr>'Col-by-col'!ConvertTypes</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Performance_2!FunctionNames</vt:lpstr>
      <vt:lpstr>Test!HeaderRow</vt:lpstr>
      <vt:lpstr>Audit!Headers</vt:lpstr>
      <vt:lpstr>Test!IncludeLargeFiles</vt:lpstr>
      <vt:lpstr>Performance_2!JuliaResultsFile</vt:lpstr>
      <vt:lpstr>Performance_3!JuliaResultsFile</vt:lpstr>
      <vt:lpstr>Test!NumFailed</vt:lpstr>
      <vt:lpstr>Test!NumPassed</vt:lpstr>
      <vt:lpstr>Test!NumSkipped</vt:lpstr>
      <vt:lpstr>Performance_2!PasteResultsHere1</vt:lpstr>
      <vt:lpstr>Performance_3!PasteResultsHere1</vt:lpstr>
      <vt:lpstr>Performance_2!PasteResultsHere2</vt:lpstr>
      <vt:lpstr>Performance_3!PasteResultsHere2</vt:lpstr>
      <vt:lpstr>Performance_2!PasteResultsHere3</vt:lpstr>
      <vt:lpstr>Performance_3!PasteResultsHere3</vt:lpstr>
      <vt:lpstr>Performance_2!PasteResultsHere4</vt:lpstr>
      <vt:lpstr>Performance_3!PasteResultsHere4</vt:lpstr>
      <vt:lpstr>Performance_2!PasteResultsHere5</vt:lpstr>
      <vt:lpstr>Performance_3!PasteResultsHere5</vt:lpstr>
      <vt:lpstr>Performance_2!PasteResultsHere6</vt:lpstr>
      <vt:lpstr>Performance_3!PasteResultsHere6</vt:lpstr>
      <vt:lpstr>Performance_2!PasteResultsHere7</vt:lpstr>
      <vt:lpstr>Performance_3!PasteResultsHere7</vt:lpstr>
      <vt:lpstr>Performance_1!PutFormulasHere1</vt:lpstr>
      <vt:lpstr>Performance_1!PutFormulasHere2</vt:lpstr>
      <vt:lpstr>Performance_1!PutFormulasHere3</vt:lpstr>
      <vt:lpstr>Performance_1!PutFormulasHere4</vt:lpstr>
      <vt:lpstr>Performance_1!PutFormulasHere5</vt:lpstr>
      <vt:lpstr>Performance_1!PutFormulasHere6</vt:lpstr>
      <vt:lpstr>Performance_1!PutFormulasHere7</vt:lpstr>
      <vt:lpstr>Demo!QuoteAllStrings</vt:lpstr>
      <vt:lpstr>Test!RowNo</vt:lpstr>
      <vt:lpstr>rxNoNo</vt:lpstr>
      <vt:lpstr>rxNoYes</vt:lpstr>
      <vt:lpstr>rxYesNo</vt:lpstr>
      <vt:lpstr>rxYesYes</vt:lpstr>
      <vt:lpstr>Test!TheCaseStatement</vt:lpstr>
      <vt:lpstr>Performance_2!TimeStamp</vt:lpstr>
      <vt:lpstr>Performance_3!TimeStamp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2021-09-01T13:29:33Z</dcterms:modified>
</cp:coreProperties>
</file>