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y.li\Desktop\[Esports]\Bet Types (Markets)\"/>
    </mc:Choice>
  </mc:AlternateContent>
  <bookViews>
    <workbookView xWindow="-105" yWindow="-105" windowWidth="23250" windowHeight="12570" activeTab="4"/>
  </bookViews>
  <sheets>
    <sheet name="Change History" sheetId="11" r:id="rId1"/>
    <sheet name="Language Code" sheetId="15" r:id="rId2"/>
    <sheet name="Currency Code" sheetId="16" r:id="rId3"/>
    <sheet name="Sports" sheetId="14" r:id="rId4"/>
    <sheet name="Esports Game Type Code" sheetId="13" r:id="rId5"/>
    <sheet name="ResXResourceManager (GameType)" sheetId="23" state="hidden" r:id="rId6"/>
    <sheet name="Market Selection" sheetId="19" r:id="rId7"/>
    <sheet name="ResXResourceManager" sheetId="20" state="hidden" r:id="rId8"/>
    <sheet name="TORO Translation(retired)" sheetId="18" state="hidden" r:id="rId9"/>
  </sheets>
  <definedNames>
    <definedName name="_xlnm._FilterDatabase" localSheetId="4" hidden="1">'Esports Game Type Code'!$A$2:$AI$140</definedName>
    <definedName name="_xlnm._FilterDatabase" localSheetId="6" hidden="1">'Market Selection'!$A$1:$D$111</definedName>
    <definedName name="_xlnm._FilterDatabase" localSheetId="5" hidden="1">'ResXResourceManager (GameType)'!$A$1:$X$150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0" i="23" l="1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Z80" i="13" l="1"/>
  <c r="Y80" i="13"/>
  <c r="Z79" i="13"/>
  <c r="Y79" i="13"/>
  <c r="Z78" i="13"/>
  <c r="Y78" i="13"/>
  <c r="Z77" i="13"/>
  <c r="Y77" i="13"/>
  <c r="Z76" i="13"/>
  <c r="Y76" i="13"/>
  <c r="Z75" i="13"/>
  <c r="Y75" i="13"/>
  <c r="Z74" i="13"/>
  <c r="Y74" i="13"/>
  <c r="Y73" i="13"/>
  <c r="Y72" i="13"/>
  <c r="Z70" i="13"/>
  <c r="Y70" i="13"/>
  <c r="Z69" i="13"/>
  <c r="Y69" i="13"/>
  <c r="Z68" i="13"/>
  <c r="Y68" i="13"/>
  <c r="Z67" i="13"/>
  <c r="Y67" i="13"/>
  <c r="Z66" i="13"/>
  <c r="Y66" i="13"/>
  <c r="Z65" i="13"/>
  <c r="Y65" i="13"/>
  <c r="Z64" i="13"/>
  <c r="Y64" i="13"/>
  <c r="Z63" i="13"/>
  <c r="Y63" i="13"/>
  <c r="Z62" i="13"/>
  <c r="Y62" i="13"/>
  <c r="Z61" i="13"/>
  <c r="Y61" i="13"/>
  <c r="Z60" i="13"/>
  <c r="Y60" i="13"/>
  <c r="Y59" i="13"/>
  <c r="Y58" i="13"/>
  <c r="Y57" i="13"/>
  <c r="Z55" i="13"/>
  <c r="Y55" i="13"/>
  <c r="Z54" i="13"/>
  <c r="Y54" i="13"/>
  <c r="Z49" i="13"/>
  <c r="Y49" i="13"/>
  <c r="Z48" i="13"/>
  <c r="Y48" i="13"/>
  <c r="Z47" i="13"/>
  <c r="Y47" i="13"/>
  <c r="Z46" i="13"/>
  <c r="Y46" i="13"/>
  <c r="Z45" i="13"/>
  <c r="Y45" i="13"/>
  <c r="Z44" i="13"/>
  <c r="Y44" i="13"/>
  <c r="Z43" i="13"/>
  <c r="Y43" i="13"/>
  <c r="Z42" i="13"/>
  <c r="Y42" i="13"/>
  <c r="Z41" i="13"/>
  <c r="Y41" i="13"/>
  <c r="Z40" i="13"/>
  <c r="Y40" i="13"/>
  <c r="Z39" i="13"/>
  <c r="Y39" i="13"/>
  <c r="Z38" i="13"/>
  <c r="Y38" i="13"/>
  <c r="Z37" i="13"/>
  <c r="Y37" i="13"/>
  <c r="Z36" i="13"/>
  <c r="Y36" i="13"/>
  <c r="Z35" i="13"/>
  <c r="Y35" i="13"/>
  <c r="Z34" i="13"/>
  <c r="Y34" i="13"/>
  <c r="Z33" i="13"/>
  <c r="Y33" i="13"/>
  <c r="Z32" i="13"/>
  <c r="Y32" i="13"/>
  <c r="Z31" i="13"/>
  <c r="Y31" i="13"/>
  <c r="Z30" i="13"/>
  <c r="Y30" i="13"/>
  <c r="Z29" i="13"/>
  <c r="Y29" i="13"/>
  <c r="Y28" i="13"/>
  <c r="Y27" i="13"/>
  <c r="Y26" i="13"/>
  <c r="Z25" i="13"/>
  <c r="Y25" i="13"/>
  <c r="Z24" i="13"/>
  <c r="Y24" i="13"/>
  <c r="Z23" i="13"/>
  <c r="Y23" i="13"/>
  <c r="Y22" i="13"/>
  <c r="Y21" i="13"/>
  <c r="Y20" i="13"/>
  <c r="Z19" i="13"/>
  <c r="Y19" i="13"/>
  <c r="Z18" i="13"/>
  <c r="Y18" i="13"/>
  <c r="Z17" i="13"/>
  <c r="Y17" i="13"/>
  <c r="Z16" i="13"/>
  <c r="Y16" i="13"/>
  <c r="Y15" i="13"/>
  <c r="Y14" i="13"/>
  <c r="Y13" i="13"/>
  <c r="Z12" i="13"/>
  <c r="Y12" i="13"/>
  <c r="Y11" i="13"/>
  <c r="Y10" i="13"/>
  <c r="Y9" i="13"/>
  <c r="Z8" i="13"/>
  <c r="Y8" i="13"/>
  <c r="Z7" i="13"/>
  <c r="Y7" i="13"/>
  <c r="Z6" i="13"/>
  <c r="Y6" i="13"/>
  <c r="Z5" i="13"/>
  <c r="Y5" i="13"/>
  <c r="Z4" i="13"/>
  <c r="Y4" i="13"/>
  <c r="Z3" i="13"/>
  <c r="Y3" i="13"/>
  <c r="G95" i="13"/>
  <c r="G94" i="13"/>
  <c r="G80" i="13"/>
  <c r="G79" i="13"/>
  <c r="G78" i="13"/>
  <c r="D78" i="13"/>
  <c r="G77" i="13"/>
  <c r="D77" i="13"/>
  <c r="G76" i="13"/>
  <c r="D76" i="13"/>
  <c r="G75" i="13"/>
  <c r="G74" i="13"/>
  <c r="D74" i="13"/>
  <c r="G73" i="13"/>
  <c r="G72" i="13"/>
  <c r="G71" i="13"/>
  <c r="G70" i="13"/>
  <c r="G69" i="13"/>
  <c r="D69" i="13"/>
  <c r="G68" i="13"/>
  <c r="D68" i="13"/>
  <c r="G67" i="13"/>
  <c r="D67" i="13"/>
  <c r="G66" i="13"/>
  <c r="D66" i="13"/>
  <c r="G65" i="13"/>
  <c r="D65" i="13"/>
  <c r="G64" i="13"/>
  <c r="D64" i="13"/>
  <c r="G63" i="13"/>
  <c r="D63" i="13"/>
  <c r="G62" i="13"/>
  <c r="D62" i="13"/>
  <c r="G61" i="13"/>
  <c r="D61" i="13"/>
  <c r="G60" i="13"/>
  <c r="D60" i="13"/>
  <c r="G59" i="13"/>
  <c r="G58" i="13"/>
  <c r="G57" i="13"/>
  <c r="G56" i="13"/>
  <c r="G55" i="13"/>
  <c r="G54" i="13"/>
  <c r="G51" i="13"/>
  <c r="G50" i="13"/>
  <c r="G49" i="13"/>
  <c r="G48" i="13"/>
  <c r="G47" i="13"/>
  <c r="G46" i="13"/>
  <c r="H45" i="13"/>
  <c r="G45" i="13"/>
  <c r="G44" i="13"/>
  <c r="H43" i="13"/>
  <c r="G43" i="13"/>
  <c r="G42" i="13"/>
  <c r="H41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F37" i="23" l="1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2" i="23"/>
  <c r="S95" i="13" l="1"/>
  <c r="S94" i="13"/>
  <c r="M94" i="13"/>
  <c r="AQ80" i="13"/>
  <c r="AK80" i="13"/>
  <c r="AJ80" i="13"/>
  <c r="AI80" i="13"/>
  <c r="AE80" i="13"/>
  <c r="S80" i="13"/>
  <c r="M80" i="13"/>
  <c r="AQ79" i="13"/>
  <c r="AK79" i="13"/>
  <c r="AJ79" i="13"/>
  <c r="AI79" i="13"/>
  <c r="AE79" i="13"/>
  <c r="S79" i="13"/>
  <c r="M79" i="13"/>
  <c r="AQ78" i="13"/>
  <c r="AK78" i="13"/>
  <c r="AJ78" i="13"/>
  <c r="AI78" i="13"/>
  <c r="AE78" i="13"/>
  <c r="S78" i="13"/>
  <c r="M78" i="13"/>
  <c r="AQ77" i="13"/>
  <c r="AK77" i="13"/>
  <c r="AJ77" i="13"/>
  <c r="AI77" i="13"/>
  <c r="AE77" i="13"/>
  <c r="S77" i="13"/>
  <c r="M77" i="13"/>
  <c r="AQ76" i="13"/>
  <c r="AK76" i="13"/>
  <c r="AJ76" i="13"/>
  <c r="AI76" i="13"/>
  <c r="AE76" i="13"/>
  <c r="S76" i="13"/>
  <c r="M76" i="13"/>
  <c r="AQ75" i="13"/>
  <c r="AK75" i="13"/>
  <c r="AJ75" i="13"/>
  <c r="AI75" i="13"/>
  <c r="AE75" i="13"/>
  <c r="S75" i="13"/>
  <c r="M75" i="13"/>
  <c r="AQ74" i="13"/>
  <c r="AK74" i="13"/>
  <c r="AJ74" i="13"/>
  <c r="AI74" i="13"/>
  <c r="AE74" i="13"/>
  <c r="S74" i="13"/>
  <c r="M74" i="13"/>
  <c r="AQ73" i="13"/>
  <c r="AK73" i="13"/>
  <c r="AJ73" i="13"/>
  <c r="AI73" i="13"/>
  <c r="AE73" i="13"/>
  <c r="S73" i="13"/>
  <c r="M73" i="13"/>
  <c r="AQ72" i="13"/>
  <c r="AK72" i="13"/>
  <c r="AJ72" i="13"/>
  <c r="AI72" i="13"/>
  <c r="AE72" i="13"/>
  <c r="S72" i="13"/>
  <c r="M72" i="13"/>
  <c r="S71" i="13"/>
  <c r="M71" i="13"/>
  <c r="AQ70" i="13"/>
  <c r="AK70" i="13"/>
  <c r="AJ70" i="13"/>
  <c r="AI70" i="13"/>
  <c r="AE70" i="13"/>
  <c r="S70" i="13"/>
  <c r="M70" i="13"/>
  <c r="AQ69" i="13"/>
  <c r="AK69" i="13"/>
  <c r="AJ69" i="13"/>
  <c r="AI69" i="13"/>
  <c r="AE69" i="13"/>
  <c r="S69" i="13"/>
  <c r="M69" i="13"/>
  <c r="AQ68" i="13"/>
  <c r="AK68" i="13"/>
  <c r="AJ68" i="13"/>
  <c r="AI68" i="13"/>
  <c r="AE68" i="13"/>
  <c r="S68" i="13"/>
  <c r="M68" i="13"/>
  <c r="AQ67" i="13"/>
  <c r="AK67" i="13"/>
  <c r="AJ67" i="13"/>
  <c r="AI67" i="13"/>
  <c r="AE67" i="13"/>
  <c r="S67" i="13"/>
  <c r="M67" i="13"/>
  <c r="AQ66" i="13"/>
  <c r="AK66" i="13"/>
  <c r="AJ66" i="13"/>
  <c r="AI66" i="13"/>
  <c r="AE66" i="13"/>
  <c r="S66" i="13"/>
  <c r="M66" i="13"/>
  <c r="AQ65" i="13"/>
  <c r="AK65" i="13"/>
  <c r="AJ65" i="13"/>
  <c r="AI65" i="13"/>
  <c r="AE65" i="13"/>
  <c r="S65" i="13"/>
  <c r="M65" i="13"/>
  <c r="AQ64" i="13"/>
  <c r="AK64" i="13"/>
  <c r="AJ64" i="13"/>
  <c r="AI64" i="13"/>
  <c r="AE64" i="13"/>
  <c r="S64" i="13"/>
  <c r="M64" i="13"/>
  <c r="AQ63" i="13"/>
  <c r="AK63" i="13"/>
  <c r="AJ63" i="13"/>
  <c r="AI63" i="13"/>
  <c r="AE63" i="13"/>
  <c r="S63" i="13"/>
  <c r="M63" i="13"/>
  <c r="AQ62" i="13"/>
  <c r="AK62" i="13"/>
  <c r="AJ62" i="13"/>
  <c r="AI62" i="13"/>
  <c r="AE62" i="13"/>
  <c r="S62" i="13"/>
  <c r="M62" i="13"/>
  <c r="AQ61" i="13"/>
  <c r="AK61" i="13"/>
  <c r="AJ61" i="13"/>
  <c r="AI61" i="13"/>
  <c r="AE61" i="13"/>
  <c r="S61" i="13"/>
  <c r="M61" i="13"/>
  <c r="AQ60" i="13"/>
  <c r="AK60" i="13"/>
  <c r="AJ60" i="13"/>
  <c r="AI60" i="13"/>
  <c r="AE60" i="13"/>
  <c r="S60" i="13"/>
  <c r="M60" i="13"/>
  <c r="AQ59" i="13"/>
  <c r="AK59" i="13"/>
  <c r="AJ59" i="13"/>
  <c r="AI59" i="13"/>
  <c r="AE59" i="13"/>
  <c r="S59" i="13"/>
  <c r="M59" i="13"/>
  <c r="AQ58" i="13"/>
  <c r="AK58" i="13"/>
  <c r="AJ58" i="13"/>
  <c r="AI58" i="13"/>
  <c r="AE58" i="13"/>
  <c r="S58" i="13"/>
  <c r="M58" i="13"/>
  <c r="AQ57" i="13"/>
  <c r="AK57" i="13"/>
  <c r="AJ57" i="13"/>
  <c r="AI57" i="13"/>
  <c r="AE57" i="13"/>
  <c r="S57" i="13"/>
  <c r="M57" i="13"/>
  <c r="S56" i="13"/>
  <c r="M56" i="13"/>
  <c r="AQ55" i="13"/>
  <c r="AK55" i="13"/>
  <c r="AJ55" i="13"/>
  <c r="AI55" i="13"/>
  <c r="AE55" i="13"/>
  <c r="S55" i="13"/>
  <c r="M55" i="13"/>
  <c r="AQ54" i="13"/>
  <c r="AK54" i="13"/>
  <c r="AJ54" i="13"/>
  <c r="AI54" i="13"/>
  <c r="AE54" i="13"/>
  <c r="S54" i="13"/>
  <c r="M54" i="13"/>
  <c r="AK53" i="13"/>
  <c r="AJ53" i="13"/>
  <c r="AI53" i="13"/>
  <c r="AK52" i="13"/>
  <c r="AJ52" i="13"/>
  <c r="AI52" i="13"/>
  <c r="AQ51" i="13"/>
  <c r="AK51" i="13"/>
  <c r="AJ51" i="13"/>
  <c r="AI51" i="13"/>
  <c r="AE51" i="13"/>
  <c r="S51" i="13"/>
  <c r="M51" i="13"/>
  <c r="AQ50" i="13"/>
  <c r="AK50" i="13"/>
  <c r="AJ50" i="13"/>
  <c r="AI50" i="13"/>
  <c r="AE50" i="13"/>
  <c r="S50" i="13"/>
  <c r="M50" i="13"/>
  <c r="AQ49" i="13"/>
  <c r="AK49" i="13"/>
  <c r="AJ49" i="13"/>
  <c r="AI49" i="13"/>
  <c r="AE49" i="13"/>
  <c r="S49" i="13"/>
  <c r="M49" i="13"/>
  <c r="AQ48" i="13"/>
  <c r="AK48" i="13"/>
  <c r="AJ48" i="13"/>
  <c r="AI48" i="13"/>
  <c r="AE48" i="13"/>
  <c r="S48" i="13"/>
  <c r="M48" i="13"/>
  <c r="AQ47" i="13"/>
  <c r="AK47" i="13"/>
  <c r="AJ47" i="13"/>
  <c r="AI47" i="13"/>
  <c r="AE47" i="13"/>
  <c r="S47" i="13"/>
  <c r="M47" i="13"/>
  <c r="AQ46" i="13"/>
  <c r="AK46" i="13"/>
  <c r="AJ46" i="13"/>
  <c r="AE46" i="13"/>
  <c r="S46" i="13"/>
  <c r="M46" i="13"/>
  <c r="AQ45" i="13"/>
  <c r="AK45" i="13"/>
  <c r="AJ45" i="13"/>
  <c r="AI45" i="13"/>
  <c r="AE45" i="13"/>
  <c r="S45" i="13"/>
  <c r="M45" i="13"/>
  <c r="AQ44" i="13"/>
  <c r="AK44" i="13"/>
  <c r="AJ44" i="13"/>
  <c r="AI44" i="13"/>
  <c r="AE44" i="13"/>
  <c r="S44" i="13"/>
  <c r="M44" i="13"/>
  <c r="AQ43" i="13"/>
  <c r="AK43" i="13"/>
  <c r="AJ43" i="13"/>
  <c r="AI43" i="13"/>
  <c r="AE43" i="13"/>
  <c r="S43" i="13"/>
  <c r="M43" i="13"/>
  <c r="AQ42" i="13"/>
  <c r="AK42" i="13"/>
  <c r="AJ42" i="13"/>
  <c r="AI42" i="13"/>
  <c r="AE42" i="13"/>
  <c r="S42" i="13"/>
  <c r="M42" i="13"/>
  <c r="AQ41" i="13"/>
  <c r="AK41" i="13"/>
  <c r="AJ41" i="13"/>
  <c r="AI41" i="13"/>
  <c r="AE41" i="13"/>
  <c r="S41" i="13"/>
  <c r="M41" i="13"/>
  <c r="AQ40" i="13"/>
  <c r="AK40" i="13"/>
  <c r="AJ40" i="13"/>
  <c r="AI40" i="13"/>
  <c r="AE40" i="13"/>
  <c r="S40" i="13"/>
  <c r="M40" i="13"/>
  <c r="AQ39" i="13"/>
  <c r="AK39" i="13"/>
  <c r="AJ39" i="13"/>
  <c r="AI39" i="13"/>
  <c r="AE39" i="13"/>
  <c r="S39" i="13"/>
  <c r="M39" i="13"/>
  <c r="AQ38" i="13"/>
  <c r="AK38" i="13"/>
  <c r="AJ38" i="13"/>
  <c r="AI38" i="13"/>
  <c r="AE38" i="13"/>
  <c r="S38" i="13"/>
  <c r="M38" i="13"/>
  <c r="AQ37" i="13"/>
  <c r="AK37" i="13"/>
  <c r="AJ37" i="13"/>
  <c r="AI37" i="13"/>
  <c r="AE37" i="13"/>
  <c r="S37" i="13"/>
  <c r="M37" i="13"/>
  <c r="AQ36" i="13"/>
  <c r="AK36" i="13"/>
  <c r="AJ36" i="13"/>
  <c r="AI36" i="13"/>
  <c r="AE36" i="13"/>
  <c r="S36" i="13"/>
  <c r="M36" i="13"/>
  <c r="AQ35" i="13"/>
  <c r="AK35" i="13"/>
  <c r="AJ35" i="13"/>
  <c r="AI35" i="13"/>
  <c r="AE35" i="13"/>
  <c r="S35" i="13"/>
  <c r="M35" i="13"/>
  <c r="AQ34" i="13"/>
  <c r="AK34" i="13"/>
  <c r="AJ34" i="13"/>
  <c r="AI34" i="13"/>
  <c r="AE34" i="13"/>
  <c r="S34" i="13"/>
  <c r="M34" i="13"/>
  <c r="AQ33" i="13"/>
  <c r="AK33" i="13"/>
  <c r="AJ33" i="13"/>
  <c r="AI33" i="13"/>
  <c r="AE33" i="13"/>
  <c r="S33" i="13"/>
  <c r="M33" i="13"/>
  <c r="AQ32" i="13"/>
  <c r="AK32" i="13"/>
  <c r="AJ32" i="13"/>
  <c r="AI32" i="13"/>
  <c r="AE32" i="13"/>
  <c r="S32" i="13"/>
  <c r="M32" i="13"/>
  <c r="AQ31" i="13"/>
  <c r="AK31" i="13"/>
  <c r="AJ31" i="13"/>
  <c r="AI31" i="13"/>
  <c r="AE31" i="13"/>
  <c r="S31" i="13"/>
  <c r="M31" i="13"/>
  <c r="AQ30" i="13"/>
  <c r="AK30" i="13"/>
  <c r="AJ30" i="13"/>
  <c r="AI30" i="13"/>
  <c r="AE30" i="13"/>
  <c r="S30" i="13"/>
  <c r="M30" i="13"/>
  <c r="AQ29" i="13"/>
  <c r="AK29" i="13"/>
  <c r="AJ29" i="13"/>
  <c r="AI29" i="13"/>
  <c r="AE29" i="13"/>
  <c r="S29" i="13"/>
  <c r="M29" i="13"/>
  <c r="AQ28" i="13"/>
  <c r="AK28" i="13"/>
  <c r="AJ28" i="13"/>
  <c r="AI28" i="13"/>
  <c r="AE28" i="13"/>
  <c r="S28" i="13"/>
  <c r="M28" i="13"/>
  <c r="AQ27" i="13"/>
  <c r="AK27" i="13"/>
  <c r="AJ27" i="13"/>
  <c r="AI27" i="13"/>
  <c r="AE27" i="13"/>
  <c r="S27" i="13"/>
  <c r="M27" i="13"/>
  <c r="AQ26" i="13"/>
  <c r="AK26" i="13"/>
  <c r="AJ26" i="13"/>
  <c r="AI26" i="13"/>
  <c r="AE26" i="13"/>
  <c r="S26" i="13"/>
  <c r="M26" i="13"/>
  <c r="AQ25" i="13"/>
  <c r="AK25" i="13"/>
  <c r="AJ25" i="13"/>
  <c r="AI25" i="13"/>
  <c r="AE25" i="13"/>
  <c r="S25" i="13"/>
  <c r="M25" i="13"/>
  <c r="AQ24" i="13"/>
  <c r="AK24" i="13"/>
  <c r="AJ24" i="13"/>
  <c r="AI24" i="13"/>
  <c r="AE24" i="13"/>
  <c r="S24" i="13"/>
  <c r="M24" i="13"/>
  <c r="AQ23" i="13"/>
  <c r="AK23" i="13"/>
  <c r="AJ23" i="13"/>
  <c r="AI23" i="13"/>
  <c r="AE23" i="13"/>
  <c r="S23" i="13"/>
  <c r="M23" i="13"/>
  <c r="AQ22" i="13"/>
  <c r="AK22" i="13"/>
  <c r="AJ22" i="13"/>
  <c r="AI22" i="13"/>
  <c r="AE22" i="13"/>
  <c r="S22" i="13"/>
  <c r="M22" i="13"/>
  <c r="AQ21" i="13"/>
  <c r="AK21" i="13"/>
  <c r="AJ21" i="13"/>
  <c r="AI21" i="13"/>
  <c r="AE21" i="13"/>
  <c r="S21" i="13"/>
  <c r="M21" i="13"/>
  <c r="AQ20" i="13"/>
  <c r="AK20" i="13"/>
  <c r="AJ20" i="13"/>
  <c r="AI20" i="13"/>
  <c r="AE20" i="13"/>
  <c r="S20" i="13"/>
  <c r="M20" i="13"/>
  <c r="AQ19" i="13"/>
  <c r="AK19" i="13"/>
  <c r="AJ19" i="13"/>
  <c r="AI19" i="13"/>
  <c r="AE19" i="13"/>
  <c r="S19" i="13"/>
  <c r="M19" i="13"/>
  <c r="AQ18" i="13"/>
  <c r="AK18" i="13"/>
  <c r="AJ18" i="13"/>
  <c r="AI18" i="13"/>
  <c r="AE18" i="13"/>
  <c r="S18" i="13"/>
  <c r="M18" i="13"/>
  <c r="AQ17" i="13"/>
  <c r="AK17" i="13"/>
  <c r="AJ17" i="13"/>
  <c r="AI17" i="13"/>
  <c r="AE17" i="13"/>
  <c r="S17" i="13"/>
  <c r="M17" i="13"/>
  <c r="AQ16" i="13"/>
  <c r="AK16" i="13"/>
  <c r="AJ16" i="13"/>
  <c r="AI16" i="13"/>
  <c r="AE16" i="13"/>
  <c r="S16" i="13"/>
  <c r="M16" i="13"/>
  <c r="AQ15" i="13"/>
  <c r="AK15" i="13"/>
  <c r="AJ15" i="13"/>
  <c r="AI15" i="13"/>
  <c r="AE15" i="13"/>
  <c r="S15" i="13"/>
  <c r="M15" i="13"/>
  <c r="AQ14" i="13"/>
  <c r="AK14" i="13"/>
  <c r="AJ14" i="13"/>
  <c r="AI14" i="13"/>
  <c r="AE14" i="13"/>
  <c r="S14" i="13"/>
  <c r="M14" i="13"/>
  <c r="AQ13" i="13"/>
  <c r="AK13" i="13"/>
  <c r="AJ13" i="13"/>
  <c r="AI13" i="13"/>
  <c r="AE13" i="13"/>
  <c r="S13" i="13"/>
  <c r="M13" i="13"/>
  <c r="AQ12" i="13"/>
  <c r="AE12" i="13"/>
  <c r="S12" i="13"/>
  <c r="M12" i="13"/>
  <c r="AQ11" i="13"/>
  <c r="AK11" i="13"/>
  <c r="AJ11" i="13"/>
  <c r="AI11" i="13"/>
  <c r="AE11" i="13"/>
  <c r="S11" i="13"/>
  <c r="M11" i="13"/>
  <c r="AQ10" i="13"/>
  <c r="AK10" i="13"/>
  <c r="AJ10" i="13"/>
  <c r="AI10" i="13"/>
  <c r="AE10" i="13"/>
  <c r="S10" i="13"/>
  <c r="M10" i="13"/>
  <c r="AQ9" i="13"/>
  <c r="AK9" i="13"/>
  <c r="AJ9" i="13"/>
  <c r="AI9" i="13"/>
  <c r="AE9" i="13"/>
  <c r="S9" i="13"/>
  <c r="M9" i="13"/>
  <c r="AQ8" i="13"/>
  <c r="AK8" i="13"/>
  <c r="AJ8" i="13"/>
  <c r="AI8" i="13"/>
  <c r="AE8" i="13"/>
  <c r="S8" i="13"/>
  <c r="M8" i="13"/>
  <c r="AQ7" i="13"/>
  <c r="AK7" i="13"/>
  <c r="AJ7" i="13"/>
  <c r="AI7" i="13"/>
  <c r="AE7" i="13"/>
  <c r="S7" i="13"/>
  <c r="M7" i="13"/>
  <c r="AQ6" i="13"/>
  <c r="AK6" i="13"/>
  <c r="AJ6" i="13"/>
  <c r="AI6" i="13"/>
  <c r="AE6" i="13"/>
  <c r="S6" i="13"/>
  <c r="M6" i="13"/>
  <c r="AQ5" i="13"/>
  <c r="AK5" i="13"/>
  <c r="AJ5" i="13"/>
  <c r="AI5" i="13"/>
  <c r="AE5" i="13"/>
  <c r="S5" i="13"/>
  <c r="M5" i="13"/>
  <c r="AQ4" i="13"/>
  <c r="AK4" i="13"/>
  <c r="AJ4" i="13"/>
  <c r="AI4" i="13"/>
  <c r="S4" i="13"/>
  <c r="M4" i="13"/>
  <c r="AQ3" i="13"/>
  <c r="AK3" i="13"/>
  <c r="AJ3" i="13"/>
  <c r="AI3" i="13"/>
  <c r="S3" i="13"/>
  <c r="M3" i="13"/>
  <c r="E3" i="14" l="1"/>
  <c r="R20" i="14" l="1"/>
  <c r="C115" i="18" l="1"/>
  <c r="C116" i="18"/>
  <c r="C117" i="18"/>
  <c r="C114" i="18"/>
  <c r="E114" i="18"/>
  <c r="D114" i="18"/>
  <c r="D115" i="18"/>
  <c r="D116" i="18"/>
  <c r="D117" i="18"/>
  <c r="H117" i="18"/>
  <c r="G117" i="18"/>
  <c r="F117" i="18"/>
  <c r="E117" i="18"/>
  <c r="B117" i="18"/>
  <c r="H116" i="18"/>
  <c r="G116" i="18"/>
  <c r="F116" i="18"/>
  <c r="E116" i="18"/>
  <c r="B116" i="18"/>
  <c r="H115" i="18"/>
  <c r="G115" i="18"/>
  <c r="F115" i="18"/>
  <c r="E115" i="18"/>
  <c r="B115" i="18"/>
  <c r="H114" i="18"/>
  <c r="G114" i="18"/>
  <c r="F114" i="18"/>
  <c r="B114" i="18"/>
  <c r="Q20" i="14" l="1"/>
  <c r="P20" i="14"/>
  <c r="O20" i="14"/>
  <c r="P19" i="14"/>
  <c r="Q19" i="14"/>
  <c r="R19" i="14"/>
  <c r="O19" i="14"/>
  <c r="H54" i="18" l="1"/>
  <c r="H67" i="18"/>
  <c r="H49" i="18" l="1"/>
  <c r="B107" i="18"/>
  <c r="C107" i="18"/>
  <c r="D107" i="18"/>
  <c r="E107" i="18"/>
  <c r="F107" i="18"/>
  <c r="G107" i="18"/>
  <c r="H107" i="18"/>
  <c r="B108" i="18"/>
  <c r="C108" i="18"/>
  <c r="D108" i="18"/>
  <c r="E108" i="18"/>
  <c r="F108" i="18"/>
  <c r="G108" i="18"/>
  <c r="H108" i="18"/>
  <c r="B109" i="18"/>
  <c r="C109" i="18"/>
  <c r="D109" i="18"/>
  <c r="E109" i="18"/>
  <c r="F109" i="18"/>
  <c r="G109" i="18"/>
  <c r="H109" i="18"/>
  <c r="B110" i="18"/>
  <c r="C110" i="18"/>
  <c r="D110" i="18"/>
  <c r="E110" i="18"/>
  <c r="F110" i="18"/>
  <c r="G110" i="18"/>
  <c r="H110" i="18"/>
  <c r="B111" i="18"/>
  <c r="C111" i="18"/>
  <c r="D111" i="18"/>
  <c r="E111" i="18"/>
  <c r="F111" i="18"/>
  <c r="G111" i="18"/>
  <c r="H111" i="18"/>
  <c r="B112" i="18"/>
  <c r="C112" i="18"/>
  <c r="D112" i="18"/>
  <c r="E112" i="18"/>
  <c r="F112" i="18"/>
  <c r="G112" i="18"/>
  <c r="H112" i="18"/>
  <c r="B113" i="18"/>
  <c r="C113" i="18"/>
  <c r="D113" i="18"/>
  <c r="E113" i="18"/>
  <c r="F113" i="18"/>
  <c r="G113" i="18"/>
  <c r="H113" i="18"/>
  <c r="H106" i="18"/>
  <c r="G106" i="18"/>
  <c r="F106" i="18"/>
  <c r="E106" i="18"/>
  <c r="D106" i="18"/>
  <c r="C106" i="18"/>
  <c r="B106" i="18"/>
  <c r="H18" i="18" l="1"/>
  <c r="B51" i="18"/>
  <c r="H14" i="18"/>
  <c r="H98" i="18"/>
  <c r="H90" i="18"/>
  <c r="H81" i="18"/>
  <c r="H70" i="18"/>
  <c r="H44" i="18"/>
  <c r="H36" i="18"/>
  <c r="H28" i="18"/>
  <c r="H20" i="18"/>
  <c r="H104" i="18"/>
  <c r="H96" i="18"/>
  <c r="H88" i="18"/>
  <c r="H79" i="18"/>
  <c r="H61" i="18"/>
  <c r="H42" i="18"/>
  <c r="H34" i="18"/>
  <c r="H26" i="18"/>
  <c r="H105" i="18"/>
  <c r="H97" i="18"/>
  <c r="H89" i="18"/>
  <c r="H80" i="18"/>
  <c r="H69" i="18"/>
  <c r="H43" i="18"/>
  <c r="H35" i="18"/>
  <c r="H27" i="18"/>
  <c r="H19" i="18"/>
  <c r="H103" i="18"/>
  <c r="H95" i="18"/>
  <c r="H87" i="18"/>
  <c r="H78" i="18"/>
  <c r="H60" i="18"/>
  <c r="H41" i="18"/>
  <c r="H33" i="18"/>
  <c r="H25" i="18"/>
  <c r="H17" i="18"/>
  <c r="H102" i="18"/>
  <c r="H94" i="18"/>
  <c r="H86" i="18"/>
  <c r="H76" i="18"/>
  <c r="H48" i="18"/>
  <c r="H40" i="18"/>
  <c r="H32" i="18"/>
  <c r="H24" i="18"/>
  <c r="H16" i="18"/>
  <c r="H101" i="18"/>
  <c r="H93" i="18"/>
  <c r="H85" i="18"/>
  <c r="H75" i="18"/>
  <c r="H47" i="18"/>
  <c r="H39" i="18"/>
  <c r="H31" i="18"/>
  <c r="H23" i="18"/>
  <c r="H15" i="18"/>
  <c r="H100" i="18"/>
  <c r="H92" i="18"/>
  <c r="H84" i="18"/>
  <c r="H72" i="18"/>
  <c r="H46" i="18"/>
  <c r="H38" i="18"/>
  <c r="H30" i="18"/>
  <c r="H22" i="18"/>
  <c r="H55" i="18"/>
  <c r="H99" i="18"/>
  <c r="H91" i="18"/>
  <c r="H83" i="18"/>
  <c r="H71" i="18"/>
  <c r="H45" i="18"/>
  <c r="H37" i="18"/>
  <c r="H29" i="18"/>
  <c r="H21" i="18"/>
  <c r="H77" i="18"/>
  <c r="H68" i="18"/>
  <c r="H59" i="18"/>
  <c r="H57" i="18"/>
  <c r="H65" i="18"/>
  <c r="H73" i="18"/>
  <c r="H64" i="18"/>
  <c r="H63" i="18"/>
  <c r="H62" i="18"/>
  <c r="H53" i="18"/>
  <c r="H52" i="18"/>
  <c r="H51" i="18"/>
  <c r="H82" i="18"/>
  <c r="H74" i="18"/>
  <c r="H66" i="18"/>
  <c r="H58" i="18"/>
  <c r="H50" i="18"/>
  <c r="H56" i="18"/>
</calcChain>
</file>

<file path=xl/comments1.xml><?xml version="1.0" encoding="utf-8"?>
<comments xmlns="http://schemas.openxmlformats.org/spreadsheetml/2006/main">
  <authors>
    <author>tc={86505A10-9194-4AFB-AA91-D4FE7AACE1E8}</author>
    <author>tc={D2D40C02-0443-4ABF-B613-956402991D92}</author>
    <author>tc={94BDB81C-5793-485F-998A-1C0BC3D874D6}</author>
    <author>tc={2B78F6FF-BAD1-4771-B75A-5645777B2E1D}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integration api</t>
        </r>
      </text>
    </comment>
    <comment ref="E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api</t>
        </r>
      </text>
    </comment>
    <comment ref="B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sb and ea api it returns based on api enum, toro odds feed api returns based on sports abbr in db</t>
        </r>
      </text>
    </comment>
    <comment ref="C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sb and ea api it returns based on api enum, toro odds feed api returns based on sports abbr in db</t>
        </r>
      </text>
    </comment>
  </commentList>
</comments>
</file>

<file path=xl/comments2.xml><?xml version="1.0" encoding="utf-8"?>
<comments xmlns="http://schemas.openxmlformats.org/spreadsheetml/2006/main">
  <authors>
    <author>tc={2B736F4B-4F28-46EA-A724-0769F8CC3B92}</author>
  </authors>
  <commentList>
    <comment ref="Z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Existing is not using abbreviation like other localization</t>
        </r>
      </text>
    </comment>
  </commentList>
</comments>
</file>

<file path=xl/sharedStrings.xml><?xml version="1.0" encoding="utf-8"?>
<sst xmlns="http://schemas.openxmlformats.org/spreadsheetml/2006/main" count="10083" uniqueCount="2142">
  <si>
    <t>Version</t>
  </si>
  <si>
    <t>Date Changed</t>
  </si>
  <si>
    <t>Author</t>
  </si>
  <si>
    <t>Changes Made</t>
  </si>
  <si>
    <t>Market Name in Detail Page</t>
  </si>
  <si>
    <t>Market Name in Detail Page (简体）</t>
  </si>
  <si>
    <t>Market Name in Bet Placement Page (Single / Parlay)(简体）</t>
  </si>
  <si>
    <t>Market Name upon bet successful/ odds change (Single / Parlay) (简体）</t>
  </si>
  <si>
    <t>**Market name in Parlay Sticky Pad (简体）</t>
  </si>
  <si>
    <t>**Market name in bet history (简体）</t>
  </si>
  <si>
    <t>Market Name in Detail Page (繁体）</t>
  </si>
  <si>
    <t>Market Name in Bet Placement Page (Single / Parlay)(繁体）</t>
  </si>
  <si>
    <t>Market Name upon bet successful/ odds change (Single / Parlay) 繁体</t>
  </si>
  <si>
    <t>**Market name in Parlay Sticky Pad 繁体</t>
  </si>
  <si>
    <t>**Market name in bet history 繁体</t>
  </si>
  <si>
    <t>**Market name in bet histhoặcy</t>
  </si>
  <si>
    <t>WinHandicapA-15</t>
  </si>
  <si>
    <t>WinHandicapB-15</t>
  </si>
  <si>
    <t>WinHandicapA-25</t>
  </si>
  <si>
    <t>WinHandicapB-25</t>
  </si>
  <si>
    <t>FB</t>
  </si>
  <si>
    <t>FD</t>
  </si>
  <si>
    <t>FT</t>
  </si>
  <si>
    <t>BO2SeriesWin</t>
  </si>
  <si>
    <t>BO2 Series Win</t>
  </si>
  <si>
    <t>BO2 总比赛胜利</t>
  </si>
  <si>
    <t>BO2 總比賽勝利</t>
  </si>
  <si>
    <t>BO2 Thắng loạt trận đấu</t>
  </si>
  <si>
    <t>WinFB</t>
  </si>
  <si>
    <t>WinFT</t>
  </si>
  <si>
    <t>WinFD</t>
  </si>
  <si>
    <t>WinFBFT</t>
  </si>
  <si>
    <t>WinFBFD</t>
  </si>
  <si>
    <t>WinFTFD</t>
  </si>
  <si>
    <t>WinFBFTFD</t>
  </si>
  <si>
    <t>FBFT</t>
  </si>
  <si>
    <t>FBFD</t>
  </si>
  <si>
    <t>FTFD</t>
  </si>
  <si>
    <t>FBFTFD</t>
  </si>
  <si>
    <t>WinHandicapA-35</t>
  </si>
  <si>
    <t>WinHandicapB-35</t>
  </si>
  <si>
    <t>FR</t>
  </si>
  <si>
    <t>FBFR</t>
  </si>
  <si>
    <t>FTFR</t>
  </si>
  <si>
    <t>FBFTFR</t>
  </si>
  <si>
    <t>WinFR</t>
  </si>
  <si>
    <t>WinFBFR</t>
  </si>
  <si>
    <t>WinFTFR</t>
  </si>
  <si>
    <t>WinFBFTFR</t>
  </si>
  <si>
    <t>LiveBall</t>
  </si>
  <si>
    <t>WinHandicapA-05</t>
  </si>
  <si>
    <t>WinHandicapB-05</t>
  </si>
  <si>
    <t>R1W</t>
  </si>
  <si>
    <t>R16W</t>
  </si>
  <si>
    <t xml:space="preserve">TeamAWin </t>
  </si>
  <si>
    <t>[Loạt trận đấu (BO1,BO2, BO3 hoặc BO5, BO7)] Chấp : Địa điểm đầu tiên</t>
  </si>
  <si>
    <t>TeamBWin</t>
  </si>
  <si>
    <t>TeamCWin</t>
  </si>
  <si>
    <t>TeamDWin</t>
  </si>
  <si>
    <t>OUTime</t>
  </si>
  <si>
    <t>OUKill</t>
  </si>
  <si>
    <t>OUGame</t>
  </si>
  <si>
    <t>X = handicap value</t>
  </si>
  <si>
    <t>Yvaine Kong</t>
  </si>
  <si>
    <t>OuTD</t>
  </si>
  <si>
    <t>F5K</t>
  </si>
  <si>
    <t>FBF5K</t>
  </si>
  <si>
    <t>FTF5K</t>
  </si>
  <si>
    <t>FDF5K</t>
  </si>
  <si>
    <t>FBFTF5K</t>
  </si>
  <si>
    <t>FBFDF5K</t>
  </si>
  <si>
    <t>FTFDF5K</t>
  </si>
  <si>
    <t>FBFTFDF5K</t>
  </si>
  <si>
    <t>WinFBF5K</t>
  </si>
  <si>
    <t>WinFTF5K</t>
  </si>
  <si>
    <t>WinFDF5K</t>
  </si>
  <si>
    <t>WinFBFTF5K</t>
  </si>
  <si>
    <t>WinFBFDF5K</t>
  </si>
  <si>
    <t>WinFTFDF5K</t>
  </si>
  <si>
    <t>OuTR</t>
  </si>
  <si>
    <t>F10K</t>
  </si>
  <si>
    <t>FBF10K</t>
  </si>
  <si>
    <t>FRF10K</t>
  </si>
  <si>
    <t>FBFRF10K</t>
  </si>
  <si>
    <t>WinF10K</t>
  </si>
  <si>
    <t>WinFBF10K</t>
  </si>
  <si>
    <t>WinFRF10K</t>
  </si>
  <si>
    <t>WinFBFRF10K</t>
  </si>
  <si>
    <t>WinF5K</t>
  </si>
  <si>
    <t>OuTBK</t>
  </si>
  <si>
    <t>OUTBN</t>
  </si>
  <si>
    <t>**Market name in bet history
Always use abbreviation regardless combination</t>
  </si>
  <si>
    <t>**Market name in Parlay Sticky Pad
Always use abbreviation regardless combination count</t>
  </si>
  <si>
    <t>ชนะเป็นชุด ในการเล่นชนะใน 2 แผนที่</t>
  </si>
  <si>
    <t>[ชนิดของการเล่น (BO 1, BO 2, BO 3, BO 5, BO 7)] อันดับ 1</t>
  </si>
  <si>
    <t>OuHdpKillB</t>
  </si>
  <si>
    <t>OuHdpGameB</t>
  </si>
  <si>
    <t>Market Name in Detail Page
(Korean)</t>
  </si>
  <si>
    <t>{BO} 시리즈 승리</t>
  </si>
  <si>
    <t>게임 {GO} 라운드 핸디캡 {TeamB} -{Handicap}</t>
  </si>
  <si>
    <t>게임 {GO} FB</t>
  </si>
  <si>
    <t>게임 {GO} FD</t>
  </si>
  <si>
    <t>게임 {GO} 첫 블러드</t>
  </si>
  <si>
    <t>게임 {GO} 첫 드래곤</t>
  </si>
  <si>
    <t>게임 {GO} 첫 터렛</t>
  </si>
  <si>
    <t>게임 {GO} 승리 + 첫 블러드</t>
  </si>
  <si>
    <t>게임 {GO} 승리 + 첫 터렛</t>
  </si>
  <si>
    <t>게임 {GO} 승리 + 첫 드래곤</t>
  </si>
  <si>
    <t>게임 {GO} 승리 + 첫 블러드 + 첫 터렛</t>
  </si>
  <si>
    <t>게임 {GO} 승리 + 첫 블러드 + 첫 드래곤</t>
  </si>
  <si>
    <t>게임 {GO} 승리 + 첫 터렛 + 첫 드래곤</t>
  </si>
  <si>
    <t>게임 {GO} 승리 + 첫 블러드 + 첫 터렛 + 첫 드래곤</t>
  </si>
  <si>
    <t>게임 {GO} 첫 블러드 + 첫 터렛</t>
  </si>
  <si>
    <t>게임 {GO} 첫 블러드 + 첫 드래곤</t>
  </si>
  <si>
    <t>게임 {GO} 첫 터렛 + 첫 드래곤</t>
  </si>
  <si>
    <t>게임 {GO} 첫 블러드 + 첫 터렛+ 첫 드래곤</t>
  </si>
  <si>
    <t>{BO} 핸드캡: {TeamA} -3.5 및 {TeamB} +3.5</t>
  </si>
  <si>
    <t>{BO} 핸드캡: {TeamB} -3.5 및 {TeamA} +3.5</t>
  </si>
  <si>
    <t>게임 {GO} 첫 로샨</t>
  </si>
  <si>
    <t>게임 {GO} 첫 블러드 + 첫 로샨</t>
  </si>
  <si>
    <t>게임 {GO} 첫 터렛 + 첫 로샨</t>
  </si>
  <si>
    <t>게임 {GO} 첫 블러드 + 첫 터렛+ 첫 로샨</t>
  </si>
  <si>
    <t>게임 {GO} 승리 + 첫 로샨</t>
  </si>
  <si>
    <t>게임 {GO} 승리 + 첫 블러드 + 첫 로샨</t>
  </si>
  <si>
    <t>게임 {GO} 승리 + 첫 터렛 + 첫 로샨</t>
  </si>
  <si>
    <t>게임 {GO} 승리 + 첫 블러드 + 첫 터렛+ 첫 로샨</t>
  </si>
  <si>
    <t>{BO} 핸드캡: {TeamA} -0.5 및 {TeamB} +0.5</t>
  </si>
  <si>
    <t>{BO} 핸드캡: {TeamB} -0.5 및 {TeamA} +0.5</t>
  </si>
  <si>
    <t>게임 {GO} 16번째 라운드 승리</t>
  </si>
  <si>
    <t>{BO} 1번째 위치</t>
  </si>
  <si>
    <t>게임 {GO} 기간 {Handicap}분</t>
  </si>
  <si>
    <t>게임 {GO} 합계 킬 {Handicap}</t>
  </si>
  <si>
    <t>게임 {GO} 합계 라운드 {Handicap}</t>
  </si>
  <si>
    <t>게임 {GO} 킬 핸디캡 {TeamA} -{Handicap}</t>
  </si>
  <si>
    <t>게임 {GO} 라운드 핸디캡 {TeamA} -{Handicap}</t>
  </si>
  <si>
    <t>게임 {GO} 킬 핸디캡 {TeamB} -{Handicap}</t>
  </si>
  <si>
    <t>게임 {GO} 합계 배럭 {Handicap}</t>
  </si>
  <si>
    <t>게임 {GO} 합계 드래곤 {Handicap}</t>
  </si>
  <si>
    <t>게임 {GO} 첫 번째에서 킬 5번</t>
  </si>
  <si>
    <t>게임 {GO} 첫 블러드 + 첫 킬 5번</t>
  </si>
  <si>
    <t>게임 {GO} 첫 터렛 + 첫 번째에서 킬 5번</t>
  </si>
  <si>
    <t>게임 {GO} 첫 드래곤 + 첫 킬 5번</t>
  </si>
  <si>
    <t>게임 {GO} 첫 블러드 + 첫 터렛 + 첫 킬 5번</t>
  </si>
  <si>
    <t>게임 {GO} 첫 블러드 + 첫 드래곤 + 첫 킬 5번</t>
  </si>
  <si>
    <t>게임 {GO} 첫 블러드 + 첫 터렛 + 첫 드래곤 + 첫 킬 5번</t>
  </si>
  <si>
    <t>게임 {GO} 승리 + 첫 블러드 + 첫 번째로 킬 5번</t>
  </si>
  <si>
    <t>게임 {GO} 승리 + 첫 터렛 + 첫 번째로 킬 5번</t>
  </si>
  <si>
    <t>게임 {GO} 승리 + 첫 드래곤 + 첫 번째로 킬 5번</t>
  </si>
  <si>
    <t>게임 {GO} 승리 + 첫 블러드 + 첫 터렛 + 첫 번째로 킬 5번</t>
  </si>
  <si>
    <t>게임 {GO} 승리 + 첫 블러드 + 첫 드래곤 + 첫 킬 5번</t>
  </si>
  <si>
    <t>게임 {GO} 승리 + 첫 터렛 + 첫 드래곤 + 첫 번째로 킬 5번</t>
  </si>
  <si>
    <t>게임 {GO} 합계 로샨 {Handicap}</t>
  </si>
  <si>
    <t>게임 {GO} 첫 번째에서 킬 10번</t>
  </si>
  <si>
    <t>게임 {GO} 첫 블러드 + 첫 킬 10번</t>
  </si>
  <si>
    <t>게임 {GO} 첫 로샨 + 첫 킬 10번</t>
  </si>
  <si>
    <t>게임 {GO} 첫 블러드 + 첫 로샨 + 첫 킬 10번</t>
  </si>
  <si>
    <t>게임 {GO} 승리 + 첫 번째로 킬 10번</t>
  </si>
  <si>
    <t>게임 {GO} 승리 + 첫 블러드 + 첫 번째로 킬 10번</t>
  </si>
  <si>
    <t>게임 {GO} 승리 + 첫 로샨 + 첫 번째로 킬 10번</t>
  </si>
  <si>
    <t>게임 {GO} 승리 + 첫 블러드 + 첫 로샨 + 첫 킬 10번</t>
  </si>
  <si>
    <t>게임 {GO} 승리 + 첫 번째로 킬 5번</t>
  </si>
  <si>
    <t>게임 {GO} 합계 바론 {Handicap}</t>
  </si>
  <si>
    <t>게임 {GO} 승리 + FB+ FT</t>
  </si>
  <si>
    <t>게임 {GO} 승리 + FB+ FD</t>
  </si>
  <si>
    <t>게임 {GO} 승리 + FT + FD</t>
  </si>
  <si>
    <t>게임 {GO} 승리 + FB + FT + FD</t>
  </si>
  <si>
    <t>게임 {GO} 첫 블러드 + FT + FD</t>
  </si>
  <si>
    <t>게임 {GO} 승리 + FB + FR</t>
  </si>
  <si>
    <t>게임 {GO} 승리 + FT + FR</t>
  </si>
  <si>
    <t>게임 {GO} 승리 + FB + FT + FR</t>
  </si>
  <si>
    <t>{BO} 핸드캡: {TeamB} -0.5 Round Win</t>
  </si>
  <si>
    <t>게임 {GO} 16번째 라운드 Round win</t>
  </si>
  <si>
    <t>게임 {GO} 승리 + FB + F5K</t>
  </si>
  <si>
    <t>게임 {GO} 승리 + FT + F5K</t>
  </si>
  <si>
    <t>게임 {GO} 승리 + FD + F5K</t>
  </si>
  <si>
    <t>게임 {GO} 승리 + FB + FT + F5K</t>
  </si>
  <si>
    <t>게임 {GO} 승리 + FB + FD + F5K</t>
  </si>
  <si>
    <t>게임 {GO} 승리 + FT + FD + F5K</t>
  </si>
  <si>
    <t>게임 {GO} 승리 + FB + F10K</t>
  </si>
  <si>
    <t>게임 {GO} 승리 + FR + F10K</t>
  </si>
  <si>
    <t>게임 {GO} 승리 + FB + FR + F10K</t>
  </si>
  <si>
    <t>게임 {GO} FB + FT + FR</t>
  </si>
  <si>
    <t>게임 {GO} 첫 라운드 승리</t>
  </si>
  <si>
    <t>게임 {GO} FB + FT + F5K</t>
  </si>
  <si>
    <t>게임 {GO} FB + FT + FD + F5K</t>
  </si>
  <si>
    <t>게임 {GO} FB + FR + F10K</t>
  </si>
  <si>
    <t>게임 {GO} FT</t>
  </si>
  <si>
    <t>게임 {GO} 승리 + FB</t>
  </si>
  <si>
    <t>게임 {GO} 승리 + FT</t>
  </si>
  <si>
    <t>게임 {GO} 승리 + FD</t>
  </si>
  <si>
    <t>게임 {GO} FB + FT</t>
  </si>
  <si>
    <t>게임 {GO} FB + FD</t>
  </si>
  <si>
    <t>게임 {GO} FT + FD</t>
  </si>
  <si>
    <t>게임 {GO} 첫 FB + FT + FD</t>
  </si>
  <si>
    <t>게임 {GO} FR</t>
  </si>
  <si>
    <t>게임 {GO} FB + FR</t>
  </si>
  <si>
    <t>게임 {GO} FT + FR</t>
  </si>
  <si>
    <t>게임 {GO} 승리 + FR</t>
  </si>
  <si>
    <t>게임 {GO} FB + F5K</t>
  </si>
  <si>
    <t>게임 {GO} FT + F5K</t>
  </si>
  <si>
    <t>게임 {GO} FD + F5K</t>
  </si>
  <si>
    <t>게임 {GO} FT + FD + F5K</t>
  </si>
  <si>
    <t>게임 {GO} FB + FD + F5K</t>
  </si>
  <si>
    <t>First version (migrated from localization file v67.2)</t>
  </si>
  <si>
    <t>OUHdpKill</t>
  </si>
  <si>
    <t>OUHdpGame</t>
  </si>
  <si>
    <t>Yvaine kong</t>
  </si>
  <si>
    <t>Rename from LiveBallSeriesWIn to LBSeriesWin due to database constraints at zeke side</t>
  </si>
  <si>
    <t>Include (Live Odds) in live ball description</t>
  </si>
  <si>
    <t>English Texts  for play money</t>
  </si>
  <si>
    <t>Chinese Texts (Simplified) for playMoney</t>
  </si>
  <si>
    <t>Chinese Texts (Traditional) for playMoney</t>
  </si>
  <si>
    <t>Thai</t>
  </si>
  <si>
    <t>Korean</t>
  </si>
  <si>
    <t>Remarks</t>
  </si>
  <si>
    <t>LOL</t>
  </si>
  <si>
    <t>英雄联盟</t>
  </si>
  <si>
    <t>英雄聯盟</t>
  </si>
  <si>
    <t>DOTA2</t>
  </si>
  <si>
    <t>刀塔2</t>
  </si>
  <si>
    <t>CS:GO</t>
  </si>
  <si>
    <t>KOG</t>
  </si>
  <si>
    <t>王者荣耀</t>
  </si>
  <si>
    <t>王者榮耀</t>
  </si>
  <si>
    <t>PUBG</t>
  </si>
  <si>
    <t>绝地大逃杀</t>
  </si>
  <si>
    <t xml:space="preserve">絕地大逃殺 </t>
  </si>
  <si>
    <t>AOV</t>
  </si>
  <si>
    <t>传说对决</t>
  </si>
  <si>
    <t>傳說對決</t>
  </si>
  <si>
    <t>OW</t>
  </si>
  <si>
    <t>守望先锋</t>
  </si>
  <si>
    <t>守望先鋒</t>
  </si>
  <si>
    <t>Artifact</t>
  </si>
  <si>
    <t>Rainbow 6</t>
  </si>
  <si>
    <t>彩虹六号</t>
  </si>
  <si>
    <t>虹彩六號</t>
  </si>
  <si>
    <t>HS</t>
  </si>
  <si>
    <t>炉石传说</t>
  </si>
  <si>
    <t>爐石傳說</t>
  </si>
  <si>
    <t>SC2</t>
  </si>
  <si>
    <t>星际争霸2</t>
  </si>
  <si>
    <t>星際爭霸2</t>
  </si>
  <si>
    <t>RL</t>
  </si>
  <si>
    <t>火箭联盟</t>
  </si>
  <si>
    <t>火箭聯盟</t>
  </si>
  <si>
    <t>WOT</t>
  </si>
  <si>
    <t>坦克世界</t>
  </si>
  <si>
    <t>Sports Full Name</t>
  </si>
  <si>
    <t>League of Legends</t>
  </si>
  <si>
    <t>Counter Strike Global Offensive</t>
  </si>
  <si>
    <t>King of Glory</t>
  </si>
  <si>
    <t>Player Unknown's Batterground</t>
  </si>
  <si>
    <t>Arena of Valor</t>
  </si>
  <si>
    <t>Overwatch</t>
  </si>
  <si>
    <t>HearthStone</t>
  </si>
  <si>
    <t>Star Craft II</t>
  </si>
  <si>
    <t>Rocket League</t>
  </si>
  <si>
    <t>Remove LBSeriesWin and Game15v15</t>
  </si>
  <si>
    <t>FIFA</t>
  </si>
  <si>
    <t>Call of Duty</t>
  </si>
  <si>
    <t>Warcraft 3</t>
  </si>
  <si>
    <t>NBA2k</t>
  </si>
  <si>
    <t>魔兽争霸3</t>
  </si>
  <si>
    <t>魔獸爭霸3</t>
  </si>
  <si>
    <t>Sports ID</t>
  </si>
  <si>
    <t>Languages Description</t>
  </si>
  <si>
    <t>en</t>
  </si>
  <si>
    <t>English</t>
  </si>
  <si>
    <t>chs</t>
  </si>
  <si>
    <t>Simplified Chinese</t>
  </si>
  <si>
    <t>cht</t>
  </si>
  <si>
    <t>Traditional Chinese</t>
  </si>
  <si>
    <t>th</t>
  </si>
  <si>
    <t>vn</t>
  </si>
  <si>
    <t>Vietnam</t>
  </si>
  <si>
    <t>ko</t>
  </si>
  <si>
    <t>Adding appendix c - sports list</t>
  </si>
  <si>
    <t>Currency Name</t>
  </si>
  <si>
    <t>AUD</t>
  </si>
  <si>
    <t>Australian Dollar</t>
  </si>
  <si>
    <t>RMB</t>
  </si>
  <si>
    <t>Chinese Yuan / Ren Min Bi</t>
  </si>
  <si>
    <t>BDT</t>
  </si>
  <si>
    <t>Bangladeshi taka</t>
  </si>
  <si>
    <t>BND</t>
  </si>
  <si>
    <t xml:space="preserve">Brunei dollar </t>
  </si>
  <si>
    <t>CAD</t>
  </si>
  <si>
    <t xml:space="preserve">Canadian dollar </t>
  </si>
  <si>
    <t>CHF</t>
  </si>
  <si>
    <t>Swiss Franc</t>
  </si>
  <si>
    <t>CNY</t>
  </si>
  <si>
    <t>DKK</t>
  </si>
  <si>
    <t>Danish Krone</t>
  </si>
  <si>
    <t>EUR</t>
  </si>
  <si>
    <t xml:space="preserve">Euro </t>
  </si>
  <si>
    <t>GBP</t>
  </si>
  <si>
    <t>Pound sterling</t>
  </si>
  <si>
    <t>HKD</t>
  </si>
  <si>
    <t>Hong Kong Dollar</t>
  </si>
  <si>
    <t xml:space="preserve">IDR </t>
  </si>
  <si>
    <t>Indonesian rupiah</t>
  </si>
  <si>
    <t>INR</t>
  </si>
  <si>
    <t xml:space="preserve">Indian Rupee </t>
  </si>
  <si>
    <t>JPY</t>
  </si>
  <si>
    <t>Japanese Yen</t>
  </si>
  <si>
    <t>KRW</t>
  </si>
  <si>
    <t>South Korean won</t>
  </si>
  <si>
    <t>LKR</t>
  </si>
  <si>
    <t>Sri Lankan rupee</t>
  </si>
  <si>
    <t>MMK</t>
  </si>
  <si>
    <t>Burmese kyat</t>
  </si>
  <si>
    <t>MOP</t>
  </si>
  <si>
    <t>Macanese pataca</t>
  </si>
  <si>
    <t>MYR</t>
  </si>
  <si>
    <t>Malaysian ringgit</t>
  </si>
  <si>
    <t>NIO</t>
  </si>
  <si>
    <t>Nicaraguan Córdoba</t>
  </si>
  <si>
    <t>NOK</t>
  </si>
  <si>
    <t>Norwegian Krone</t>
  </si>
  <si>
    <t>NZD</t>
  </si>
  <si>
    <t>New Zealand Dollar</t>
  </si>
  <si>
    <t>PHP</t>
  </si>
  <si>
    <t>Philippine Piso</t>
  </si>
  <si>
    <t>SEK</t>
  </si>
  <si>
    <t>Swedish Krona</t>
  </si>
  <si>
    <t>SGD</t>
  </si>
  <si>
    <t>Singapore Dollars</t>
  </si>
  <si>
    <t>THB</t>
  </si>
  <si>
    <t>Thai Baht</t>
  </si>
  <si>
    <t>TMP</t>
  </si>
  <si>
    <t>TPE / IDR</t>
  </si>
  <si>
    <t>TRY</t>
  </si>
  <si>
    <t>Turkish lira</t>
  </si>
  <si>
    <t>TWD</t>
  </si>
  <si>
    <t>New Taiwan dollar</t>
  </si>
  <si>
    <t>USD</t>
  </si>
  <si>
    <t>US Dollars</t>
  </si>
  <si>
    <t>VND</t>
  </si>
  <si>
    <t>Vietnamese đồng</t>
  </si>
  <si>
    <t>ZAR</t>
  </si>
  <si>
    <t>South African rand</t>
  </si>
  <si>
    <t>ZWD</t>
  </si>
  <si>
    <t>Zimbabwean Dollar</t>
  </si>
  <si>
    <t>语言描述</t>
  </si>
  <si>
    <t>简体中文</t>
  </si>
  <si>
    <t>繁體中文</t>
  </si>
  <si>
    <t>Currency Code/货币编码</t>
  </si>
  <si>
    <t>货币名称</t>
  </si>
  <si>
    <t>欧元</t>
  </si>
  <si>
    <t>英镑</t>
  </si>
  <si>
    <t>港币</t>
  </si>
  <si>
    <t>印尼盾</t>
  </si>
  <si>
    <t>日圆</t>
  </si>
  <si>
    <t>马币</t>
  </si>
  <si>
    <t>人民币</t>
  </si>
  <si>
    <t>新币</t>
  </si>
  <si>
    <t>泰铢</t>
  </si>
  <si>
    <t>美元</t>
  </si>
  <si>
    <t>越南盾</t>
  </si>
  <si>
    <t>孟加拉国塔卡</t>
  </si>
  <si>
    <t>文莱元</t>
  </si>
  <si>
    <t>加元</t>
  </si>
  <si>
    <t>瑞士法郎</t>
  </si>
  <si>
    <t>丹麦克朗</t>
  </si>
  <si>
    <t>印度卢比</t>
  </si>
  <si>
    <t>韩元</t>
  </si>
  <si>
    <t>斯里兰卡卢比</t>
  </si>
  <si>
    <t>缅甸元</t>
  </si>
  <si>
    <t>澳门元</t>
  </si>
  <si>
    <t>尼加拉瓜尔多巴</t>
  </si>
  <si>
    <t>挪威克朗</t>
  </si>
  <si>
    <t>新西兰元</t>
  </si>
  <si>
    <t>菲律宾皮索</t>
  </si>
  <si>
    <t>瑞典克朗</t>
  </si>
  <si>
    <t>土耳其里拉</t>
  </si>
  <si>
    <t>新台币</t>
  </si>
  <si>
    <t>南非兰特</t>
  </si>
  <si>
    <t>津巴布韦元</t>
  </si>
  <si>
    <t>澳大利亚元</t>
  </si>
  <si>
    <t>韩文</t>
  </si>
  <si>
    <t>泰文</t>
  </si>
  <si>
    <t>越南文</t>
  </si>
  <si>
    <t>英文</t>
  </si>
  <si>
    <t>使命召唤</t>
  </si>
  <si>
    <t>NBA2K</t>
  </si>
  <si>
    <t>Warcraft 4</t>
  </si>
  <si>
    <t>使命召喚</t>
  </si>
  <si>
    <t>Remove WOT and Artifact
Add in FIFA, NBA2K, Call of Duty and Warcraft 3
Include language code and currency code worksheet</t>
  </si>
  <si>
    <t>RUB</t>
  </si>
  <si>
    <t>Russian Ruble</t>
  </si>
  <si>
    <t>俄罗斯卢布</t>
  </si>
  <si>
    <t xml:space="preserve">PLN </t>
  </si>
  <si>
    <t>Polish Zloty</t>
  </si>
  <si>
    <t>波兰兹罗提</t>
  </si>
  <si>
    <t xml:space="preserve">BRL </t>
  </si>
  <si>
    <t>Brazillian Real</t>
  </si>
  <si>
    <t>巴西雷亚尔</t>
  </si>
  <si>
    <t xml:space="preserve">MXN </t>
  </si>
  <si>
    <t>Mexican Peso</t>
  </si>
  <si>
    <t>墨西哥比索</t>
  </si>
  <si>
    <t xml:space="preserve">CLP </t>
  </si>
  <si>
    <t>Chilean Peso</t>
  </si>
  <si>
    <t>智利比索</t>
  </si>
  <si>
    <t xml:space="preserve">PEN </t>
  </si>
  <si>
    <t>Peru Sol</t>
  </si>
  <si>
    <t>秘鲁索尔</t>
  </si>
  <si>
    <t xml:space="preserve">ARS </t>
  </si>
  <si>
    <t>Argentine Peso</t>
  </si>
  <si>
    <t>阿根廷比索</t>
  </si>
  <si>
    <t xml:space="preserve">GHS </t>
  </si>
  <si>
    <t>Ghanaian Cedi</t>
  </si>
  <si>
    <t>加纳塞地</t>
  </si>
  <si>
    <t>Added new currencies</t>
  </si>
  <si>
    <t>Language/语言</t>
  </si>
  <si>
    <t>Language/代码</t>
  </si>
  <si>
    <t>Added language code that will be used in product url</t>
  </si>
  <si>
    <t>id</t>
  </si>
  <si>
    <t>Indonesian</t>
  </si>
  <si>
    <t>印尼语</t>
  </si>
  <si>
    <t>Added “id" language code</t>
  </si>
  <si>
    <t>CorrectScore-1</t>
  </si>
  <si>
    <t>CorrectScore-2</t>
  </si>
  <si>
    <t>CorrectScore-3</t>
  </si>
  <si>
    <t>CorrectScore-4</t>
  </si>
  <si>
    <t>CorrectScore-5</t>
  </si>
  <si>
    <t>CorrectScore-6</t>
  </si>
  <si>
    <t>CorrectScore-7</t>
  </si>
  <si>
    <t>CorrectScore-8</t>
  </si>
  <si>
    <t>Market Name in Detail Page
(Indonesia)</t>
  </si>
  <si>
    <t>Added CorrectScore game type
Added Market Selection worksheet</t>
  </si>
  <si>
    <t>Permainan {GO} Menang</t>
  </si>
  <si>
    <t>Permainan {GO} Darah Pertama</t>
  </si>
  <si>
    <t>Permainan {GO} Naga Pertama</t>
  </si>
  <si>
    <t>Permainan {GO} Kubah Pertama</t>
  </si>
  <si>
    <t>Permainan {GO} Menang + Darah Pertama</t>
  </si>
  <si>
    <t>Permainan {GO} Menang + Kubah Pertama</t>
  </si>
  <si>
    <t>Permainan {GO} Menang + Naga Pertama</t>
  </si>
  <si>
    <t>Permainan {GO} Menang + Darah Pertama + Kubah Pertama</t>
  </si>
  <si>
    <t>Permainan {GO} Menang + Darah Pertama + Naga Pertama</t>
  </si>
  <si>
    <t>Permainan {GO} Menang + Kubah Pertama + Naga Pertama</t>
  </si>
  <si>
    <t>Permainan {GO} Menang + Darah Pertama + Kubah Pertama + Naga Pertama</t>
  </si>
  <si>
    <t>Permainan {GO} Darah Pertama + Kubah Pertama</t>
  </si>
  <si>
    <t>Permainan {GO} Darah Pertama + Naga Pertama</t>
  </si>
  <si>
    <t>Permainan {GO} Kubah Pertama + Naga Pertama</t>
  </si>
  <si>
    <t>Permainan {GO} Darah Pertama + Kubah Pertama + Naga Pertama</t>
  </si>
  <si>
    <t>Permainan {GO} Roshan Pertama</t>
  </si>
  <si>
    <t>Permainan {GO} Kubah Pertama + Roshan Pertama</t>
  </si>
  <si>
    <t>Permainan {GO} Darah Pertama + Kubah Pertama + Roshan Pertama</t>
  </si>
  <si>
    <t>Permainan {GO} Menang + Roshan Pertama</t>
  </si>
  <si>
    <t>Permainan {GO} Menang + Darah Pertama + Roshan Pertama</t>
  </si>
  <si>
    <t>Permainan {GO} Menang + Kubah Pertama + Roshan Pertama</t>
  </si>
  <si>
    <t>Permainan  {GO}  Menang + Darah Pertama + Kubah Pertama + Roshan Pertama</t>
  </si>
  <si>
    <t>Permainan {GO} Menang {Odds Langsung}</t>
  </si>
  <si>
    <t>Permainan {GO} Kemenangan Babak Pertama</t>
  </si>
  <si>
    <t>Permainan {GO} R1W</t>
  </si>
  <si>
    <t>Permainan {GO} Menang Babak ke 16</t>
  </si>
  <si>
    <t>Permainan {GO} R16W</t>
  </si>
  <si>
    <t>Permainan {GO} Penempatan Pertama</t>
  </si>
  <si>
    <t>Permainan {GO} Durasi {Handicap}  Menit</t>
  </si>
  <si>
    <t>Permainan {GO} Durasi {Selection} {Handicap} Menit</t>
  </si>
  <si>
    <t>Permainan {GO} Jumlah Membunuh {Handicap}</t>
  </si>
  <si>
    <t>Permainan {GO} Jumlah Membunuh {Selection} {Handicap}</t>
  </si>
  <si>
    <t>Permainan {GO} Jumlah Babak {Handicap}</t>
  </si>
  <si>
    <t>Permainan {GO} Jumlah Babak {Selection} {Handicap}</t>
  </si>
  <si>
    <t>Permainan {GO} Jumlah Barak {Selection} {Handicap}</t>
  </si>
  <si>
    <t>Permainan {GO} Jumlah Naga {Handicap}</t>
  </si>
  <si>
    <t>Permainan {GO} Jumlah Naga {Selection} {Handicap}</t>
  </si>
  <si>
    <t>Permainan {GO} Darah Pertama + Pertama sampai 5 membunuh</t>
  </si>
  <si>
    <t>Permainan {GO} Kubah Pertama + Pertama sampai 5 membunuh</t>
  </si>
  <si>
    <t>Permainan {GO} Naga Pertama + Pertama sampai 5 membunuh</t>
  </si>
  <si>
    <t>Permainan {GO} Darah Pertama + Kubah Pertama + Pertama sampai 5 membunuh</t>
  </si>
  <si>
    <t>Permainan {GO} Darah Pertama + Naga Pertama + Pertama sampai 5 membunuh</t>
  </si>
  <si>
    <t>Permainan {GO} Kubah Pertama + Naga Pertama + Pertama sampai 5 membunuh</t>
  </si>
  <si>
    <t>Permainan {GO} Darah Pertama + Kubah Pertama + Naga Pertama + Pertama sampai 5 membunuh</t>
  </si>
  <si>
    <t>Permainan {GO} Menang + Darah Pertama  + Pertama sampai 5 membunuh</t>
  </si>
  <si>
    <t>Permainan {GO} Menang + Kubah Pertama  + Pertama sampai 5 membunuh</t>
  </si>
  <si>
    <t>Permainan {GO} Menang + Naga Pertama  + Pertama sampai 5 membunuh</t>
  </si>
  <si>
    <t>Permainan {GO} Menang + Darah Pertama + Kubah Pertama + Pertama sampai 5 membunuh</t>
  </si>
  <si>
    <t>Permainan {GO} Menang + Darah Pertama + Naga Pertama + Pertama sampai 5 membunuh</t>
  </si>
  <si>
    <t>Permainan {GO} Jumlah Roshan {Handicap}</t>
  </si>
  <si>
    <t>Permainan {GO} Jumlah Roshan {Selection} {Handicap}</t>
  </si>
  <si>
    <t>Permainan {GO} Darah Pertama + Pertama sampai 10 membunuh</t>
  </si>
  <si>
    <t>Permainan {GO} Roshan Pertama + Pertama sampai 10 membunuh</t>
  </si>
  <si>
    <t>Permainan {GO} Menang +  Pertama sampai 10 membunuh</t>
  </si>
  <si>
    <t>Permainan {GO} Menang + Darah Pertama  + Pertama sampai 10 membunuh</t>
  </si>
  <si>
    <t>Permainan {GO} Menang + Roshan Pertama  + Pertama sampai 10 membunuh</t>
  </si>
  <si>
    <t>Permainan {GO} Menang + Darah Pertama + Roshan Pertama + Pertama sampai 10 membunuh</t>
  </si>
  <si>
    <t>Permainan {GO} Menang +  Pertama sampai 5 membunuh</t>
  </si>
  <si>
    <t>Permainan {GO} Jumlah Barons {Handicap}</t>
  </si>
  <si>
    <t>Permainan {GO} Jumlah Barons {Selection} {Handicap}</t>
  </si>
  <si>
    <t>Permainan {GO] skor sebenarnya (perpanjangan waktu tidak dihitung)</t>
  </si>
  <si>
    <t>Permainan {GO] FB</t>
  </si>
  <si>
    <t>Permainan {GO] FD</t>
  </si>
  <si>
    <t>Permainan {GO] FT</t>
  </si>
  <si>
    <t>Permainan {GO] FB + FT</t>
  </si>
  <si>
    <t>Permainan {GO] FB + FD</t>
  </si>
  <si>
    <t>Permainan {GO] FT + FD</t>
  </si>
  <si>
    <t>Permainan {GO] FB + FT + FD</t>
  </si>
  <si>
    <t>Permainan {GO] FR</t>
  </si>
  <si>
    <t>Permainan {GO] FB + FR</t>
  </si>
  <si>
    <t>Permainan {GO] FT + FR</t>
  </si>
  <si>
    <t>Permainan {GO] FB + FT + FR</t>
  </si>
  <si>
    <t>Permainan {GO] FB + F5K</t>
  </si>
  <si>
    <t>Permainan {GO] FT + F5K</t>
  </si>
  <si>
    <t>Permainan {GO] FD + F5K</t>
  </si>
  <si>
    <t>Permainan {GO] FB + FT + F5K</t>
  </si>
  <si>
    <t xml:space="preserve">Permainan {GO] FB + FD + F5K </t>
  </si>
  <si>
    <t>Permainan {GO] FT + FD + F5K</t>
  </si>
  <si>
    <t>Permainan {GO] FB + FT + FD + F5K</t>
  </si>
  <si>
    <t>Permainan {GO] FB + F10K</t>
  </si>
  <si>
    <t>Permainan {GO] FR + F10K</t>
  </si>
  <si>
    <t>Permainan {GO] FB + FR + F10K</t>
  </si>
  <si>
    <t>Permainan {GO] Menang + FB</t>
  </si>
  <si>
    <t>Permainan {GO] Menang + FT</t>
  </si>
  <si>
    <t>Permainan {GO] Menang + FD</t>
  </si>
  <si>
    <t>Permainan {GO] Menang + FB + FT</t>
  </si>
  <si>
    <t>Permainan {GO] Menang + FB + FD</t>
  </si>
  <si>
    <t>Permainan {GO] Menang + FT + FD</t>
  </si>
  <si>
    <t>Permainan {GO] Menang + FB + FT + FD</t>
  </si>
  <si>
    <t>Permainan {GO] Menang + FR</t>
  </si>
  <si>
    <t>Permainan {GO] Menang + FB + FR</t>
  </si>
  <si>
    <t>Permainan {GO] Menang + FT + FR</t>
  </si>
  <si>
    <t>Permainan {GO] Menang + FB + FT + FR</t>
  </si>
  <si>
    <t>Permainan {GO] Menang + FB + F5K</t>
  </si>
  <si>
    <t>Permainan {GO] Menang + FT + F5K</t>
  </si>
  <si>
    <t>Permainan {GO] Menang + FD + F5K</t>
  </si>
  <si>
    <t>Permainan {GO] Menang + FB + FT + F5K</t>
  </si>
  <si>
    <t>Permainan {GO] Menang + FB + FD + F5K</t>
  </si>
  <si>
    <t>Permainan {GO] Menang + F10K</t>
  </si>
  <si>
    <t>Permainan {GO] Menang + FB + F10K</t>
  </si>
  <si>
    <t>Permainan {GO] Menang + FR + F10K</t>
  </si>
  <si>
    <t>Permainan {GO] Menang + FB + FR + F10K</t>
  </si>
  <si>
    <t>Permainan {GO] Menang + FT + FD + F5K</t>
  </si>
  <si>
    <t>{BO} Seri Kemenangan</t>
  </si>
  <si>
    <t>{BO} Hdp: {TeamA} -1.5 &amp; {TeamB} +1.5</t>
  </si>
  <si>
    <t>{BO} Hdp: {TeamB} -1.5 &amp; {TeamA} +1.5</t>
  </si>
  <si>
    <t>{BO} Hdp: {TeamA} -1.5 &amp; {TeamB} +1.6</t>
  </si>
  <si>
    <t>{BO} Hdp: {TeamA} -1.5 &amp; {TeamB} +1.7</t>
  </si>
  <si>
    <t>{BO} Hdp: {TeamA} -1.5 &amp; {TeamB} +1.8</t>
  </si>
  <si>
    <t>{BO} Hdp: {TeamB} -1.5 &amp; {TeamA} +1.6</t>
  </si>
  <si>
    <t>{BO} Hdp: {TeamB} -1.5 &amp; {TeamA} +1.7</t>
  </si>
  <si>
    <t>{BO} Hdp: {TeamB} -1.5 &amp; {TeamA} +1.8</t>
  </si>
  <si>
    <t>{BO} Hdp: {TeamA} -2.5 &amp; {TeamB} +2.5</t>
  </si>
  <si>
    <t>{BO} Hdp: {TeamB} -2.5 &amp; {TeamA} +2.5</t>
  </si>
  <si>
    <t>{BO} Hdp: {TeamA} -2.5 &amp; {TeamB} +2.6</t>
  </si>
  <si>
    <t>{BO} Hdp: {TeamA} -2.5 &amp; {TeamB} +2.7</t>
  </si>
  <si>
    <t>{BO} Hdp: {TeamA} -2.5 &amp; {TeamB} +2.8</t>
  </si>
  <si>
    <t>{BO} Hdp: {TeamB} -2.5 &amp; {TeamA} +2.6</t>
  </si>
  <si>
    <t>{BO} Hdp: {TeamB} -2.5 &amp; {TeamA} +2.7</t>
  </si>
  <si>
    <t>{BO} Hdp: {TeamB} -2.5 &amp; {TeamA} +2.8</t>
  </si>
  <si>
    <t>{BO} Hdp: {TeamA} -3.5 &amp; {TeamB} +3.5</t>
  </si>
  <si>
    <t>{BO} Hdp: {TeamB} -3.5 &amp; {TeamA} +3.5</t>
  </si>
  <si>
    <t>{BO} Hdp: {TeamA} -3.5 &amp; {TeamB} +3.6</t>
  </si>
  <si>
    <t>{BO} Hdp: {TeamA} -3.5 &amp; {TeamB} +3.7</t>
  </si>
  <si>
    <t>{BO} Hdp: {TeamA} -3.5 &amp; {TeamB} +3.8</t>
  </si>
  <si>
    <t>{BO} Hdp: {TeamA} -3.5 &amp; {TeamB} +3.10</t>
  </si>
  <si>
    <t>{BO} Hdp: {TeamB} -3.5 &amp; {TeamA} +3.6</t>
  </si>
  <si>
    <t>{BO} Hdp: {TeamB} -3.5 &amp; {TeamA} +3.7</t>
  </si>
  <si>
    <t>{BO} Hdp: {TeamB} -3.5 &amp; {TeamA} +3.8</t>
  </si>
  <si>
    <t>{BO} Hdp: {TeamB} -3.5 &amp; {TeamA} +3.10</t>
  </si>
  <si>
    <t>{BO} Hdp: {TeamA} -0.5 &amp; {TeamB} +0.5</t>
  </si>
  <si>
    <t>{BO} Hdp: {TeamB} -0.5 &amp; {TeamA} +0.5</t>
  </si>
  <si>
    <t>{BO} Hdp: {TeamA} -0.5 &amp; {TeamB} +0.6</t>
  </si>
  <si>
    <t>{BO} Hdp: {TeamA} -0.5 &amp; {TeamB} +0.7</t>
  </si>
  <si>
    <t>{BO} Hdp: {TeamA} -0.5 &amp; {TeamB} +0.8</t>
  </si>
  <si>
    <t>{BO} Hdp: {TeamA} -0.5 &amp; {TeamB} +0.10</t>
  </si>
  <si>
    <t>{BO} Hdp: {TeamB} -0.5 &amp; {TeamA} +0.6</t>
  </si>
  <si>
    <t>{BO} Hdp: {TeamB} -0.5 &amp; {TeamA} +0.7</t>
  </si>
  <si>
    <t>{BO} Hdp: {TeamB} -0.5 &amp; {TeamA} +0.8</t>
  </si>
  <si>
    <t>{BO} Hdp: {TeamB} -0.5 &amp; {TeamA} +0.10</t>
  </si>
  <si>
    <t>{BO} Penempatan Pertama</t>
  </si>
  <si>
    <t>BO2 Seri Kemenangan</t>
  </si>
  <si>
    <t>Game Order</t>
  </si>
  <si>
    <t>Key</t>
  </si>
  <si>
    <t/>
  </si>
  <si>
    <t>.ko-KR</t>
  </si>
  <si>
    <t>.th</t>
  </si>
  <si>
    <t>.vi</t>
  </si>
  <si>
    <t>.zh-CHS</t>
  </si>
  <si>
    <t>.zh-CHT</t>
  </si>
  <si>
    <t>Indonesia</t>
  </si>
  <si>
    <t>1</t>
  </si>
  <si>
    <t>一</t>
  </si>
  <si>
    <t>2</t>
  </si>
  <si>
    <t>二</t>
  </si>
  <si>
    <t>3</t>
  </si>
  <si>
    <t>三</t>
  </si>
  <si>
    <t>4</t>
  </si>
  <si>
    <t>四</t>
  </si>
  <si>
    <t>5</t>
  </si>
  <si>
    <t>五</t>
  </si>
  <si>
    <t>6</t>
  </si>
  <si>
    <t>六</t>
  </si>
  <si>
    <t>7</t>
  </si>
  <si>
    <t>七</t>
  </si>
  <si>
    <t>8</t>
  </si>
  <si>
    <t>八</t>
  </si>
  <si>
    <t>9</t>
  </si>
  <si>
    <t>九</t>
  </si>
  <si>
    <t>10</t>
  </si>
  <si>
    <t>十</t>
  </si>
  <si>
    <t>Game Type Name</t>
  </si>
  <si>
    <t>GameType_GT1</t>
  </si>
  <si>
    <t>Game {GO} Win</t>
  </si>
  <si>
    <t>게임 {GO} 승리</t>
  </si>
  <si>
    <t>เกม {GO} ชนะ</t>
  </si>
  <si>
    <t>Trò chơi {GO} Thắng</t>
  </si>
  <si>
    <t>第 {GO} 局胜利</t>
  </si>
  <si>
    <t>第 {GO} 局勝利</t>
  </si>
  <si>
    <t>GameType_GT2</t>
  </si>
  <si>
    <t>{BO} Series Win</t>
  </si>
  <si>
    <t>{BO} ซีรี่ส์ชนะ</t>
  </si>
  <si>
    <t>{BO} Loạt trận đấu thắng</t>
  </si>
  <si>
    <t>{BO}总比赛胜利</t>
  </si>
  <si>
    <t>{BO}總比賽勝利</t>
  </si>
  <si>
    <t>GameType_GT3</t>
  </si>
  <si>
    <t>BO2 시리즈 승리</t>
  </si>
  <si>
    <t>GameType_GT4</t>
  </si>
  <si>
    <t>{BO} Handicap: {TeamA} -0.5 &amp; {TeamB} +0.5</t>
  </si>
  <si>
    <t>{BO} แต้มต่อ: {TeamA} -0.5 และ {TeamB} +0.5</t>
  </si>
  <si>
    <t>{BO} Chấp: {TeamA} -0.5</t>
  </si>
  <si>
    <t>{BO}:{TeamA} 让 0.5 局</t>
  </si>
  <si>
    <t>{BO}:{TeamA} 讓 0.5 局</t>
  </si>
  <si>
    <t>GameType_GT5</t>
  </si>
  <si>
    <t>{BO} Handicap: {TeamB} -0.5 &amp; {TeamA} +0.5</t>
  </si>
  <si>
    <t>{BO} แต้มต่อ: {TeamB} -0.5 และ {TeamA} +0.5</t>
  </si>
  <si>
    <t>{BO} Chấp: {TeamB} -0.5</t>
  </si>
  <si>
    <t>{BO}:{TeamB} 让 0.5 局</t>
  </si>
  <si>
    <t>{BO}:{TeamB} 讓 0.5 局</t>
  </si>
  <si>
    <t>GameType_GT6</t>
  </si>
  <si>
    <t>{BO} Handicap: {TeamA} -1.5 &amp; {TeamB} +1.5</t>
  </si>
  <si>
    <t>{BO} 핸드캡: {TeamA} -1.5 및 {TeamB} +1.5</t>
  </si>
  <si>
    <t>{BO} แต้มต่อ: {TeamA} -1.5 และ {TeamB} +1.5</t>
  </si>
  <si>
    <t>{BO} Chấp: {TeamA} -1.5</t>
  </si>
  <si>
    <t>{BO}:{TeamA} 让 1.5 局</t>
  </si>
  <si>
    <t>{BO}:{TeamA} 讓 1.5 局</t>
  </si>
  <si>
    <t>GameType_GT7</t>
  </si>
  <si>
    <t>{BO} Handicap: {TeamB} -1.5 &amp; {TeamA} +1.5</t>
  </si>
  <si>
    <t>{BO} 핸드캡: {TeamB} -1.5 및 {TeamA} +1.5</t>
  </si>
  <si>
    <t>{BO} แต้มต่อ: {TeamB} -1.5 และ {TeamA} +1.5</t>
  </si>
  <si>
    <t>{BO} Chấp: {TeamB} -1.5</t>
  </si>
  <si>
    <t>{BO}:{TeamB} 让 1.5 局</t>
  </si>
  <si>
    <t>{BO}:{TeamB} 讓 1.5 局</t>
  </si>
  <si>
    <t>GameType_GT8</t>
  </si>
  <si>
    <t>{BO} Handicap: {TeamA} -2.5 &amp; {TeamB} +2.5</t>
  </si>
  <si>
    <t>{BO} 핸드캡: {TeamA} -2.5 및 {TeamB} +2.5</t>
  </si>
  <si>
    <t>{BO} แต้มต่อ: {TeamA} -2.5 และ {TeamB} +2.5</t>
  </si>
  <si>
    <t>{BO} Chấp: {TeamA} -2.5</t>
  </si>
  <si>
    <t>{BO}:{TeamA} 让 2.5 局,</t>
  </si>
  <si>
    <t>{BO}:{TeamA} 讓 2.5 局</t>
  </si>
  <si>
    <t>GameType_GT9</t>
  </si>
  <si>
    <t>{BO} Handicap: {TeamB} -2.5 &amp; {TeamA} +2.5</t>
  </si>
  <si>
    <t>{BO} 핸드캡: {TeamB} -2.5 및 {TeamA} +2.5</t>
  </si>
  <si>
    <t>{BO} แต้มต่อ: {TeamB} -2.5 และ {TeamA} +2.5</t>
  </si>
  <si>
    <t>{BO} Chấp: {TeamB} -2.5</t>
  </si>
  <si>
    <t>{BO}:{TeamB} 让 2.5 局</t>
  </si>
  <si>
    <t>{BO}:{TeamB} 讓 2.5 局</t>
  </si>
  <si>
    <t>GameType_GT10</t>
  </si>
  <si>
    <t>{BO} Handicap: {TeamA} -3.5 &amp; {TeamB} +3.5</t>
  </si>
  <si>
    <t>{BO} แต้มต่อ: {TeamA} -3.5 และ {TeamB} +3.5</t>
  </si>
  <si>
    <t>{BO} Chấp: {TeamA} -3.5</t>
  </si>
  <si>
    <t>{BO}:{TeamA} 让 3.5 局</t>
  </si>
  <si>
    <t>{BO}:{TeamA} 讓 3.5 局</t>
  </si>
  <si>
    <t>GameType_GT11</t>
  </si>
  <si>
    <t>{BO} Handicap: {TeamB} -3.5 &amp; {TeamA} +3.5</t>
  </si>
  <si>
    <t>{BO} แต้มต่อ: {TeamB} -3.5 และ {TeamA} +3.5</t>
  </si>
  <si>
    <t>{BO} Chấp: {TeamB} -3.5</t>
  </si>
  <si>
    <t>{BO}:{TeamB} 让 3.5 局</t>
  </si>
  <si>
    <t>{BO}:{TeamB} 讓 3.5 局</t>
  </si>
  <si>
    <t>GameType_GT12</t>
  </si>
  <si>
    <t>Game {GO} First Blood</t>
  </si>
  <si>
    <t>เกม {GO} ศพแรก</t>
  </si>
  <si>
    <t>Ván {GO} Blood đầu tiên</t>
  </si>
  <si>
    <t>第 {GO} 局的首杀</t>
  </si>
  <si>
    <t>第 {GO} 局的首殺</t>
  </si>
  <si>
    <t>GameType_GT13</t>
  </si>
  <si>
    <t>Game {GO} First Dragon</t>
  </si>
  <si>
    <t>เกม {GO} มังกรตัวแรก</t>
  </si>
  <si>
    <t>Ván {GO} Dragon đầu tiên</t>
  </si>
  <si>
    <t xml:space="preserve">第 {GO} 局的首小龙 </t>
  </si>
  <si>
    <t>第 {GO} 局的首小龍</t>
  </si>
  <si>
    <t>GameType_GT14</t>
  </si>
  <si>
    <t>Game {GO} First Turret</t>
  </si>
  <si>
    <t>เกม {GO} ป้อมปืนแรก</t>
  </si>
  <si>
    <t>Ván {GO} Turret đầu tiên</t>
  </si>
  <si>
    <t>第 {GO} 局的首塔</t>
  </si>
  <si>
    <t>GameType_GT15</t>
  </si>
  <si>
    <t>Game {GO} Win + First Blood</t>
  </si>
  <si>
    <t>เกม {GO} ชนะ + ศพแรก</t>
  </si>
  <si>
    <t>Ván {GO} Thắng + Blood đầu tiên</t>
  </si>
  <si>
    <t>第 {GO} 局胜利 + 首杀</t>
  </si>
  <si>
    <t>第 {GO} 局勝利 + 首殺</t>
  </si>
  <si>
    <t>GameType_GT16</t>
  </si>
  <si>
    <t>Game {GO} Win + First Turret</t>
  </si>
  <si>
    <t>เกม {GO} ชนะ + ป้อมปืนแรก</t>
  </si>
  <si>
    <t>Ván {GO} Thắng + Turret đầu tiên</t>
  </si>
  <si>
    <t>第 {GO} 局胜利 + 首塔</t>
  </si>
  <si>
    <t>第 {GO} 局勝利 + 首塔</t>
  </si>
  <si>
    <t>GameType_GT17</t>
  </si>
  <si>
    <t>Game {GO} Win + First Dragon</t>
  </si>
  <si>
    <t>เกม {GO} ชนะ + มังกรตัวแรก</t>
  </si>
  <si>
    <t>Ván {GO} Thắng + Dragon đầu tiên</t>
  </si>
  <si>
    <t>第 {GO} 局胜利 + 首小龙</t>
  </si>
  <si>
    <t>第 {GO} 局勝利 + 首小龍</t>
  </si>
  <si>
    <t>GameType_GT18</t>
  </si>
  <si>
    <t>Game {GO} Win + First Blood + First Turret</t>
  </si>
  <si>
    <t>เกม {GO} ชนะ + ศพแรก + ป้อมปืนแรก</t>
  </si>
  <si>
    <t>Ván {GO} Thắng + Blood đầu tiên + Turret đầu tiên</t>
  </si>
  <si>
    <t>第 {GO} 局胜利 + 首杀 + 首塔</t>
  </si>
  <si>
    <t>第 {GO} 局勝利 + 首殺 + 首塔</t>
  </si>
  <si>
    <t>GameType_GT19</t>
  </si>
  <si>
    <t>Game {GO} Win + First Blood + First Dragon</t>
  </si>
  <si>
    <t>เกม {GO} ชนะ + ศพแรก + มังกรแรก</t>
  </si>
  <si>
    <t>Ván {GO} Thắng + Blood đầu tiên + Dragon đầu tiên</t>
  </si>
  <si>
    <t>第 {GO} 局胜利 + 首杀 + 首小龙</t>
  </si>
  <si>
    <t>第 {GO} 局勝利 + 首殺 + 首小龍</t>
  </si>
  <si>
    <t>GameType_GT20</t>
  </si>
  <si>
    <t>Game {GO} Win + First Turret + First Dragon</t>
  </si>
  <si>
    <t>เกม {GO} ชนะ + ป้อมปืนแรก + มังกรแรก</t>
  </si>
  <si>
    <t>Ván {GO} Thắng + Turret đầu tiên + Dragon đầu tiên</t>
  </si>
  <si>
    <t>第 {GO} 局胜利 + 首塔 + 首小龙</t>
  </si>
  <si>
    <t>第 {GO} 局勝利 + 首塔 + 首小龍</t>
  </si>
  <si>
    <t>GameType_GT21</t>
  </si>
  <si>
    <t>Game {GO} win + First Blood + First Turret + First Dragon</t>
  </si>
  <si>
    <t>เกม {GO} ชนะ + ศพแรก + ป้อมปืนแรก + มังกรแรก</t>
  </si>
  <si>
    <t>Ván {GO} Thắng + Blood đầu tiên + Turret đầu tiên + Dragon đầu tiên</t>
  </si>
  <si>
    <t>第 {GO} 局胜利 + 首杀 + 首塔 + 首小龙</t>
  </si>
  <si>
    <t>第 {GO} 局勝利 + 首殺 + 首塔 + 首小龍</t>
  </si>
  <si>
    <t>GameType_GT22</t>
  </si>
  <si>
    <t>Game {GO} First Blood + First Turret</t>
  </si>
  <si>
    <t>เกม {GO} ศพแรก + ป้อมปืนแรก</t>
  </si>
  <si>
    <t>Ván {GO} Blood đầu tiên + Turret đầu tiên</t>
  </si>
  <si>
    <t>第 {GO} 局首杀 + 首塔</t>
  </si>
  <si>
    <t>第 {GO} 局首殺 + 首塔</t>
  </si>
  <si>
    <t>GameType_GT23</t>
  </si>
  <si>
    <t>Game {GO} First Blood + First Dragon</t>
  </si>
  <si>
    <t>เกม {GO} ศพแรก + มังกรแรก</t>
  </si>
  <si>
    <t>Ván {GO} Blood đầu tiên + Dragon đầu tiên</t>
  </si>
  <si>
    <t>第 {GO} 局首杀 + 首小龙</t>
  </si>
  <si>
    <t>第 {GO} 局首殺 + 首小龍</t>
  </si>
  <si>
    <t>GameType_GT24</t>
  </si>
  <si>
    <t>Game {GO} First Turret + First Dragon</t>
  </si>
  <si>
    <t>เกม {GO} ป้อมปืนแรก + มังกรแรก</t>
  </si>
  <si>
    <t>Ván {GO} Turret đầu tiên + Dragon đầu tiên</t>
  </si>
  <si>
    <t>第 {GO} 局首塔 + 首小龙</t>
  </si>
  <si>
    <t>第 {GO} 局首塔 + 首小龍</t>
  </si>
  <si>
    <t>GameType_GT25</t>
  </si>
  <si>
    <t>Game {GO} First Blood + First Turret + First Dragon</t>
  </si>
  <si>
    <t>เกม {GO} ศพแรก + ป้อมปืนแรก + มังกรแรก</t>
  </si>
  <si>
    <t>Ván {GO} Blood đầu tiên + Turret đầu tiên + Dragon đầu tiên</t>
  </si>
  <si>
    <t>第 {GO} 局首杀 + 首塔 + 首小龙</t>
  </si>
  <si>
    <t>第 {GO} 局首殺 + 首塔 + 首小龍</t>
  </si>
  <si>
    <t>GameType_GT26</t>
  </si>
  <si>
    <t>Game {GO} First Roshan</t>
  </si>
  <si>
    <t>เกม {GO} โรชานตัวแรก</t>
  </si>
  <si>
    <t>Ván {GO} Roshan đầu tiên</t>
  </si>
  <si>
    <t>第 {GO} 局的首肉山</t>
  </si>
  <si>
    <t>第 {GO} 局首肉山</t>
  </si>
  <si>
    <t>GameType_GT27</t>
  </si>
  <si>
    <t>Game {GO} First Blood + First Roshan</t>
  </si>
  <si>
    <t>เกม {GO} ศพแรก + โรชานตัวแรก</t>
  </si>
  <si>
    <t>Ván {GO} Blood đầu tiên + Roshan đầu tiên</t>
  </si>
  <si>
    <t>第 {GO} 局首杀 + 首肉山</t>
  </si>
  <si>
    <t>第 {GO} 局首殺 + 首肉山</t>
  </si>
  <si>
    <t>GameType_GT28</t>
  </si>
  <si>
    <t>Game {GO} First Turret + First Roshan</t>
  </si>
  <si>
    <t>เกม {GO} ป้อมปืนแรก + โรชานตัวแรก</t>
  </si>
  <si>
    <t>Ván {GO} Turret đầu tiên + Roshan đầu tiên</t>
  </si>
  <si>
    <t>第 {GO} 局首塔 + 首肉山</t>
  </si>
  <si>
    <t>GameType_GT29</t>
  </si>
  <si>
    <t>Game {GO} First Blood + First Turret + First Roshan</t>
  </si>
  <si>
    <t>เกมส์ {GO} ศพแรก + ป้อมปืนแรก + โรชานตัวแรก</t>
  </si>
  <si>
    <t>Ván {GO} Blood đầu tiên + Turret đầu tiên + Roshan đầu tiên</t>
  </si>
  <si>
    <t>第 {GO} 局首杀 + 首塔 + 首肉山</t>
  </si>
  <si>
    <t>第 {GO} 局首殺 + 首塔 + 首肉山</t>
  </si>
  <si>
    <t>GameType_GT30</t>
  </si>
  <si>
    <t>Game {GO} Win + First Roshan</t>
  </si>
  <si>
    <t>เกม {GO} ชนะ + โรชานตัวแรก</t>
  </si>
  <si>
    <t>Ván {GO} Thắng + Roshan đầu tiên</t>
  </si>
  <si>
    <t>第 {GO} 局胜利 + 首肉山</t>
  </si>
  <si>
    <t>第 {GO} 局勝利 + 首肉山</t>
  </si>
  <si>
    <t>GameType_GT31</t>
  </si>
  <si>
    <t>Game {GO} Win + First Blood + First Roshan</t>
  </si>
  <si>
    <t>เกม {GO} ชนะ + ศพแรก + โรชานตัวแรก</t>
  </si>
  <si>
    <t>Ván {GO} Thắng + Blood đầu tiên + Roshan đầu tiên</t>
  </si>
  <si>
    <t>第 {GO} 局胜利 + 首杀 + 首肉山</t>
  </si>
  <si>
    <t>第 {GO} 局勝利 + 首殺 + 首肉山</t>
  </si>
  <si>
    <t>GameType_GT32</t>
  </si>
  <si>
    <t>Game {GO} Win + First Turret + First Roshan</t>
  </si>
  <si>
    <t>เกม {GO} ชนะ + ป้อมปืนแรก + โรชานตัวแรก</t>
  </si>
  <si>
    <t>Ván {GO} Thắng + Turret đầu tiên + Roshan đầu tiên</t>
  </si>
  <si>
    <t>第 {GO} 局胜利 + 首塔 + 首肉山</t>
  </si>
  <si>
    <t>第 {GO} 局勝利 + 首塔 + 首肉山</t>
  </si>
  <si>
    <t>GameType_GT33</t>
  </si>
  <si>
    <t>Game {GO} Win +  First Blood + First Turret + First Roshan</t>
  </si>
  <si>
    <t>เกม {GO} ชนะ + ศพแรก + ป้อมปืนแรก + โรชานตัวแรก</t>
  </si>
  <si>
    <t>Ván {GO} Thắng +  Blood đầu tiên + Turret đầu tiên + Roshan đầu tiên</t>
  </si>
  <si>
    <t>第 {GO} 局胜利 + 首杀 + 首塔 + 首肉山</t>
  </si>
  <si>
    <t>第 {GO} 局勝利 + 首殺 + 首塔 + 首肉山</t>
  </si>
  <si>
    <t>GameType_GT34</t>
  </si>
  <si>
    <t>Game {GO} First Round Win</t>
  </si>
  <si>
    <t>เกม {GO} ชนะรอบแรก</t>
  </si>
  <si>
    <t>Ván {GO} Thắng vòng đầu tiên</t>
  </si>
  <si>
    <t>第 {GO} 局的第1轮（手枪）胜利</t>
  </si>
  <si>
    <t>第 {GO} 局的第1轮（手槍）勝利</t>
  </si>
  <si>
    <t>GameType_GT35</t>
  </si>
  <si>
    <t>Game {GO} 16th Round Win</t>
  </si>
  <si>
    <t>เกม {GO} ชนะรอบ 16</t>
  </si>
  <si>
    <t>Ván {GO} Thắng vòng thứ 16</t>
  </si>
  <si>
    <t>第 {GO} 局的第16轮（手枪）胜利</t>
  </si>
  <si>
    <t>第 {GO} 局的第16轮（手槍）勝利</t>
  </si>
  <si>
    <t>GameType_GT36</t>
  </si>
  <si>
    <t>Game {GO} Win (Live Odds)</t>
  </si>
  <si>
    <t>게임 {GO} 승리 (라이브 배당률)</t>
  </si>
  <si>
    <t>เกมส์ {GO} ชนะ (บอลสด)</t>
  </si>
  <si>
    <t>Ván {GO} Thắng (Trực tiếp)</t>
  </si>
  <si>
    <t>第 {GO} 局胜利 (滚球)</t>
  </si>
  <si>
    <t>第 {GO} 局勝利 (滾球)</t>
  </si>
  <si>
    <t>GameType_GT37</t>
  </si>
  <si>
    <t>Game {GO} LBSeriesWin</t>
  </si>
  <si>
    <t>GameType_GT38</t>
  </si>
  <si>
    <t>게임 {GO} 기간 {Handicap}</t>
  </si>
  <si>
    <t>เกม {GO} เวลาแข่ง {Handicap}</t>
  </si>
  <si>
    <t>Ván {GO} trong thời gian {Handicap}</t>
  </si>
  <si>
    <t>第 {GO} 局总时长 {Handicap}</t>
  </si>
  <si>
    <t>第 {GO} 局總時長 {Handicap}</t>
  </si>
  <si>
    <t>GameType_GT39</t>
  </si>
  <si>
    <t>Game {GO} Total Kills {Handicap}</t>
  </si>
  <si>
    <t>เกม {GO} จำนวนฆ่า {Handicap}</t>
  </si>
  <si>
    <t>Ván {GO} Tổng số Kill {Handicap}</t>
  </si>
  <si>
    <t>第 {GO} 局总击杀 {Handicap}</t>
  </si>
  <si>
    <t>第 {GO} 局總擊殺 {Handicap}</t>
  </si>
  <si>
    <t>GameType_GT40</t>
  </si>
  <si>
    <t>Game {GO} Total Rounds {Handicap}</t>
  </si>
  <si>
    <t>เกม {GO} จำนวน รอบ {Handicap}</t>
  </si>
  <si>
    <t>Ván {GO} Tổng số Round {Handicap}</t>
  </si>
  <si>
    <t>第 {GO} 局小局数 {Handicap}</t>
  </si>
  <si>
    <t>第 {GO} 局小局數 {Handicap}</t>
  </si>
  <si>
    <t>GameType_GT41</t>
  </si>
  <si>
    <t>GameType_GT42</t>
  </si>
  <si>
    <t>GameType_GT43</t>
  </si>
  <si>
    <t>GameType_GT44</t>
  </si>
  <si>
    <t>GameType_GT45</t>
  </si>
  <si>
    <t>Game {GO} First to 5 kills</t>
  </si>
  <si>
    <t>เกม {GO} ฆ่าได้ 5</t>
  </si>
  <si>
    <t>Ván {GO} 5 kills đầu tiên</t>
  </si>
  <si>
    <t>第 {GO} 局首五杀</t>
  </si>
  <si>
    <t>第 {GO} 局首五殺</t>
  </si>
  <si>
    <t>GameType_GT46</t>
  </si>
  <si>
    <t>Game {GO} Total Barracks {Handicap}</t>
  </si>
  <si>
    <t>เกม {GO} จำนวนฐาน {Handicap}</t>
  </si>
  <si>
    <t>Ván {GO} tổng trại lính {Handicap}</t>
  </si>
  <si>
    <t>第 {GO} 局总兵营摧毁数 {Handicap}</t>
  </si>
  <si>
    <t>第 {GO} 局總兵營摧毀數 {Handicap}</t>
  </si>
  <si>
    <t>GameType_GT47</t>
  </si>
  <si>
    <t>Game {GO} Total Barons {Handicap}</t>
  </si>
  <si>
    <t>เกม {GO} จำนวน บารอน {Handicap}</t>
  </si>
  <si>
    <t>Ván {GO} Tổng Barons bị giết {Handicap}</t>
  </si>
  <si>
    <t>第 {GO} 击杀大龙总数 {Handicap}</t>
  </si>
  <si>
    <t>第 {GO} 擊殺巴龍總數 {Handicap}</t>
  </si>
  <si>
    <t>GameType_GT48</t>
  </si>
  <si>
    <t>Game {GO} Total Dragons {Handicap}</t>
  </si>
  <si>
    <t>เกม {GO} จำนวนมังกร {Handicap}</t>
  </si>
  <si>
    <t>Ván {GO} tổng rồng {Handicap}</t>
  </si>
  <si>
    <t>第 {GO} 局总击杀小龙 {Handicap}</t>
  </si>
  <si>
    <t>第 {GO} 局總擊殺小龍 {Handicap}</t>
  </si>
  <si>
    <t>GameType_GT49</t>
  </si>
  <si>
    <t>Game {GO} Win + First to 5 Kills</t>
  </si>
  <si>
    <t>เกม {GO} ชนะ + ฆ่าได้ 5</t>
  </si>
  <si>
    <t>Ván {GO} Thắng + 5 kills đầu tiên</t>
  </si>
  <si>
    <t>第 {GO} 局胜利 + 首五杀</t>
  </si>
  <si>
    <t>第 {GO} 局勝利 + 首五殺</t>
  </si>
  <si>
    <t>GameType_GT50</t>
  </si>
  <si>
    <t>Game {GO} Win + First Blood + First to 5 Kills</t>
  </si>
  <si>
    <t>เกม {GO} ชนะ + ศพแรก + ฆ่าได้ 5</t>
  </si>
  <si>
    <t>Ván {GO} Thắng + Mạng đầu tiên + 5 kills đầu tiên</t>
  </si>
  <si>
    <t>第 {GO} 局胜利 + 首杀 + 首五杀</t>
  </si>
  <si>
    <t>第 {GO} 局勝利 + 首殺 + 首五殺</t>
  </si>
  <si>
    <t>GameType_GT51</t>
  </si>
  <si>
    <t>Game {GO} Win + First Turret + First to 5 Kills</t>
  </si>
  <si>
    <t>เกม {GO}  ชนะ + ป้อมปืนแรก + ฆ่าได้ 5</t>
  </si>
  <si>
    <t>Ván {GO} Thắng + Tháp đầu tiên + 5 kills đầu tiên</t>
  </si>
  <si>
    <t>第 {GO} 局胜利 + 首塔 + 首五杀</t>
  </si>
  <si>
    <t>第 {GO} 局勝利 + 首塔 + 首五殺</t>
  </si>
  <si>
    <t>GameType_GT52</t>
  </si>
  <si>
    <t>Game {GO} Win + First Dragon + First to 5 Kills</t>
  </si>
  <si>
    <t>เกม {GO}] ชนะ + มังกรแรก + ฆ่าได้ 5</t>
  </si>
  <si>
    <t>Ván {GO} Thắng + Rồng đầu tiên + 5 kills đầu tiên</t>
  </si>
  <si>
    <t>第 {GO} 局胜利 + 首小龙 + 首五杀</t>
  </si>
  <si>
    <t>第 {GO} 局勝利 + 首小龍 + 首五殺</t>
  </si>
  <si>
    <t>GameType_GT53</t>
  </si>
  <si>
    <t>Game {GO} Win + First Blood + First Turret + First to 5 Kills</t>
  </si>
  <si>
    <t>เกม {GO} ชนะ + ศพแรก + ป้อมปืนแรก + ฆ่าได้ 5</t>
  </si>
  <si>
    <t>Ván {GO} Thắng + Mạng đầu tiên + Tháp đầu tiên + 5 kills đầu tiên</t>
  </si>
  <si>
    <t>第 {GO} 局胜利 + 首杀 + 首塔 + 首五杀</t>
  </si>
  <si>
    <t>第 {GO} 局勝利 + 首殺 + 首塔 + 首五殺</t>
  </si>
  <si>
    <t>GameType_GT54</t>
  </si>
  <si>
    <t>Game {GO} Win + First Blood + First Dragon + First to 5 Kills</t>
  </si>
  <si>
    <t>เกม {GO} ชนะ + ศพแรก + มังกรแรก + ฆ่าได้ 5</t>
  </si>
  <si>
    <t xml:space="preserve">Ván {GO} Thắng + Mạng đầu tiên + Rồng đầu tiên + 5 kills đầu tiên </t>
  </si>
  <si>
    <t>第 {GO} 局胜利 + 首杀 + 首小龙 + 首五杀</t>
  </si>
  <si>
    <t>第 {GO} 局勝利 + 首殺 + 首小龍 + 首五殺</t>
  </si>
  <si>
    <t>GameType_GT55</t>
  </si>
  <si>
    <t>Game {GO} Win + First Turret + First Dragon + First to 5 Kills</t>
  </si>
  <si>
    <t>เกม {GO} ชนะ + ป้อมปืนแรก + มังกรแรก + ฆ่าได้ 5</t>
  </si>
  <si>
    <t>Ván {GO} Thắng + Tháp đầu tiên + Rồng đầu tiên + 5 kills đầu tiên</t>
  </si>
  <si>
    <t>第 {GO} 局胜利 + 首塔 + 首小龙 + 首五杀</t>
  </si>
  <si>
    <t>第 {GO} 局勝利 + 首塔 + 首小龙 + 首五殺</t>
  </si>
  <si>
    <t>GameType_GT56</t>
  </si>
  <si>
    <t>Game {GO} First Blood + First to 5 Kills</t>
  </si>
  <si>
    <t>เกม {GO} ศพแรก + ฆ่าได้ 5</t>
  </si>
  <si>
    <t>Ván {GO} Mạng đầu tiên + 5 kills đầu tiên</t>
  </si>
  <si>
    <t>第 {GO} 局首杀 + 首五杀</t>
  </si>
  <si>
    <t>第 {GO} 局首殺 + 首五殺</t>
  </si>
  <si>
    <t>GameType_GT57</t>
  </si>
  <si>
    <t>Game {GO} First Turret + First to 5 Kills</t>
  </si>
  <si>
    <t>เกม {GO} ป้อมปืนแรก + ฆ่าได้ 5</t>
  </si>
  <si>
    <t>Ván {GO} Tháp đầu tiên + 5 kills đầu tiên</t>
  </si>
  <si>
    <t>第 {GO} 局首塔 + 首五杀</t>
  </si>
  <si>
    <t>第 {GO} 局首塔 + 首五殺</t>
  </si>
  <si>
    <t>GameType_GT58</t>
  </si>
  <si>
    <t>Game {GO} First Dragon + First to 5 Kills</t>
  </si>
  <si>
    <t>เกม {GO} มังกรแรก + ฆ่าได้ 5</t>
  </si>
  <si>
    <t>Ván {GO} Rồng đầu tiên + 5 kills đầu tiên</t>
  </si>
  <si>
    <t>第 {GO} 局首小龙 + 首五杀</t>
  </si>
  <si>
    <t>第 {GO} 局首小龍 + 首五殺</t>
  </si>
  <si>
    <t>GameType_GT59</t>
  </si>
  <si>
    <t>Game {GO} First Blood + First Turret + First to 5 Kills</t>
  </si>
  <si>
    <t>เกม {GO} ศพแรก + ป้อมปืนแรก + ฆ่าได้ 5</t>
  </si>
  <si>
    <t>Ván {GO} Mạng  đầu tiên + Tháp đầu tiên + 5 kills đầu tiên</t>
  </si>
  <si>
    <t>第 {GO} 局首杀 + 首塔 + 首五杀</t>
  </si>
  <si>
    <t>第 {GO} 局首殺 + 首塔 + 首五殺</t>
  </si>
  <si>
    <t>GameType_GT60</t>
  </si>
  <si>
    <t>Game {GO} First Blood + First Dragon + First to 5 Kills</t>
  </si>
  <si>
    <t>เกม {GO}  ศพแรก + มังกรแรก + ฆ่าได้ 5</t>
  </si>
  <si>
    <t>Ván {GO} Mạng  đầu tiên + Rồng  đầu tiên + 5 kills đầu tiên</t>
  </si>
  <si>
    <t>第 {GO} 局首杀 + 首小龙 + 首五杀</t>
  </si>
  <si>
    <t>第 {GO} 局首殺 + 首小龍 + 首五殺</t>
  </si>
  <si>
    <t>GameType_GT61</t>
  </si>
  <si>
    <t>Game {GO} First Turret + First Dragon + First to 5 Kills</t>
  </si>
  <si>
    <t>게임 {GO} 첫 터렛 + 첫 드래곤 + 첫 킬 5번</t>
  </si>
  <si>
    <t>เกม {GO} ป้อมปืนแรก + มังกรแรก + ฆ่าได้ 5</t>
  </si>
  <si>
    <t>Ván {GO} Tháp đầu tiên + Rồng  đầu tiên + 5 kills đầu tiên</t>
  </si>
  <si>
    <t>第 {GO} 局首塔 + 首小龙 + 首五杀</t>
  </si>
  <si>
    <t>第 {GO} 局首塔 + 首小龍 + 首五殺</t>
  </si>
  <si>
    <t>GameType_GT62</t>
  </si>
  <si>
    <t>Game {GO} First Blood + First Turret + First Dragon + First to 5 Kills</t>
  </si>
  <si>
    <t>เกม {GO}  ศพแรก + ป้อมปืนแรก + มังกรแรก + ฆ่าได้ 5</t>
  </si>
  <si>
    <t>Ván {GO} Mạng đầu tiên + Tháp đầu tiên + Rồng đầu tiên + 5 kills đầu tiên</t>
  </si>
  <si>
    <t>第 {GO} 局首杀 + 首塔 + 首小龙 + 首五杀</t>
  </si>
  <si>
    <t>第 {GO} 局首殺 + 首塔 + 首小龍 + 首五殺</t>
  </si>
  <si>
    <t>GameType_GT63</t>
  </si>
  <si>
    <t>Game {GO} First to 10 Kills</t>
  </si>
  <si>
    <t>เกม {GO} ฆ่าได้ 10</t>
  </si>
  <si>
    <t>Ván {GO} 10 kills đầu tiên</t>
  </si>
  <si>
    <t>第 {GO} 局首十杀</t>
  </si>
  <si>
    <t>第 {GO} 局首十殺</t>
  </si>
  <si>
    <t>GameType_GT64</t>
  </si>
  <si>
    <t>Game {GO} Total Roshans {Handicap}</t>
  </si>
  <si>
    <t>เกม {GO} จำนวนโรชาน {Handicap}</t>
  </si>
  <si>
    <t>Ván {GO} tổng Roshan bị giết {Handicap}</t>
  </si>
  <si>
    <t>第 {GO} 局总肉山数 {Handicap}</t>
  </si>
  <si>
    <t>第 {GO} 局總肉山數 {Handicap}</t>
  </si>
  <si>
    <t>GameType_GT65</t>
  </si>
  <si>
    <t>Game {GO} Win + First to 10 Kills</t>
  </si>
  <si>
    <t>เกม {GO} ชนะ + ฆ่าได้ 10</t>
  </si>
  <si>
    <t>Ván {GO} thắng + 10 kills đầu tiên</t>
  </si>
  <si>
    <t>第 {GO} 局胜利 + 首十杀</t>
  </si>
  <si>
    <t>第 {GO} 局勝利 + 首十殺</t>
  </si>
  <si>
    <t>GameType_GT66</t>
  </si>
  <si>
    <t>Game {GO} Win + First Blood + First to 10 Kills</t>
  </si>
  <si>
    <t>เกม {GO} ชนะ + ศพแรก + ฆ่าได้ 10</t>
  </si>
  <si>
    <t>Ván {GO} thắng + mạng đầu tiên + 10 kills đầu tiên</t>
  </si>
  <si>
    <t>第 {GO} 局胜利 + 首杀 + 首十杀</t>
  </si>
  <si>
    <t>第 {GO} 局勝利 + 首殺 + 首十殺</t>
  </si>
  <si>
    <t>GameType_GT67</t>
  </si>
  <si>
    <t>Game {GO} Win + First Roshan + First to 10 Kills</t>
  </si>
  <si>
    <t>เกม {GO} ชนะ + โรชานแรก + ฆ่าได้ 10</t>
  </si>
  <si>
    <t>Ván {GO} thắng + Roshan đầu tiên + 10 kills đầu tiên</t>
  </si>
  <si>
    <t>第 {GO} 局胜利 + 首肉山 + 首十杀</t>
  </si>
  <si>
    <t>第 {GO} 局勝利 + 首肉山 + 首十殺</t>
  </si>
  <si>
    <t>GameType_GT68</t>
  </si>
  <si>
    <t>Game {GO} Win + First Blood + First Roshan + First to 10 Kills</t>
  </si>
  <si>
    <t>เกม {GO} ชนะ + ศพแรก + โรชานแรก + ฆ่าได้ 10</t>
  </si>
  <si>
    <t>Ván {GO} thắng + mạng đầu tiên + Roshan đầu tiên + 10 kills đầu tiên</t>
  </si>
  <si>
    <t>第 {GO} 局胜利 + 首杀 + 首肉山 + 首十杀</t>
  </si>
  <si>
    <t>第 {GO} 局勝利 + 首殺 + 首肉山 + 首十殺</t>
  </si>
  <si>
    <t>GameType_GT69</t>
  </si>
  <si>
    <t>Game {GO} First Blood + First to 10 Kills</t>
  </si>
  <si>
    <t>เกม {GO} ศพแรก + ฆ่าได้ 10</t>
  </si>
  <si>
    <t>Ván {GO} mạng đầu tiên + 10 kills đầu tiên</t>
  </si>
  <si>
    <t>第 {GO} 局首杀 + 首十杀</t>
  </si>
  <si>
    <t>第 {GO} 局首殺 + 首十殺</t>
  </si>
  <si>
    <t>GameType_GT70</t>
  </si>
  <si>
    <t>Game {GO} First Roshan + First to 10 Kills</t>
  </si>
  <si>
    <t>เกม {GO} โรชานแรก + ฆ่าได้ 10</t>
  </si>
  <si>
    <t>Ván {GO} Roshan đầu tiên + 10 kills đầu tiên</t>
  </si>
  <si>
    <t>第 {GO} 局首肉山 + 首十杀</t>
  </si>
  <si>
    <t>第 {GO} 局首肉山 + 首十殺</t>
  </si>
  <si>
    <t>GameType_GT71</t>
  </si>
  <si>
    <t>Game {GO} First Blood + First Roshan + First to 10 Kills</t>
  </si>
  <si>
    <t>เกม {GO} ศพแรก + โรชานแรก + ฆ่าได้ 10</t>
  </si>
  <si>
    <t>Ván {GO} mạng đầu tiên + Roshan đầu tiên + 10 kills đầu tiên</t>
  </si>
  <si>
    <t>第 {GO} 局首杀 + 首肉山 + 首十杀</t>
  </si>
  <si>
    <t>第 {GO} 局首殺 + 首肉山 + 首十殺</t>
  </si>
  <si>
    <t>GameType_GT72</t>
  </si>
  <si>
    <t>Game {GO} 1st Place</t>
  </si>
  <si>
    <t>게임 {GO} 1번째 위치</t>
  </si>
  <si>
    <t>เกมส์ {GO} อันดับ 1</t>
  </si>
  <si>
    <t>Ván {GO} Địa điểm đầu tiên</t>
  </si>
  <si>
    <t>第 {GO} 局第一名</t>
  </si>
  <si>
    <t>GameType_GT73</t>
  </si>
  <si>
    <t>GameType_GT74</t>
  </si>
  <si>
    <t>GameType_GT75</t>
  </si>
  <si>
    <t>GameType_GT76</t>
  </si>
  <si>
    <t>{BO} 1st Place</t>
  </si>
  <si>
    <t>{BO} อันดับ 1</t>
  </si>
  <si>
    <t>{BO} Chấp : Địa điểm đầu tiên</t>
  </si>
  <si>
    <t>{BO} 总比赛第一名</t>
  </si>
  <si>
    <t>GameType_GT77</t>
  </si>
  <si>
    <t>GameType_GT78</t>
  </si>
  <si>
    <t>GameType_GT79</t>
  </si>
  <si>
    <t>GameType_GT80</t>
  </si>
  <si>
    <t>Game {GO} If the score ever be 15:15</t>
  </si>
  <si>
    <t>스코어가 15:15인 경우 게임 {GO}</t>
  </si>
  <si>
    <t>เกม {GO} หากสกอร์เป็น 15:15</t>
  </si>
  <si>
    <t>Game {GO} Nếu tỷ số là 15:15</t>
  </si>
  <si>
    <t>第 {GO} 局 比分是否会出现15:15,</t>
  </si>
  <si>
    <t>第 {GO} 局 比分是否会出现15:15</t>
  </si>
  <si>
    <t>GameType_GT14_ST46</t>
  </si>
  <si>
    <t>Game {GO} First Tower</t>
  </si>
  <si>
    <t>게임 {GO} 첫 타워</t>
  </si>
  <si>
    <t>เกมส์ {GO} First Tower</t>
  </si>
  <si>
    <t>GameType_GT16_ST46</t>
  </si>
  <si>
    <t>Game {GO} Win + First Tower</t>
  </si>
  <si>
    <t>게임 {GO} 승리 + 첫 타워</t>
  </si>
  <si>
    <t>เกมส์ {GO} ชนะ + First Tower</t>
  </si>
  <si>
    <t>GameType_GT18_ST46</t>
  </si>
  <si>
    <t>Game {GO} Win + First Blood + First Tower</t>
  </si>
  <si>
    <t>게임 {GO} 승리 + 첫 블러드 + 첫 타워</t>
  </si>
  <si>
    <t>เกมส์ {GO} ชนะ + First Blood + First Tower</t>
  </si>
  <si>
    <t>GameType_GT20_ST46</t>
  </si>
  <si>
    <t>Game {GO} Win + First Tower + First Dragon</t>
  </si>
  <si>
    <t>게임 {GO} 승리 + 첫 타워 + 첫 드래곤</t>
  </si>
  <si>
    <t>เกมส์ {GO} ชนะ + First Tower + First Dragon</t>
  </si>
  <si>
    <t>GameType_GT21_ST46</t>
  </si>
  <si>
    <t>Game {GO} win + First Blood + First Tower + First Dragon</t>
  </si>
  <si>
    <t>게임 {GO} 승리 + 첫 블러드 + 첫 타워+ 첫 드래곤</t>
  </si>
  <si>
    <t>เกมส์ {GO} ชนะ + First Blood + First Tower + First Dragon</t>
  </si>
  <si>
    <t>GameType_GT22_ST46</t>
  </si>
  <si>
    <t>Game {GO} First Blood + First Tower</t>
  </si>
  <si>
    <t>게임 {GO} 첫 블러드 + 첫 타워</t>
  </si>
  <si>
    <t>เกมส์ {GO} First Blood + First Tower</t>
  </si>
  <si>
    <t>GameType_GT24_ST46</t>
  </si>
  <si>
    <t>Game {GO} First Tower + First Dragon</t>
  </si>
  <si>
    <t>게임 {GO} 첫 타워 + 첫 드래곤</t>
  </si>
  <si>
    <t>เกมส์ {GO} First Tower + First Dragon</t>
  </si>
  <si>
    <t>GameType_GT25_ST46</t>
  </si>
  <si>
    <t>Game {GO} First Blood + First Tower + First Dragon</t>
  </si>
  <si>
    <t>게임 {GO} 첫 블러드 + 첫 타워+ 첫 드래곤</t>
  </si>
  <si>
    <t>เกมส์ {GO} First Blood + First Tower + First Dragon</t>
  </si>
  <si>
    <t>GameType_GT28_ST46</t>
  </si>
  <si>
    <t>Game {GO} First Tower + First Roshan</t>
  </si>
  <si>
    <t>게임 {GO} 첫 타워 + 첫 로샨</t>
  </si>
  <si>
    <t>เกมส์ {GO} First Tower + First Roshan</t>
  </si>
  <si>
    <t>GameType_GT29_ST46</t>
  </si>
  <si>
    <t>Game {GO} First Blood + First Tower + First Roshan</t>
  </si>
  <si>
    <t>게임 {GO} 첫 블러드 + 첫 타워+ 첫 로샨</t>
  </si>
  <si>
    <t>เกมส์ {GO} First Blood + First Tower + First Roshan</t>
  </si>
  <si>
    <t>GameType_GT32_ST46</t>
  </si>
  <si>
    <t>Game {GO} Win + First Tower + First Roshan</t>
  </si>
  <si>
    <t>게임 {GO} 승리 + 첫 타워 + 첫 로샨</t>
  </si>
  <si>
    <t>เกมส์ {GO} ชนะ + First Turret + First Roshan</t>
  </si>
  <si>
    <t>第 {GO} 局勝利 + 首塔 + 首肉山,</t>
  </si>
  <si>
    <t>GameType_GT33_ST46</t>
  </si>
  <si>
    <t>Game {GO} Win +  First Blood + First Tower + First Roshan</t>
  </si>
  <si>
    <t>게임 {GO} 승리 + 첫 블러드 + 첫 타워+ 첫 로샨</t>
  </si>
  <si>
    <t>เกมส์ {GO} ชนะ +  First Blood + First Tower + First Roshan</t>
  </si>
  <si>
    <t>Sport Type</t>
  </si>
  <si>
    <t>SportType_45</t>
  </si>
  <si>
    <t>SportType_46</t>
  </si>
  <si>
    <t>SportType_47</t>
  </si>
  <si>
    <t>CSGO</t>
  </si>
  <si>
    <t>SportType_48</t>
  </si>
  <si>
    <t>SportType_49</t>
  </si>
  <si>
    <t>SportType_50</t>
  </si>
  <si>
    <t>SportType_51</t>
  </si>
  <si>
    <t>SportType_52</t>
  </si>
  <si>
    <t>SportType_53</t>
  </si>
  <si>
    <t>SportType_54</t>
  </si>
  <si>
    <t>SportType_55</t>
  </si>
  <si>
    <t>SportType_56</t>
  </si>
  <si>
    <t>SportType_57</t>
  </si>
  <si>
    <t>SportType_58</t>
  </si>
  <si>
    <t>SportType_59</t>
  </si>
  <si>
    <t>COD</t>
  </si>
  <si>
    <t>SportType_60</t>
  </si>
  <si>
    <t>SportType_61</t>
  </si>
  <si>
    <t>SportType_62</t>
  </si>
  <si>
    <t>Streamer</t>
  </si>
  <si>
    <t>絕地大逃殺</t>
  </si>
  <si>
    <t>Call of duty</t>
  </si>
  <si>
    <t>魔獣爭霸3</t>
  </si>
  <si>
    <t>主播</t>
  </si>
  <si>
    <t>Streamer Game Type</t>
  </si>
  <si>
    <t>StreamerGameType_1</t>
  </si>
  <si>
    <t>Game {OrderNo}</t>
  </si>
  <si>
    <t>게임 {OrderNo}</t>
  </si>
  <si>
    <t>เกมส์ {OrderNo}</t>
  </si>
  <si>
    <t>Ván {OrderNo}</t>
  </si>
  <si>
    <t>编号{OrderNo}</t>
  </si>
  <si>
    <t>編號{OrderNo}</t>
  </si>
  <si>
    <t>StreamerGameType_2</t>
  </si>
  <si>
    <t>TORO Key</t>
  </si>
  <si>
    <t>Market Name in Bet Placement Page (Single / Parlay)
More than 2 combinations, should use abbreviaton for ex Game {GO} win + FB + FT</t>
  </si>
  <si>
    <t>Market Name upon bet successful/ odds change (Single / Parlay)
More than 2 combinations, should use abbreviaton for ex Game {GO} win + FB + FT</t>
  </si>
  <si>
    <t>**Market name in Parlay Sticky Pad
More than 2 combinations, should use abbreviaton for ex Game {GO} win + FB + FT</t>
  </si>
  <si>
    <t xml:space="preserve">Game {GO} Win </t>
  </si>
  <si>
    <t>第 {GO} 局 胜</t>
  </si>
  <si>
    <t>第 {GO} 局胜利 (滚球）</t>
  </si>
  <si>
    <t>第 {GO} 局 勝</t>
  </si>
  <si>
    <t>第 {GO} 局勝利(滾球)</t>
  </si>
  <si>
    <t>เกม {GO} ชนะ (บอลสด)</t>
  </si>
  <si>
    <t>เกม {GO} อันดับ 1</t>
  </si>
  <si>
    <t>เกม {GO} เวลาแข่ง X นาที</t>
  </si>
  <si>
    <t>Game {GO} Kills handicap teamA -X</t>
  </si>
  <si>
    <t>第 {GO} 局TeamA 让击杀 -X</t>
  </si>
  <si>
    <t>第 {GO} 局TeamA 讓擊殺 -X</t>
  </si>
  <si>
    <t>เกม {GO} แต้มต่อการฆ่า ทีมA -X</t>
  </si>
  <si>
    <t>Game {GO} Round handicap teamA -X</t>
  </si>
  <si>
    <t>第 {GO} 局TeamA 让小分 -X</t>
  </si>
  <si>
    <t>第 {GO} 局TeamA 讓小分 -X</t>
  </si>
  <si>
    <t>เกม {GO} แต้มต่อรอบ ทีมA -X</t>
  </si>
  <si>
    <t>Game {GO} Kills handicap teamB -X</t>
  </si>
  <si>
    <t>第 {GO} 局teamB 让击杀 -X</t>
  </si>
  <si>
    <t>第 {GO} 局teamB 讓擊殺 -X</t>
  </si>
  <si>
    <t>เกม {GO} แต้มต่อการฆ่า ทีมB -X</t>
  </si>
  <si>
    <t>Game {GO} Round handicap teamB -X</t>
  </si>
  <si>
    <t>第 {GO} 局TeamB 让小分 -X</t>
  </si>
  <si>
    <t>第 {GO} 局TeamB 讓小分 -X</t>
  </si>
  <si>
    <t>เกม {GO} แต้มต่อรอบ ทีมB -X</t>
  </si>
  <si>
    <t>Game {GO} FD + F5K</t>
  </si>
  <si>
    <t>第 {GO} 局首小龙+ 首五杀</t>
  </si>
  <si>
    <t xml:space="preserve">
第 {GO} 局首小龍 + 首五殺</t>
  </si>
  <si>
    <t xml:space="preserve">
第 {GO} 局首小龍+ 首五殺</t>
  </si>
  <si>
    <t>Game {GO} FB + F10K</t>
  </si>
  <si>
    <t xml:space="preserve">
第 {GO} 局首殺 + 首十殺</t>
  </si>
  <si>
    <t>Ván {GO} FB + F10K</t>
  </si>
  <si>
    <t>Tỷ số chính xác của Ván thứ {GO} (không tính Hiệp phụ)</t>
  </si>
  <si>
    <t>เกม {GO} คะแนนที่ถูกต้อง (ไม่รวมช่วงต่อเวลา)</t>
  </si>
  <si>
    <t>게임 {GO} 정확한 스코어 (overtime not count)</t>
  </si>
  <si>
    <t>Permainan {GO} skor sebenarnya (perpanjangan waktu tidak dihitung)</t>
  </si>
  <si>
    <t>{BO} 总比赛胜利</t>
  </si>
  <si>
    <t>{BO} 總比賽勝利</t>
  </si>
  <si>
    <t>{BO} Hdp: {TeamA} -1.5</t>
  </si>
  <si>
    <t>[Match Type (BO3 or BO5)]: {TeamA} 让 1.5 局</t>
  </si>
  <si>
    <t>[Match Type (BO3 or BO5)]: {TeamA} 讓 1.5 局</t>
  </si>
  <si>
    <t>{BO} Hdp: {TeamA} -2.5</t>
  </si>
  <si>
    <t>BO5: {TeamA} 让 2.5 局</t>
  </si>
  <si>
    <t>BO5: {TeamA} 讓 2.5 局</t>
  </si>
  <si>
    <t>BO7 Hdp: {TeamA} -3.5</t>
  </si>
  <si>
    <t>{BO} Hdp: {TeamB} -1.5</t>
  </si>
  <si>
    <t>[Match Type (BO3 or BO5)]: {TeamB} 让 1.5 局</t>
  </si>
  <si>
    <t>[Match Type (BO3 or BO5)]: {TeamB} 讓 1.5 局</t>
  </si>
  <si>
    <t>{BO} Hdp: {TeamB} -2.5</t>
  </si>
  <si>
    <t>BO5: {TeamB} 让 2.5 局</t>
  </si>
  <si>
    <t>BO5: {TeamB} 讓 2.5 局</t>
  </si>
  <si>
    <t>BO7 Hdp: {TeamB} -3.5</t>
  </si>
  <si>
    <t>{BO}  1st Place</t>
  </si>
  <si>
    <t>GameType_GT81</t>
  </si>
  <si>
    <t>GameType_GT82</t>
  </si>
  <si>
    <t>GameType_GT83</t>
  </si>
  <si>
    <t>GameType_GT84</t>
  </si>
  <si>
    <t>GameType_GT85</t>
  </si>
  <si>
    <t>GameType_GT86</t>
  </si>
  <si>
    <t>GameType_GT87</t>
  </si>
  <si>
    <t>GameType_GT88</t>
  </si>
  <si>
    <t>Game15v15</t>
  </si>
  <si>
    <t>Tipe Permainan 15Vs15</t>
  </si>
  <si>
    <t>Permainan {GO} Kills Handicap {TeamA} -{Handicap}</t>
  </si>
  <si>
    <t>Permainan {GO} Babak Handicap {TeamA} -{Handicap}</t>
  </si>
  <si>
    <t>Permainan {GO} Kills Handicap {TeamB} -{Handicap}</t>
  </si>
  <si>
    <t>Permainan {GO} Babak Handicap {TeamB} -{Handicap}</t>
  </si>
  <si>
    <t>เกม {GO} แต้มต่อการฆ่า ทีม {TeamA} -{Handicap}</t>
  </si>
  <si>
    <t>เกม {GO} แต้มต่อการฆ่า ทีม {TeamB} -{Handicap}</t>
  </si>
  <si>
    <t>เกม {GO} แต้มต่อรอบ ทีม {TeamA} -{Handicap}</t>
  </si>
  <si>
    <t>เกม {GO} แต้มต่อรอบ ทีม {TeamB} -{Handicap}</t>
  </si>
  <si>
    <t>Ván {GO} Kills chấp {TeamA} -{Handicap}</t>
  </si>
  <si>
    <t>Ván {GO} Kills chấp {TeamB} -{Handicap}</t>
  </si>
  <si>
    <t>Ván {GO} Round chấp {TeamA} -{Handicap}</t>
  </si>
  <si>
    <t>Ván {GO} Round chấp {TeamB} -{Handicap}</t>
  </si>
  <si>
    <t>第 {GO} 局 {TeamA} 让击杀 -{Handicap}</t>
  </si>
  <si>
    <t>第 {GO} 局 {TeamB} 让击杀 -{Handicap}</t>
  </si>
  <si>
    <t>第 {GO} 局 {TeamA} 让小分 -{Handicap}</t>
  </si>
  <si>
    <t>第 {GO} 局 {TeamB} 让小分 -{Handicap}</t>
  </si>
  <si>
    <t>第 {GO} 局 {TeamA} 讓擊殺 -{Handicap}</t>
  </si>
  <si>
    <t>第 {GO} 局 {TeamB} 讓擊殺 -{Handicap}</t>
  </si>
  <si>
    <t>第 {GO} 局 {TeamA} 讓小分 -{Handicap}</t>
  </si>
  <si>
    <t>第 {GO} 局 {TeamB} 讓小分 -{Handicap}</t>
  </si>
  <si>
    <t>Game {GO} Kills Handicap {TeamA} -{Handicap}</t>
  </si>
  <si>
    <t>Game {GO} Kills Handicap {TeamB} -{Handicap}</t>
  </si>
  <si>
    <t>Game {GO} Round Handicap {TeamA} -{Handicap}</t>
  </si>
  <si>
    <t>Game {GO} Round Handicap {TeamB} -{Handicap}</t>
  </si>
  <si>
    <t>Permainan {GO} Darah Pertama + Roshan Pertama + Pertama sampai 10 membunuh</t>
  </si>
  <si>
    <t>穿越火线</t>
  </si>
  <si>
    <t>穿越火線</t>
  </si>
  <si>
    <t>Fortnite</t>
  </si>
  <si>
    <t>城堡之夜</t>
  </si>
  <si>
    <t>2.0</t>
  </si>
  <si>
    <t>1.0</t>
  </si>
  <si>
    <t>Added new sport Crossfire and Fortnite</t>
  </si>
  <si>
    <t>CrossFire</t>
  </si>
  <si>
    <t>Game Type Code</t>
  </si>
  <si>
    <t>堡垒之夜</t>
  </si>
  <si>
    <t>要塞英雄</t>
  </si>
  <si>
    <t>F5R</t>
  </si>
  <si>
    <t>第 {GO} 局首先拿下5分</t>
  </si>
  <si>
    <t>F10R</t>
  </si>
  <si>
    <t>第 {GO} 局首先拿下10分</t>
  </si>
  <si>
    <t>TotalScoreOE</t>
  </si>
  <si>
    <t>第 {GO} 局总比分单双</t>
  </si>
  <si>
    <t>第 {GO} 局總比分單雙</t>
  </si>
  <si>
    <t>TotalKillOE</t>
  </si>
  <si>
    <t>第 {GO} 局总击杀数单双</t>
  </si>
  <si>
    <t>第 {GO} 局總擊殺數單雙</t>
  </si>
  <si>
    <t>2.1</t>
  </si>
  <si>
    <t>Game {GO} First to Win 5 Rounds</t>
  </si>
  <si>
    <t>Game {GO} First to Win 10 Rounds</t>
  </si>
  <si>
    <t>GameType_GT89</t>
  </si>
  <si>
    <t>GameType_GT90</t>
  </si>
  <si>
    <t>GameType_GT91</t>
  </si>
  <si>
    <t>GameType_GT92</t>
  </si>
  <si>
    <t>Selection/盘口选项</t>
  </si>
  <si>
    <t>Description/描述</t>
  </si>
  <si>
    <t>Remark/备注</t>
  </si>
  <si>
    <t>GameWin</t>
  </si>
  <si>
    <t>1 or H , 2 or A</t>
  </si>
  <si>
    <t>1 or H refers to Home Team ; 1或H代表主队
2 or A refers to Away Team ; 2或A代表客队</t>
  </si>
  <si>
    <t>早盘</t>
  </si>
  <si>
    <t>SeriesWin</t>
  </si>
  <si>
    <t>滚球盘</t>
  </si>
  <si>
    <t>1 or H refers to Over ; 1或H代表大于
2 or A refers to Away ; 2或A代表小于</t>
  </si>
  <si>
    <t>1 or 15:15 , 2 or 16:14</t>
  </si>
  <si>
    <t>1 refers to 15:15 ; 1代表15:15
2 refers to 16:14 ; 2代表16:14</t>
  </si>
  <si>
    <t>1 or 16:13 , 2 or 16:12</t>
  </si>
  <si>
    <t>1 refers to 16:13 ; 1代表16:13
2 refers to 16:12 ; 2代表16:12</t>
  </si>
  <si>
    <t>1 or 16:11 , 2 or 16:10</t>
  </si>
  <si>
    <t>1 refers to 16:11 ; 1代表16:11
2 refers to 16:10 ; 2代表16:10</t>
  </si>
  <si>
    <t>1 or 16:9 , 2 or 16:8</t>
  </si>
  <si>
    <t>1 refers to 16:9 ; 1代表16:9
2 refers to 16:8 ; 2代表16:8</t>
  </si>
  <si>
    <t>1 or 16:7 , 2 or 16:6</t>
  </si>
  <si>
    <t>1 refers to 16:7 ; 1代表16:7
2 refers to 16:6 ; 2代表16:6</t>
  </si>
  <si>
    <t>1 or 16:5 , 2 or 16:4</t>
  </si>
  <si>
    <t>1 refers to 16:5 ; 1代表16:5
2 refers to 16:4 ; 2代表16:4</t>
  </si>
  <si>
    <t>1 or 16:3 , 2 or 16:2</t>
  </si>
  <si>
    <t>1 refers to 16:3 ; 1代表16:3
2 refers to 16:2 ; 2代表16:2</t>
  </si>
  <si>
    <t>1 or 16:1 , 2 or 16:0</t>
  </si>
  <si>
    <t>1 refers to 16:1 ; 1代表16:1
2 refers to 16:0 ; 2代表16:0</t>
  </si>
  <si>
    <t>1 or H refers to Yes ; 1或H代表是
2 or A refers to No ; 2或A代表否</t>
  </si>
  <si>
    <t>1 or H refers to Odd ; 1或H代表单数
2 or A refers to Even ; 2或A代表双数</t>
  </si>
  <si>
    <t>Permainan {GO} Darah Pertama + Roshan Pertama</t>
  </si>
  <si>
    <t>Permainan {GO} Menang + Kubah Pertama + Naga Pertama + Pertama sampai 5 membunuh</t>
  </si>
  <si>
    <t>SportType_63</t>
  </si>
  <si>
    <t>SportType_64</t>
  </si>
  <si>
    <t>FTR</t>
  </si>
  <si>
    <t>FDM</t>
  </si>
  <si>
    <t>2.2</t>
  </si>
  <si>
    <t>Added new game types (FTR, FDM)</t>
  </si>
  <si>
    <t>Added new game types (F5R, F10R, TotalScoreOE, TotalKillOE)</t>
  </si>
  <si>
    <t>Game {GO} Giành chiến thắng 5 ván trước</t>
  </si>
  <si>
    <t>Game {GO} Giành chiến thắng 10 ván trước</t>
  </si>
  <si>
    <t>Game {GO} Tổng số điểm chẵn lẻ</t>
  </si>
  <si>
    <t>Game {GO} Tổng số kill chẵn lẻ</t>
  </si>
  <si>
    <t>เกม {GO} ทีมที่ชนะก่อน 5 รอบ</t>
  </si>
  <si>
    <t>เกม {GO} ทีมที่ชนะก่อน 10 รอบ</t>
  </si>
  <si>
    <t>เกม {GO} คะแนนรวม คี่ คู่</t>
  </si>
  <si>
    <t>เกม {GO} คะแนนทั้งหมดที่ฆ่า คี่ คู่</t>
  </si>
  <si>
    <t>게임 {GO} 먼저 라운드 5회 승리</t>
  </si>
  <si>
    <t>게임 {GO} 먼저 라운드 10회 승리</t>
  </si>
  <si>
    <t>게임 {GO} 합계 점수 홀수 짝수</t>
  </si>
  <si>
    <t>게임 {GO} 첫 폭군</t>
  </si>
  <si>
    <t>게임 {GO} 첫 지배자</t>
  </si>
  <si>
    <t>Permainan {GO} Jumlah Skor Ganjil Genap</t>
  </si>
  <si>
    <t>Permainan {GO} Jumlah yang Dibunuh Ganjil Genap</t>
  </si>
  <si>
    <t>WAR3</t>
  </si>
  <si>
    <t>NBA</t>
  </si>
  <si>
    <t>Sport Abbreviation 
(TORO api)</t>
  </si>
  <si>
    <t>War of Tank</t>
  </si>
  <si>
    <t>Starcraft 2</t>
  </si>
  <si>
    <t xml:space="preserve">Sport Abbreviation </t>
  </si>
  <si>
    <t>Vietnamese Texts</t>
  </si>
  <si>
    <t>Thai Texts</t>
  </si>
  <si>
    <t>Korean Texts</t>
  </si>
  <si>
    <t>Malay Texts</t>
  </si>
  <si>
    <t>Sports Full Name 
(English, Vietnamese, Thai, Koean, Malay)</t>
  </si>
  <si>
    <t>Sport Full Name (Chinese Simplified)</t>
  </si>
  <si>
    <t>Sport Full Name (Chinese Traditional)</t>
  </si>
  <si>
    <t>English Texts for MS
(English, Vientmaese, Thai, Korean, Malay)</t>
  </si>
  <si>
    <t>Chinese Texts for MS (Simplified)</t>
  </si>
  <si>
    <t>Chinese Texts for MS (Traditional)</t>
  </si>
  <si>
    <t>Permainan {GO} Pertama Memenangkan 5 Putaran</t>
  </si>
  <si>
    <t>Permainan {GO} Pertama Memenangkan 10 Putaran</t>
  </si>
  <si>
    <t>SportType_45 (Abbr)</t>
  </si>
  <si>
    <t>SportType_46 (Abbr)</t>
  </si>
  <si>
    <t>SportType_47 (Abbr)</t>
  </si>
  <si>
    <t>SportType_48 (Abbr)</t>
  </si>
  <si>
    <t>SportType_49 (Abbr)</t>
  </si>
  <si>
    <t>SportType_50 (Abbr)</t>
  </si>
  <si>
    <t>SportType_51 (Abbr)</t>
  </si>
  <si>
    <t>SportType_52 (Abbr)</t>
  </si>
  <si>
    <t>SportType_53 (Abbr)</t>
  </si>
  <si>
    <t>SportType_54 (Abbr)</t>
  </si>
  <si>
    <t>SportType_55 (Abbr)</t>
  </si>
  <si>
    <t>SportType_56 (Abbr)</t>
  </si>
  <si>
    <t>SportType_57 (Abbr)</t>
  </si>
  <si>
    <t>SportType_58 (Abbr)</t>
  </si>
  <si>
    <t>SportType_59 (Abbr)</t>
  </si>
  <si>
    <t>SportType_60 (Abbr)</t>
  </si>
  <si>
    <t>War of Tanks</t>
  </si>
  <si>
    <t>2.3</t>
  </si>
  <si>
    <t>Revision on Sport Name and Abbreviation</t>
  </si>
  <si>
    <t>Project</t>
  </si>
  <si>
    <t>File</t>
  </si>
  <si>
    <t>Comment</t>
  </si>
  <si>
    <t>Comment.id</t>
  </si>
  <si>
    <t>.id</t>
  </si>
  <si>
    <t>Comment.ko-KR</t>
  </si>
  <si>
    <t>Comment.th</t>
  </si>
  <si>
    <t>Comment.vi</t>
  </si>
  <si>
    <t>Comment.zh-CHS</t>
  </si>
  <si>
    <t>Comment.zh-CHT</t>
  </si>
  <si>
    <t>ESports.DataModel</t>
  </si>
  <si>
    <t>Resources\GameOrderResource</t>
  </si>
  <si>
    <t>Resources\GameTypeNameResource</t>
  </si>
  <si>
    <t>第 {GO} 局的首小龙</t>
  </si>
  <si>
    <t>Permainan {GO} Menang (Odds Langsung)</t>
  </si>
  <si>
    <t>Permainan {GO} Jumlah Barak {Handicap}</t>
  </si>
  <si>
    <t>Resources\SportTypeAbbrResource</t>
  </si>
  <si>
    <t>Resources\SportTypeResource</t>
  </si>
  <si>
    <t>LEAGUE OF LEGENDS</t>
  </si>
  <si>
    <t>KING OF GLORY</t>
  </si>
  <si>
    <t>ARENA OF VALOR</t>
  </si>
  <si>
    <t>OVERWATCH</t>
  </si>
  <si>
    <t>HEARTHSTONE</t>
  </si>
  <si>
    <t>STARCRAFT2</t>
  </si>
  <si>
    <t>ROCKET LEAGUE</t>
  </si>
  <si>
    <t>WAR OF TANKS</t>
  </si>
  <si>
    <t>Resources\StreamerGameTypeName</t>
  </si>
  <si>
    <t>2.4</t>
  </si>
  <si>
    <t>TotalTurretOE</t>
  </si>
  <si>
    <t>TotalPlateOE</t>
  </si>
  <si>
    <t>TotalDragonOE</t>
  </si>
  <si>
    <t>TotalAssistOE</t>
  </si>
  <si>
    <t>Game {GO} Total Turrets Taken Odd Or Even</t>
  </si>
  <si>
    <t>Game {GO} Total Turret Plates Taken Odd Or Even</t>
  </si>
  <si>
    <t>Game {GO} Total Dragon Killed Odd Or Even</t>
  </si>
  <si>
    <t>Game {GO} Total Assists Odd Or Even</t>
  </si>
  <si>
    <t>第 {GO} 局总防御塔摧毁数单双</t>
  </si>
  <si>
    <t>第 {GO} 局 摧毁防御塔镀层总数单双</t>
  </si>
  <si>
    <t>第 {GO} 局总小龙击杀数单双</t>
  </si>
  <si>
    <t>第 {GO} 局总助攻数单双</t>
  </si>
  <si>
    <t>第 {GO} 局總防禦塔摧毀數單雙</t>
  </si>
  <si>
    <t>第 {GO} 局 摧毀防禦塔鍍層總數單雙</t>
  </si>
  <si>
    <t>第 {GO} 局總小龍擊殺數單雙</t>
  </si>
  <si>
    <t>第 {GO} 局總助攻數單雙</t>
  </si>
  <si>
    <t>F15K</t>
  </si>
  <si>
    <t>FirstHerald</t>
  </si>
  <si>
    <t>FirstInhibitor</t>
  </si>
  <si>
    <t>OuTotalBaron</t>
  </si>
  <si>
    <t>Ou20MinsTurret</t>
  </si>
  <si>
    <t>OuMostPlayerKill</t>
  </si>
  <si>
    <t>OuHdpTurret</t>
  </si>
  <si>
    <t>FirstElderDragon</t>
  </si>
  <si>
    <t>FirstBaron</t>
  </si>
  <si>
    <t>Game {GO} First To 15 Kills</t>
  </si>
  <si>
    <t>Game {GO} First Herald</t>
  </si>
  <si>
    <t>Game {GO} First To Take Inhibitor</t>
  </si>
  <si>
    <t>Game {GO} Total Turret Taken Until 20:00 {Handicap}</t>
  </si>
  <si>
    <t>Game {GO} Total Dragons Killed Until 20:00 {Handicap}</t>
  </si>
  <si>
    <t>Game {GO} Most Player Kills {Handicap}</t>
  </si>
  <si>
    <t>Game {GO} Total Turrets Taken {TeamA} -{Handicap}</t>
  </si>
  <si>
    <t>Game {GO} First Elderdragon</t>
  </si>
  <si>
    <t>Game {GO} First Baron</t>
  </si>
  <si>
    <t>第 {GO} 局首十五杀</t>
  </si>
  <si>
    <t>第 {GO} 局首峡谷先锋</t>
  </si>
  <si>
    <t>第 {GO} 局首高地水晶摧毁方</t>
  </si>
  <si>
    <t>第 {GO} 局 总杀大龙数 {Handicap}</t>
  </si>
  <si>
    <t>第 {GO} 局赛事进行(20:00)拿塔数 {Handicap}</t>
  </si>
  <si>
    <t>第 {GO} 局赛事进行(20:00)杀小龙数 {Handicap}</t>
  </si>
  <si>
    <t>第 {GO} 局最高个人击杀总数 {Handicap}</t>
  </si>
  <si>
    <t>第 {GO} 局首远古巨龙</t>
  </si>
  <si>
    <t>第 {GO} 局首大龙</t>
  </si>
  <si>
    <t>第 {GO} 局首十五殺</t>
  </si>
  <si>
    <t>第 {GO} 局首峽谷先鋒</t>
  </si>
  <si>
    <t>第 {GO} 局首高地水晶摧毀方</t>
  </si>
  <si>
    <t>第 {GO} 局 總殺大龍數 {Handicap}</t>
  </si>
  <si>
    <t>第 {GO} 局賽事進行(20:00)拿塔數 {Handicap}</t>
  </si>
  <si>
    <t>第 {GO} 局賽事進行(20:00)殺小龍數 {Handicap}</t>
  </si>
  <si>
    <t>第 {GO} 局最高個人擊殺總數 {Handicap}</t>
  </si>
  <si>
    <t>第 {GO} 局首遠古巨龍</t>
  </si>
  <si>
    <t>第 {GO} 局首大龍</t>
  </si>
  <si>
    <t>RadiantKillOE</t>
  </si>
  <si>
    <t>DireKillOE</t>
  </si>
  <si>
    <t>RadiantAssistingOE</t>
  </si>
  <si>
    <t>DireAssistingOE</t>
  </si>
  <si>
    <t>F20K</t>
  </si>
  <si>
    <t>OuTotalTower</t>
  </si>
  <si>
    <t>FirstMeleeRax</t>
  </si>
  <si>
    <t>TotalTowerOE</t>
  </si>
  <si>
    <t>Game {GO} Total Kills Odd Or Even</t>
  </si>
  <si>
    <t>Game {GO} Total Tower Taken Odd Or Even</t>
  </si>
  <si>
    <t>Game {GO} Radiant Total Kills Odd Or Even</t>
  </si>
  <si>
    <t>Game {GO} Dire Total Kills Odd Or Even</t>
  </si>
  <si>
    <t>Game {GO} Radiant Total Assists Odd Or Even</t>
  </si>
  <si>
    <t>Game {GO} Dire Total Assists Odd Or Even</t>
  </si>
  <si>
    <t>Game {GO} First To 20 Kills</t>
  </si>
  <si>
    <t>Game {GO} First To Take Melee Barrack</t>
  </si>
  <si>
    <t>Game {GO} Which Team Have Most Total Kills?</t>
  </si>
  <si>
    <t>Game {GO} Total Scores Odd Or Even</t>
  </si>
  <si>
    <t>第 {GO} 局天辉总击杀单双</t>
  </si>
  <si>
    <t>第 {GO} 局夜魇总击杀单双</t>
  </si>
  <si>
    <t>第 {GO} 局天辉总助攻单双</t>
  </si>
  <si>
    <t>第 {GO} 局夜魇总助攻单双</t>
  </si>
  <si>
    <t>第 {GO} 局首二十杀</t>
  </si>
  <si>
    <t>第 {GO} 局摧毁近战首兵营</t>
  </si>
  <si>
    <t>第 {GO} 局最多击杀的队伍</t>
  </si>
  <si>
    <t>第 {GO} 局天輝總擊殺單雙</t>
  </si>
  <si>
    <t>第 {GO} 局夜魘總擊殺單雙</t>
  </si>
  <si>
    <t>第 {GO} 局天輝總助攻單雙</t>
  </si>
  <si>
    <t>第 {GO} 局夜魘總助攻單雙</t>
  </si>
  <si>
    <t>第 {GO} 局首二十殺</t>
  </si>
  <si>
    <t>第 {GO} 局摧毀近戰首兵營</t>
  </si>
  <si>
    <t>第 {GO} 局最多擊殺的隊伍</t>
  </si>
  <si>
    <t>TotalBombOE</t>
  </si>
  <si>
    <t>TotalDefuseOE</t>
  </si>
  <si>
    <t>MostKillPlayer</t>
  </si>
  <si>
    <t>MostDamagePlayer</t>
  </si>
  <si>
    <t>MostAssistPlayer</t>
  </si>
  <si>
    <t>OuBombWin</t>
  </si>
  <si>
    <t>OuDefuse</t>
  </si>
  <si>
    <t>OuR1TotalKill</t>
  </si>
  <si>
    <t>R1FirstKill</t>
  </si>
  <si>
    <t>OuR16TotalKill</t>
  </si>
  <si>
    <t>R16FirstKill</t>
  </si>
  <si>
    <t>BombWin</t>
  </si>
  <si>
    <t>FirstHalfWin</t>
  </si>
  <si>
    <t>SecondHalfWin</t>
  </si>
  <si>
    <t>Game {GO} Total Bombs Explode Odd Or Even</t>
  </si>
  <si>
    <t>Game {GO} Total Bombs Defused Odd Or Even</t>
  </si>
  <si>
    <t>Game {GO} Team With Most Kills Player</t>
  </si>
  <si>
    <t>Game {GO} Team With Most Assists Player</t>
  </si>
  <si>
    <t>Game {GO} Team With Most Damage Dealt Player</t>
  </si>
  <si>
    <t>Game {GO} First Round First Kill</t>
  </si>
  <si>
    <t>Game {GO} 16Th Round First Kill</t>
  </si>
  <si>
    <t>Game {GO} Team Of Most Bombed Win (Overtime Not Count)</t>
  </si>
  <si>
    <t>Game {GO} Team Of Most Defused Win (Overtime Not Count)</t>
  </si>
  <si>
    <t>Game {GO} First Half Win</t>
  </si>
  <si>
    <t>Game {GO} Second Half Win</t>
  </si>
  <si>
    <t>Game {GO} Correct Score (Overtime Not Count)</t>
  </si>
  <si>
    <t>第 {GO} 局正确比分 (不含加时赛)</t>
  </si>
  <si>
    <t>第 {GO} 局正確比分 (不含加時賽)</t>
  </si>
  <si>
    <t>第 {GO} 局炸弹爆炸总数单双 (不含加时赛)</t>
  </si>
  <si>
    <t>第 {GO} 局炸弹拆除总数单双 (不含加时赛)</t>
  </si>
  <si>
    <t>第 {GO} 局获得最高击杀的选手所在队伍</t>
  </si>
  <si>
    <t>第 {GO} 局造成伤害最高的选手所在队伍</t>
  </si>
  <si>
    <t>第 {GO} 局获得最多助攻的选手所在队伍</t>
  </si>
  <si>
    <t>第 {GO} 局上半场手枪局获得首杀</t>
  </si>
  <si>
    <t>第 {GO} 局下半场手枪局获得首杀</t>
  </si>
  <si>
    <t>第 {GO} 局炸弹爆炸获得胜利次数最多队伍 (不含加时赛)</t>
  </si>
  <si>
    <t>第 {GO} 局 炸弹拆除次数最多队伍 (不含加时赛)</t>
  </si>
  <si>
    <t>第 {GO} 局上半场获胜</t>
  </si>
  <si>
    <t>第 {GO} 局下半场获胜</t>
  </si>
  <si>
    <t>第 {GO} 局炸彈爆炸總數單雙 (不含加時賽)</t>
  </si>
  <si>
    <t>第 {GO} 局炸彈拆除總數單雙 (不含加時賽)</t>
  </si>
  <si>
    <t>第 {GO} 局獲得最高擊殺的選手所在隊伍</t>
  </si>
  <si>
    <t>第 {GO} 局造成傷害最高的選手所在隊伍</t>
  </si>
  <si>
    <t>第 {GO} 局獲得最多助攻的選手所在隊伍</t>
  </si>
  <si>
    <t>第 {GO} 局上半場手槍局獲得首殺</t>
  </si>
  <si>
    <t>第 {GO} 局下半場手槍局獲得首殺</t>
  </si>
  <si>
    <t>第 {GO} 局炸彈爆炸獲得勝利次數最多隊伍 (不含加時賽)</t>
  </si>
  <si>
    <t>第 {GO} 局 炸彈拆除次數最多隊伍 (不含加時賽)</t>
  </si>
  <si>
    <t>第 {GO} 局上半場獲勝</t>
  </si>
  <si>
    <t>第 {GO} 局下半場獲勝</t>
  </si>
  <si>
    <t>OuHdpTurretB</t>
  </si>
  <si>
    <t>Game {GO} Total Turrets Taken {TeamB} -{Handicap}</t>
  </si>
  <si>
    <t>2.5</t>
  </si>
  <si>
    <t>Ván {GO} trong thời gian X phút</t>
  </si>
  <si>
    <t>Ván {GO} Rồng đầu tiên + 5 Chiến công đầu tiên</t>
  </si>
  <si>
    <t>Ván {GO} FD + F5K</t>
  </si>
  <si>
    <t>Ván {GO} Chiến công đầu tiên + 10 Chiến công đầu tiên</t>
  </si>
  <si>
    <t>Game {GO} First Tyrant</t>
  </si>
  <si>
    <t>Game {GO} FTR</t>
  </si>
  <si>
    <t>Ván {GO} Thắng</t>
  </si>
  <si>
    <t>Game {GO} FB</t>
  </si>
  <si>
    <t xml:space="preserve">第 {GO} 局的首杀 </t>
  </si>
  <si>
    <t xml:space="preserve">第 {GO} 局的首殺 </t>
  </si>
  <si>
    <t>Ván {GO} Chiến công đầu tiên</t>
  </si>
  <si>
    <t>เกม {GO} FB</t>
  </si>
  <si>
    <t>Game {GO} FD</t>
  </si>
  <si>
    <t xml:space="preserve">第 {GO} 局的首小龍 </t>
  </si>
  <si>
    <t>Ván {GO} Rồng đầu tiên</t>
  </si>
  <si>
    <t>เกม {GO} FD</t>
  </si>
  <si>
    <t>Game {GO} FT</t>
  </si>
  <si>
    <t>Ván {GO} Tháp đầu tiên</t>
  </si>
  <si>
    <t>เกม {GO} FT</t>
  </si>
  <si>
    <t>Game {GO} Win + FB</t>
  </si>
  <si>
    <t>Ván {GO} Thắng + Chiến công đầu tiên</t>
  </si>
  <si>
    <t>เกม {GO} ชนะ + FB</t>
  </si>
  <si>
    <t>Game {GO} Win + FT</t>
  </si>
  <si>
    <t>Ván {GO} Thắng + Tháp đầu tiên</t>
  </si>
  <si>
    <t>เกม {GO} ชนะ + FT</t>
  </si>
  <si>
    <t>Game {GO} Win + FD</t>
  </si>
  <si>
    <t>Ván {GO} Thắng + Rồng đầu tiên</t>
  </si>
  <si>
    <t>เกม {GO} ชนะ + FD</t>
  </si>
  <si>
    <t>Game {GO} Win + FB + FT</t>
  </si>
  <si>
    <t>Ván {GO} Thắng + Chiến công đầu tiên + Tháp đầu tiên</t>
  </si>
  <si>
    <t>Ván  {GO} Thắng + FB + FT</t>
  </si>
  <si>
    <t>Ván {GO} Thắng + FB + FT</t>
  </si>
  <si>
    <t>เกม {GO} ชนะ + FB + FT</t>
  </si>
  <si>
    <t>Game {GO} Win + FB + FD</t>
  </si>
  <si>
    <t>Ván {GO} Thắng + Chiến công đầu tiên + Rồng đầu tiên</t>
  </si>
  <si>
    <t>Ván {GO} Thắng + FB + FD</t>
  </si>
  <si>
    <t>เกม {GO} ชนะ + FB + FD</t>
  </si>
  <si>
    <t>Game {GO} Win + FT + FD</t>
  </si>
  <si>
    <t>Ván {GO} Thắng + Tháp đầu tiên + Rồng đầu tiên</t>
  </si>
  <si>
    <t>Ván {GO} Thắng + FT + FD</t>
  </si>
  <si>
    <t>เกม {GO} ชนะ  + FT + FD</t>
  </si>
  <si>
    <t>Game {GO} Win + First Blood + First Turret + First Dragon</t>
  </si>
  <si>
    <t>Game {GO} Win + FB + FT + FD</t>
  </si>
  <si>
    <t>Ván {GO} Thắng + Chiến công đầu tiên + Tháp đầu tiên + Rồng đầu tiên</t>
  </si>
  <si>
    <t>Ván {GO} Thắng + FB + FT + FD</t>
  </si>
  <si>
    <t>เกม {GO} ชนะ + FB + FT + FD</t>
  </si>
  <si>
    <t>Game {GO} FB + FT</t>
  </si>
  <si>
    <t>Ván {GO} Chiến công đầu tiên + Tháp đầu tiên</t>
  </si>
  <si>
    <t>เกม {GO} FB + FT</t>
  </si>
  <si>
    <t>Game {GO} FB + FD</t>
  </si>
  <si>
    <t>Ván {GO} Chiến công đầu tiên + Rồng đầu tiên</t>
  </si>
  <si>
    <t>เกม {GO} FB + FD</t>
  </si>
  <si>
    <t>Game {GO} FT + FD</t>
  </si>
  <si>
    <t>Ván {GO} Tháp đầu tiên + Rồng đầu tiên</t>
  </si>
  <si>
    <t>เกม {GO} FT + FD</t>
  </si>
  <si>
    <t>Game {GO} FB + FT + FD</t>
  </si>
  <si>
    <t>Ván {GO} Chiến công đầu tiên + Tháp đầu tiên + Rồng đầu tiên</t>
  </si>
  <si>
    <t>Ván {GO} FB + FT + FD</t>
  </si>
  <si>
    <t>เกม {GO} FB + FT + FD</t>
  </si>
  <si>
    <t>Game {GO} FR</t>
  </si>
  <si>
    <t>เกม {GO} FR</t>
  </si>
  <si>
    <t>Game {GO} FB + FR</t>
  </si>
  <si>
    <t>Ván {GO} Chiến công đầu tiên + Roshan đầu tiên</t>
  </si>
  <si>
    <t>เกม {GO} FB + FR</t>
  </si>
  <si>
    <t>Game {GO} FT + FR</t>
  </si>
  <si>
    <t>Ván {GO} Tháp đầu tiên + Roshan đầu tiên</t>
  </si>
  <si>
    <t>เกม {GO} FT + FR</t>
  </si>
  <si>
    <t>Game {GO} FB + FT + FR</t>
  </si>
  <si>
    <t>Ván {GO} Chiến công đầu tiên + Tháp đầu tiên + Roshan đầu tiên</t>
  </si>
  <si>
    <t>Ván {GO} FB + FT + FR</t>
  </si>
  <si>
    <t>เกม {GO} ศพแรก + ป้อมปืนแรก + โรชานตัวแรก</t>
  </si>
  <si>
    <t>เกม {GO} FB + FT + FR</t>
  </si>
  <si>
    <t>Game {GO} Win + FR</t>
  </si>
  <si>
    <t>เกม {GO} ชนะ + FR</t>
  </si>
  <si>
    <t>Game {GO} Win + FB + FR</t>
  </si>
  <si>
    <t>Ván {GO} Thắng + Chiến công đầu tiên + Roshan đầu tiên</t>
  </si>
  <si>
    <t>Ván {GO} Thắng + FB + FR</t>
  </si>
  <si>
    <t>เกม {GO} ชนะ + FB + FR</t>
  </si>
  <si>
    <t>Game {GO} Win + FT + FR</t>
  </si>
  <si>
    <t>Ván {GO} Thắng + Tháp đầu tiên + Roshan đầu tiên</t>
  </si>
  <si>
    <t>Ván {GO} Thắng + FT + FR</t>
  </si>
  <si>
    <t>เกม {GO} ชนะ + FT + FR</t>
  </si>
  <si>
    <t>Game {GO} Win + FB + FT + FR</t>
  </si>
  <si>
    <t>Ván {GO} Thắng + Chiến công đầu tiên + Tháp đầu tiên + Roshan đầu tiên</t>
  </si>
  <si>
    <t>Ván {GO} Thắng +  FB + FT + FR</t>
  </si>
  <si>
    <t>เกม {GO} ชนะ + FB + FT + FR</t>
  </si>
  <si>
    <t>Game {GO} R1W</t>
  </si>
  <si>
    <t>Game {GO} 16th Round win</t>
  </si>
  <si>
    <t>Game {GO} R16W</t>
  </si>
  <si>
    <t>第 {GO} 局总击杀 X</t>
  </si>
  <si>
    <t>เกม {GO} จำนวนฆ่า X</t>
  </si>
  <si>
    <t>第 {GO} 局小局数 X</t>
  </si>
  <si>
    <t>เกม {GO} จำนวน X รอบ</t>
  </si>
  <si>
    <t>第 {GO} 局总兵营摧毁数 X</t>
  </si>
  <si>
    <t>เกม {GO} จำนวนฐาน X</t>
  </si>
  <si>
    <t>第 {GO} 局总击杀小龙 X</t>
  </si>
  <si>
    <t>Ván {GO} Tổng rồng X</t>
  </si>
  <si>
    <t>เกม {GO} จำนวนมังกร X</t>
  </si>
  <si>
    <t>Game {GO} First to 5 Kills</t>
  </si>
  <si>
    <t>Game {GO} FB + F5K</t>
  </si>
  <si>
    <t>Ván {GO} Chiến công đầu tiên + 5 Chiến công đầu tiên</t>
  </si>
  <si>
    <t>Ván {GO} FB + F5K</t>
  </si>
  <si>
    <t>Game {GO} FT + F5K</t>
  </si>
  <si>
    <t xml:space="preserve">
第 {GO} 局首塔 + 首五殺</t>
  </si>
  <si>
    <t>Ván {GO} Tháp đầu tiên + 5 Chiến công đầu tiên</t>
  </si>
  <si>
    <t>Ván {GO} FT + F5K</t>
  </si>
  <si>
    <t>Game {GO} FB + FT + F5K</t>
  </si>
  <si>
    <t xml:space="preserve">
第 {GO} 局首殺 + 首塔 + 首五殺</t>
  </si>
  <si>
    <t>Ván {GO} Chiến công đầu tiên + Tháp đầu tiên + 5 Chiến công đầu tiên</t>
  </si>
  <si>
    <t>Ván {GO} FB + FT + F5K</t>
  </si>
  <si>
    <t>เกม {GO} FB + FT + F5K</t>
  </si>
  <si>
    <t xml:space="preserve">Game {GO} FB + FD + F5K </t>
  </si>
  <si>
    <t xml:space="preserve">第 {GO} 局首杀 + 首小龙 + 首五杀 </t>
  </si>
  <si>
    <t xml:space="preserve">
第 {GO} 局首殺 + 首小龍 + 首五殺</t>
  </si>
  <si>
    <t>Ván {GO} Chiến công đầu tiên + Rồng  đầu tiên + 5 Chiến công đầu tiên</t>
  </si>
  <si>
    <t>Ván {GO} FB + FD + F5K</t>
  </si>
  <si>
    <t>เกม {GO} ศพแรก + มังกรแรก + ฆ่าได้ 5</t>
  </si>
  <si>
    <t xml:space="preserve">เกม {GO} FB + FD + F5K </t>
  </si>
  <si>
    <t>Game {GO} FT + FD + F5K</t>
  </si>
  <si>
    <t xml:space="preserve">第 {GO} 局首塔 + 首小龙 + 首五杀 </t>
  </si>
  <si>
    <t xml:space="preserve">
第 {GO} 局首塔 + 首小龍 + 首五殺</t>
  </si>
  <si>
    <t>Ván {GO} Tháp đầu tiên + Rồng  đầu tiên + 5 Chiến công đầu tiên</t>
  </si>
  <si>
    <t>Ván {GO} FT + FD + F5K</t>
  </si>
  <si>
    <t>เกม {GO} FT + FD + F5K</t>
  </si>
  <si>
    <t>Game {GO} FB + FT + FD + F5K</t>
  </si>
  <si>
    <t>Ván {GO} Chiến công đầu tiên + Tháp đầu tiên + Rồng đầu tiên + 5 Chiến công đầu tiên</t>
  </si>
  <si>
    <t>Ván {GO} FB + FT + FD + F5K</t>
  </si>
  <si>
    <t>เกม {GO} ศพแรก + ป้อมปืนแรก + มังกรแรก + ฆ่าได้ 5</t>
  </si>
  <si>
    <t>เกม {GO} FB + FT + FD + F5K</t>
  </si>
  <si>
    <t>Game {GO} Win + FB + F5K</t>
  </si>
  <si>
    <t>Ván {GO} Thắng + Chiến công đầu tiên + 5 Chiến công đầu tiên</t>
  </si>
  <si>
    <t>Ván {GO} Thắng + FB + F5K</t>
  </si>
  <si>
    <t>เกม {GO} ชนะ + FB + F5K</t>
  </si>
  <si>
    <t>Game {GO} Win + FT + F5K</t>
  </si>
  <si>
    <t xml:space="preserve">
第 {GO} 局勝利 + 首塔 + 首五殺</t>
  </si>
  <si>
    <t>Ván {GO} Thắng + Tháp đầu tiên + 5 Chiến công đầu tiên</t>
  </si>
  <si>
    <t>Ván {GO} Thắng + FT + F5K</t>
  </si>
  <si>
    <t>เกม {GO} ชนะ + ป้อมปืนแรก + ฆ่าได้ 5</t>
  </si>
  <si>
    <t>เกม {GO} ชนะ + FT + F5K</t>
  </si>
  <si>
    <t>Game {GO} Win + FD + F5K</t>
  </si>
  <si>
    <t xml:space="preserve">
第 {GO} 局勝利 + 首小龍 + 首五殺</t>
  </si>
  <si>
    <t>Ván {GO} Thắng + Rồng đầu tiên + 5 Chiến công đầu tiên</t>
  </si>
  <si>
    <t>Ván {GO} Thắng + FD + F5K</t>
  </si>
  <si>
    <t>เกม {GO} ชนะ + มังกรแรก + ฆ่าได้ 5</t>
  </si>
  <si>
    <t>เกม {GO} ชนะ  + FD + F5K</t>
  </si>
  <si>
    <t>Game {GO} Win + FB + FT + F5K</t>
  </si>
  <si>
    <t>Ván {GO} Thắng + Chiến công đầu tiên + Tháp đầu tiên + 5 Chiến công đầu tiên</t>
  </si>
  <si>
    <t>Ván {GO} Thắng + FB + FT + F5K</t>
  </si>
  <si>
    <t>เกม {GO} ชนะ  + FB + FT + F5K</t>
  </si>
  <si>
    <t>Game {GO} Win + FB + FD + F5K</t>
  </si>
  <si>
    <t xml:space="preserve">
第 {GO} 局勝利 + 首殺 + 首小龍  + 首五殺</t>
  </si>
  <si>
    <t>Ván {GO} Thắng + Chiến công đầu tiên + Rồng đầu tiên + 5 Chiến công đầu tiên</t>
  </si>
  <si>
    <t>Ván {GO} Thắng + FB + FD + F5K</t>
  </si>
  <si>
    <t>เกม {GO} ชนะ  + FB + FD + F5K</t>
  </si>
  <si>
    <t>Game {GO} Win + FT + FD + F5K</t>
  </si>
  <si>
    <t xml:space="preserve">
第 {GO} 局勝利 + 首塔 + 首小龍 + 首五殺</t>
  </si>
  <si>
    <t>Ván {GO} Thắng + tháp đầu tiên + rồng đầu tiên+ 5 Chiến công đầu tiên</t>
  </si>
  <si>
    <t>Ván {GO} Thắng + FT + FD + F5K</t>
  </si>
  <si>
    <t>เกม {GO} ชนะ + FT + FD + F5K</t>
  </si>
  <si>
    <t>第 {GO} 局总肉山数 X</t>
  </si>
  <si>
    <t>Ván {GO} Tổng Roshan bị giết X</t>
  </si>
  <si>
    <t>เกม {GO} จำนวนโรชาน X</t>
  </si>
  <si>
    <t xml:space="preserve">
第 {GO} 局首十殺</t>
  </si>
  <si>
    <t>Game {GO} FR + F10K</t>
  </si>
  <si>
    <t>Ván {GO} Roshan đầu tiên+ 10 Chiến công đầu tiên</t>
  </si>
  <si>
    <t>Ván {GO} FR + F10K</t>
  </si>
  <si>
    <t>Game {GO} FB + FR + F10K</t>
  </si>
  <si>
    <t xml:space="preserve">
第 {GO} 局首殺 + 首肉山 + 首十殺</t>
  </si>
  <si>
    <t>Ván{GO} Chiến công đầu tiên + Roshan đầu tiên +10 Chiến công đầu tiên</t>
  </si>
  <si>
    <t>Ván {GO} FB + FR + F10K</t>
  </si>
  <si>
    <t>เกม {GO} FB + FR + F10K</t>
  </si>
  <si>
    <t>Game {GO} Win + F10K</t>
  </si>
  <si>
    <t xml:space="preserve">
第 {GO} 局勝利 + 首十殺</t>
  </si>
  <si>
    <t>Ván {GO} Thắng + 10 Chiến công đầu tiên</t>
  </si>
  <si>
    <t>Ván {GO} Thắng + F10K</t>
  </si>
  <si>
    <t>Game {GO} Win + FB + F10K</t>
  </si>
  <si>
    <t xml:space="preserve">
第 {GO} 局勝利 + 首殺 + 首十殺</t>
  </si>
  <si>
    <t>Ván {GO} Thắng + Chiến công đầu tiên+ 10 Chiến công đầu tiên</t>
  </si>
  <si>
    <t>Ván {GO} Thắng + FB + F10K</t>
  </si>
  <si>
    <t>เกม {GO} ชนะ  + FB + F10K</t>
  </si>
  <si>
    <t>Game {GO} Win + FR + F10K</t>
  </si>
  <si>
    <t xml:space="preserve">
第 {GO} 局勝利 + 首肉山 + 首十殺</t>
  </si>
  <si>
    <t>Ván {GO} Thắng + Roshan đầu tiên+ 10 Chiến công đầu tiên</t>
  </si>
  <si>
    <t>Ván {GO} Thắng + FR + F10K</t>
  </si>
  <si>
    <t>เกม {GO} ชนะ + FR + F10K</t>
  </si>
  <si>
    <t>Game {GO} Win + FB + FR + F10K</t>
  </si>
  <si>
    <t xml:space="preserve">
第 {GO} 局勝利 + 首殺 + 首肉山 + 首十殺</t>
  </si>
  <si>
    <t>Ván {GO} Thắng + Chiến công đầu tiên + Roshan đầu tiên + 10 Chiến công đầu tiên</t>
  </si>
  <si>
    <t>Ván {GO} Thắng + FB + FR + F10K</t>
  </si>
  <si>
    <t>เกม {GO} ชนะ + FB + FR + F10K</t>
  </si>
  <si>
    <t xml:space="preserve">
第 {GO} 局勝利 + 首五殺</t>
  </si>
  <si>
    <t>Ván {GO} Thắng + 5 Chiến công đầu tiên</t>
  </si>
  <si>
    <t>第 {GO} 击杀大龙总数 X</t>
  </si>
  <si>
    <t>Ván {GO} Tổng Barons bị giết X</t>
  </si>
  <si>
    <t>เกม {GO} จำนวน X บารอน</t>
  </si>
  <si>
    <t>第 {GO} 局的首暴君</t>
  </si>
  <si>
    <t>Ván {GO} Quái vật đầu tiên</t>
  </si>
  <si>
    <t>เกม {GO} ไทแรนท์แรก</t>
  </si>
  <si>
    <t>Permainan {GO} Tiran Pertama</t>
  </si>
  <si>
    <t>Game {GO} First Dominator</t>
  </si>
  <si>
    <t>Game {GO} FDM</t>
  </si>
  <si>
    <t>第 {GO} 局的首主宰</t>
  </si>
  <si>
    <t>Ván {GO} Vật phẩm đầu tiên</t>
  </si>
  <si>
    <t>เกม {GO}  โดมิเนเตอร์แรก</t>
  </si>
  <si>
    <t>Permainan {GO} Dominator Pertama</t>
  </si>
  <si>
    <t>{BO} 핸드캡: {TeamB} -3.5 {TeamA} +3.5</t>
  </si>
  <si>
    <t>{BO} 핸드캡: {TeamA} -0.5 {TeamA} +0.5</t>
  </si>
  <si>
    <t>{BO} 핸드캡: {TeamA} -3.5 {TeamB} +3.5</t>
  </si>
  <si>
    <t>{BO} Hdp: {TeamA} -3.5</t>
  </si>
  <si>
    <t>{BO} Hdp: {TeamB} -3.5</t>
  </si>
  <si>
    <t>{BO}: {TeamA} 让 3.5 局</t>
  </si>
  <si>
    <t>{BO}: {TeamA} 讓 3.5 局</t>
  </si>
  <si>
    <t>{BO}: {TeamB} 让 3.5 局</t>
  </si>
  <si>
    <t>{BO}: {TeamB} 讓 3.5 局</t>
  </si>
  <si>
    <t>{BO} แผนที่ {TeamA} -3.5 และ {TeamB} +3.5</t>
  </si>
  <si>
    <t>{BO} แผ่นที่ {TeamB} -3.5 และ {TeamA} +3.5</t>
  </si>
  <si>
    <t>{BO} Hdp: {TeamA} -0.5</t>
  </si>
  <si>
    <t>{BO} Hdp: {TeamB} -0.5</t>
  </si>
  <si>
    <t>{BO}: {TeamA} 让 0.5 局</t>
  </si>
  <si>
    <t>{BO}: {TeamA} 讓 0.5 局</t>
  </si>
  <si>
    <t>{BO} แผนที่ี่ {TeamA} -0.5 และ {TeamB} +0.5</t>
  </si>
  <si>
    <t>{BO}: {TeamB} 让 0.5 局</t>
  </si>
  <si>
    <t>{BO}: {TeamB} 讓 0.5 局</t>
  </si>
  <si>
    <t>{BO} แผนที่ี่ี่ {TeamB} -0.5 และ {TeamA} +0.5</t>
  </si>
  <si>
    <t>Game {GO} Kills handicap {TeamA} -{Handicap}</t>
  </si>
  <si>
    <t>Game {GO} Round handicap {TeamA} -{Handicap}</t>
  </si>
  <si>
    <t>Game {GO} Kills handicap {TeamB} -{Handicap}</t>
  </si>
  <si>
    <t>Game {GO} Round handicap {TeamB} -{Handicap}</t>
  </si>
  <si>
    <t xml:space="preserve">TeamBWin </t>
  </si>
  <si>
    <t xml:space="preserve">TeamCWin </t>
  </si>
  <si>
    <t xml:space="preserve">TeamDWin </t>
  </si>
  <si>
    <t>{BO} Thắng loạt trận đấu</t>
  </si>
  <si>
    <t>Game {GO} Duration {Handicap} {Minutes}</t>
  </si>
  <si>
    <t>Ván {GO} Tổng số Mạng {Handicap}</t>
  </si>
  <si>
    <t>Ván {GO} Tổng số Trận {Handicap}</t>
  </si>
  <si>
    <t>Ván {GO} Mạng chấp {TeamA} -{Handicap}</t>
  </si>
  <si>
    <t>Ván {GO} Trận chấp {TeamA} -{Handicap}</t>
  </si>
  <si>
    <t>Ván {GO} Mạng chấp {TeamB} -{Handicap}</t>
  </si>
  <si>
    <t>Ván {GO} Trận chấp {TeamB} -{Handicap}</t>
  </si>
  <si>
    <t>Tooltip name
(It should follow market name in detail page except for OU, it should follow detail page with the {Selection} keyword. Generally for OU the tooltip should follow bet placement market name)</t>
  </si>
  <si>
    <t>Market name in tooltip (简体）
(It should follow market name in detail page except for OU, it should follow detail page with the {Selection} keyword. Generally for OU the tooltip should follow bet placement market name)</t>
  </si>
  <si>
    <t>Market name in tooltip 繁体
(It should follow market name in detail page except for OU, it should follow detail page with the {Selection} keyword. Generally for OU the tooltip should follow bet placement market name)</t>
  </si>
  <si>
    <t>Market name in tooltip
(It should follow market name in detail page except for OU, it should follow detail page with the {Selection} keyword. Generally for OU the tooltip should follow bet placement market name)</t>
  </si>
  <si>
    <t>Game {GO} Duration {Selection} X minutes</t>
  </si>
  <si>
    <t>第 {GO} 局总时长{Selection}X分钟</t>
  </si>
  <si>
    <t>第 {GO} 局總時長{Selection}X分鐘</t>
  </si>
  <si>
    <t>Ván {GO} trong thời gian {Selection} X phút</t>
  </si>
  <si>
    <t>เกม {GO} เวลาแข่ง {Selection} X นาที</t>
  </si>
  <si>
    <t>게임 {GO} 기간 {Selection} {Handicap}분</t>
  </si>
  <si>
    <t>Game {GO} Total kills {Selection} X</t>
  </si>
  <si>
    <t>第 {GO} 局总击杀 {Selection} X</t>
  </si>
  <si>
    <t>第 {GO} 局總擊殺 {Selection} X</t>
  </si>
  <si>
    <t>Ván {GO} Tổng số Mạng {Selection} {Handicap}</t>
  </si>
  <si>
    <t>เกม {GO} จำนวนฆ่า {Selection} X</t>
  </si>
  <si>
    <t>게임 {GO} 합계 킬 {Selection} {Handicap}</t>
  </si>
  <si>
    <t>Game {GO} Total Rounds {Selection} X</t>
  </si>
  <si>
    <t>第 {GO} 局小局数 {Selection} X</t>
  </si>
  <si>
    <t>第 {GO} 局小局數 {Selection} X</t>
  </si>
  <si>
    <t>Ván {GO} Tổng số Trận {Selection} {Handicap}</t>
  </si>
  <si>
    <t>เกม {GO} จำนวน {Selection} X รอบ</t>
  </si>
  <si>
    <t>게임 {GO} 합계 라운드 {Selection} {Handicap}</t>
  </si>
  <si>
    <t xml:space="preserve">Game {GO} Total Barracks {Selection} X </t>
  </si>
  <si>
    <t>第 {GO} 局总兵营摧毁数 {Selection} X</t>
  </si>
  <si>
    <t xml:space="preserve">
第 {GO} 局總兵營摧毀數 {Selection} X</t>
  </si>
  <si>
    <t>เกม {GO} จำนวนฐาน {Selection} X</t>
  </si>
  <si>
    <t>게임 {GO} 합계 배럭 {Selection} {Handicap}</t>
  </si>
  <si>
    <t>Game {GO} Total Dragons {Selection} X</t>
  </si>
  <si>
    <t>第 {GO} 局总击杀小龙 {Selection} X</t>
  </si>
  <si>
    <t xml:space="preserve">
第 {GO} 局總擊殺小龍 {Selection} X</t>
  </si>
  <si>
    <t>เกม {GO} จำนวนมังกร {Selection} X</t>
  </si>
  <si>
    <t>게임 {GO} 합계 드래곤 {Selection} {Handicap}</t>
  </si>
  <si>
    <t>Game {GO} Total Roshans {Selection} X</t>
  </si>
  <si>
    <t>第 {GO} 局总肉山数 {Selection} X</t>
  </si>
  <si>
    <t xml:space="preserve">
第 {GO} 局總肉山數 {Selection} X</t>
  </si>
  <si>
    <t xml:space="preserve">
第 {GO} 局總肉山數{Selection} X</t>
  </si>
  <si>
    <t>Ván {GO} Tổng Roshan bị giết {Selection} X</t>
  </si>
  <si>
    <t xml:space="preserve">Ván {GO} Tổng Roshan bị giết {Selection} X </t>
  </si>
  <si>
    <t>เกม {GO} จำนวนโรชาน {Selection} X</t>
  </si>
  <si>
    <t>게임 {GO} 합계 로샨 {Selection} {Handicap}</t>
  </si>
  <si>
    <t>Game {GO} Total Barons {Selection} X</t>
  </si>
  <si>
    <t>第 {GO} 击杀大龙总数 {Selection} X</t>
  </si>
  <si>
    <t>第 {GO} 擊殺巴龍總數 {Selection} X</t>
  </si>
  <si>
    <t>Ván {GO} Tổng Barons bị giết {Selection} X</t>
  </si>
  <si>
    <t>เกม {GO} จำนวน {Selection} X บารอน</t>
  </si>
  <si>
    <t>게임 {GO} 합계 바론 {Selection} {Handicap}</t>
  </si>
  <si>
    <t>Ván {GO} Tổng trại lính {Selection} {Handicap}</t>
  </si>
  <si>
    <t>Ván {GO} tổng trại lính {Selection} {Handicap}</t>
  </si>
  <si>
    <t>{BO}: {TeamA} 让 1.5 局</t>
  </si>
  <si>
    <t>{BO}: {TeamB} 让 1.5 局</t>
  </si>
  <si>
    <t>{BO}: {TeamA} 让 2.5 局</t>
  </si>
  <si>
    <t>{BO}: {TeamB} 让 2.5 局</t>
  </si>
  <si>
    <t>第 {GO} 局总时长{Handicap}分钟</t>
  </si>
  <si>
    <t>{BO}: {TeamA} 讓 1.5 局</t>
  </si>
  <si>
    <t>{BO}: {TeamB} 讓 1.5 局</t>
  </si>
  <si>
    <t>{BO}: {TeamA} 讓 2.5 局</t>
  </si>
  <si>
    <t>{BO}: {TeamB} 讓 2.5 局</t>
  </si>
  <si>
    <t>第 {GO} 局總時長X分鐘</t>
  </si>
  <si>
    <t>第 {GO} 局總擊殺  X</t>
  </si>
  <si>
    <t>第 {GO} 局小局數  X</t>
  </si>
  <si>
    <t>第 {GO} 局總肉山數 X</t>
  </si>
  <si>
    <t>Obsolete</t>
  </si>
  <si>
    <t>CR 190: Revision on market name to prepare for MS migrated to TORO 
-- ResXResourceManager (GameType)</t>
  </si>
  <si>
    <t>CR 188: New Bet Types for LOL, Dota2, CSGO
--ResXResourceManager (GameType)
--Esports Game Type Code</t>
  </si>
  <si>
    <t>ESSSR 277 Revision on Vietnamese translation for game type
--ResXResourceManager (GameType)
--Esports Game Type Code</t>
  </si>
  <si>
    <t>Game {GO} Duration Minutes {Selection} {Handicap}</t>
  </si>
  <si>
    <t>Permainan {GO} Durasi Menit {Selection} {Handicap}</t>
  </si>
  <si>
    <t>게임 {GO} 기간분 {Selection} {Handicap}</t>
  </si>
  <si>
    <t>เกม {GO} เวลาแข่งนาที {Selection} {Handicap}</t>
  </si>
  <si>
    <t>Ván {GO} trong thời gian phút {Selection} {Handicap}</t>
  </si>
  <si>
    <t>第 {GO} 局总时长分钟 {Selection} {Handicap}</t>
  </si>
  <si>
    <t>第 {GO} 局總時長分鐘 {Selection} {Handicap}</t>
  </si>
  <si>
    <t>Game {GO} Total Barons {Selection} {Handicap}</t>
  </si>
  <si>
    <t>第 {GO} 局 总杀大龙数 {Selection} {Handicap}</t>
  </si>
  <si>
    <t>第 {GO} 局 總殺大龍數 {Selection} {Handicap}</t>
  </si>
  <si>
    <t xml:space="preserve">
第 {GO} 局總兵營摧毀數 X</t>
  </si>
  <si>
    <t xml:space="preserve">
第 {GO} 局總擊殺小龍 X</t>
  </si>
  <si>
    <t>第 {GO} 擊殺巴龍總數 X</t>
  </si>
  <si>
    <t>Game {GO} Total Turret Taken Until 20:00 {Selection} {Handicap}</t>
  </si>
  <si>
    <t>第 {GO} 局赛事进行(20:00)拿塔数 {Selection} {Handicap}</t>
  </si>
  <si>
    <t>第 {GO} 局賽事進行(20:00)拿塔數 {Selection} {Handicap}</t>
  </si>
  <si>
    <t>Game {GO} Total Dragons Killed Until 20:00 {Selection} {Handicap}</t>
  </si>
  <si>
    <t>第 {GO} 局赛事进行(20:00)杀小龙数 {Selection} {Handicap}</t>
  </si>
  <si>
    <t>第 {GO} 局賽事進行(20:00)殺小龍數 {Selection} {Handicap}</t>
  </si>
  <si>
    <t>Game {GO} Most Player Kills {Selection} {Handicap}</t>
  </si>
  <si>
    <t>第 {GO} 局最高个人击杀总数 {Selection} {Handicap}</t>
  </si>
  <si>
    <t>第 {GO} 局最高個人擊殺總數 {Selection} {Handicap}</t>
  </si>
  <si>
    <t>Game {GO} Total Tower Taken {Selection} {Handicap}</t>
  </si>
  <si>
    <t>第 {GO} 局总防御塔摧毁 {Selection} {Handicap}</t>
  </si>
  <si>
    <t>第 {GO} 局總防禦塔摧毀 {Selection} {Handicap}</t>
  </si>
  <si>
    <t>Game {GO} Total Bombed Win Rounds (Overtime Not Count) {Selection} {Handicap}</t>
  </si>
  <si>
    <t>第 {GO} 局炸弹爆炸获得胜利总数 (不含加时赛) {Selection} {Handicap}</t>
  </si>
  <si>
    <t>第 {GO} 局炸彈爆炸獲得勝利總數 (不含加時賽) {Selection} {Handicap}</t>
  </si>
  <si>
    <t>Game {GO} Total Defused Win Rounds (Overtime Not Count) {Selection} {Handicap}</t>
  </si>
  <si>
    <t>第 {GO} 局炸弹拆除总数 (不含加时赛) {Selection} {Handicap}</t>
  </si>
  <si>
    <t>第 {GO} 局炸彈拆除總數 (不含加時賽) {Selection} {Handicap}</t>
  </si>
  <si>
    <t>Game {GO} First Round Total Kills {Selection} {Handicap}</t>
  </si>
  <si>
    <t>第 {GO} 局上半场手枪局总杀 {Selection} {Handicap}</t>
  </si>
  <si>
    <t>第 {GO} 局上半場手槍局總殺 {Selection} {Handicap}</t>
  </si>
  <si>
    <t>Game {GO} 16Th Round Total Kills {Selection} {Handicap}</t>
  </si>
  <si>
    <t>第 {GO} 局下半场手枪局总杀 {Selection} {Handicap}</t>
  </si>
  <si>
    <t>第 {GO} 局下半場手槍局總殺 {Selection} {Handicap}</t>
  </si>
  <si>
    <t>第 {GO} 局 {TeamA} 总防御塔摧毁让分 -{Handicap}</t>
  </si>
  <si>
    <t>第 {GO} 局 {TeamB} 总防御塔摧毁让分 -{Handicap}</t>
  </si>
  <si>
    <t>第 {GO} 局 {TeamA} 總防禦塔摧毀讓分 -{Handicap}</t>
  </si>
  <si>
    <t>第 {GO} 局 {TeamB} 總防禦塔摧毀讓分 -{Handicap}</t>
  </si>
  <si>
    <t>第 {GO} 局teamB 让击杀 -{Selection} {Handicap}</t>
  </si>
  <si>
    <t>第 {GO} 局TeamB 让小分 -{Selection} {Handicap}</t>
  </si>
  <si>
    <t>第 {GO} 局总兵营摧毁数 {Selection} {Handicap}</t>
  </si>
  <si>
    <t>第 {GO} 局总击杀小龙 {Selection} {Handicap}</t>
  </si>
  <si>
    <t>第 {GO} 局总肉山数 {Selection} {Handicap}</t>
  </si>
  <si>
    <t>第 {GO} 击杀大龙总数 {Selection} {Handicap}</t>
  </si>
  <si>
    <t>第 {GO} 局总时长{Selection} {Handicap}分钟</t>
  </si>
  <si>
    <t>第 {GO} 局总击杀 {Selection} {Handicap}</t>
  </si>
  <si>
    <t>第 {GO} 局小局数 {Selection} {Handicap}</t>
  </si>
  <si>
    <t>Game {GO} Total Kills {Selection} {Handicap}</t>
  </si>
  <si>
    <t>Game {GO} Total Rounds {Selection} {Handicap}</t>
  </si>
  <si>
    <t>Game {GO} Total Barracks {Selection} {Handicap}</t>
  </si>
  <si>
    <t>Game {GO} Total Dragons {Selection} {Handicap}</t>
  </si>
  <si>
    <t>Game {GO} Total Roshans {Selection} {Handicap}</t>
  </si>
  <si>
    <t>เกม {GO} จำนวนฆ่า {Selection} {Handicap}</t>
  </si>
  <si>
    <t>เกม {GO} จำนวน รอบ {Selection} {Handicap}</t>
  </si>
  <si>
    <t>เกม {GO} จำนวนฐาน {Selection} {Handicap}</t>
  </si>
  <si>
    <t>เกม {GO} จำนวน บารอน {Selection} {Handicap}</t>
  </si>
  <si>
    <t>เกม {GO} จำนวนมังกร {Selection} {Handicap}</t>
  </si>
  <si>
    <t>เกม {GO} จำนวนโรชาน {Selection} {Handicap}</t>
  </si>
  <si>
    <t>Ván {GO} Tổng Barons bị giết {Selection} {Handicap}</t>
  </si>
  <si>
    <t>Ván {GO} tổng rồng {Selection} {Handicap}</t>
  </si>
  <si>
    <t>Ván {GO} Tổng Roshan bị giết {Selection} {Handicap}</t>
  </si>
  <si>
    <t>第 {GO} 局總擊殺 {Selection} {Handicap}</t>
  </si>
  <si>
    <t>第 {GO} 局小局數 {Selection} {Handicap}</t>
  </si>
  <si>
    <t>第 {GO} 局總兵營摧毀數 {Selection} {Handicap}</t>
  </si>
  <si>
    <t>第 {GO} 擊殺巴龍總數 {Selection} {Handicap}</t>
  </si>
  <si>
    <t>第 {GO} 局總擊殺小龍 {Selection} {Handicap}</t>
  </si>
  <si>
    <t>第 {GO} 局總肉山數 {Selection} {Handicap}</t>
  </si>
  <si>
    <t>Match Tab</t>
  </si>
  <si>
    <t>OU Tab</t>
  </si>
  <si>
    <t>Match</t>
  </si>
  <si>
    <t>OU</t>
  </si>
  <si>
    <t>Exotics</t>
  </si>
  <si>
    <t>Tab</t>
  </si>
  <si>
    <t>Ou20MinsDragon</t>
  </si>
  <si>
    <t>MostTeamKill</t>
  </si>
  <si>
    <t>DefuseWin</t>
  </si>
  <si>
    <t>Ván {GO} FB</t>
  </si>
  <si>
    <t>Ván {GO} FD</t>
  </si>
  <si>
    <t>Ván {GO} FT</t>
  </si>
  <si>
    <t>Ván {GO} Thắng + FB</t>
  </si>
  <si>
    <t>Ván {GO} Thắng + FT</t>
  </si>
  <si>
    <t>Ván {GO} Thắng + FD</t>
  </si>
  <si>
    <t>Ván {GO} FB + FT</t>
  </si>
  <si>
    <t>Ván {GO} FB + FD</t>
  </si>
  <si>
    <t>Ván {GO} FT + FD</t>
  </si>
  <si>
    <t>Ván {GO} FR</t>
  </si>
  <si>
    <t>Ván {GO} FB + FR</t>
  </si>
  <si>
    <t>Ván {GO} FT + FR</t>
  </si>
  <si>
    <t>Ván {GO} Tổng rồng {Selection} {Handicap}</t>
  </si>
  <si>
    <t>Exotics Tab</t>
  </si>
  <si>
    <t>Game {GO} {TeamA} Total Kills Odd Or Even</t>
  </si>
  <si>
    <t>Game {GO} {TeamB} Total Kills Odd Or Even</t>
  </si>
  <si>
    <t>Game {GO} {TeamB} Total Assists Odd Or Even</t>
  </si>
  <si>
    <t>第 {GO} 局 {TeamA} 助攻单双</t>
  </si>
  <si>
    <t>第 {GO} 局 {TeamA} 击杀单双</t>
  </si>
  <si>
    <t>第 {GO} 局 {TeamA} 擊殺單雙</t>
  </si>
  <si>
    <t>第 {GO} 局 {TeamB} 击杀单双</t>
  </si>
  <si>
    <t>第 {GO} 局 {TeamB} 助攻单双</t>
  </si>
  <si>
    <t>第 {GO} 局 {TeamB} 擊殺單雙</t>
  </si>
  <si>
    <t>第 {GO} 局 {TeamB} 助攻單雙</t>
  </si>
  <si>
    <t>第 {GO} 局 {TeamA} 助攻單雙</t>
  </si>
  <si>
    <t>Ván {GO} Tổng Phá Trụ Chẵn hoặc Lẻ</t>
  </si>
  <si>
    <t>เกม {GO} Turrets ทั้งหมดที่รับ คี่หรือคู่</t>
  </si>
  <si>
    <t>게임 {GO} 차지한 터렛 합계 홀수 또는 짝수</t>
  </si>
  <si>
    <t>Permainan {GO} Jumlah Kubah Yang Diambil Ganjil atau Genap</t>
  </si>
  <si>
    <t>Ván {GO} Tổng Phá Vỡ Giáp Trụ Chẵn hoặc Lẻ</t>
  </si>
  <si>
    <t>เกม {GO} Turret Plates ทั้งหมดที่รับ คี่หรือคู่</t>
  </si>
  <si>
    <t>게임 {GO} 차지한 터렛 합계 플레이트 홀수 또는 짝수</t>
  </si>
  <si>
    <t>Permainan {GO} Jumlah Plat Kubah Yang Diambil Ganjil atau Genap</t>
  </si>
  <si>
    <t>Ván {GO} Tổng Hạ Gục Rồng Chẵn hoặc Lẻ</t>
  </si>
  <si>
    <t>เกม {GO} Dragon ที่ถูกฆ่าทั้งหมด คี่หรือคู่</t>
  </si>
  <si>
    <t>게임 {GO} 죽인 드래곤 합계 홀수 또는 짝수</t>
  </si>
  <si>
    <t>Permainan {GO} Jumlah Naga Dibunuh Ganjil atau Genap</t>
  </si>
  <si>
    <t>Ván {GO} Tổng Hỗ Trợ Chẵn hoặc Lẻ</t>
  </si>
  <si>
    <t>เกม {GO} จำนวนรวม Assists คี่หรือคู่</t>
  </si>
  <si>
    <t>게임 {GO} 어시스트 합계 홀수 또는 짝수</t>
  </si>
  <si>
    <t>Permainan {GO} Jumlah yang Dibantu Ganjil atau Genap</t>
  </si>
  <si>
    <t>Ván {GO} {TeamA} Tổng số kill chẵn lẻ</t>
  </si>
  <si>
    <t>เกม {GO} {TeamA} คะแนนทั้งหมดที่ฆ่า คี่ คู่</t>
  </si>
  <si>
    <t>Permainan {GO} {TeamA} Jumlah yang Dibunuh Ganjil atau Genap</t>
  </si>
  <si>
    <t>Ván {GO} {TeamB} Tổng số kill chẵn lẻ</t>
  </si>
  <si>
    <t>เกม {GO} {TeamB} คะแนนทั้งหมดที่ฆ่า คี่ คู่</t>
  </si>
  <si>
    <t>Permainan {GO} {TeamB} Jumlah yang Dibunuh Ganjil atau Genap</t>
  </si>
  <si>
    <t>Game {GO} {TeamA} Total Assists Odd Or Even</t>
  </si>
  <si>
    <t>Ván {GO} {TeamA} Tổng Hỗ Trợ Chẵn hoặc Lẻ</t>
  </si>
  <si>
    <t>เกม {GO} {TeamA} จำนวนรวม Assists คี่หรือคู่</t>
  </si>
  <si>
    <t>게임 {GO} {TeamA} 어시스트 합계 홀수 또는 짝수</t>
  </si>
  <si>
    <t>Permainan {GO} {TeamA} Jumlah yang Dibantu Ganjil atau Genap</t>
  </si>
  <si>
    <t>Ván {GO} {TeamB} Tổng Hỗ Trợ Chẵn hoặc Lẻ</t>
  </si>
  <si>
    <t>เกม {GO} {TeamB} จำนวนรวม Assists คี่หรือคู่</t>
  </si>
  <si>
    <t>Permainan {GO} {TeamB} Jumlah yang Dibantu Ganjil atau Genap</t>
  </si>
  <si>
    <t>Ván {GO} Đạt 15 Mạng Đầu Tiên</t>
  </si>
  <si>
    <t>게임 {GO} 첫 번째 킬 15회</t>
  </si>
  <si>
    <t>Permainan {GO} Pertama Untuk 15 Pembunuhan</t>
  </si>
  <si>
    <t>Ván {GO} Hạ Gục Sứ Giả Đầu Tiên</t>
  </si>
  <si>
    <t>เกม {GO} Herald แรก</t>
  </si>
  <si>
    <t>게임 {GO} 첫 헤럴드</t>
  </si>
  <si>
    <t>Permainan {GO} Penyiar Pertama</t>
  </si>
  <si>
    <t>Ván {GO} Hạ Trụ Nhà Lính Đầu Tiên</t>
  </si>
  <si>
    <t>เกม {GO} ทีมแรกที่ได้ Inhibitor</t>
  </si>
  <si>
    <t>게임 {GO} 첫 번째 억제기 뺏기</t>
  </si>
  <si>
    <t>Permainan {GO} Pertama Mengambil Inhibitor</t>
  </si>
  <si>
    <t>Ván {GO} Tổng Hạ Gục Barons {Handicap}</t>
  </si>
  <si>
    <t>Ván {GO} Tổng Hạ Gục Barons {Selection} {Handicap}</t>
  </si>
  <si>
    <t>เกม {GO} จำนวนรวม Barons {Handicap}</t>
  </si>
  <si>
    <t>เกม {GO} จำนวนรวม Barons {Selection} {Handicap}</t>
  </si>
  <si>
    <t>게임 {GO} 바론 합계 {Handicap}</t>
  </si>
  <si>
    <t>게임 {GO} 바론 합계 {Selection} {Handicap}</t>
  </si>
  <si>
    <t>Permainan {GO} Jumlah Baron {Handicap}</t>
  </si>
  <si>
    <t>Permainan {GO} Jumlah Baron {Selection} {Handicap}</t>
  </si>
  <si>
    <t>Ván {GO} Tổng Phá Trụ Đến Phút 20:00 {Handicap}</t>
  </si>
  <si>
    <t>Ván {GO} Tổng Phá Trụ Đến Phút 20:00 {Selection} {Handicap}</t>
  </si>
  <si>
    <t>เกม {GO} จำนวนรวม Turret ที่รับ ตั้งแต่ 20:00 {Handicap}</t>
  </si>
  <si>
    <t>เกม {GO} จำนวนรวม Turret ที่รับ ตั้งแต่ 20:00 {Selection} {Handicap}</t>
  </si>
  <si>
    <t>게임 {GO} 20:00까지 차지한 터렛 합계 {Handicap}</t>
  </si>
  <si>
    <t>게임 {GO} 20:00까지 차지한 터렛 합계 {Selection} {Handicap}</t>
  </si>
  <si>
    <t>Permainan {GO} Jumlah Kubah Yang Diambil sampai 20:00 {Handicap}</t>
  </si>
  <si>
    <t>Permainan {GO} Jumlah Kubah Yang Diambil sampai 20:00 {Selection} {Handicap}</t>
  </si>
  <si>
    <t>Ván {GO} Tổng Hạ Gục Rồng Đến Phút 20:00 {Handicap}</t>
  </si>
  <si>
    <t>Ván {GO} Tổng Hạ Gục Rồng Đến Phút 20:00 {Selection} {Handicap}</t>
  </si>
  <si>
    <t>เกม {GO} จำนวนรวม Dragons ที่ถูกฆ่า ตั้งแต่ 20:00 {Handicap}</t>
  </si>
  <si>
    <t>เกม {GO} จำนวนรวม Dragons ที่ถูกฆ่า ตั้งแต่ 20:00 {Selection} {Handicap}</t>
  </si>
  <si>
    <t>게임 {GO} 20:00까지 죽인 드래곤 합계 {Handicap}</t>
  </si>
  <si>
    <t>게임 {GO} 20:00까지 죽인 드래곤 합계 {Selection} {Handicap}</t>
  </si>
  <si>
    <t>Permainan {GO} Jumlah Naga Dibunuh sampai 20:00 {Handicap}</t>
  </si>
  <si>
    <t>Permainan {GO} Jumlah Naga Dibunuh sampai 20:00 {Selection} {Handicap}</t>
  </si>
  <si>
    <t>Ván {GO} Người Chơi Đạt Nhiều Mạng Nhất {Handicap}</t>
  </si>
  <si>
    <t>Ván {GO} Người Chơi Đạt Nhiều Mạng Nhất {Selection} {Handicap}</t>
  </si>
  <si>
    <t>เกม {GO} ผู้เล่นที่สามารถฆ่าได้มากสุด {Handicap}</t>
  </si>
  <si>
    <t>เกม {GO} ผู้เล่นที่สามารถฆ่าได้มากสุด {Selection} {Handicap}</t>
  </si>
  <si>
    <t>게임 {GO} 최다 플레이어 킬 {Handicap}</t>
  </si>
  <si>
    <t>게임 {GO} 최다 플레이어 킬 {Selection} {Handicap}</t>
  </si>
  <si>
    <t>Permainan {GO} Pemain Terbunuh Terbanyak {Handicap}</t>
  </si>
  <si>
    <t>Permainan {GO} Pemain Terbunuh Terbanyak {Selection} {Handicap}</t>
  </si>
  <si>
    <t>Ván {GO} Tổng Phá Trụ {TeamA} -{Handicap}</t>
  </si>
  <si>
    <t>เกม {GO} จำนวนรวม Turrets ที่ได้รับ {TeamA} -{Handicap}</t>
  </si>
  <si>
    <t>게임 {GO} 차지한 터렛 합계 {TeamA} -{Handicap}</t>
  </si>
  <si>
    <t>Permainan {GO} Jumlah Kubah Yang Diambil {TeamA} -{Handicap}</t>
  </si>
  <si>
    <t>Ván {GO} Tổng Phá Trụ {TeamB} -{Handicap}</t>
  </si>
  <si>
    <t>เกม {GO} จำนวนรวม Turrets ที่ได้รับ {TeamB} -{Handicap}</t>
  </si>
  <si>
    <t>게임 {GO} 차지한 터렛 합계 {TeamB} -{Handicap}</t>
  </si>
  <si>
    <t>Permainan {GO} Jumlah Kubah Yang Diambil {TeamB} -{Handicap}</t>
  </si>
  <si>
    <t xml:space="preserve">Ván {GO} Hạ Gục Rồng Ngàn Tuổi Đầu Tiên </t>
  </si>
  <si>
    <t>เกม {GO} ทีมแรก Elderdragon</t>
  </si>
  <si>
    <t>게임 {GO} 첫 번째 엘더드래곤</t>
  </si>
  <si>
    <t>Permainan {GO} Dagor Tertua Pertama</t>
  </si>
  <si>
    <t xml:space="preserve">Ván {GO} Hạ Gục Baron Đầu Tiên </t>
  </si>
  <si>
    <t>เกม {GO} ทีมแรก Baron</t>
  </si>
  <si>
    <t>게임 {GO} 첫 번째 바론</t>
  </si>
  <si>
    <t>Permainan {GO} Baron Pertama</t>
  </si>
  <si>
    <t>Ván {GO} Đội Radiant Tổng Mạng Hạ Gục Chẵn hoặc Lẻ</t>
  </si>
  <si>
    <t>เกม {GO} จำนวนรวม Radiant ที่ฆ่า คี่หรือคู่</t>
  </si>
  <si>
    <t>게임 {GO} 레디언트 킬 합계 홀수 또는 짝수</t>
  </si>
  <si>
    <t>Permainan {GO} Jumlah Radian Dibunuh Ganjil atau Genap</t>
  </si>
  <si>
    <t>Ván {GO} Đội Dire Tổng Mạng Hạ Gục Chẵn hoặc Lẻ</t>
  </si>
  <si>
    <t>เกม {GO} จำนวนรวม Dire ที่ฆ่า คี่หรือคู่</t>
  </si>
  <si>
    <t>게임 {GO} 다이어 킬 합계 홀수 또는 짝수</t>
  </si>
  <si>
    <t>Permainan {GO} Jumlah Dire Dibunuh Ganjil atau Genap</t>
  </si>
  <si>
    <t>Ván {GO} Đội Radiant Tổng Hỗ Trợ Chẵn hoặc Lẻ</t>
  </si>
  <si>
    <t>เกม {GO} Radiant จำนวนรวม Assists คี่หรือคู่</t>
  </si>
  <si>
    <t>게임 {GO} 레디언트 어시스트 합계 홀수 또는 짝수</t>
  </si>
  <si>
    <t>Permainan {GO} Jumlah Radian Membantu Ganjil atau Genap</t>
  </si>
  <si>
    <t>Ván {GO} Đội Dire Tổng Hỗ Trợ Chẵn hoặc Lẻ</t>
  </si>
  <si>
    <t>เกม {GO} Dire จำนวนรวม Assists คี่หรือคู่</t>
  </si>
  <si>
    <t>게임 {GO} 다이어 어시스트 합계 홀수 또는 짝수</t>
  </si>
  <si>
    <t>Permainan {GO} Jumlah Dire Membantu Ganjil atau Genap</t>
  </si>
  <si>
    <t>Ván {GO} Đạt 20 Mạng Đầu Tiên</t>
  </si>
  <si>
    <t>게임 {GO} 첫 번째 킬 20회</t>
  </si>
  <si>
    <t>Permainan {GO} Pertama Untuk 20 Pembunuhan</t>
  </si>
  <si>
    <t>Ván {GO} Tổng Phá Trụ {Selection} {Handicap}</t>
  </si>
  <si>
    <t>เกม {GO} จำนวนรวม Tower ที่ได้รับ  {Selection} {Handicap}</t>
  </si>
  <si>
    <t>게임 {GO} 차지한 타워 합계 {Selection} {Handicap}</t>
  </si>
  <si>
    <t>Permainan {GO} Jumlah Menara Yang Diambil {Selection} {Handicap}</t>
  </si>
  <si>
    <t>Ván {GO} Hạ Nhà Lính Melee Barrack Đầu Tiên</t>
  </si>
  <si>
    <t>เกม {GO} ทีมแรกที่ได้ Melee Barrack</t>
  </si>
  <si>
    <t>게임 {GO} 첫 번째 밀리 바락 뺏기</t>
  </si>
  <si>
    <t>Permainan {GO} Pertama Yang Mengambil Barak Huru Hara</t>
  </si>
  <si>
    <t>Ván {GO} Đội Có Tổng Mạng Hạ Gục Cao Nhất?</t>
  </si>
  <si>
    <t>เกม {GO} ทีมไหนที่ฆ่าได้มากที่สุด?</t>
  </si>
  <si>
    <t>게임 {GO} 어떤 팀이 가장 많은 킬 합계를 달성했나요?</t>
  </si>
  <si>
    <t>Permainan {GO} Tim mana yang terbanyak membunuh?</t>
  </si>
  <si>
    <t>เกม {GO} จำนวนรวม Tower ที่ได้รับ คี่หรือคู่</t>
  </si>
  <si>
    <t>게임 {GO} 차지한 타워 합계 홀수 또는 짝수</t>
  </si>
  <si>
    <t>Permainan {GO} Jumlah Menara Yang Diambil Ganjil atau Genap</t>
  </si>
  <si>
    <t>Ván {GO} Tổng Bom Nổ Chẵn hoặc Lẻ</t>
  </si>
  <si>
    <t>เกม {GO} จำนวนรวม Bombs Explode คี่หรือคู่</t>
  </si>
  <si>
    <t>게임 {GO} 폭탄 폭파 합계 홀수 또는 짝수</t>
  </si>
  <si>
    <t>Permainan {GO} Jumlah Bom Yang Meledak Ganjil atau Genap</t>
  </si>
  <si>
    <t>Ván {GO} Tổng Gỡ Bom Chẵn hoặc Lẻ</t>
  </si>
  <si>
    <t>เกม {GO} จำนวนรวม Bombs Defused คี่หรือคู่</t>
  </si>
  <si>
    <t>게임 {GO} 폭탄 제거 합계 홀수 또는 짝수</t>
  </si>
  <si>
    <t>Permainan {GO} Jumlah Bom Yang Dijinakkan Ganjil atau Genap</t>
  </si>
  <si>
    <t>Ván {GO} Đội Có Người Chơi Đạt Nhiều Mạng Hạ Gục Nhất</t>
  </si>
  <si>
    <t>เกม {GO} ผู้เล่นในทีม ที่ฆ่าได้มากที่สุด</t>
  </si>
  <si>
    <t>게임 {GO} 최다 플레이어 킬의 팀</t>
  </si>
  <si>
    <t>Permainan {GO} Tim Terbanyak Pemain Terbunuh</t>
  </si>
  <si>
    <t>Ván {GO} Đội Có Người Chơi Đạt Nhiều Hỗ Trợ Nhất</t>
  </si>
  <si>
    <t>เกม {GO} ผู้เล่นในทีมที่ Assists มากที่สุด</t>
  </si>
  <si>
    <t>게임 {GO} 최다 플레이어 어시스트의 팀</t>
  </si>
  <si>
    <t>Permainan {GO} Tim Terbanyak Membantu Pemain</t>
  </si>
  <si>
    <t>Ván {GO} Đội Có Người Chơi Gây Nhiều Sát Thương Nhất</t>
  </si>
  <si>
    <t>เกม {GO} ผู้เล่นในทีมที่ Damage Dealt มากที่สุด</t>
  </si>
  <si>
    <t>게임 {GO} 최다 플레이어 데미지를 가한 팀</t>
  </si>
  <si>
    <t>Permainan {GO} Tim Dengan Kerusakan Terbanyak dari Pemain</t>
  </si>
  <si>
    <t>Ván {GO} Tổng Số Trận Cài Bom Thắng (Không Gồm Hiệp Phụ) {Selection} {Handicap}</t>
  </si>
  <si>
    <t>เกม {GO} จำนวนรอบที่ชนะ Bombed (ไม่รวมช่วงต่อเวลา) {Selection} {Handicap}</t>
  </si>
  <si>
    <t>게임 {GO} 폭탄 승리 라운드 합계 (오버타임 계산하지 않음) {Selection} {Handicap}</t>
  </si>
  <si>
    <t>Permainan {GO} Jumlah Putaran Kemenangan yang Dibom (Perpanjangan waktu tidak dihitung) {Selection} {Handicap}</t>
  </si>
  <si>
    <t>Ván {GO} Tổng Số Trận Gỡ Bom Thắng (Không Gồm Hiệp Phụ) {Selection} {Handicap}</t>
  </si>
  <si>
    <t>เกม {GO} จำนวนรวมรอบที่ชนะ Defused (ไม่รวมช่วงต่อเวลา) {Selection} {Handicap}</t>
  </si>
  <si>
    <t>게임 {GO} 제거 승리 라운드 합계 (오버타임 계산하지 않음) {Selection} {Handicap}</t>
  </si>
  <si>
    <t>Permainan {GO} Jumlah Putaran Kemenangan yang Dijinakkan (Perpanjangan waktu tidak dihitung) {Selection} {Handicap}</t>
  </si>
  <si>
    <t>Ván {GO} Tổng Mạng Hạ Gục Trận Đầu Tiên {Selection} {Handicap}</t>
  </si>
  <si>
    <t>เกม {GO} จำนวนรวมที่ฆ่าในรอบแรก {Selection} {Handicap}</t>
  </si>
  <si>
    <t>게임 {GO} 첫 라운드 킬 합계 {Selection} {Handicap}</t>
  </si>
  <si>
    <t>Permainan {GO} Jumlah Pembunuhan Putaran Pertama {Selection} {Handicap}</t>
  </si>
  <si>
    <t>Ván {GO} Mạng Hạ Gục Đầu Tiên Trận Đầu Tiên</t>
  </si>
  <si>
    <t>เกม {GO} ฆ่าแรก ในรอบแรก</t>
  </si>
  <si>
    <t>게임 {GO} 첫 라운드 첫 킬</t>
  </si>
  <si>
    <t>Permainan {GO} Putaran Pertama Pembunuhan Pertama</t>
  </si>
  <si>
    <t>Ván {GO} Tổng Mạng Hạ Gục Trận thứ 16 {Selection} {Handicap}</t>
  </si>
  <si>
    <t>เกม {GO} จำนวนรวมฆ่า ในรอบที่ 16 {Selection} {Handicap}</t>
  </si>
  <si>
    <t>게임 {GO} 16번째 라운드 킬 합계 {Selection} {Handicap}</t>
  </si>
  <si>
    <t>Permainan {GO} Jumlah Pembunuhan Putaran Ke-16 {Selection} {Handicap}</t>
  </si>
  <si>
    <t>Ván {GO} Mạng Hạ Gục Đầu Tiên Trận thứ 16</t>
  </si>
  <si>
    <t>เกม {GO} ฆ่าแรก ในรอบที่ 16</t>
  </si>
  <si>
    <t>게임 {GO} 16번째 라운드 첫 킬</t>
  </si>
  <si>
    <t>Permainan {GO} Putaran Ke-16 Pembunuhan Pertama</t>
  </si>
  <si>
    <t>Ván {GO} Đội Cài Bom Nhiều Nhất Thắng (Không Gồm Hiệp Phụ)</t>
  </si>
  <si>
    <t>เกม {GO} ทีมที่ชนะ Bombed มากที่สุด (ไม่รวมช่วงต่อเวลา)</t>
  </si>
  <si>
    <t>게임 {GO} 최다 폭탄 승리 라운드 (오버타임 계산하지 않음)</t>
  </si>
  <si>
    <t>Permainan {GO} Tim Bom Terbanyak Menang (Perpanjangan Waktu Tidak Dihitung)</t>
  </si>
  <si>
    <t>Ván {GO} Đội Gỡ Bom Nhiều Nhất Thắng (Không Gồm Hiệp Phụ)</t>
  </si>
  <si>
    <t>เกม {GO} ทีมที่ชนะ Defused มากที่สุด (ไม่รวมช่วงต่อเวลา)</t>
  </si>
  <si>
    <t>게임 {GO} 최다 제거 승리 라운드 (오버타임 계산하지 않음)</t>
  </si>
  <si>
    <t>Permainan {GO} Tim Bom Jinak Terbanyak Menang (Perpanjangan Waktu Tidak Dihitung)</t>
  </si>
  <si>
    <t>Ván {GO} Hiệp 1 Thắng</t>
  </si>
  <si>
    <t>เกม {GO} ชนะครึ่งแรก</t>
  </si>
  <si>
    <t>게임 {GO} 전반전 승리</t>
  </si>
  <si>
    <t>Permainan {GO} Babak Pertama Menang</t>
  </si>
  <si>
    <t>Ván {GO} Hiệp 2 Thắng</t>
  </si>
  <si>
    <t>เกม {GO} ชนะครึ่งหลัง</t>
  </si>
  <si>
    <t>게임 {GO} 후반전 승리</t>
  </si>
  <si>
    <t>Permainan {GO} Babak Kedua Menang</t>
  </si>
  <si>
    <t>CR 206: Revise Red Side to {TeamA} and Blue Side to {TeamB} and import other languages</t>
  </si>
  <si>
    <t>게임 {GO} {TeamA} 팀 어시스트 합계 홀수 또는 짝수</t>
  </si>
  <si>
    <t>게임 {GO} {TeamB} 어시스트 합계 홀수 또는 짝수</t>
  </si>
  <si>
    <t>게임 {GO} 합계 킬 홀수 또는 짝수</t>
  </si>
  <si>
    <t>게임 {GO} {TeamA} 합계 킬 홀수 또는 짝수</t>
  </si>
  <si>
    <t>게임 {GO} {TeamB} 합계 킬 홀수 또는 짝수</t>
  </si>
  <si>
    <t>Dr 2: Revision on Korean
RedKillOE, BlueKillOE, TotalKillOE, BlueAssistOE</t>
  </si>
  <si>
    <t>Ván {GO} Đạt 5 Mạng Đầu Tiên</t>
  </si>
  <si>
    <t>Ván {GO} Đạt 10 Mạng Đầu Tiên</t>
  </si>
  <si>
    <t>เกม {GO} ฆ่าได้ 5 ก่อน</t>
  </si>
  <si>
    <t>เกม {GO} ฆ่าได้ 10 ก่อน</t>
  </si>
  <si>
    <t>เกม {GO} ฆ่าได้ 15 ก่อน</t>
  </si>
  <si>
    <t>เกม {GO} ฆ่าได้ 20 ก่อน</t>
  </si>
  <si>
    <t>게임 {GO} 첫 번째 킬 5회</t>
  </si>
  <si>
    <t>게임 {GO} 첫 번째 킬 10회</t>
  </si>
  <si>
    <t>Permainan {GO} Pertama Untuk 5 Pembunuhan</t>
  </si>
  <si>
    <t>Permainan {GO} Pertama Untuk 10 Pembunuhan</t>
  </si>
  <si>
    <t>Permainan {GO}  Pertama Untuk 10 Pembunuhan</t>
  </si>
  <si>
    <t>Dr 3: F5K, F10K, F15K, F20K, TotalTowerOE</t>
  </si>
  <si>
    <t>TeamAKillOE</t>
  </si>
  <si>
    <t>TeamBKillOE</t>
  </si>
  <si>
    <t>TeamAAssistOE</t>
  </si>
  <si>
    <t>TeamBAssistOE</t>
  </si>
  <si>
    <t>Dr 4: GameTypeCode change
BlueAssistOE -&gt; TeamBAssistOE
RedAssistOE -&gt; TeamAAssistOE
BlueKillOE -&gt; TeamBKillOE
RedKillOE -&gt; TeamAKillOE</t>
  </si>
  <si>
    <r>
      <t xml:space="preserve">Game {GO} {TeamA} </t>
    </r>
    <r>
      <rPr>
        <strike/>
        <sz val="11"/>
        <rFont val="Calibri"/>
        <family val="2"/>
        <scheme val="minor"/>
      </rPr>
      <t>Side</t>
    </r>
    <r>
      <rPr>
        <sz val="11"/>
        <rFont val="Calibri"/>
        <family val="2"/>
        <scheme val="minor"/>
      </rPr>
      <t xml:space="preserve"> Total Assists Odd Or Even</t>
    </r>
  </si>
  <si>
    <t>1 or H refers to Over ; 1或H代表大于
2 or A refers to Under ; 2或A代表小于</t>
  </si>
  <si>
    <t xml:space="preserve">게임 {GO} 첫 번째 킬 20회 </t>
  </si>
  <si>
    <t>Game {GO} Total Tower Taken {Handicap}</t>
  </si>
  <si>
    <t>第 {GO} 局总防御塔摧毁 {Handicap}</t>
  </si>
  <si>
    <t>第 {GO} 局總防禦塔摧毀 {Handicap}</t>
  </si>
  <si>
    <t>Ván {GO} Tổng Phá Trụ {Handicap}</t>
  </si>
  <si>
    <t>เกม {GO} จำนวนรวม Tower ที่ได้รับ {Handicap}</t>
  </si>
  <si>
    <t>Permainan {GO} Jumlah Menara Yang Diambil {Handicap}</t>
  </si>
  <si>
    <t>Dire Total Kills - Odd Or Even</t>
  </si>
  <si>
    <t>Game {GO} Total Bombed Win Rounds (Overtime Not Count) {Handicap}</t>
  </si>
  <si>
    <t>第 {GO} 局炸弹爆炸获得胜利总数 (不含加时赛) {Handicap}</t>
  </si>
  <si>
    <t>第 {GO} 局炸彈爆炸獲得勝利總數 (不含加時賽) {Handicap}</t>
  </si>
  <si>
    <t>Ván {GO} Tổng Số Trận Cài Bom Thắng (Không Gồm Hiệp Phụ) {Handicap}</t>
  </si>
  <si>
    <t>เกม {GO} จำนวนรอบที่ชนะ Bombed (ไม่รวมช่วงต่อเวลา) {Handicap}</t>
  </si>
  <si>
    <t>게임 {GO} 폭탄 승리 라운드 합계 (오버타임 계산하지 않음) {Handicap}</t>
  </si>
  <si>
    <t>Permainan {GO} Jumlah Putaran Kemenangan yang Dibom (Perpanjangan waktu tidak dihitung) {Handicap}</t>
  </si>
  <si>
    <t>Game {GO} Total Defused Win Rounds (Overtime Not Count) {Handicap}</t>
  </si>
  <si>
    <t>第 {GO} 局炸弹拆除总数 (不含加时赛) {Handicap}</t>
  </si>
  <si>
    <t>第 {GO} 局炸彈拆除總數 (不含加時賽) {Handicap}</t>
  </si>
  <si>
    <t>Ván {GO} Tổng Số Trận Gỡ Bom Thắng (Không Gồm Hiệp Phụ) {Handicap}</t>
  </si>
  <si>
    <t>เกม {GO} จำนวนรวมรอบที่ชนะ Defused (ไม่รวมช่วงต่อเวลา) {Handicap}</t>
  </si>
  <si>
    <t>게임 {GO} 제거 승리 라운드 합계 (오버타임 계산하지 않음) {Handicap}</t>
  </si>
  <si>
    <t>Permainan {GO} Jumlah Putaran Kemenangan yang Dijinakkan (Perpanjangan waktu tidak dihitung) {Handicap}</t>
  </si>
  <si>
    <t>Game {GO} First Round Total Kills {Handicap}</t>
  </si>
  <si>
    <t>第 {GO} 局上半场手枪局总杀 {Handicap}</t>
  </si>
  <si>
    <t>第 {GO} 局上半場手槍局總殺 {Handicap}</t>
  </si>
  <si>
    <t>Ván {GO} Tổng Mạng Hạ Gục Trận Đầu Tiên {Handicap}</t>
  </si>
  <si>
    <t>เกม {GO} จำนวนรวมที่ฆ่าในรอบแรก {Handicap}</t>
  </si>
  <si>
    <t>게임 {GO} 첫 라운드 킬 합계 {Handicap}</t>
  </si>
  <si>
    <t>Permainan {GO} Jumlah Pembunuhan Putaran Pertama {Handicap}</t>
  </si>
  <si>
    <t>Game {GO} 16Th Round Total Kills {Handicap}</t>
  </si>
  <si>
    <t>第 {GO} 局下半场手枪局总杀 {Handicap}</t>
  </si>
  <si>
    <t>第 {GO} 局下半場手槍局總殺 {Handicap}</t>
  </si>
  <si>
    <t>Ván {GO} Tổng Mạng Hạ Gục Trận thứ 16 {Handicap}</t>
  </si>
  <si>
    <t>เกม {GO} จำนวนรวมฆ่า ในรอบที่ 16 {Handicap}</t>
  </si>
  <si>
    <t>게임 {GO} 16번째 라운드 킬 합계 {Handicap}</t>
  </si>
  <si>
    <t>Permainan {GO} Jumlah Pembunuhan Putaran Ke-16 {Handicap}</t>
  </si>
  <si>
    <t>Game {GO} Total Bombs Explode Odd Or Even (Overtime Not Count)</t>
  </si>
  <si>
    <t>Game {GO} Total Bombs Explode Odd Or Even
(Overtime Not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</si>
</sst>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0.5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SimSun"/>
    </font>
    <font>
      <sz val="11"/>
      <color theme="1"/>
      <name val="SimSun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</font>
    <font>
      <sz val="12"/>
      <name val="Calibri"/>
      <family val="2"/>
    </font>
    <font>
      <sz val="10"/>
      <name val="Arial Unicode MS"/>
    </font>
    <font>
      <strike/>
      <sz val="11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17" fillId="0" borderId="0"/>
    <xf numFmtId="0" fontId="11" fillId="0" borderId="0"/>
  </cellStyleXfs>
  <cellXfs count="246">
    <xf numFmtId="0" fontId="0" fillId="0" borderId="0" xfId="0"/>
    <xf numFmtId="0" fontId="49" fillId="0" borderId="0" xfId="1"/>
    <xf numFmtId="0" fontId="49" fillId="0" borderId="0" xfId="1" applyAlignment="1">
      <alignment vertical="top" wrapText="1"/>
    </xf>
    <xf numFmtId="0" fontId="49" fillId="0" borderId="0" xfId="1" applyAlignment="1">
      <alignment wrapText="1"/>
    </xf>
    <xf numFmtId="0" fontId="44" fillId="0" borderId="0" xfId="1" applyFont="1" applyAlignment="1">
      <alignment wrapText="1"/>
    </xf>
    <xf numFmtId="0" fontId="45" fillId="3" borderId="1" xfId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8" fillId="4" borderId="1" xfId="0" applyFont="1" applyFill="1" applyBorder="1" applyAlignment="1">
      <alignment horizontal="center" wrapText="1"/>
    </xf>
    <xf numFmtId="0" fontId="42" fillId="0" borderId="1" xfId="1" applyFont="1" applyBorder="1" applyAlignment="1">
      <alignment wrapText="1"/>
    </xf>
    <xf numFmtId="0" fontId="41" fillId="2" borderId="0" xfId="1" applyFont="1" applyFill="1"/>
    <xf numFmtId="0" fontId="49" fillId="0" borderId="1" xfId="1" applyBorder="1"/>
    <xf numFmtId="0" fontId="49" fillId="2" borderId="0" xfId="1" applyFill="1" applyAlignment="1">
      <alignment wrapText="1"/>
    </xf>
    <xf numFmtId="0" fontId="48" fillId="0" borderId="1" xfId="1" applyFont="1" applyBorder="1" applyAlignment="1">
      <alignment wrapText="1"/>
    </xf>
    <xf numFmtId="0" fontId="49" fillId="0" borderId="0" xfId="1" applyFill="1"/>
    <xf numFmtId="0" fontId="49" fillId="0" borderId="1" xfId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45" fillId="5" borderId="1" xfId="1" applyFont="1" applyFill="1" applyBorder="1" applyAlignment="1">
      <alignment vertical="top" wrapText="1"/>
    </xf>
    <xf numFmtId="0" fontId="46" fillId="5" borderId="1" xfId="1" applyFont="1" applyFill="1" applyBorder="1" applyAlignment="1">
      <alignment vertical="top" wrapText="1"/>
    </xf>
    <xf numFmtId="0" fontId="45" fillId="6" borderId="1" xfId="1" applyFont="1" applyFill="1" applyBorder="1" applyAlignment="1">
      <alignment vertical="top" wrapText="1"/>
    </xf>
    <xf numFmtId="0" fontId="46" fillId="6" borderId="1" xfId="1" applyFont="1" applyFill="1" applyBorder="1" applyAlignment="1">
      <alignment vertical="top" wrapText="1"/>
    </xf>
    <xf numFmtId="0" fontId="46" fillId="7" borderId="1" xfId="1" applyFont="1" applyFill="1" applyBorder="1" applyAlignment="1">
      <alignment vertical="top" wrapText="1"/>
    </xf>
    <xf numFmtId="0" fontId="45" fillId="8" borderId="1" xfId="1" applyFont="1" applyFill="1" applyBorder="1" applyAlignment="1">
      <alignment vertical="top" wrapText="1"/>
    </xf>
    <xf numFmtId="0" fontId="46" fillId="8" borderId="1" xfId="1" applyFont="1" applyFill="1" applyBorder="1" applyAlignment="1">
      <alignment vertical="top" wrapText="1"/>
    </xf>
    <xf numFmtId="0" fontId="45" fillId="9" borderId="1" xfId="1" applyFont="1" applyFill="1" applyBorder="1" applyAlignment="1">
      <alignment vertical="top" wrapText="1"/>
    </xf>
    <xf numFmtId="0" fontId="46" fillId="9" borderId="1" xfId="1" applyFont="1" applyFill="1" applyBorder="1" applyAlignment="1">
      <alignment vertical="top" wrapText="1"/>
    </xf>
    <xf numFmtId="0" fontId="46" fillId="9" borderId="2" xfId="1" applyFont="1" applyFill="1" applyBorder="1" applyAlignment="1">
      <alignment vertical="top" wrapText="1"/>
    </xf>
    <xf numFmtId="0" fontId="37" fillId="10" borderId="1" xfId="1" applyFont="1" applyFill="1" applyBorder="1" applyAlignment="1">
      <alignment vertical="top" wrapText="1"/>
    </xf>
    <xf numFmtId="0" fontId="49" fillId="10" borderId="1" xfId="1" applyFill="1" applyBorder="1" applyAlignment="1">
      <alignment vertical="top" wrapText="1"/>
    </xf>
    <xf numFmtId="0" fontId="54" fillId="2" borderId="1" xfId="0" applyFont="1" applyFill="1" applyBorder="1" applyAlignment="1">
      <alignment horizontal="justify" vertical="top" wrapText="1"/>
    </xf>
    <xf numFmtId="0" fontId="55" fillId="2" borderId="1" xfId="0" applyFont="1" applyFill="1" applyBorder="1" applyAlignment="1">
      <alignment horizontal="justify" vertical="top" wrapText="1"/>
    </xf>
    <xf numFmtId="0" fontId="0" fillId="0" borderId="1" xfId="0" applyBorder="1"/>
    <xf numFmtId="0" fontId="30" fillId="0" borderId="1" xfId="0" applyFont="1" applyBorder="1"/>
    <xf numFmtId="0" fontId="60" fillId="0" borderId="1" xfId="0" applyFont="1" applyBorder="1" applyAlignment="1">
      <alignment vertical="center" wrapText="1"/>
    </xf>
    <xf numFmtId="0" fontId="56" fillId="0" borderId="1" xfId="0" applyFont="1" applyBorder="1" applyAlignment="1">
      <alignment vertical="center"/>
    </xf>
    <xf numFmtId="0" fontId="57" fillId="0" borderId="1" xfId="0" applyFont="1" applyBorder="1" applyAlignment="1">
      <alignment vertical="center"/>
    </xf>
    <xf numFmtId="0" fontId="58" fillId="0" borderId="1" xfId="0" applyFont="1" applyBorder="1" applyAlignment="1">
      <alignment vertical="center"/>
    </xf>
    <xf numFmtId="0" fontId="59" fillId="0" borderId="1" xfId="0" applyFont="1" applyBorder="1" applyAlignment="1">
      <alignment horizontal="left" vertical="center" wrapText="1"/>
    </xf>
    <xf numFmtId="0" fontId="48" fillId="0" borderId="1" xfId="0" applyFont="1" applyBorder="1" applyAlignment="1">
      <alignment vertical="center" wrapText="1"/>
    </xf>
    <xf numFmtId="0" fontId="59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0" fillId="11" borderId="1" xfId="0" applyFill="1" applyBorder="1"/>
    <xf numFmtId="0" fontId="28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61" fillId="0" borderId="1" xfId="0" applyFont="1" applyBorder="1" applyAlignment="1">
      <alignment vertical="center" wrapText="1"/>
    </xf>
    <xf numFmtId="0" fontId="62" fillId="0" borderId="1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0" fontId="62" fillId="0" borderId="1" xfId="0" applyFont="1" applyFill="1" applyBorder="1"/>
    <xf numFmtId="0" fontId="49" fillId="12" borderId="1" xfId="1" applyFill="1" applyBorder="1" applyAlignment="1">
      <alignment vertical="top" wrapText="1"/>
    </xf>
    <xf numFmtId="0" fontId="25" fillId="12" borderId="1" xfId="1" applyFont="1" applyFill="1" applyBorder="1" applyAlignment="1">
      <alignment vertical="top" wrapText="1"/>
    </xf>
    <xf numFmtId="0" fontId="49" fillId="0" borderId="1" xfId="1" applyFill="1" applyBorder="1" applyAlignment="1">
      <alignment wrapText="1"/>
    </xf>
    <xf numFmtId="0" fontId="25" fillId="0" borderId="1" xfId="0" applyFont="1" applyFill="1" applyBorder="1" applyAlignment="1">
      <alignment horizontal="center"/>
    </xf>
    <xf numFmtId="0" fontId="24" fillId="0" borderId="1" xfId="1" applyFont="1" applyFill="1" applyBorder="1" applyAlignment="1">
      <alignment wrapText="1"/>
    </xf>
    <xf numFmtId="0" fontId="23" fillId="0" borderId="1" xfId="1" applyFont="1" applyFill="1" applyBorder="1" applyAlignment="1">
      <alignment wrapText="1"/>
    </xf>
    <xf numFmtId="0" fontId="64" fillId="0" borderId="0" xfId="0" applyFont="1" applyProtection="1">
      <protection locked="0"/>
    </xf>
    <xf numFmtId="0" fontId="0" fillId="0" borderId="0" xfId="0" applyProtection="1">
      <protection locked="0"/>
    </xf>
    <xf numFmtId="0" fontId="0" fillId="13" borderId="0" xfId="0" applyFill="1" applyProtection="1">
      <protection locked="0"/>
    </xf>
    <xf numFmtId="0" fontId="47" fillId="13" borderId="0" xfId="0" applyFont="1" applyFill="1"/>
    <xf numFmtId="0" fontId="47" fillId="13" borderId="0" xfId="0" applyFont="1" applyFill="1" applyProtection="1">
      <protection locked="0"/>
    </xf>
    <xf numFmtId="0" fontId="22" fillId="0" borderId="0" xfId="0" applyFont="1" applyFill="1"/>
    <xf numFmtId="0" fontId="22" fillId="0" borderId="0" xfId="0" applyFont="1" applyFill="1" applyProtection="1">
      <protection locked="0"/>
    </xf>
    <xf numFmtId="0" fontId="0" fillId="6" borderId="0" xfId="0" applyFill="1"/>
    <xf numFmtId="0" fontId="0" fillId="6" borderId="0" xfId="0" applyFill="1" applyProtection="1">
      <protection locked="0"/>
    </xf>
    <xf numFmtId="0" fontId="47" fillId="6" borderId="0" xfId="0" applyFont="1" applyFill="1"/>
    <xf numFmtId="0" fontId="47" fillId="6" borderId="0" xfId="0" applyFont="1" applyFill="1" applyProtection="1">
      <protection locked="0"/>
    </xf>
    <xf numFmtId="0" fontId="22" fillId="0" borderId="0" xfId="0" applyFont="1" applyProtection="1">
      <protection locked="0"/>
    </xf>
    <xf numFmtId="0" fontId="47" fillId="0" borderId="0" xfId="0" applyFont="1"/>
    <xf numFmtId="0" fontId="47" fillId="0" borderId="0" xfId="0" applyFont="1" applyProtection="1">
      <protection locked="0"/>
    </xf>
    <xf numFmtId="0" fontId="49" fillId="0" borderId="0" xfId="1" applyFill="1" applyBorder="1" applyAlignment="1">
      <alignment wrapText="1"/>
    </xf>
    <xf numFmtId="0" fontId="49" fillId="0" borderId="4" xfId="1" applyFill="1" applyBorder="1" applyAlignment="1">
      <alignment wrapText="1"/>
    </xf>
    <xf numFmtId="0" fontId="24" fillId="0" borderId="4" xfId="1" applyFont="1" applyFill="1" applyBorder="1" applyAlignment="1">
      <alignment wrapText="1"/>
    </xf>
    <xf numFmtId="0" fontId="23" fillId="0" borderId="4" xfId="1" applyFont="1" applyFill="1" applyBorder="1" applyAlignment="1">
      <alignment wrapText="1"/>
    </xf>
    <xf numFmtId="0" fontId="49" fillId="0" borderId="3" xfId="1" applyFill="1" applyBorder="1" applyAlignment="1">
      <alignment wrapText="1"/>
    </xf>
    <xf numFmtId="0" fontId="24" fillId="0" borderId="3" xfId="1" applyFont="1" applyFill="1" applyBorder="1" applyAlignment="1">
      <alignment wrapText="1"/>
    </xf>
    <xf numFmtId="0" fontId="23" fillId="0" borderId="3" xfId="1" applyFont="1" applyFill="1" applyBorder="1" applyAlignment="1">
      <alignment wrapText="1"/>
    </xf>
    <xf numFmtId="0" fontId="21" fillId="6" borderId="0" xfId="0" applyFont="1" applyFill="1" applyProtection="1">
      <protection locked="0"/>
    </xf>
    <xf numFmtId="0" fontId="20" fillId="0" borderId="0" xfId="0" applyFont="1" applyProtection="1">
      <protection locked="0"/>
    </xf>
    <xf numFmtId="0" fontId="20" fillId="6" borderId="0" xfId="0" applyFont="1" applyFill="1" applyProtection="1">
      <protection locked="0"/>
    </xf>
    <xf numFmtId="0" fontId="0" fillId="11" borderId="0" xfId="0" applyFill="1" applyProtection="1">
      <protection locked="0"/>
    </xf>
    <xf numFmtId="49" fontId="48" fillId="4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8" fillId="11" borderId="1" xfId="0" applyFont="1" applyFill="1" applyBorder="1"/>
    <xf numFmtId="0" fontId="18" fillId="0" borderId="1" xfId="0" applyFont="1" applyFill="1" applyBorder="1" applyAlignment="1">
      <alignment horizontal="center"/>
    </xf>
    <xf numFmtId="0" fontId="0" fillId="14" borderId="0" xfId="0" applyFill="1" applyProtection="1">
      <protection locked="0"/>
    </xf>
    <xf numFmtId="0" fontId="66" fillId="0" borderId="5" xfId="0" applyFont="1" applyBorder="1" applyAlignment="1">
      <alignment vertical="center" wrapText="1"/>
    </xf>
    <xf numFmtId="0" fontId="67" fillId="0" borderId="0" xfId="0" applyFont="1"/>
    <xf numFmtId="0" fontId="67" fillId="0" borderId="3" xfId="24" applyFont="1" applyBorder="1" applyAlignment="1">
      <alignment vertical="center"/>
    </xf>
    <xf numFmtId="0" fontId="67" fillId="0" borderId="3" xfId="0" applyFont="1" applyBorder="1" applyAlignment="1">
      <alignment horizontal="left" vertical="center"/>
    </xf>
    <xf numFmtId="0" fontId="67" fillId="0" borderId="3" xfId="0" applyFont="1" applyBorder="1" applyAlignment="1">
      <alignment vertical="center" wrapText="1"/>
    </xf>
    <xf numFmtId="0" fontId="67" fillId="0" borderId="1" xfId="0" applyFont="1" applyBorder="1" applyAlignment="1">
      <alignment vertical="center" wrapText="1"/>
    </xf>
    <xf numFmtId="0" fontId="67" fillId="0" borderId="1" xfId="24" applyFont="1" applyBorder="1" applyAlignment="1">
      <alignment vertical="center"/>
    </xf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vertical="center"/>
    </xf>
    <xf numFmtId="0" fontId="0" fillId="15" borderId="0" xfId="0" applyFill="1" applyProtection="1">
      <protection locked="0"/>
    </xf>
    <xf numFmtId="0" fontId="0" fillId="11" borderId="0" xfId="0" applyFill="1"/>
    <xf numFmtId="0" fontId="22" fillId="0" borderId="1" xfId="1" applyFont="1" applyFill="1" applyBorder="1" applyAlignment="1">
      <alignment wrapText="1"/>
    </xf>
    <xf numFmtId="0" fontId="49" fillId="0" borderId="0" xfId="1" applyFill="1" applyAlignment="1">
      <alignment wrapText="1"/>
    </xf>
    <xf numFmtId="0" fontId="52" fillId="16" borderId="1" xfId="22" applyFont="1" applyFill="1" applyBorder="1" applyAlignment="1">
      <alignment wrapText="1"/>
    </xf>
    <xf numFmtId="0" fontId="22" fillId="0" borderId="0" xfId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17" borderId="0" xfId="0" applyFill="1" applyProtection="1">
      <protection locked="0"/>
    </xf>
    <xf numFmtId="0" fontId="14" fillId="17" borderId="0" xfId="0" applyFont="1" applyFill="1" applyProtection="1">
      <protection locked="0"/>
    </xf>
    <xf numFmtId="0" fontId="22" fillId="17" borderId="0" xfId="0" applyFont="1" applyFill="1" applyProtection="1">
      <protection locked="0"/>
    </xf>
    <xf numFmtId="0" fontId="12" fillId="0" borderId="0" xfId="0" applyFont="1" applyFill="1"/>
    <xf numFmtId="0" fontId="47" fillId="17" borderId="0" xfId="0" applyFont="1" applyFill="1" applyProtection="1">
      <protection locked="0"/>
    </xf>
    <xf numFmtId="0" fontId="12" fillId="0" borderId="1" xfId="0" applyFont="1" applyFill="1" applyBorder="1" applyAlignment="1">
      <alignment horizontal="center"/>
    </xf>
    <xf numFmtId="0" fontId="11" fillId="0" borderId="0" xfId="25"/>
    <xf numFmtId="0" fontId="11" fillId="0" borderId="0" xfId="25" applyProtection="1">
      <protection locked="0"/>
    </xf>
    <xf numFmtId="0" fontId="11" fillId="17" borderId="0" xfId="25" applyFill="1"/>
    <xf numFmtId="0" fontId="11" fillId="17" borderId="0" xfId="25" applyFill="1" applyProtection="1">
      <protection locked="0"/>
    </xf>
    <xf numFmtId="14" fontId="0" fillId="0" borderId="1" xfId="0" applyNumberFormat="1" applyBorder="1"/>
    <xf numFmtId="0" fontId="10" fillId="0" borderId="1" xfId="0" applyFont="1" applyFill="1" applyBorder="1" applyAlignment="1">
      <alignment horizontal="center"/>
    </xf>
    <xf numFmtId="0" fontId="9" fillId="0" borderId="1" xfId="0" applyFont="1" applyBorder="1"/>
    <xf numFmtId="0" fontId="8" fillId="16" borderId="1" xfId="1" applyFont="1" applyFill="1" applyBorder="1" applyAlignment="1">
      <alignment wrapText="1"/>
    </xf>
    <xf numFmtId="0" fontId="8" fillId="16" borderId="1" xfId="0" applyFont="1" applyFill="1" applyBorder="1" applyAlignment="1">
      <alignment wrapText="1"/>
    </xf>
    <xf numFmtId="0" fontId="8" fillId="16" borderId="0" xfId="1" applyFont="1" applyFill="1" applyAlignment="1">
      <alignment wrapText="1"/>
    </xf>
    <xf numFmtId="0" fontId="68" fillId="16" borderId="1" xfId="0" applyFont="1" applyFill="1" applyBorder="1" applyAlignment="1">
      <alignment horizontal="left" vertical="center" wrapText="1"/>
    </xf>
    <xf numFmtId="0" fontId="0" fillId="18" borderId="1" xfId="0" applyFill="1" applyBorder="1"/>
    <xf numFmtId="0" fontId="0" fillId="19" borderId="0" xfId="0" applyFill="1"/>
    <xf numFmtId="0" fontId="8" fillId="19" borderId="1" xfId="0" applyFont="1" applyFill="1" applyBorder="1"/>
    <xf numFmtId="0" fontId="0" fillId="19" borderId="1" xfId="0" applyFill="1" applyBorder="1"/>
    <xf numFmtId="0" fontId="11" fillId="0" borderId="1" xfId="25" applyBorder="1"/>
    <xf numFmtId="0" fontId="11" fillId="0" borderId="1" xfId="25" applyBorder="1" applyProtection="1">
      <protection locked="0"/>
    </xf>
    <xf numFmtId="0" fontId="8" fillId="20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1" fillId="16" borderId="1" xfId="25" applyFill="1" applyBorder="1"/>
    <xf numFmtId="0" fontId="7" fillId="16" borderId="1" xfId="25" applyFont="1" applyFill="1" applyBorder="1"/>
    <xf numFmtId="0" fontId="6" fillId="19" borderId="1" xfId="0" applyFont="1" applyFill="1" applyBorder="1"/>
    <xf numFmtId="0" fontId="49" fillId="16" borderId="1" xfId="1" applyFill="1" applyBorder="1" applyAlignment="1">
      <alignment wrapText="1"/>
    </xf>
    <xf numFmtId="0" fontId="3" fillId="19" borderId="1" xfId="0" applyFont="1" applyFill="1" applyBorder="1"/>
    <xf numFmtId="0" fontId="8" fillId="0" borderId="1" xfId="1" applyFont="1" applyFill="1" applyBorder="1"/>
    <xf numFmtId="0" fontId="8" fillId="0" borderId="1" xfId="1" applyFont="1" applyFill="1" applyBorder="1" applyAlignment="1">
      <alignment wrapText="1"/>
    </xf>
    <xf numFmtId="0" fontId="11" fillId="0" borderId="0" xfId="25" applyFill="1" applyProtection="1">
      <protection locked="0"/>
    </xf>
    <xf numFmtId="0" fontId="8" fillId="0" borderId="0" xfId="1" applyFont="1" applyFill="1"/>
    <xf numFmtId="0" fontId="52" fillId="0" borderId="1" xfId="22" applyFont="1" applyFill="1" applyBorder="1"/>
    <xf numFmtId="0" fontId="8" fillId="0" borderId="2" xfId="1" applyFont="1" applyFill="1" applyBorder="1" applyAlignment="1">
      <alignment wrapText="1"/>
    </xf>
    <xf numFmtId="0" fontId="69" fillId="0" borderId="1" xfId="1" applyFont="1" applyFill="1" applyBorder="1" applyAlignment="1">
      <alignment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wrapText="1"/>
    </xf>
    <xf numFmtId="0" fontId="53" fillId="0" borderId="1" xfId="22" applyFont="1" applyFill="1" applyBorder="1"/>
    <xf numFmtId="0" fontId="8" fillId="0" borderId="0" xfId="1" applyFont="1" applyFill="1" applyBorder="1" applyAlignment="1">
      <alignment wrapText="1"/>
    </xf>
    <xf numFmtId="0" fontId="0" fillId="0" borderId="0" xfId="0" applyFill="1"/>
    <xf numFmtId="0" fontId="4" fillId="0" borderId="1" xfId="0" applyFont="1" applyFill="1" applyBorder="1"/>
    <xf numFmtId="0" fontId="40" fillId="0" borderId="1" xfId="2" applyFill="1" applyBorder="1"/>
    <xf numFmtId="0" fontId="8" fillId="0" borderId="1" xfId="3" applyFont="1" applyFill="1" applyBorder="1" applyAlignment="1">
      <alignment wrapText="1"/>
    </xf>
    <xf numFmtId="0" fontId="40" fillId="0" borderId="1" xfId="3" applyFill="1" applyBorder="1" applyAlignment="1">
      <alignment wrapText="1"/>
    </xf>
    <xf numFmtId="0" fontId="40" fillId="0" borderId="1" xfId="2" applyFill="1" applyBorder="1" applyAlignment="1">
      <alignment wrapText="1"/>
    </xf>
    <xf numFmtId="0" fontId="8" fillId="0" borderId="1" xfId="2" applyFont="1" applyFill="1" applyBorder="1" applyAlignment="1">
      <alignment wrapText="1"/>
    </xf>
    <xf numFmtId="0" fontId="40" fillId="0" borderId="2" xfId="2" applyFill="1" applyBorder="1" applyAlignment="1">
      <alignment wrapText="1"/>
    </xf>
    <xf numFmtId="0" fontId="8" fillId="0" borderId="1" xfId="2" applyFont="1" applyFill="1" applyBorder="1"/>
    <xf numFmtId="0" fontId="8" fillId="0" borderId="2" xfId="2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4" fillId="0" borderId="0" xfId="0" applyFont="1" applyFill="1"/>
    <xf numFmtId="0" fontId="8" fillId="0" borderId="2" xfId="1" applyFont="1" applyFill="1" applyBorder="1"/>
    <xf numFmtId="0" fontId="49" fillId="0" borderId="2" xfId="1" applyFill="1" applyBorder="1"/>
    <xf numFmtId="0" fontId="69" fillId="0" borderId="1" xfId="1" applyFont="1" applyFill="1" applyBorder="1"/>
    <xf numFmtId="0" fontId="51" fillId="0" borderId="1" xfId="0" applyFont="1" applyFill="1" applyBorder="1" applyAlignment="1">
      <alignment wrapText="1"/>
    </xf>
    <xf numFmtId="0" fontId="51" fillId="0" borderId="1" xfId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7" fillId="0" borderId="1" xfId="7" applyFont="1" applyFill="1" applyBorder="1" applyAlignment="1">
      <alignment wrapText="1"/>
    </xf>
    <xf numFmtId="0" fontId="8" fillId="0" borderId="1" xfId="7" applyFont="1" applyFill="1" applyBorder="1" applyAlignment="1">
      <alignment wrapText="1"/>
    </xf>
    <xf numFmtId="0" fontId="25" fillId="0" borderId="1" xfId="1" applyFont="1" applyFill="1" applyBorder="1"/>
    <xf numFmtId="0" fontId="9" fillId="0" borderId="1" xfId="1" applyFont="1" applyFill="1" applyBorder="1" applyAlignment="1">
      <alignment wrapText="1"/>
    </xf>
    <xf numFmtId="0" fontId="25" fillId="0" borderId="4" xfId="1" applyFont="1" applyFill="1" applyBorder="1"/>
    <xf numFmtId="0" fontId="0" fillId="0" borderId="0" xfId="0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/>
    <xf numFmtId="0" fontId="33" fillId="0" borderId="1" xfId="0" applyFont="1" applyFill="1" applyBorder="1"/>
    <xf numFmtId="0" fontId="12" fillId="0" borderId="1" xfId="0" applyFont="1" applyFill="1" applyBorder="1"/>
    <xf numFmtId="0" fontId="47" fillId="0" borderId="1" xfId="0" applyFont="1" applyFill="1" applyBorder="1"/>
    <xf numFmtId="0" fontId="47" fillId="0" borderId="0" xfId="0" applyFont="1" applyFill="1"/>
    <xf numFmtId="0" fontId="30" fillId="0" borderId="1" xfId="0" applyFont="1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2" fillId="0" borderId="1" xfId="0" applyFont="1" applyBorder="1"/>
    <xf numFmtId="0" fontId="1" fillId="0" borderId="1" xfId="25" applyFont="1" applyBorder="1" applyProtection="1">
      <protection locked="0"/>
    </xf>
    <xf numFmtId="0" fontId="1" fillId="0" borderId="1" xfId="0" applyFont="1" applyBorder="1"/>
    <xf numFmtId="0" fontId="44" fillId="0" borderId="1" xfId="0" applyFont="1" applyFill="1" applyBorder="1" applyAlignment="1">
      <alignment wrapText="1"/>
    </xf>
    <xf numFmtId="0" fontId="70" fillId="0" borderId="1" xfId="1" applyFont="1" applyFill="1" applyBorder="1"/>
    <xf numFmtId="0" fontId="71" fillId="0" borderId="1" xfId="22" applyFont="1" applyFill="1" applyBorder="1"/>
    <xf numFmtId="0" fontId="70" fillId="0" borderId="0" xfId="25" applyFont="1" applyFill="1" applyProtection="1">
      <protection locked="0"/>
    </xf>
    <xf numFmtId="0" fontId="70" fillId="0" borderId="1" xfId="0" applyFont="1" applyFill="1" applyBorder="1"/>
    <xf numFmtId="49" fontId="19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vertical="top" wrapText="1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0" fontId="33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wrapText="1"/>
    </xf>
    <xf numFmtId="0" fontId="32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wrapText="1"/>
    </xf>
    <xf numFmtId="0" fontId="62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49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wrapText="1"/>
    </xf>
    <xf numFmtId="49" fontId="1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4" fontId="0" fillId="0" borderId="1" xfId="0" applyNumberFormat="1" applyFill="1" applyBorder="1"/>
    <xf numFmtId="49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0" fontId="43" fillId="20" borderId="1" xfId="1" applyFont="1" applyFill="1" applyBorder="1" applyAlignment="1">
      <alignment wrapText="1"/>
    </xf>
    <xf numFmtId="0" fontId="43" fillId="20" borderId="1" xfId="0" applyFont="1" applyFill="1" applyBorder="1" applyAlignment="1">
      <alignment horizontal="left" vertical="center" wrapText="1"/>
    </xf>
    <xf numFmtId="0" fontId="43" fillId="20" borderId="1" xfId="0" applyFont="1" applyFill="1" applyBorder="1" applyAlignment="1">
      <alignment wrapText="1"/>
    </xf>
    <xf numFmtId="0" fontId="73" fillId="20" borderId="1" xfId="0" applyFont="1" applyFill="1" applyBorder="1" applyAlignment="1">
      <alignment horizontal="left" vertical="center" wrapText="1"/>
    </xf>
    <xf numFmtId="0" fontId="43" fillId="0" borderId="1" xfId="25" applyFont="1" applyFill="1" applyBorder="1" applyProtection="1">
      <protection locked="0"/>
    </xf>
    <xf numFmtId="0" fontId="43" fillId="0" borderId="1" xfId="0" applyFont="1" applyFill="1" applyBorder="1"/>
    <xf numFmtId="0" fontId="74" fillId="0" borderId="1" xfId="25" applyFont="1" applyFill="1" applyBorder="1" applyProtection="1">
      <protection locked="0"/>
    </xf>
    <xf numFmtId="0" fontId="43" fillId="0" borderId="1" xfId="25" applyFont="1" applyFill="1" applyBorder="1"/>
    <xf numFmtId="0" fontId="43" fillId="0" borderId="0" xfId="25" applyFont="1" applyFill="1" applyProtection="1">
      <protection locked="0"/>
    </xf>
    <xf numFmtId="0" fontId="43" fillId="0" borderId="1" xfId="25" applyFont="1" applyFill="1" applyBorder="1" applyAlignment="1" applyProtection="1">
      <alignment wrapText="1"/>
      <protection locked="0"/>
    </xf>
    <xf numFmtId="0" fontId="43" fillId="0" borderId="1" xfId="1" applyFont="1" applyFill="1" applyBorder="1"/>
    <xf numFmtId="0" fontId="74" fillId="0" borderId="1" xfId="25" applyFont="1" applyFill="1" applyBorder="1"/>
    <xf numFmtId="0" fontId="74" fillId="0" borderId="0" xfId="25" applyFont="1" applyFill="1" applyProtection="1">
      <protection locked="0"/>
    </xf>
    <xf numFmtId="0" fontId="43" fillId="0" borderId="1" xfId="0" applyFont="1" applyFill="1" applyBorder="1" applyAlignment="1">
      <alignment wrapText="1"/>
    </xf>
    <xf numFmtId="0" fontId="43" fillId="0" borderId="0" xfId="0" applyFont="1" applyFill="1"/>
    <xf numFmtId="0" fontId="1" fillId="0" borderId="1" xfId="1" applyFont="1" applyFill="1" applyBorder="1" applyAlignment="1">
      <alignment wrapText="1"/>
    </xf>
    <xf numFmtId="0" fontId="43" fillId="0" borderId="1" xfId="0" applyFont="1" applyFill="1" applyBorder="1" applyAlignment="1">
      <alignment horizontal="left" vertical="center" wrapText="1"/>
    </xf>
    <xf numFmtId="0" fontId="72" fillId="0" borderId="1" xfId="22" applyFont="1" applyFill="1" applyBorder="1" applyAlignment="1">
      <alignment wrapText="1"/>
    </xf>
    <xf numFmtId="0" fontId="73" fillId="0" borderId="1" xfId="0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wrapText="1"/>
    </xf>
    <xf numFmtId="0" fontId="43" fillId="20" borderId="0" xfId="1" applyFont="1" applyFill="1" applyBorder="1" applyAlignment="1">
      <alignment wrapText="1"/>
    </xf>
    <xf numFmtId="0" fontId="16" fillId="0" borderId="1" xfId="1" applyFont="1" applyFill="1" applyBorder="1" applyAlignment="1">
      <alignment wrapText="1"/>
    </xf>
    <xf numFmtId="0" fontId="67" fillId="0" borderId="1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vertical="center" wrapText="1"/>
    </xf>
    <xf numFmtId="0" fontId="5" fillId="0" borderId="1" xfId="1" applyFont="1" applyFill="1" applyBorder="1" applyAlignment="1">
      <alignment wrapText="1"/>
    </xf>
    <xf numFmtId="0" fontId="1" fillId="3" borderId="1" xfId="1" applyFont="1" applyFill="1" applyBorder="1" applyAlignment="1">
      <alignment vertical="top" wrapText="1"/>
    </xf>
    <xf numFmtId="0" fontId="67" fillId="0" borderId="1" xfId="24" applyFont="1" applyFill="1" applyBorder="1" applyAlignment="1">
      <alignment vertical="center"/>
    </xf>
    <xf numFmtId="0" fontId="75" fillId="0" borderId="1" xfId="0" applyFont="1" applyFill="1" applyBorder="1" applyAlignment="1">
      <alignment horizontal="left" vertical="center"/>
    </xf>
    <xf numFmtId="0" fontId="75" fillId="0" borderId="1" xfId="0" applyFont="1" applyFill="1" applyBorder="1" applyAlignment="1">
      <alignment vertical="center" wrapText="1"/>
    </xf>
    <xf numFmtId="0" fontId="43" fillId="0" borderId="4" xfId="1" applyFont="1" applyFill="1" applyBorder="1" applyAlignment="1">
      <alignment wrapText="1"/>
    </xf>
  </cellXfs>
  <cellStyles count="26">
    <cellStyle name="Normal" xfId="0" builtinId="0"/>
    <cellStyle name="Normal 2" xfId="1"/>
    <cellStyle name="Normal 2 2" xfId="5"/>
    <cellStyle name="Normal 2 2 2" xfId="6"/>
    <cellStyle name="Normal 2 2 2 2" xfId="17"/>
    <cellStyle name="Normal 2 2 3" xfId="16"/>
    <cellStyle name="Normal 2 3" xfId="3"/>
    <cellStyle name="Normal 2 3 2" xfId="10"/>
    <cellStyle name="Normal 2 3 2 2" xfId="21"/>
    <cellStyle name="Normal 2 3 3" xfId="14"/>
    <cellStyle name="Normal 2 4" xfId="7"/>
    <cellStyle name="Normal 2 4 2" xfId="18"/>
    <cellStyle name="Normal 2 5" xfId="12"/>
    <cellStyle name="Normal 2 6" xfId="23"/>
    <cellStyle name="Normal 2 7" xfId="24"/>
    <cellStyle name="Normal 3" xfId="4"/>
    <cellStyle name="Normal 3 2" xfId="8"/>
    <cellStyle name="Normal 3 2 2" xfId="19"/>
    <cellStyle name="Normal 3 3" xfId="15"/>
    <cellStyle name="Normal 4" xfId="2"/>
    <cellStyle name="Normal 4 2" xfId="9"/>
    <cellStyle name="Normal 4 2 2" xfId="20"/>
    <cellStyle name="Normal 4 3" xfId="13"/>
    <cellStyle name="Normal 5" xfId="11"/>
    <cellStyle name="Normal 6" xfId="22"/>
    <cellStyle name="Normal 7" xfId="25"/>
  </cellStyles>
  <dxfs count="73"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/>
  <colors>
    <mruColors>
      <color rgb="FFCCFF66"/>
      <color rgb="FFFFFFCC"/>
      <color rgb="FF008080"/>
      <color rgb="FF006699"/>
      <color rgb="FF006666"/>
      <color rgb="FFCCFFFF"/>
      <color rgb="FF829707"/>
      <color rgb="FFCCCCFF"/>
      <color rgb="FFFFFF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vaine Kong Wei Sin" id="{8C0704BA-B37C-4D9B-A7BE-8BBADFFA62C8}" userId="S::ws.kong@morpheus.sg::26b74031-aa96-44a6-8b42-b633ed976f9c" providerId="AD"/>
</personList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2-04T06:06:47.66" personId="{8C0704BA-B37C-4D9B-A7BE-8BBADFFA62C8}" id="{86505A10-9194-4AFB-AA91-D4FE7AACE1E8}">
    <text>integration api</text>
  </threadedComment>
  <threadedComment ref="E1" dT="2020-02-04T06:06:54.94" personId="{8C0704BA-B37C-4D9B-A7BE-8BBADFFA62C8}" id="{D2D40C02-0443-4ABF-B613-956402991D92}">
    <text>api</text>
  </threadedComment>
  <threadedComment ref="B14" dT="2020-02-04T02:41:31.58" personId="{8C0704BA-B37C-4D9B-A7BE-8BBADFFA62C8}" id="{94BDB81C-5793-485F-998A-1C0BC3D874D6}">
    <text>For sb and ea api it returns based on api enum, toro odds feed api returns based on sports abbr in db</text>
  </threadedComment>
  <threadedComment ref="C14" dT="2020-02-04T02:41:31.58" personId="{8C0704BA-B37C-4D9B-A7BE-8BBADFFA62C8}" id="{2B78F6FF-BAD1-4771-B75A-5645777B2E1D}">
    <text>For sb and ea api it returns based on api enum, toro odds feed api returns based on sports abbr in db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9" dT="2019-04-22T07:29:55.74" personId="{8C0704BA-B37C-4D9B-A7BE-8BBADFFA62C8}" id="{2B736F4B-4F28-46EA-A724-0769F8CC3B92}">
    <text>Existing is not using abbreviation like other localization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8" sqref="D18"/>
    </sheetView>
  </sheetViews>
  <sheetFormatPr defaultColWidth="9" defaultRowHeight="15"/>
  <cols>
    <col min="1" max="1" width="9" style="83"/>
    <col min="2" max="2" width="14.7109375" customWidth="1"/>
    <col min="3" max="3" width="15.28515625" customWidth="1"/>
    <col min="4" max="4" width="49.85546875" style="6" customWidth="1"/>
  </cols>
  <sheetData>
    <row r="1" spans="1:4">
      <c r="A1" s="82" t="s">
        <v>0</v>
      </c>
      <c r="B1" s="7" t="s">
        <v>1</v>
      </c>
      <c r="C1" s="7" t="s">
        <v>2</v>
      </c>
      <c r="D1" s="7" t="s">
        <v>3</v>
      </c>
    </row>
    <row r="2" spans="1:4" s="144" customFormat="1">
      <c r="A2" s="189" t="s">
        <v>1210</v>
      </c>
      <c r="B2" s="190">
        <v>43577</v>
      </c>
      <c r="C2" s="191" t="s">
        <v>63</v>
      </c>
      <c r="D2" s="192" t="s">
        <v>203</v>
      </c>
    </row>
    <row r="3" spans="1:4" s="144" customFormat="1" ht="30">
      <c r="A3" s="193">
        <v>1.1000000000000001</v>
      </c>
      <c r="B3" s="194">
        <v>43595</v>
      </c>
      <c r="C3" s="195" t="s">
        <v>206</v>
      </c>
      <c r="D3" s="196" t="s">
        <v>207</v>
      </c>
    </row>
    <row r="4" spans="1:4" s="144" customFormat="1">
      <c r="A4" s="193">
        <v>1.2</v>
      </c>
      <c r="B4" s="194">
        <v>43598</v>
      </c>
      <c r="C4" s="195" t="s">
        <v>206</v>
      </c>
      <c r="D4" s="197" t="s">
        <v>208</v>
      </c>
    </row>
    <row r="5" spans="1:4" s="144" customFormat="1">
      <c r="A5" s="193">
        <v>1.3</v>
      </c>
      <c r="B5" s="194">
        <v>43600</v>
      </c>
      <c r="C5" s="198" t="s">
        <v>63</v>
      </c>
      <c r="D5" s="199" t="s">
        <v>277</v>
      </c>
    </row>
    <row r="6" spans="1:4" s="144" customFormat="1">
      <c r="A6" s="193">
        <v>1.4</v>
      </c>
      <c r="B6" s="194">
        <v>43607</v>
      </c>
      <c r="C6" s="200" t="s">
        <v>63</v>
      </c>
      <c r="D6" s="201" t="s">
        <v>258</v>
      </c>
    </row>
    <row r="7" spans="1:4" s="144" customFormat="1" ht="45">
      <c r="A7" s="193">
        <v>1.5</v>
      </c>
      <c r="B7" s="194">
        <v>43612</v>
      </c>
      <c r="C7" s="202" t="s">
        <v>63</v>
      </c>
      <c r="D7" s="203" t="s">
        <v>388</v>
      </c>
    </row>
    <row r="8" spans="1:4" s="144" customFormat="1">
      <c r="A8" s="193">
        <v>1.6</v>
      </c>
      <c r="B8" s="194">
        <v>43613</v>
      </c>
      <c r="C8" s="44" t="s">
        <v>63</v>
      </c>
      <c r="D8" s="15" t="s">
        <v>413</v>
      </c>
    </row>
    <row r="9" spans="1:4" s="144" customFormat="1">
      <c r="A9" s="193">
        <v>1.7</v>
      </c>
      <c r="B9" s="194">
        <v>43690</v>
      </c>
      <c r="C9" s="45" t="s">
        <v>63</v>
      </c>
      <c r="D9" s="204" t="s">
        <v>416</v>
      </c>
    </row>
    <row r="10" spans="1:4" s="144" customFormat="1">
      <c r="A10" s="193">
        <v>1.8</v>
      </c>
      <c r="B10" s="194">
        <v>43808</v>
      </c>
      <c r="C10" s="205" t="s">
        <v>63</v>
      </c>
      <c r="D10" s="206" t="s">
        <v>420</v>
      </c>
    </row>
    <row r="11" spans="1:4" s="144" customFormat="1" ht="30">
      <c r="A11" s="193">
        <v>1.9</v>
      </c>
      <c r="B11" s="194">
        <v>43819</v>
      </c>
      <c r="C11" s="54" t="s">
        <v>63</v>
      </c>
      <c r="D11" s="207" t="s">
        <v>430</v>
      </c>
    </row>
    <row r="12" spans="1:4" s="144" customFormat="1">
      <c r="A12" s="208" t="s">
        <v>1209</v>
      </c>
      <c r="B12" s="194">
        <v>43843</v>
      </c>
      <c r="C12" s="209" t="s">
        <v>63</v>
      </c>
      <c r="D12" s="210" t="s">
        <v>1211</v>
      </c>
    </row>
    <row r="13" spans="1:4" s="144" customFormat="1" ht="30">
      <c r="A13" s="193" t="s">
        <v>1226</v>
      </c>
      <c r="B13" s="194">
        <v>43844</v>
      </c>
      <c r="C13" s="85" t="s">
        <v>63</v>
      </c>
      <c r="D13" s="170" t="s">
        <v>1269</v>
      </c>
    </row>
    <row r="14" spans="1:4" s="144" customFormat="1">
      <c r="A14" s="211" t="s">
        <v>1267</v>
      </c>
      <c r="B14" s="194">
        <v>43852</v>
      </c>
      <c r="C14" s="212" t="s">
        <v>63</v>
      </c>
      <c r="D14" s="170" t="s">
        <v>1268</v>
      </c>
    </row>
    <row r="15" spans="1:4" s="144" customFormat="1">
      <c r="A15" s="193" t="s">
        <v>1320</v>
      </c>
      <c r="B15" s="194">
        <v>43865</v>
      </c>
      <c r="C15" s="108" t="s">
        <v>63</v>
      </c>
      <c r="D15" s="15" t="s">
        <v>1321</v>
      </c>
    </row>
    <row r="16" spans="1:4" s="144" customFormat="1" ht="60">
      <c r="A16" s="193" t="s">
        <v>1349</v>
      </c>
      <c r="B16" s="213">
        <v>43885</v>
      </c>
      <c r="C16" s="114" t="s">
        <v>63</v>
      </c>
      <c r="D16" s="141" t="s">
        <v>1790</v>
      </c>
    </row>
    <row r="17" spans="1:4" s="144" customFormat="1" ht="45">
      <c r="A17" s="214" t="s">
        <v>1486</v>
      </c>
      <c r="B17" s="213">
        <v>43885</v>
      </c>
      <c r="C17" s="215" t="s">
        <v>63</v>
      </c>
      <c r="D17" s="141" t="s">
        <v>1788</v>
      </c>
    </row>
    <row r="18" spans="1:4" ht="45">
      <c r="A18" s="127">
        <v>2.6</v>
      </c>
      <c r="B18" s="113">
        <v>43888</v>
      </c>
      <c r="C18" s="115" t="s">
        <v>63</v>
      </c>
      <c r="D18" s="126" t="s">
        <v>1789</v>
      </c>
    </row>
    <row r="19" spans="1:4" ht="30">
      <c r="A19" s="127">
        <v>2.7</v>
      </c>
      <c r="B19" s="113">
        <v>43903</v>
      </c>
      <c r="C19" s="181" t="s">
        <v>63</v>
      </c>
      <c r="D19" s="218" t="s">
        <v>2078</v>
      </c>
    </row>
    <row r="20" spans="1:4" ht="30">
      <c r="A20" s="127"/>
      <c r="B20" s="31"/>
      <c r="C20" s="31"/>
      <c r="D20" s="218" t="s">
        <v>2084</v>
      </c>
    </row>
    <row r="21" spans="1:4">
      <c r="A21" s="127"/>
      <c r="B21" s="31"/>
      <c r="C21" s="31"/>
      <c r="D21" s="218" t="s">
        <v>2096</v>
      </c>
    </row>
    <row r="22" spans="1:4" ht="75">
      <c r="A22" s="127"/>
      <c r="B22" s="31"/>
      <c r="C22" s="31"/>
      <c r="D22" s="218" t="s">
        <v>2101</v>
      </c>
    </row>
  </sheetData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7" sqref="C17"/>
    </sheetView>
  </sheetViews>
  <sheetFormatPr defaultRowHeight="15"/>
  <cols>
    <col min="1" max="1" width="15" customWidth="1"/>
    <col min="2" max="3" width="25.28515625" customWidth="1"/>
    <col min="4" max="4" width="19.7109375" customWidth="1"/>
  </cols>
  <sheetData>
    <row r="1" spans="1:4">
      <c r="A1" s="46" t="s">
        <v>415</v>
      </c>
      <c r="B1" s="38" t="s">
        <v>414</v>
      </c>
      <c r="C1" s="38" t="s">
        <v>266</v>
      </c>
      <c r="D1" s="39" t="s">
        <v>344</v>
      </c>
    </row>
    <row r="2" spans="1:4">
      <c r="A2" s="47">
        <v>0</v>
      </c>
      <c r="B2" s="40" t="s">
        <v>267</v>
      </c>
      <c r="C2" s="41" t="s">
        <v>268</v>
      </c>
      <c r="D2" s="41" t="s">
        <v>383</v>
      </c>
    </row>
    <row r="3" spans="1:4">
      <c r="A3" s="47">
        <v>1</v>
      </c>
      <c r="B3" s="40" t="s">
        <v>269</v>
      </c>
      <c r="C3" s="42" t="s">
        <v>270</v>
      </c>
      <c r="D3" s="33" t="s">
        <v>345</v>
      </c>
    </row>
    <row r="4" spans="1:4">
      <c r="A4" s="47">
        <v>2</v>
      </c>
      <c r="B4" s="40" t="s">
        <v>271</v>
      </c>
      <c r="C4" s="42" t="s">
        <v>272</v>
      </c>
      <c r="D4" s="33" t="s">
        <v>346</v>
      </c>
    </row>
    <row r="5" spans="1:4">
      <c r="A5" s="47">
        <v>3</v>
      </c>
      <c r="B5" s="40" t="s">
        <v>273</v>
      </c>
      <c r="C5" s="42" t="s">
        <v>212</v>
      </c>
      <c r="D5" s="33" t="s">
        <v>381</v>
      </c>
    </row>
    <row r="6" spans="1:4">
      <c r="A6" s="47">
        <v>4</v>
      </c>
      <c r="B6" s="40" t="s">
        <v>274</v>
      </c>
      <c r="C6" s="42" t="s">
        <v>275</v>
      </c>
      <c r="D6" s="33" t="s">
        <v>382</v>
      </c>
    </row>
    <row r="7" spans="1:4">
      <c r="A7" s="47">
        <v>5</v>
      </c>
      <c r="B7" s="40" t="s">
        <v>276</v>
      </c>
      <c r="C7" s="42" t="s">
        <v>213</v>
      </c>
      <c r="D7" s="32" t="s">
        <v>380</v>
      </c>
    </row>
    <row r="8" spans="1:4">
      <c r="A8" s="50">
        <v>6</v>
      </c>
      <c r="B8" s="49" t="s">
        <v>417</v>
      </c>
      <c r="C8" s="48" t="s">
        <v>418</v>
      </c>
      <c r="D8" s="48" t="s">
        <v>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8" workbookViewId="0">
      <selection activeCell="C17" sqref="C17"/>
    </sheetView>
  </sheetViews>
  <sheetFormatPr defaultRowHeight="15"/>
  <cols>
    <col min="1" max="1" width="21.28515625" customWidth="1"/>
    <col min="2" max="2" width="22.85546875" bestFit="1" customWidth="1"/>
    <col min="3" max="3" width="19.28515625" customWidth="1"/>
  </cols>
  <sheetData>
    <row r="1" spans="1:3">
      <c r="A1" s="34" t="s">
        <v>347</v>
      </c>
      <c r="B1" s="34" t="s">
        <v>278</v>
      </c>
      <c r="C1" s="37" t="s">
        <v>348</v>
      </c>
    </row>
    <row r="2" spans="1:3">
      <c r="A2" s="35" t="s">
        <v>279</v>
      </c>
      <c r="B2" s="36" t="s">
        <v>280</v>
      </c>
      <c r="C2" s="32" t="s">
        <v>379</v>
      </c>
    </row>
    <row r="3" spans="1:3">
      <c r="A3" s="36" t="s">
        <v>281</v>
      </c>
      <c r="B3" s="36" t="s">
        <v>282</v>
      </c>
      <c r="C3" s="33" t="s">
        <v>355</v>
      </c>
    </row>
    <row r="4" spans="1:3">
      <c r="A4" s="36" t="s">
        <v>283</v>
      </c>
      <c r="B4" s="36" t="s">
        <v>284</v>
      </c>
      <c r="C4" s="32" t="s">
        <v>360</v>
      </c>
    </row>
    <row r="5" spans="1:3">
      <c r="A5" s="36" t="s">
        <v>285</v>
      </c>
      <c r="B5" s="36" t="s">
        <v>286</v>
      </c>
      <c r="C5" s="32" t="s">
        <v>361</v>
      </c>
    </row>
    <row r="6" spans="1:3">
      <c r="A6" s="36" t="s">
        <v>287</v>
      </c>
      <c r="B6" s="36" t="s">
        <v>288</v>
      </c>
      <c r="C6" s="32" t="s">
        <v>362</v>
      </c>
    </row>
    <row r="7" spans="1:3">
      <c r="A7" s="36" t="s">
        <v>289</v>
      </c>
      <c r="B7" s="36" t="s">
        <v>290</v>
      </c>
      <c r="C7" s="32" t="s">
        <v>363</v>
      </c>
    </row>
    <row r="8" spans="1:3">
      <c r="A8" s="36" t="s">
        <v>291</v>
      </c>
      <c r="B8" s="36" t="s">
        <v>282</v>
      </c>
      <c r="C8" s="33" t="s">
        <v>355</v>
      </c>
    </row>
    <row r="9" spans="1:3">
      <c r="A9" s="36" t="s">
        <v>292</v>
      </c>
      <c r="B9" s="36" t="s">
        <v>293</v>
      </c>
      <c r="C9" s="32" t="s">
        <v>364</v>
      </c>
    </row>
    <row r="10" spans="1:3">
      <c r="A10" s="36" t="s">
        <v>294</v>
      </c>
      <c r="B10" s="36" t="s">
        <v>295</v>
      </c>
      <c r="C10" s="33" t="s">
        <v>349</v>
      </c>
    </row>
    <row r="11" spans="1:3">
      <c r="A11" s="36" t="s">
        <v>296</v>
      </c>
      <c r="B11" s="36" t="s">
        <v>297</v>
      </c>
      <c r="C11" s="33" t="s">
        <v>350</v>
      </c>
    </row>
    <row r="12" spans="1:3">
      <c r="A12" s="36" t="s">
        <v>298</v>
      </c>
      <c r="B12" s="36" t="s">
        <v>299</v>
      </c>
      <c r="C12" s="33" t="s">
        <v>351</v>
      </c>
    </row>
    <row r="13" spans="1:3">
      <c r="A13" s="36" t="s">
        <v>300</v>
      </c>
      <c r="B13" s="36" t="s">
        <v>301</v>
      </c>
      <c r="C13" s="33" t="s">
        <v>352</v>
      </c>
    </row>
    <row r="14" spans="1:3">
      <c r="A14" s="36" t="s">
        <v>302</v>
      </c>
      <c r="B14" s="36" t="s">
        <v>303</v>
      </c>
      <c r="C14" s="32" t="s">
        <v>365</v>
      </c>
    </row>
    <row r="15" spans="1:3">
      <c r="A15" s="36" t="s">
        <v>304</v>
      </c>
      <c r="B15" s="36" t="s">
        <v>305</v>
      </c>
      <c r="C15" s="33" t="s">
        <v>353</v>
      </c>
    </row>
    <row r="16" spans="1:3">
      <c r="A16" s="36" t="s">
        <v>306</v>
      </c>
      <c r="B16" s="36" t="s">
        <v>307</v>
      </c>
      <c r="C16" s="32" t="s">
        <v>366</v>
      </c>
    </row>
    <row r="17" spans="1:3">
      <c r="A17" s="36" t="s">
        <v>308</v>
      </c>
      <c r="B17" s="36" t="s">
        <v>309</v>
      </c>
      <c r="C17" s="32" t="s">
        <v>367</v>
      </c>
    </row>
    <row r="18" spans="1:3">
      <c r="A18" s="36" t="s">
        <v>310</v>
      </c>
      <c r="B18" s="36" t="s">
        <v>311</v>
      </c>
      <c r="C18" s="32" t="s">
        <v>368</v>
      </c>
    </row>
    <row r="19" spans="1:3">
      <c r="A19" s="36" t="s">
        <v>312</v>
      </c>
      <c r="B19" s="36" t="s">
        <v>313</v>
      </c>
      <c r="C19" s="32" t="s">
        <v>369</v>
      </c>
    </row>
    <row r="20" spans="1:3">
      <c r="A20" s="36" t="s">
        <v>314</v>
      </c>
      <c r="B20" s="36" t="s">
        <v>315</v>
      </c>
      <c r="C20" s="33" t="s">
        <v>354</v>
      </c>
    </row>
    <row r="21" spans="1:3">
      <c r="A21" s="36" t="s">
        <v>316</v>
      </c>
      <c r="B21" s="36" t="s">
        <v>317</v>
      </c>
      <c r="C21" s="32" t="s">
        <v>370</v>
      </c>
    </row>
    <row r="22" spans="1:3">
      <c r="A22" s="36" t="s">
        <v>318</v>
      </c>
      <c r="B22" s="36" t="s">
        <v>319</v>
      </c>
      <c r="C22" s="32" t="s">
        <v>371</v>
      </c>
    </row>
    <row r="23" spans="1:3">
      <c r="A23" s="36" t="s">
        <v>320</v>
      </c>
      <c r="B23" s="36" t="s">
        <v>321</v>
      </c>
      <c r="C23" s="32" t="s">
        <v>372</v>
      </c>
    </row>
    <row r="24" spans="1:3">
      <c r="A24" s="36" t="s">
        <v>322</v>
      </c>
      <c r="B24" s="36" t="s">
        <v>323</v>
      </c>
      <c r="C24" s="32" t="s">
        <v>373</v>
      </c>
    </row>
    <row r="25" spans="1:3">
      <c r="A25" s="36" t="s">
        <v>324</v>
      </c>
      <c r="B25" s="36" t="s">
        <v>325</v>
      </c>
      <c r="C25" s="32" t="s">
        <v>374</v>
      </c>
    </row>
    <row r="26" spans="1:3">
      <c r="A26" s="36" t="s">
        <v>326</v>
      </c>
      <c r="B26" s="36" t="s">
        <v>327</v>
      </c>
      <c r="C26" s="33" t="s">
        <v>356</v>
      </c>
    </row>
    <row r="27" spans="1:3">
      <c r="A27" s="36" t="s">
        <v>328</v>
      </c>
      <c r="B27" s="36" t="s">
        <v>329</v>
      </c>
      <c r="C27" s="33" t="s">
        <v>357</v>
      </c>
    </row>
    <row r="28" spans="1:3">
      <c r="A28" s="36" t="s">
        <v>330</v>
      </c>
      <c r="B28" s="36" t="s">
        <v>331</v>
      </c>
      <c r="C28" s="32" t="s">
        <v>376</v>
      </c>
    </row>
    <row r="29" spans="1:3">
      <c r="A29" s="36" t="s">
        <v>332</v>
      </c>
      <c r="B29" s="36" t="s">
        <v>333</v>
      </c>
      <c r="C29" s="32" t="s">
        <v>375</v>
      </c>
    </row>
    <row r="30" spans="1:3">
      <c r="A30" s="36" t="s">
        <v>334</v>
      </c>
      <c r="B30" s="36" t="s">
        <v>335</v>
      </c>
      <c r="C30" s="32" t="s">
        <v>376</v>
      </c>
    </row>
    <row r="31" spans="1:3">
      <c r="A31" s="36" t="s">
        <v>336</v>
      </c>
      <c r="B31" s="36" t="s">
        <v>337</v>
      </c>
      <c r="C31" s="33" t="s">
        <v>358</v>
      </c>
    </row>
    <row r="32" spans="1:3">
      <c r="A32" s="36" t="s">
        <v>338</v>
      </c>
      <c r="B32" s="36" t="s">
        <v>339</v>
      </c>
      <c r="C32" s="33" t="s">
        <v>359</v>
      </c>
    </row>
    <row r="33" spans="1:3">
      <c r="A33" s="36" t="s">
        <v>340</v>
      </c>
      <c r="B33" s="36" t="s">
        <v>341</v>
      </c>
      <c r="C33" s="32" t="s">
        <v>377</v>
      </c>
    </row>
    <row r="34" spans="1:3">
      <c r="A34" s="36" t="s">
        <v>342</v>
      </c>
      <c r="B34" s="36" t="s">
        <v>343</v>
      </c>
      <c r="C34" s="32" t="s">
        <v>378</v>
      </c>
    </row>
    <row r="35" spans="1:3" s="144" customFormat="1">
      <c r="A35" s="16" t="s">
        <v>389</v>
      </c>
      <c r="B35" s="16" t="s">
        <v>390</v>
      </c>
      <c r="C35" s="16" t="s">
        <v>391</v>
      </c>
    </row>
    <row r="36" spans="1:3" s="144" customFormat="1">
      <c r="A36" s="16" t="s">
        <v>392</v>
      </c>
      <c r="B36" s="16" t="s">
        <v>393</v>
      </c>
      <c r="C36" s="16" t="s">
        <v>394</v>
      </c>
    </row>
    <row r="37" spans="1:3" s="144" customFormat="1">
      <c r="A37" s="16" t="s">
        <v>395</v>
      </c>
      <c r="B37" s="16" t="s">
        <v>396</v>
      </c>
      <c r="C37" s="16" t="s">
        <v>397</v>
      </c>
    </row>
    <row r="38" spans="1:3" s="144" customFormat="1">
      <c r="A38" s="16" t="s">
        <v>398</v>
      </c>
      <c r="B38" s="16" t="s">
        <v>399</v>
      </c>
      <c r="C38" s="16" t="s">
        <v>400</v>
      </c>
    </row>
    <row r="39" spans="1:3" s="144" customFormat="1">
      <c r="A39" s="16" t="s">
        <v>401</v>
      </c>
      <c r="B39" s="16" t="s">
        <v>402</v>
      </c>
      <c r="C39" s="16" t="s">
        <v>403</v>
      </c>
    </row>
    <row r="40" spans="1:3" s="144" customFormat="1">
      <c r="A40" s="16" t="s">
        <v>404</v>
      </c>
      <c r="B40" s="16" t="s">
        <v>405</v>
      </c>
      <c r="C40" s="16" t="s">
        <v>406</v>
      </c>
    </row>
    <row r="41" spans="1:3" s="144" customFormat="1">
      <c r="A41" s="16" t="s">
        <v>407</v>
      </c>
      <c r="B41" s="16" t="s">
        <v>408</v>
      </c>
      <c r="C41" s="16" t="s">
        <v>409</v>
      </c>
    </row>
    <row r="42" spans="1:3" s="144" customFormat="1">
      <c r="A42" s="16" t="s">
        <v>410</v>
      </c>
      <c r="B42" s="16" t="s">
        <v>411</v>
      </c>
      <c r="C42" s="16" t="s">
        <v>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"/>
  <sheetViews>
    <sheetView workbookViewId="0">
      <selection activeCell="C17" sqref="C17"/>
    </sheetView>
  </sheetViews>
  <sheetFormatPr defaultRowHeight="15"/>
  <cols>
    <col min="2" max="2" width="23.42578125" customWidth="1"/>
    <col min="3" max="3" width="23.42578125" hidden="1" customWidth="1"/>
    <col min="4" max="4" width="25" hidden="1" customWidth="1"/>
    <col min="5" max="5" width="25" customWidth="1"/>
    <col min="6" max="6" width="17.5703125" customWidth="1"/>
    <col min="7" max="7" width="25" hidden="1" customWidth="1"/>
    <col min="8" max="8" width="18.85546875" customWidth="1"/>
    <col min="9" max="9" width="22" customWidth="1"/>
    <col min="10" max="10" width="23.42578125" hidden="1" customWidth="1"/>
    <col min="11" max="11" width="17.5703125" customWidth="1"/>
    <col min="12" max="12" width="25" hidden="1" customWidth="1"/>
    <col min="13" max="13" width="18.85546875" customWidth="1"/>
    <col min="14" max="14" width="22.85546875" hidden="1" customWidth="1"/>
    <col min="15" max="15" width="22.5703125" hidden="1" customWidth="1"/>
    <col min="16" max="16" width="22.85546875" hidden="1" customWidth="1"/>
    <col min="17" max="17" width="18.42578125" hidden="1" customWidth="1"/>
    <col min="18" max="18" width="17.42578125" hidden="1" customWidth="1"/>
    <col min="19" max="19" width="19.85546875" customWidth="1"/>
  </cols>
  <sheetData>
    <row r="1" spans="1:19" ht="45" customHeight="1">
      <c r="A1" s="29" t="s">
        <v>265</v>
      </c>
      <c r="B1" s="29" t="s">
        <v>1290</v>
      </c>
      <c r="C1" s="29" t="s">
        <v>1287</v>
      </c>
      <c r="D1" s="29" t="s">
        <v>248</v>
      </c>
      <c r="E1" s="29" t="s">
        <v>1295</v>
      </c>
      <c r="F1" s="29" t="s">
        <v>1296</v>
      </c>
      <c r="G1" s="30" t="s">
        <v>210</v>
      </c>
      <c r="H1" s="29" t="s">
        <v>1297</v>
      </c>
      <c r="I1" s="29" t="s">
        <v>1298</v>
      </c>
      <c r="J1" s="29" t="s">
        <v>209</v>
      </c>
      <c r="K1" s="29" t="s">
        <v>1299</v>
      </c>
      <c r="L1" s="30" t="s">
        <v>210</v>
      </c>
      <c r="M1" s="29" t="s">
        <v>1300</v>
      </c>
      <c r="N1" s="30" t="s">
        <v>211</v>
      </c>
      <c r="O1" s="30" t="s">
        <v>1291</v>
      </c>
      <c r="P1" s="30" t="s">
        <v>1292</v>
      </c>
      <c r="Q1" s="30" t="s">
        <v>1293</v>
      </c>
      <c r="R1" s="30" t="s">
        <v>1294</v>
      </c>
      <c r="S1" s="30" t="s">
        <v>214</v>
      </c>
    </row>
    <row r="2" spans="1:19" s="144" customFormat="1">
      <c r="A2" s="16">
        <v>45</v>
      </c>
      <c r="B2" s="16" t="s">
        <v>215</v>
      </c>
      <c r="C2" s="16" t="s">
        <v>215</v>
      </c>
      <c r="D2" s="173" t="s">
        <v>249</v>
      </c>
      <c r="E2" s="173" t="s">
        <v>249</v>
      </c>
      <c r="F2" s="16" t="s">
        <v>216</v>
      </c>
      <c r="G2" s="16" t="s">
        <v>216</v>
      </c>
      <c r="H2" s="16" t="s">
        <v>217</v>
      </c>
      <c r="I2" s="16" t="s">
        <v>215</v>
      </c>
      <c r="J2" s="16" t="s">
        <v>215</v>
      </c>
      <c r="K2" s="16" t="s">
        <v>216</v>
      </c>
      <c r="L2" s="16" t="s">
        <v>216</v>
      </c>
      <c r="M2" s="16" t="s">
        <v>217</v>
      </c>
      <c r="N2" s="16" t="s">
        <v>217</v>
      </c>
      <c r="O2" s="16" t="s">
        <v>215</v>
      </c>
      <c r="P2" s="16" t="s">
        <v>215</v>
      </c>
      <c r="Q2" s="16" t="s">
        <v>215</v>
      </c>
      <c r="R2" s="16" t="s">
        <v>215</v>
      </c>
      <c r="S2" s="16"/>
    </row>
    <row r="3" spans="1:19" s="144" customFormat="1">
      <c r="A3" s="16">
        <v>46</v>
      </c>
      <c r="B3" s="16" t="s">
        <v>218</v>
      </c>
      <c r="C3" s="16" t="s">
        <v>218</v>
      </c>
      <c r="D3" s="174" t="s">
        <v>218</v>
      </c>
      <c r="E3" s="174" t="str">
        <f t="shared" ref="E3" si="0">UPPER(D3)</f>
        <v>DOTA2</v>
      </c>
      <c r="F3" s="16" t="s">
        <v>219</v>
      </c>
      <c r="G3" s="16" t="s">
        <v>219</v>
      </c>
      <c r="H3" s="16" t="s">
        <v>219</v>
      </c>
      <c r="I3" s="16" t="s">
        <v>218</v>
      </c>
      <c r="J3" s="16" t="s">
        <v>218</v>
      </c>
      <c r="K3" s="16" t="s">
        <v>219</v>
      </c>
      <c r="L3" s="16" t="s">
        <v>219</v>
      </c>
      <c r="M3" s="16" t="s">
        <v>219</v>
      </c>
      <c r="N3" s="16" t="s">
        <v>219</v>
      </c>
      <c r="O3" s="16" t="s">
        <v>218</v>
      </c>
      <c r="P3" s="16" t="s">
        <v>218</v>
      </c>
      <c r="Q3" s="16" t="s">
        <v>218</v>
      </c>
      <c r="R3" s="16" t="s">
        <v>218</v>
      </c>
      <c r="S3" s="16"/>
    </row>
    <row r="4" spans="1:19" s="144" customFormat="1">
      <c r="A4" s="16">
        <v>47</v>
      </c>
      <c r="B4" s="16" t="s">
        <v>220</v>
      </c>
      <c r="C4" s="16" t="s">
        <v>1083</v>
      </c>
      <c r="D4" s="175" t="s">
        <v>250</v>
      </c>
      <c r="E4" s="175" t="s">
        <v>250</v>
      </c>
      <c r="F4" s="16" t="s">
        <v>220</v>
      </c>
      <c r="G4" s="16" t="s">
        <v>220</v>
      </c>
      <c r="H4" s="16" t="s">
        <v>220</v>
      </c>
      <c r="I4" s="16" t="s">
        <v>220</v>
      </c>
      <c r="J4" s="16" t="s">
        <v>220</v>
      </c>
      <c r="K4" s="16" t="s">
        <v>220</v>
      </c>
      <c r="L4" s="16" t="s">
        <v>220</v>
      </c>
      <c r="M4" s="16" t="s">
        <v>220</v>
      </c>
      <c r="N4" s="16" t="s">
        <v>220</v>
      </c>
      <c r="O4" s="16" t="s">
        <v>220</v>
      </c>
      <c r="P4" s="16" t="s">
        <v>220</v>
      </c>
      <c r="Q4" s="16" t="s">
        <v>220</v>
      </c>
      <c r="R4" s="16" t="s">
        <v>220</v>
      </c>
      <c r="S4" s="16"/>
    </row>
    <row r="5" spans="1:19" s="144" customFormat="1">
      <c r="A5" s="16">
        <v>48</v>
      </c>
      <c r="B5" s="16" t="s">
        <v>221</v>
      </c>
      <c r="C5" s="16" t="s">
        <v>221</v>
      </c>
      <c r="D5" s="173" t="s">
        <v>251</v>
      </c>
      <c r="E5" s="173" t="s">
        <v>251</v>
      </c>
      <c r="F5" s="16" t="s">
        <v>222</v>
      </c>
      <c r="G5" s="16" t="s">
        <v>222</v>
      </c>
      <c r="H5" s="16" t="s">
        <v>223</v>
      </c>
      <c r="I5" s="16" t="s">
        <v>221</v>
      </c>
      <c r="J5" s="16" t="s">
        <v>221</v>
      </c>
      <c r="K5" s="16" t="s">
        <v>222</v>
      </c>
      <c r="L5" s="16" t="s">
        <v>222</v>
      </c>
      <c r="M5" s="16" t="s">
        <v>223</v>
      </c>
      <c r="N5" s="16" t="s">
        <v>223</v>
      </c>
      <c r="O5" s="16" t="s">
        <v>221</v>
      </c>
      <c r="P5" s="16" t="s">
        <v>221</v>
      </c>
      <c r="Q5" s="16" t="s">
        <v>221</v>
      </c>
      <c r="R5" s="16" t="s">
        <v>221</v>
      </c>
      <c r="S5" s="16"/>
    </row>
    <row r="6" spans="1:19" s="144" customFormat="1">
      <c r="A6" s="16">
        <v>49</v>
      </c>
      <c r="B6" s="16" t="s">
        <v>224</v>
      </c>
      <c r="C6" s="16" t="s">
        <v>224</v>
      </c>
      <c r="D6" s="175" t="s">
        <v>252</v>
      </c>
      <c r="E6" s="175" t="s">
        <v>252</v>
      </c>
      <c r="F6" s="16" t="s">
        <v>225</v>
      </c>
      <c r="G6" s="16" t="s">
        <v>225</v>
      </c>
      <c r="H6" s="16" t="s">
        <v>226</v>
      </c>
      <c r="I6" s="16" t="s">
        <v>224</v>
      </c>
      <c r="J6" s="16" t="s">
        <v>224</v>
      </c>
      <c r="K6" s="16" t="s">
        <v>225</v>
      </c>
      <c r="L6" s="16" t="s">
        <v>225</v>
      </c>
      <c r="M6" s="16" t="s">
        <v>226</v>
      </c>
      <c r="N6" s="16" t="s">
        <v>226</v>
      </c>
      <c r="O6" s="16" t="s">
        <v>224</v>
      </c>
      <c r="P6" s="16" t="s">
        <v>224</v>
      </c>
      <c r="Q6" s="16" t="s">
        <v>224</v>
      </c>
      <c r="R6" s="16" t="s">
        <v>224</v>
      </c>
      <c r="S6" s="16"/>
    </row>
    <row r="7" spans="1:19" s="144" customFormat="1">
      <c r="A7" s="16">
        <v>50</v>
      </c>
      <c r="B7" s="16" t="s">
        <v>227</v>
      </c>
      <c r="C7" s="16" t="s">
        <v>227</v>
      </c>
      <c r="D7" s="173" t="s">
        <v>253</v>
      </c>
      <c r="E7" s="173" t="s">
        <v>253</v>
      </c>
      <c r="F7" s="16" t="s">
        <v>228</v>
      </c>
      <c r="G7" s="16" t="s">
        <v>228</v>
      </c>
      <c r="H7" s="16" t="s">
        <v>229</v>
      </c>
      <c r="I7" s="16" t="s">
        <v>227</v>
      </c>
      <c r="J7" s="16" t="s">
        <v>227</v>
      </c>
      <c r="K7" s="16" t="s">
        <v>228</v>
      </c>
      <c r="L7" s="16" t="s">
        <v>228</v>
      </c>
      <c r="M7" s="16" t="s">
        <v>229</v>
      </c>
      <c r="N7" s="16" t="s">
        <v>229</v>
      </c>
      <c r="O7" s="16" t="s">
        <v>227</v>
      </c>
      <c r="P7" s="16" t="s">
        <v>227</v>
      </c>
      <c r="Q7" s="16" t="s">
        <v>227</v>
      </c>
      <c r="R7" s="16" t="s">
        <v>227</v>
      </c>
      <c r="S7" s="16"/>
    </row>
    <row r="8" spans="1:19" s="144" customFormat="1">
      <c r="A8" s="16">
        <v>51</v>
      </c>
      <c r="B8" s="16" t="s">
        <v>230</v>
      </c>
      <c r="C8" s="16" t="s">
        <v>230</v>
      </c>
      <c r="D8" s="173" t="s">
        <v>254</v>
      </c>
      <c r="E8" s="173" t="s">
        <v>254</v>
      </c>
      <c r="F8" s="16" t="s">
        <v>231</v>
      </c>
      <c r="G8" s="16" t="s">
        <v>231</v>
      </c>
      <c r="H8" s="16" t="s">
        <v>232</v>
      </c>
      <c r="I8" s="16" t="s">
        <v>230</v>
      </c>
      <c r="J8" s="16" t="s">
        <v>230</v>
      </c>
      <c r="K8" s="16" t="s">
        <v>231</v>
      </c>
      <c r="L8" s="16" t="s">
        <v>231</v>
      </c>
      <c r="M8" s="16" t="s">
        <v>232</v>
      </c>
      <c r="N8" s="16" t="s">
        <v>232</v>
      </c>
      <c r="O8" s="16" t="s">
        <v>230</v>
      </c>
      <c r="P8" s="16" t="s">
        <v>230</v>
      </c>
      <c r="Q8" s="16" t="s">
        <v>230</v>
      </c>
      <c r="R8" s="16" t="s">
        <v>230</v>
      </c>
      <c r="S8" s="16"/>
    </row>
    <row r="9" spans="1:19" s="144" customFormat="1">
      <c r="A9" s="16">
        <v>52</v>
      </c>
      <c r="B9" s="16" t="s">
        <v>237</v>
      </c>
      <c r="C9" s="16" t="s">
        <v>237</v>
      </c>
      <c r="D9" s="173" t="s">
        <v>255</v>
      </c>
      <c r="E9" s="173" t="s">
        <v>255</v>
      </c>
      <c r="F9" s="16" t="s">
        <v>238</v>
      </c>
      <c r="G9" s="16" t="s">
        <v>238</v>
      </c>
      <c r="H9" s="16" t="s">
        <v>239</v>
      </c>
      <c r="I9" s="16" t="s">
        <v>237</v>
      </c>
      <c r="J9" s="16" t="s">
        <v>237</v>
      </c>
      <c r="K9" s="16" t="s">
        <v>238</v>
      </c>
      <c r="L9" s="16" t="s">
        <v>238</v>
      </c>
      <c r="M9" s="16" t="s">
        <v>239</v>
      </c>
      <c r="N9" s="16" t="s">
        <v>239</v>
      </c>
      <c r="O9" s="16" t="s">
        <v>237</v>
      </c>
      <c r="P9" s="16" t="s">
        <v>237</v>
      </c>
      <c r="Q9" s="16" t="s">
        <v>237</v>
      </c>
      <c r="R9" s="16" t="s">
        <v>237</v>
      </c>
      <c r="S9" s="16"/>
    </row>
    <row r="10" spans="1:19" s="144" customFormat="1">
      <c r="A10" s="16">
        <v>53</v>
      </c>
      <c r="B10" s="16" t="s">
        <v>240</v>
      </c>
      <c r="C10" s="16" t="s">
        <v>240</v>
      </c>
      <c r="D10" s="173" t="s">
        <v>256</v>
      </c>
      <c r="E10" s="175" t="s">
        <v>1289</v>
      </c>
      <c r="F10" s="16" t="s">
        <v>241</v>
      </c>
      <c r="G10" s="16" t="s">
        <v>241</v>
      </c>
      <c r="H10" s="16" t="s">
        <v>242</v>
      </c>
      <c r="I10" s="16" t="s">
        <v>240</v>
      </c>
      <c r="J10" s="16" t="s">
        <v>240</v>
      </c>
      <c r="K10" s="16" t="s">
        <v>241</v>
      </c>
      <c r="L10" s="16" t="s">
        <v>241</v>
      </c>
      <c r="M10" s="16" t="s">
        <v>242</v>
      </c>
      <c r="N10" s="16" t="s">
        <v>242</v>
      </c>
      <c r="O10" s="16" t="s">
        <v>240</v>
      </c>
      <c r="P10" s="16" t="s">
        <v>240</v>
      </c>
      <c r="Q10" s="16" t="s">
        <v>240</v>
      </c>
      <c r="R10" s="16" t="s">
        <v>240</v>
      </c>
      <c r="S10" s="16"/>
    </row>
    <row r="11" spans="1:19" s="144" customFormat="1">
      <c r="A11" s="16">
        <v>54</v>
      </c>
      <c r="B11" s="16" t="s">
        <v>243</v>
      </c>
      <c r="C11" s="16" t="s">
        <v>243</v>
      </c>
      <c r="D11" s="173" t="s">
        <v>257</v>
      </c>
      <c r="E11" s="173" t="s">
        <v>257</v>
      </c>
      <c r="F11" s="16" t="s">
        <v>244</v>
      </c>
      <c r="G11" s="16" t="s">
        <v>244</v>
      </c>
      <c r="H11" s="16" t="s">
        <v>245</v>
      </c>
      <c r="I11" s="16" t="s">
        <v>243</v>
      </c>
      <c r="J11" s="16" t="s">
        <v>243</v>
      </c>
      <c r="K11" s="16" t="s">
        <v>244</v>
      </c>
      <c r="L11" s="16" t="s">
        <v>244</v>
      </c>
      <c r="M11" s="16" t="s">
        <v>245</v>
      </c>
      <c r="N11" s="16" t="s">
        <v>245</v>
      </c>
      <c r="O11" s="16" t="s">
        <v>243</v>
      </c>
      <c r="P11" s="16" t="s">
        <v>243</v>
      </c>
      <c r="Q11" s="16" t="s">
        <v>243</v>
      </c>
      <c r="R11" s="16" t="s">
        <v>243</v>
      </c>
      <c r="S11" s="16"/>
    </row>
    <row r="12" spans="1:19" s="177" customFormat="1">
      <c r="A12" s="176">
        <v>55</v>
      </c>
      <c r="B12" s="176" t="s">
        <v>246</v>
      </c>
      <c r="C12" s="176" t="s">
        <v>246</v>
      </c>
      <c r="D12" s="176" t="s">
        <v>1288</v>
      </c>
      <c r="E12" s="176" t="s">
        <v>1288</v>
      </c>
      <c r="F12" s="176" t="s">
        <v>247</v>
      </c>
      <c r="G12" s="176" t="s">
        <v>247</v>
      </c>
      <c r="H12" s="176" t="s">
        <v>247</v>
      </c>
      <c r="I12" s="176" t="s">
        <v>246</v>
      </c>
      <c r="J12" s="176" t="s">
        <v>246</v>
      </c>
      <c r="K12" s="176" t="s">
        <v>247</v>
      </c>
      <c r="L12" s="176" t="s">
        <v>247</v>
      </c>
      <c r="M12" s="176" t="s">
        <v>247</v>
      </c>
      <c r="N12" s="176" t="s">
        <v>247</v>
      </c>
      <c r="O12" s="176" t="s">
        <v>246</v>
      </c>
      <c r="P12" s="176" t="s">
        <v>246</v>
      </c>
      <c r="Q12" s="176" t="s">
        <v>246</v>
      </c>
      <c r="R12" s="176" t="s">
        <v>246</v>
      </c>
      <c r="S12" s="176"/>
    </row>
    <row r="13" spans="1:19" s="177" customFormat="1">
      <c r="A13" s="176">
        <v>56</v>
      </c>
      <c r="B13" s="176" t="s">
        <v>233</v>
      </c>
      <c r="C13" s="176" t="s">
        <v>233</v>
      </c>
      <c r="D13" s="176" t="s">
        <v>233</v>
      </c>
      <c r="E13" s="176" t="s">
        <v>233</v>
      </c>
      <c r="F13" s="176" t="s">
        <v>233</v>
      </c>
      <c r="G13" s="176" t="s">
        <v>233</v>
      </c>
      <c r="H13" s="176" t="s">
        <v>233</v>
      </c>
      <c r="I13" s="176" t="s">
        <v>233</v>
      </c>
      <c r="J13" s="176" t="s">
        <v>233</v>
      </c>
      <c r="K13" s="176" t="s">
        <v>233</v>
      </c>
      <c r="L13" s="176" t="s">
        <v>233</v>
      </c>
      <c r="M13" s="176" t="s">
        <v>233</v>
      </c>
      <c r="N13" s="176" t="s">
        <v>233</v>
      </c>
      <c r="O13" s="176" t="s">
        <v>233</v>
      </c>
      <c r="P13" s="176" t="s">
        <v>233</v>
      </c>
      <c r="Q13" s="176" t="s">
        <v>233</v>
      </c>
      <c r="R13" s="176" t="s">
        <v>233</v>
      </c>
      <c r="S13" s="176"/>
    </row>
    <row r="14" spans="1:19" s="144" customFormat="1">
      <c r="A14" s="16">
        <v>57</v>
      </c>
      <c r="B14" s="15" t="s">
        <v>234</v>
      </c>
      <c r="C14" s="15" t="s">
        <v>234</v>
      </c>
      <c r="D14" s="174" t="s">
        <v>234</v>
      </c>
      <c r="E14" s="174" t="s">
        <v>234</v>
      </c>
      <c r="F14" s="16" t="s">
        <v>235</v>
      </c>
      <c r="G14" s="16" t="s">
        <v>235</v>
      </c>
      <c r="H14" s="16" t="s">
        <v>236</v>
      </c>
      <c r="I14" s="16" t="s">
        <v>234</v>
      </c>
      <c r="J14" s="16" t="s">
        <v>234</v>
      </c>
      <c r="K14" s="16" t="s">
        <v>235</v>
      </c>
      <c r="L14" s="16" t="s">
        <v>235</v>
      </c>
      <c r="M14" s="16" t="s">
        <v>236</v>
      </c>
      <c r="N14" s="16" t="s">
        <v>236</v>
      </c>
      <c r="O14" s="16" t="s">
        <v>234</v>
      </c>
      <c r="P14" s="16" t="s">
        <v>234</v>
      </c>
      <c r="Q14" s="16" t="s">
        <v>234</v>
      </c>
      <c r="R14" s="16" t="s">
        <v>234</v>
      </c>
      <c r="S14" s="16"/>
    </row>
    <row r="15" spans="1:19" s="144" customFormat="1">
      <c r="A15" s="16">
        <v>58</v>
      </c>
      <c r="B15" s="16" t="s">
        <v>259</v>
      </c>
      <c r="C15" s="16" t="s">
        <v>259</v>
      </c>
      <c r="D15" s="178" t="s">
        <v>259</v>
      </c>
      <c r="E15" s="178" t="s">
        <v>259</v>
      </c>
      <c r="F15" s="16" t="s">
        <v>259</v>
      </c>
      <c r="G15" s="16" t="s">
        <v>259</v>
      </c>
      <c r="H15" s="16" t="s">
        <v>259</v>
      </c>
      <c r="I15" s="16" t="s">
        <v>259</v>
      </c>
      <c r="J15" s="16" t="s">
        <v>259</v>
      </c>
      <c r="K15" s="16" t="s">
        <v>259</v>
      </c>
      <c r="L15" s="16" t="s">
        <v>259</v>
      </c>
      <c r="M15" s="16" t="s">
        <v>259</v>
      </c>
      <c r="N15" s="16" t="s">
        <v>259</v>
      </c>
      <c r="O15" s="16" t="s">
        <v>259</v>
      </c>
      <c r="P15" s="16" t="s">
        <v>259</v>
      </c>
      <c r="Q15" s="16" t="s">
        <v>259</v>
      </c>
      <c r="R15" s="16" t="s">
        <v>259</v>
      </c>
      <c r="S15" s="16"/>
    </row>
    <row r="16" spans="1:19" s="144" customFormat="1">
      <c r="A16" s="16">
        <v>59</v>
      </c>
      <c r="B16" s="16" t="s">
        <v>1096</v>
      </c>
      <c r="C16" s="16" t="s">
        <v>1096</v>
      </c>
      <c r="D16" s="178" t="s">
        <v>260</v>
      </c>
      <c r="E16" s="178" t="s">
        <v>260</v>
      </c>
      <c r="F16" s="178" t="s">
        <v>384</v>
      </c>
      <c r="G16" s="178" t="s">
        <v>384</v>
      </c>
      <c r="H16" s="178" t="s">
        <v>387</v>
      </c>
      <c r="I16" s="16" t="s">
        <v>260</v>
      </c>
      <c r="J16" s="16" t="s">
        <v>260</v>
      </c>
      <c r="K16" s="178" t="s">
        <v>384</v>
      </c>
      <c r="L16" s="178" t="s">
        <v>384</v>
      </c>
      <c r="M16" s="178" t="s">
        <v>387</v>
      </c>
      <c r="N16" s="178" t="s">
        <v>387</v>
      </c>
      <c r="O16" s="178" t="s">
        <v>260</v>
      </c>
      <c r="P16" s="178" t="s">
        <v>260</v>
      </c>
      <c r="Q16" s="178" t="s">
        <v>260</v>
      </c>
      <c r="R16" s="178" t="s">
        <v>260</v>
      </c>
      <c r="S16" s="16"/>
    </row>
    <row r="17" spans="1:19" s="144" customFormat="1">
      <c r="A17" s="16">
        <v>60</v>
      </c>
      <c r="B17" s="16" t="s">
        <v>1285</v>
      </c>
      <c r="C17" s="16" t="s">
        <v>1285</v>
      </c>
      <c r="D17" s="178" t="s">
        <v>261</v>
      </c>
      <c r="E17" s="178" t="s">
        <v>261</v>
      </c>
      <c r="F17" s="16" t="s">
        <v>263</v>
      </c>
      <c r="G17" s="16" t="s">
        <v>263</v>
      </c>
      <c r="H17" s="16" t="s">
        <v>264</v>
      </c>
      <c r="I17" s="16" t="s">
        <v>261</v>
      </c>
      <c r="J17" s="16" t="s">
        <v>261</v>
      </c>
      <c r="K17" s="16" t="s">
        <v>263</v>
      </c>
      <c r="L17" s="16" t="s">
        <v>263</v>
      </c>
      <c r="M17" s="16" t="s">
        <v>264</v>
      </c>
      <c r="N17" s="16" t="s">
        <v>264</v>
      </c>
      <c r="O17" s="16" t="s">
        <v>261</v>
      </c>
      <c r="P17" s="16" t="s">
        <v>261</v>
      </c>
      <c r="Q17" s="16" t="s">
        <v>261</v>
      </c>
      <c r="R17" s="16" t="s">
        <v>386</v>
      </c>
      <c r="S17" s="16"/>
    </row>
    <row r="18" spans="1:19" s="144" customFormat="1">
      <c r="A18" s="16">
        <v>61</v>
      </c>
      <c r="B18" s="16" t="s">
        <v>1286</v>
      </c>
      <c r="C18" s="16" t="s">
        <v>385</v>
      </c>
      <c r="D18" s="178" t="s">
        <v>385</v>
      </c>
      <c r="E18" s="178" t="s">
        <v>385</v>
      </c>
      <c r="F18" s="178" t="s">
        <v>385</v>
      </c>
      <c r="G18" s="178" t="s">
        <v>385</v>
      </c>
      <c r="H18" s="178" t="s">
        <v>385</v>
      </c>
      <c r="I18" s="178" t="s">
        <v>385</v>
      </c>
      <c r="J18" s="178" t="s">
        <v>385</v>
      </c>
      <c r="K18" s="178" t="s">
        <v>385</v>
      </c>
      <c r="L18" s="178" t="s">
        <v>385</v>
      </c>
      <c r="M18" s="178" t="s">
        <v>385</v>
      </c>
      <c r="N18" s="178" t="s">
        <v>385</v>
      </c>
      <c r="O18" s="178" t="s">
        <v>385</v>
      </c>
      <c r="P18" s="178" t="s">
        <v>385</v>
      </c>
      <c r="Q18" s="178" t="s">
        <v>385</v>
      </c>
      <c r="R18" s="16" t="s">
        <v>262</v>
      </c>
      <c r="S18" s="16"/>
    </row>
    <row r="19" spans="1:19" s="144" customFormat="1">
      <c r="A19" s="16">
        <v>63</v>
      </c>
      <c r="B19" s="16" t="s">
        <v>1212</v>
      </c>
      <c r="C19" s="16" t="s">
        <v>1212</v>
      </c>
      <c r="D19" s="179" t="s">
        <v>1212</v>
      </c>
      <c r="E19" s="179" t="s">
        <v>1212</v>
      </c>
      <c r="F19" s="16" t="s">
        <v>1205</v>
      </c>
      <c r="G19" s="16" t="s">
        <v>1205</v>
      </c>
      <c r="H19" s="16" t="s">
        <v>1206</v>
      </c>
      <c r="I19" s="16" t="s">
        <v>1212</v>
      </c>
      <c r="J19" s="16" t="s">
        <v>1212</v>
      </c>
      <c r="K19" s="16" t="s">
        <v>1205</v>
      </c>
      <c r="L19" s="16" t="s">
        <v>1205</v>
      </c>
      <c r="M19" s="16" t="s">
        <v>1206</v>
      </c>
      <c r="N19" s="16" t="s">
        <v>1206</v>
      </c>
      <c r="O19" s="16" t="str">
        <f>$D19</f>
        <v>CrossFire</v>
      </c>
      <c r="P19" s="16" t="str">
        <f t="shared" ref="P19:R19" si="1">$D19</f>
        <v>CrossFire</v>
      </c>
      <c r="Q19" s="16" t="str">
        <f t="shared" si="1"/>
        <v>CrossFire</v>
      </c>
      <c r="R19" s="16" t="str">
        <f t="shared" si="1"/>
        <v>CrossFire</v>
      </c>
      <c r="S19" s="16"/>
    </row>
    <row r="20" spans="1:19" s="144" customFormat="1">
      <c r="A20" s="16">
        <v>64</v>
      </c>
      <c r="B20" s="16" t="s">
        <v>1207</v>
      </c>
      <c r="C20" s="16" t="s">
        <v>1207</v>
      </c>
      <c r="D20" s="179" t="s">
        <v>1207</v>
      </c>
      <c r="E20" s="179" t="s">
        <v>1207</v>
      </c>
      <c r="F20" s="180" t="s">
        <v>1214</v>
      </c>
      <c r="G20" s="179" t="s">
        <v>1208</v>
      </c>
      <c r="H20" s="180" t="s">
        <v>1215</v>
      </c>
      <c r="I20" s="179" t="s">
        <v>1207</v>
      </c>
      <c r="J20" s="179" t="s">
        <v>1207</v>
      </c>
      <c r="K20" s="180" t="s">
        <v>1214</v>
      </c>
      <c r="L20" s="179" t="s">
        <v>1208</v>
      </c>
      <c r="M20" s="180" t="s">
        <v>1215</v>
      </c>
      <c r="N20" s="179" t="s">
        <v>1208</v>
      </c>
      <c r="O20" s="16" t="str">
        <f>$D20</f>
        <v>Fortnite</v>
      </c>
      <c r="P20" s="16" t="str">
        <f>$D20</f>
        <v>Fortnite</v>
      </c>
      <c r="Q20" s="16" t="str">
        <f>$D20</f>
        <v>Fortnite</v>
      </c>
      <c r="R20" s="16" t="str">
        <f>$D20</f>
        <v>Fortnite</v>
      </c>
      <c r="S20" s="1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3"/>
  <sheetViews>
    <sheetView tabSelected="1" topLeftCell="A125" zoomScale="85" zoomScaleNormal="85" workbookViewId="0">
      <pane xSplit="2" topLeftCell="C1" activePane="topRight" state="frozen"/>
      <selection activeCell="A92" sqref="A92"/>
      <selection pane="topRight" activeCell="B126" sqref="B126"/>
    </sheetView>
  </sheetViews>
  <sheetFormatPr defaultColWidth="9" defaultRowHeight="15"/>
  <cols>
    <col min="1" max="1" width="16.42578125" style="1" hidden="1" customWidth="1"/>
    <col min="2" max="2" width="22.5703125" style="1" customWidth="1"/>
    <col min="3" max="3" width="42.7109375" style="3" customWidth="1"/>
    <col min="4" max="4" width="43" style="3" customWidth="1"/>
    <col min="5" max="5" width="44.7109375" style="3" customWidth="1"/>
    <col min="6" max="6" width="43.7109375" style="3" customWidth="1"/>
    <col min="7" max="8" width="42.7109375" style="3" customWidth="1"/>
    <col min="9" max="9" width="34.28515625" style="3" customWidth="1"/>
    <col min="10" max="10" width="41.42578125" style="3" customWidth="1"/>
    <col min="11" max="12" width="34.42578125" style="3" customWidth="1"/>
    <col min="13" max="13" width="34.42578125" style="11" customWidth="1"/>
    <col min="14" max="14" width="34.42578125" style="3" customWidth="1"/>
    <col min="15" max="15" width="39.42578125" style="4" customWidth="1"/>
    <col min="16" max="18" width="39.42578125" style="3" customWidth="1"/>
    <col min="19" max="19" width="39.42578125" style="11" customWidth="1"/>
    <col min="20" max="20" width="39.42578125" style="3" customWidth="1"/>
    <col min="21" max="21" width="37.42578125" style="1" customWidth="1"/>
    <col min="22" max="22" width="55.7109375" style="1" customWidth="1"/>
    <col min="23" max="23" width="51.5703125" style="1" customWidth="1"/>
    <col min="24" max="24" width="36.28515625" style="1" customWidth="1"/>
    <col min="25" max="25" width="25.7109375" style="11" customWidth="1"/>
    <col min="26" max="26" width="67.42578125" style="1" customWidth="1"/>
    <col min="27" max="27" width="56.140625" style="1" customWidth="1"/>
    <col min="28" max="28" width="43.5703125" style="1" customWidth="1"/>
    <col min="29" max="29" width="66.28515625" style="1" customWidth="1"/>
    <col min="30" max="30" width="36.28515625" style="1" customWidth="1"/>
    <col min="31" max="31" width="25.7109375" style="11" customWidth="1"/>
    <col min="32" max="32" width="36.28515625" style="1" customWidth="1"/>
    <col min="33" max="37" width="45.7109375" style="10" customWidth="1"/>
    <col min="38" max="38" width="49.28515625" style="10" customWidth="1"/>
    <col min="39" max="39" width="37.28515625" style="10" customWidth="1"/>
    <col min="40" max="40" width="37.7109375" style="10" customWidth="1"/>
    <col min="41" max="41" width="37.5703125" style="10" customWidth="1"/>
    <col min="42" max="42" width="37.42578125" style="10" customWidth="1"/>
    <col min="43" max="43" width="38.28515625" style="10" customWidth="1"/>
    <col min="44" max="44" width="31.42578125" style="10" customWidth="1"/>
    <col min="45" max="16384" width="9" style="1"/>
  </cols>
  <sheetData>
    <row r="1" spans="1:44" hidden="1">
      <c r="A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</row>
    <row r="2" spans="1:44" s="2" customFormat="1" ht="67.150000000000006" customHeight="1">
      <c r="A2" s="241" t="s">
        <v>2111</v>
      </c>
      <c r="B2" s="5" t="s">
        <v>1213</v>
      </c>
      <c r="C2" s="17" t="s">
        <v>4</v>
      </c>
      <c r="D2" s="17" t="s">
        <v>1115</v>
      </c>
      <c r="E2" s="17" t="s">
        <v>1116</v>
      </c>
      <c r="F2" s="18" t="s">
        <v>1117</v>
      </c>
      <c r="G2" s="17" t="s">
        <v>1726</v>
      </c>
      <c r="H2" s="18" t="s">
        <v>91</v>
      </c>
      <c r="I2" s="19" t="s">
        <v>5</v>
      </c>
      <c r="J2" s="19" t="s">
        <v>6</v>
      </c>
      <c r="K2" s="19" t="s">
        <v>7</v>
      </c>
      <c r="L2" s="20" t="s">
        <v>8</v>
      </c>
      <c r="M2" s="20" t="s">
        <v>1727</v>
      </c>
      <c r="N2" s="20" t="s">
        <v>9</v>
      </c>
      <c r="O2" s="21" t="s">
        <v>10</v>
      </c>
      <c r="P2" s="21" t="s">
        <v>11</v>
      </c>
      <c r="Q2" s="21" t="s">
        <v>12</v>
      </c>
      <c r="R2" s="21" t="s">
        <v>13</v>
      </c>
      <c r="S2" s="21" t="s">
        <v>1728</v>
      </c>
      <c r="T2" s="21" t="s">
        <v>14</v>
      </c>
      <c r="U2" s="22" t="s">
        <v>4</v>
      </c>
      <c r="V2" s="22" t="s">
        <v>1115</v>
      </c>
      <c r="W2" s="22" t="s">
        <v>1116</v>
      </c>
      <c r="X2" s="23" t="s">
        <v>92</v>
      </c>
      <c r="Y2" s="23" t="s">
        <v>1729</v>
      </c>
      <c r="Z2" s="23" t="s">
        <v>15</v>
      </c>
      <c r="AA2" s="24" t="s">
        <v>4</v>
      </c>
      <c r="AB2" s="24" t="s">
        <v>1115</v>
      </c>
      <c r="AC2" s="24" t="s">
        <v>1116</v>
      </c>
      <c r="AD2" s="25" t="s">
        <v>92</v>
      </c>
      <c r="AE2" s="25" t="s">
        <v>1729</v>
      </c>
      <c r="AF2" s="26" t="s">
        <v>15</v>
      </c>
      <c r="AG2" s="27" t="s">
        <v>97</v>
      </c>
      <c r="AH2" s="28" t="s">
        <v>1115</v>
      </c>
      <c r="AI2" s="28" t="s">
        <v>1116</v>
      </c>
      <c r="AJ2" s="28" t="s">
        <v>92</v>
      </c>
      <c r="AK2" s="28" t="s">
        <v>1729</v>
      </c>
      <c r="AL2" s="28" t="s">
        <v>15</v>
      </c>
      <c r="AM2" s="52" t="s">
        <v>429</v>
      </c>
      <c r="AN2" s="51" t="s">
        <v>1115</v>
      </c>
      <c r="AO2" s="51" t="s">
        <v>1116</v>
      </c>
      <c r="AP2" s="51" t="s">
        <v>92</v>
      </c>
      <c r="AQ2" s="51" t="s">
        <v>1729</v>
      </c>
      <c r="AR2" s="51" t="s">
        <v>15</v>
      </c>
    </row>
    <row r="3" spans="1:44" s="136" customFormat="1">
      <c r="A3" s="133" t="s">
        <v>603</v>
      </c>
      <c r="B3" s="133" t="s">
        <v>1236</v>
      </c>
      <c r="C3" s="53" t="s">
        <v>604</v>
      </c>
      <c r="D3" s="53" t="s">
        <v>604</v>
      </c>
      <c r="E3" s="53" t="s">
        <v>604</v>
      </c>
      <c r="F3" s="53" t="s">
        <v>604</v>
      </c>
      <c r="G3" s="53" t="str">
        <f t="shared" ref="G3:G51" si="0">IF(UPPER(LEFT($B3,2))&lt;&gt;"OU",C3,D3)</f>
        <v>Game {GO} Win</v>
      </c>
      <c r="H3" s="53" t="s">
        <v>604</v>
      </c>
      <c r="I3" s="134" t="s">
        <v>608</v>
      </c>
      <c r="J3" s="134" t="s">
        <v>608</v>
      </c>
      <c r="K3" s="134" t="s">
        <v>608</v>
      </c>
      <c r="L3" s="134" t="s">
        <v>608</v>
      </c>
      <c r="M3" s="134" t="str">
        <f t="shared" ref="M3:M34" si="1">IF(UPPER(LEFT($B3,2))&lt;&gt;"OU",I3,J3)</f>
        <v>第 {GO} 局胜利</v>
      </c>
      <c r="N3" s="134" t="s">
        <v>608</v>
      </c>
      <c r="O3" s="134" t="s">
        <v>609</v>
      </c>
      <c r="P3" s="134" t="s">
        <v>609</v>
      </c>
      <c r="Q3" s="134" t="s">
        <v>609</v>
      </c>
      <c r="R3" s="134" t="s">
        <v>609</v>
      </c>
      <c r="S3" s="134" t="str">
        <f t="shared" ref="S3:S34" si="2">IF(UPPER(LEFT($B3,2))&lt;&gt;"OU",O3,P3)</f>
        <v>第 {GO} 局勝利</v>
      </c>
      <c r="T3" s="134" t="s">
        <v>609</v>
      </c>
      <c r="U3" s="53" t="s">
        <v>1493</v>
      </c>
      <c r="V3" s="53" t="s">
        <v>1493</v>
      </c>
      <c r="W3" s="53" t="s">
        <v>1493</v>
      </c>
      <c r="X3" s="53" t="s">
        <v>1493</v>
      </c>
      <c r="Y3" s="53" t="str">
        <f t="shared" ref="Y3:Y49" si="3">IF(UPPER(LEFT($B3,2))&lt;&gt;"OU",U3,V3)</f>
        <v>Ván {GO} Thắng</v>
      </c>
      <c r="Z3" s="53" t="str">
        <f t="shared" ref="Z3:Z8" si="4">X3</f>
        <v>Ván {GO} Thắng</v>
      </c>
      <c r="AA3" s="135" t="s">
        <v>606</v>
      </c>
      <c r="AB3" s="135" t="s">
        <v>606</v>
      </c>
      <c r="AC3" s="135" t="s">
        <v>606</v>
      </c>
      <c r="AD3" s="135" t="s">
        <v>606</v>
      </c>
      <c r="AE3" s="135" t="s">
        <v>606</v>
      </c>
      <c r="AF3" s="135" t="s">
        <v>606</v>
      </c>
      <c r="AG3" s="133" t="s">
        <v>605</v>
      </c>
      <c r="AH3" s="133" t="s">
        <v>605</v>
      </c>
      <c r="AI3" s="133" t="str">
        <f t="shared" ref="AI3:AJ11" si="5">$AH3</f>
        <v>게임 {GO} 승리</v>
      </c>
      <c r="AJ3" s="133" t="str">
        <f t="shared" si="5"/>
        <v>게임 {GO} 승리</v>
      </c>
      <c r="AK3" s="133" t="str">
        <f t="shared" ref="AK3:AK11" si="6">IF(UPPER(LEFT($B3,2))&lt;&gt;"OU",AG3,AH3)</f>
        <v>게임 {GO} 승리</v>
      </c>
      <c r="AL3" s="133" t="s">
        <v>605</v>
      </c>
      <c r="AM3" s="16" t="s">
        <v>431</v>
      </c>
      <c r="AN3" s="16" t="s">
        <v>431</v>
      </c>
      <c r="AO3" s="16" t="s">
        <v>431</v>
      </c>
      <c r="AP3" s="16" t="s">
        <v>431</v>
      </c>
      <c r="AQ3" s="134" t="str">
        <f t="shared" ref="AQ3:AQ34" si="7">IF(UPPER(LEFT($B3,2))&lt;&gt;"OU",AM3,AN3)</f>
        <v>Permainan {GO} Menang</v>
      </c>
      <c r="AR3" s="16" t="s">
        <v>431</v>
      </c>
    </row>
    <row r="4" spans="1:44" s="136" customFormat="1" ht="28.15" customHeight="1">
      <c r="A4" s="133" t="s">
        <v>610</v>
      </c>
      <c r="B4" s="133" t="s">
        <v>1240</v>
      </c>
      <c r="C4" s="53" t="s">
        <v>611</v>
      </c>
      <c r="D4" s="53" t="s">
        <v>611</v>
      </c>
      <c r="E4" s="53" t="s">
        <v>611</v>
      </c>
      <c r="F4" s="53" t="s">
        <v>611</v>
      </c>
      <c r="G4" s="53" t="str">
        <f t="shared" si="0"/>
        <v>{BO} Series Win</v>
      </c>
      <c r="H4" s="53" t="s">
        <v>611</v>
      </c>
      <c r="I4" s="134" t="s">
        <v>1153</v>
      </c>
      <c r="J4" s="134" t="s">
        <v>1153</v>
      </c>
      <c r="K4" s="134" t="s">
        <v>1153</v>
      </c>
      <c r="L4" s="134" t="s">
        <v>1153</v>
      </c>
      <c r="M4" s="134" t="str">
        <f t="shared" si="1"/>
        <v>{BO} 总比赛胜利</v>
      </c>
      <c r="N4" s="134" t="s">
        <v>1153</v>
      </c>
      <c r="O4" s="134" t="s">
        <v>1154</v>
      </c>
      <c r="P4" s="134" t="s">
        <v>1154</v>
      </c>
      <c r="Q4" s="134" t="s">
        <v>1154</v>
      </c>
      <c r="R4" s="134" t="s">
        <v>1154</v>
      </c>
      <c r="S4" s="134" t="str">
        <f t="shared" si="2"/>
        <v>{BO} 總比賽勝利</v>
      </c>
      <c r="T4" s="134" t="s">
        <v>1154</v>
      </c>
      <c r="U4" s="53" t="s">
        <v>1718</v>
      </c>
      <c r="V4" s="53" t="s">
        <v>1718</v>
      </c>
      <c r="W4" s="53" t="s">
        <v>1718</v>
      </c>
      <c r="X4" s="53" t="s">
        <v>1718</v>
      </c>
      <c r="Y4" s="53" t="str">
        <f t="shared" si="3"/>
        <v>{BO} Thắng loạt trận đấu</v>
      </c>
      <c r="Z4" s="53" t="str">
        <f t="shared" si="4"/>
        <v>{BO} Thắng loạt trận đấu</v>
      </c>
      <c r="AA4" s="137" t="s">
        <v>612</v>
      </c>
      <c r="AB4" s="137" t="s">
        <v>612</v>
      </c>
      <c r="AC4" s="137" t="s">
        <v>612</v>
      </c>
      <c r="AD4" s="137" t="s">
        <v>612</v>
      </c>
      <c r="AE4" s="137" t="s">
        <v>612</v>
      </c>
      <c r="AF4" s="137" t="s">
        <v>612</v>
      </c>
      <c r="AG4" s="133" t="s">
        <v>98</v>
      </c>
      <c r="AH4" s="133" t="s">
        <v>98</v>
      </c>
      <c r="AI4" s="133" t="str">
        <f t="shared" si="5"/>
        <v>{BO} 시리즈 승리</v>
      </c>
      <c r="AJ4" s="133" t="str">
        <f t="shared" si="5"/>
        <v>{BO} 시리즈 승리</v>
      </c>
      <c r="AK4" s="133" t="str">
        <f t="shared" si="6"/>
        <v>{BO} 시리즈 승리</v>
      </c>
      <c r="AL4" s="133" t="s">
        <v>98</v>
      </c>
      <c r="AM4" s="16" t="s">
        <v>534</v>
      </c>
      <c r="AN4" s="16" t="s">
        <v>534</v>
      </c>
      <c r="AO4" s="16" t="s">
        <v>534</v>
      </c>
      <c r="AP4" s="16" t="s">
        <v>534</v>
      </c>
      <c r="AQ4" s="134" t="str">
        <f t="shared" si="7"/>
        <v>{BO} Seri Kemenangan</v>
      </c>
      <c r="AR4" s="16" t="s">
        <v>534</v>
      </c>
    </row>
    <row r="5" spans="1:44" s="136" customFormat="1" ht="31.9" customHeight="1">
      <c r="A5" s="16" t="s">
        <v>630</v>
      </c>
      <c r="B5" s="133" t="s">
        <v>16</v>
      </c>
      <c r="C5" s="53" t="s">
        <v>631</v>
      </c>
      <c r="D5" s="53" t="s">
        <v>535</v>
      </c>
      <c r="E5" s="53" t="s">
        <v>535</v>
      </c>
      <c r="F5" s="53" t="s">
        <v>1155</v>
      </c>
      <c r="G5" s="53" t="str">
        <f t="shared" si="0"/>
        <v>{BO} Handicap: {TeamA} -1.5 &amp; {TeamB} +1.5</v>
      </c>
      <c r="H5" s="53" t="s">
        <v>1155</v>
      </c>
      <c r="I5" s="134" t="s">
        <v>1156</v>
      </c>
      <c r="J5" s="134" t="s">
        <v>1156</v>
      </c>
      <c r="K5" s="134" t="s">
        <v>1156</v>
      </c>
      <c r="L5" s="134" t="s">
        <v>1156</v>
      </c>
      <c r="M5" s="134" t="str">
        <f t="shared" si="1"/>
        <v>[Match Type (BO3 or BO5)]: {TeamA} 让 1.5 局</v>
      </c>
      <c r="N5" s="134" t="s">
        <v>1156</v>
      </c>
      <c r="O5" s="134" t="s">
        <v>1157</v>
      </c>
      <c r="P5" s="134" t="s">
        <v>1157</v>
      </c>
      <c r="Q5" s="134" t="s">
        <v>1157</v>
      </c>
      <c r="R5" s="134" t="s">
        <v>1157</v>
      </c>
      <c r="S5" s="134" t="str">
        <f t="shared" si="2"/>
        <v>[Match Type (BO3 or BO5)]: {TeamA} 讓 1.5 局</v>
      </c>
      <c r="T5" s="134" t="s">
        <v>1157</v>
      </c>
      <c r="U5" s="53" t="s">
        <v>634</v>
      </c>
      <c r="V5" s="53" t="s">
        <v>634</v>
      </c>
      <c r="W5" s="53" t="s">
        <v>634</v>
      </c>
      <c r="X5" s="53" t="s">
        <v>634</v>
      </c>
      <c r="Y5" s="53" t="str">
        <f t="shared" si="3"/>
        <v>{BO} Chấp: {TeamA} -1.5</v>
      </c>
      <c r="Z5" s="53" t="str">
        <f t="shared" si="4"/>
        <v>{BO} Chấp: {TeamA} -1.5</v>
      </c>
      <c r="AA5" s="137" t="s">
        <v>633</v>
      </c>
      <c r="AB5" s="134" t="s">
        <v>633</v>
      </c>
      <c r="AC5" s="134" t="s">
        <v>633</v>
      </c>
      <c r="AD5" s="134" t="s">
        <v>633</v>
      </c>
      <c r="AE5" s="134" t="str">
        <f t="shared" ref="AE5:AE51" si="8">IF(UPPER(LEFT($B5,2))&lt;&gt;"OU",AA5,AB5)</f>
        <v>{BO} แต้มต่อ: {TeamA} -1.5 และ {TeamB} +1.5</v>
      </c>
      <c r="AF5" s="138" t="s">
        <v>633</v>
      </c>
      <c r="AG5" s="133" t="s">
        <v>632</v>
      </c>
      <c r="AH5" s="133" t="s">
        <v>632</v>
      </c>
      <c r="AI5" s="133" t="str">
        <f t="shared" si="5"/>
        <v>{BO} 핸드캡: {TeamA} -1.5 및 {TeamB} +1.5</v>
      </c>
      <c r="AJ5" s="133" t="str">
        <f t="shared" si="5"/>
        <v>{BO} 핸드캡: {TeamA} -1.5 및 {TeamB} +1.5</v>
      </c>
      <c r="AK5" s="133" t="str">
        <f t="shared" si="6"/>
        <v>{BO} 핸드캡: {TeamA} -1.5 및 {TeamB} +1.5</v>
      </c>
      <c r="AL5" s="133" t="s">
        <v>632</v>
      </c>
      <c r="AM5" s="16" t="s">
        <v>631</v>
      </c>
      <c r="AN5" s="16" t="s">
        <v>537</v>
      </c>
      <c r="AO5" s="16" t="s">
        <v>538</v>
      </c>
      <c r="AP5" s="16" t="s">
        <v>539</v>
      </c>
      <c r="AQ5" s="134" t="str">
        <f t="shared" si="7"/>
        <v>{BO} Handicap: {TeamA} -1.5 &amp; {TeamB} +1.5</v>
      </c>
      <c r="AR5" s="16" t="s">
        <v>539</v>
      </c>
    </row>
    <row r="6" spans="1:44" s="136" customFormat="1" ht="30" customHeight="1">
      <c r="A6" s="16" t="s">
        <v>637</v>
      </c>
      <c r="B6" s="133" t="s">
        <v>17</v>
      </c>
      <c r="C6" s="53" t="s">
        <v>638</v>
      </c>
      <c r="D6" s="53" t="s">
        <v>536</v>
      </c>
      <c r="E6" s="53" t="s">
        <v>536</v>
      </c>
      <c r="F6" s="53" t="s">
        <v>1162</v>
      </c>
      <c r="G6" s="53" t="str">
        <f t="shared" si="0"/>
        <v>{BO} Handicap: {TeamB} -1.5 &amp; {TeamA} +1.5</v>
      </c>
      <c r="H6" s="53" t="s">
        <v>1162</v>
      </c>
      <c r="I6" s="134" t="s">
        <v>1163</v>
      </c>
      <c r="J6" s="134" t="s">
        <v>1163</v>
      </c>
      <c r="K6" s="134" t="s">
        <v>1163</v>
      </c>
      <c r="L6" s="134" t="s">
        <v>1163</v>
      </c>
      <c r="M6" s="134" t="str">
        <f t="shared" si="1"/>
        <v>[Match Type (BO3 or BO5)]: {TeamB} 让 1.5 局</v>
      </c>
      <c r="N6" s="134" t="s">
        <v>1163</v>
      </c>
      <c r="O6" s="134" t="s">
        <v>1164</v>
      </c>
      <c r="P6" s="134" t="s">
        <v>1164</v>
      </c>
      <c r="Q6" s="134" t="s">
        <v>1164</v>
      </c>
      <c r="R6" s="134" t="s">
        <v>1164</v>
      </c>
      <c r="S6" s="134" t="str">
        <f t="shared" si="2"/>
        <v>[Match Type (BO3 or BO5)]: {TeamB} 讓 1.5 局</v>
      </c>
      <c r="T6" s="134" t="s">
        <v>1164</v>
      </c>
      <c r="U6" s="53" t="s">
        <v>641</v>
      </c>
      <c r="V6" s="53" t="s">
        <v>641</v>
      </c>
      <c r="W6" s="53" t="s">
        <v>641</v>
      </c>
      <c r="X6" s="53" t="s">
        <v>641</v>
      </c>
      <c r="Y6" s="53" t="str">
        <f t="shared" si="3"/>
        <v>{BO} Chấp: {TeamB} -1.5</v>
      </c>
      <c r="Z6" s="53" t="str">
        <f t="shared" si="4"/>
        <v>{BO} Chấp: {TeamB} -1.5</v>
      </c>
      <c r="AA6" s="137" t="s">
        <v>640</v>
      </c>
      <c r="AB6" s="134" t="s">
        <v>640</v>
      </c>
      <c r="AC6" s="134" t="s">
        <v>640</v>
      </c>
      <c r="AD6" s="134" t="s">
        <v>640</v>
      </c>
      <c r="AE6" s="134" t="str">
        <f t="shared" si="8"/>
        <v>{BO} แต้มต่อ: {TeamB} -1.5 และ {TeamA} +1.5</v>
      </c>
      <c r="AF6" s="138" t="s">
        <v>640</v>
      </c>
      <c r="AG6" s="15" t="s">
        <v>639</v>
      </c>
      <c r="AH6" s="15" t="s">
        <v>639</v>
      </c>
      <c r="AI6" s="133" t="str">
        <f t="shared" si="5"/>
        <v>{BO} 핸드캡: {TeamB} -1.5 및 {TeamA} +1.5</v>
      </c>
      <c r="AJ6" s="133" t="str">
        <f t="shared" si="5"/>
        <v>{BO} 핸드캡: {TeamB} -1.5 및 {TeamA} +1.5</v>
      </c>
      <c r="AK6" s="133" t="str">
        <f t="shared" si="6"/>
        <v>{BO} 핸드캡: {TeamB} -1.5 및 {TeamA} +1.5</v>
      </c>
      <c r="AL6" s="133" t="s">
        <v>639</v>
      </c>
      <c r="AM6" s="16" t="s">
        <v>638</v>
      </c>
      <c r="AN6" s="16" t="s">
        <v>540</v>
      </c>
      <c r="AO6" s="16" t="s">
        <v>541</v>
      </c>
      <c r="AP6" s="16" t="s">
        <v>542</v>
      </c>
      <c r="AQ6" s="134" t="str">
        <f t="shared" si="7"/>
        <v>{BO} Handicap: {TeamB} -1.5 &amp; {TeamA} +1.5</v>
      </c>
      <c r="AR6" s="16" t="s">
        <v>542</v>
      </c>
    </row>
    <row r="7" spans="1:44" s="136" customFormat="1" ht="30" customHeight="1">
      <c r="A7" s="16" t="s">
        <v>644</v>
      </c>
      <c r="B7" s="133" t="s">
        <v>18</v>
      </c>
      <c r="C7" s="53" t="s">
        <v>645</v>
      </c>
      <c r="D7" s="53" t="s">
        <v>543</v>
      </c>
      <c r="E7" s="53" t="s">
        <v>543</v>
      </c>
      <c r="F7" s="53" t="s">
        <v>1158</v>
      </c>
      <c r="G7" s="53" t="str">
        <f t="shared" si="0"/>
        <v>{BO} Handicap: {TeamA} -2.5 &amp; {TeamB} +2.5</v>
      </c>
      <c r="H7" s="53" t="s">
        <v>1158</v>
      </c>
      <c r="I7" s="134" t="s">
        <v>1159</v>
      </c>
      <c r="J7" s="134" t="s">
        <v>1159</v>
      </c>
      <c r="K7" s="134" t="s">
        <v>1159</v>
      </c>
      <c r="L7" s="134" t="s">
        <v>1159</v>
      </c>
      <c r="M7" s="134" t="str">
        <f t="shared" si="1"/>
        <v>BO5: {TeamA} 让 2.5 局</v>
      </c>
      <c r="N7" s="134" t="s">
        <v>1159</v>
      </c>
      <c r="O7" s="134" t="s">
        <v>1160</v>
      </c>
      <c r="P7" s="134" t="s">
        <v>1160</v>
      </c>
      <c r="Q7" s="134" t="s">
        <v>1160</v>
      </c>
      <c r="R7" s="134" t="s">
        <v>1160</v>
      </c>
      <c r="S7" s="134" t="str">
        <f t="shared" si="2"/>
        <v>BO5: {TeamA} 讓 2.5 局</v>
      </c>
      <c r="T7" s="134" t="s">
        <v>1160</v>
      </c>
      <c r="U7" s="53" t="s">
        <v>648</v>
      </c>
      <c r="V7" s="53" t="s">
        <v>648</v>
      </c>
      <c r="W7" s="53" t="s">
        <v>648</v>
      </c>
      <c r="X7" s="53" t="s">
        <v>648</v>
      </c>
      <c r="Y7" s="53" t="str">
        <f t="shared" si="3"/>
        <v>{BO} Chấp: {TeamA} -2.5</v>
      </c>
      <c r="Z7" s="53" t="str">
        <f t="shared" si="4"/>
        <v>{BO} Chấp: {TeamA} -2.5</v>
      </c>
      <c r="AA7" s="137" t="s">
        <v>647</v>
      </c>
      <c r="AB7" s="134" t="s">
        <v>647</v>
      </c>
      <c r="AC7" s="134" t="s">
        <v>647</v>
      </c>
      <c r="AD7" s="134" t="s">
        <v>647</v>
      </c>
      <c r="AE7" s="134" t="str">
        <f t="shared" si="8"/>
        <v>{BO} แต้มต่อ: {TeamA} -2.5 และ {TeamB} +2.5</v>
      </c>
      <c r="AF7" s="138" t="s">
        <v>647</v>
      </c>
      <c r="AG7" s="133" t="s">
        <v>646</v>
      </c>
      <c r="AH7" s="133" t="s">
        <v>646</v>
      </c>
      <c r="AI7" s="133" t="str">
        <f t="shared" si="5"/>
        <v>{BO} 핸드캡: {TeamA} -2.5 및 {TeamB} +2.5</v>
      </c>
      <c r="AJ7" s="133" t="str">
        <f t="shared" si="5"/>
        <v>{BO} 핸드캡: {TeamA} -2.5 및 {TeamB} +2.5</v>
      </c>
      <c r="AK7" s="133" t="str">
        <f t="shared" si="6"/>
        <v>{BO} 핸드캡: {TeamA} -2.5 및 {TeamB} +2.5</v>
      </c>
      <c r="AL7" s="133" t="s">
        <v>646</v>
      </c>
      <c r="AM7" s="16" t="s">
        <v>645</v>
      </c>
      <c r="AN7" s="16" t="s">
        <v>545</v>
      </c>
      <c r="AO7" s="16" t="s">
        <v>546</v>
      </c>
      <c r="AP7" s="16" t="s">
        <v>547</v>
      </c>
      <c r="AQ7" s="134" t="str">
        <f t="shared" si="7"/>
        <v>{BO} Handicap: {TeamA} -2.5 &amp; {TeamB} +2.5</v>
      </c>
      <c r="AR7" s="16" t="s">
        <v>547</v>
      </c>
    </row>
    <row r="8" spans="1:44" s="136" customFormat="1" ht="30" customHeight="1">
      <c r="A8" s="16" t="s">
        <v>651</v>
      </c>
      <c r="B8" s="133" t="s">
        <v>19</v>
      </c>
      <c r="C8" s="53" t="s">
        <v>652</v>
      </c>
      <c r="D8" s="53" t="s">
        <v>544</v>
      </c>
      <c r="E8" s="53" t="s">
        <v>544</v>
      </c>
      <c r="F8" s="53" t="s">
        <v>1165</v>
      </c>
      <c r="G8" s="53" t="str">
        <f t="shared" si="0"/>
        <v>{BO} Handicap: {TeamB} -2.5 &amp; {TeamA} +2.5</v>
      </c>
      <c r="H8" s="53" t="s">
        <v>1165</v>
      </c>
      <c r="I8" s="134" t="s">
        <v>1166</v>
      </c>
      <c r="J8" s="134" t="s">
        <v>1166</v>
      </c>
      <c r="K8" s="134" t="s">
        <v>1166</v>
      </c>
      <c r="L8" s="134" t="s">
        <v>1166</v>
      </c>
      <c r="M8" s="134" t="str">
        <f t="shared" si="1"/>
        <v>BO5: {TeamB} 让 2.5 局</v>
      </c>
      <c r="N8" s="134" t="s">
        <v>1166</v>
      </c>
      <c r="O8" s="134" t="s">
        <v>1167</v>
      </c>
      <c r="P8" s="134" t="s">
        <v>1167</v>
      </c>
      <c r="Q8" s="134" t="s">
        <v>1167</v>
      </c>
      <c r="R8" s="134" t="s">
        <v>1167</v>
      </c>
      <c r="S8" s="134" t="str">
        <f t="shared" si="2"/>
        <v>BO5: {TeamB} 讓 2.5 局</v>
      </c>
      <c r="T8" s="134" t="s">
        <v>1167</v>
      </c>
      <c r="U8" s="53" t="s">
        <v>655</v>
      </c>
      <c r="V8" s="53" t="s">
        <v>655</v>
      </c>
      <c r="W8" s="53" t="s">
        <v>655</v>
      </c>
      <c r="X8" s="53" t="s">
        <v>655</v>
      </c>
      <c r="Y8" s="53" t="str">
        <f t="shared" si="3"/>
        <v>{BO} Chấp: {TeamB} -2.5</v>
      </c>
      <c r="Z8" s="53" t="str">
        <f t="shared" si="4"/>
        <v>{BO} Chấp: {TeamB} -2.5</v>
      </c>
      <c r="AA8" s="137" t="s">
        <v>654</v>
      </c>
      <c r="AB8" s="134" t="s">
        <v>654</v>
      </c>
      <c r="AC8" s="134" t="s">
        <v>654</v>
      </c>
      <c r="AD8" s="134" t="s">
        <v>654</v>
      </c>
      <c r="AE8" s="134" t="str">
        <f t="shared" si="8"/>
        <v>{BO} แต้มต่อ: {TeamB} -2.5 และ {TeamA} +2.5</v>
      </c>
      <c r="AF8" s="138" t="s">
        <v>654</v>
      </c>
      <c r="AG8" s="133" t="s">
        <v>653</v>
      </c>
      <c r="AH8" s="133" t="s">
        <v>653</v>
      </c>
      <c r="AI8" s="133" t="str">
        <f t="shared" si="5"/>
        <v>{BO} 핸드캡: {TeamB} -2.5 및 {TeamA} +2.5</v>
      </c>
      <c r="AJ8" s="133" t="str">
        <f t="shared" si="5"/>
        <v>{BO} 핸드캡: {TeamB} -2.5 및 {TeamA} +2.5</v>
      </c>
      <c r="AK8" s="133" t="str">
        <f t="shared" si="6"/>
        <v>{BO} 핸드캡: {TeamB} -2.5 및 {TeamA} +2.5</v>
      </c>
      <c r="AL8" s="133" t="s">
        <v>653</v>
      </c>
      <c r="AM8" s="16" t="s">
        <v>652</v>
      </c>
      <c r="AN8" s="16" t="s">
        <v>548</v>
      </c>
      <c r="AO8" s="16" t="s">
        <v>549</v>
      </c>
      <c r="AP8" s="16" t="s">
        <v>550</v>
      </c>
      <c r="AQ8" s="134" t="str">
        <f t="shared" si="7"/>
        <v>{BO} Handicap: {TeamB} -2.5 &amp; {TeamA} +2.5</v>
      </c>
      <c r="AR8" s="16" t="s">
        <v>550</v>
      </c>
    </row>
    <row r="9" spans="1:44" s="136" customFormat="1" ht="30">
      <c r="A9" s="133" t="s">
        <v>670</v>
      </c>
      <c r="B9" s="133" t="s">
        <v>20</v>
      </c>
      <c r="C9" s="53" t="s">
        <v>671</v>
      </c>
      <c r="D9" s="53" t="s">
        <v>671</v>
      </c>
      <c r="E9" s="53" t="s">
        <v>671</v>
      </c>
      <c r="F9" s="53" t="s">
        <v>1494</v>
      </c>
      <c r="G9" s="53" t="str">
        <f t="shared" si="0"/>
        <v>Game {GO} First Blood</v>
      </c>
      <c r="H9" s="53" t="s">
        <v>1494</v>
      </c>
      <c r="I9" s="134" t="s">
        <v>1495</v>
      </c>
      <c r="J9" s="134" t="s">
        <v>1495</v>
      </c>
      <c r="K9" s="134" t="s">
        <v>1495</v>
      </c>
      <c r="L9" s="134" t="s">
        <v>1495</v>
      </c>
      <c r="M9" s="134" t="str">
        <f t="shared" si="1"/>
        <v xml:space="preserve">第 {GO} 局的首杀 </v>
      </c>
      <c r="N9" s="134" t="s">
        <v>1495</v>
      </c>
      <c r="O9" s="134" t="s">
        <v>1496</v>
      </c>
      <c r="P9" s="134" t="s">
        <v>1496</v>
      </c>
      <c r="Q9" s="134" t="s">
        <v>1496</v>
      </c>
      <c r="R9" s="134" t="s">
        <v>1496</v>
      </c>
      <c r="S9" s="134" t="str">
        <f t="shared" si="2"/>
        <v xml:space="preserve">第 {GO} 局的首殺 </v>
      </c>
      <c r="T9" s="134" t="s">
        <v>1496</v>
      </c>
      <c r="U9" s="53" t="s">
        <v>1497</v>
      </c>
      <c r="V9" s="53" t="s">
        <v>1497</v>
      </c>
      <c r="W9" s="53" t="s">
        <v>1497</v>
      </c>
      <c r="X9" s="139" t="s">
        <v>1870</v>
      </c>
      <c r="Y9" s="53" t="str">
        <f t="shared" si="3"/>
        <v>Ván {GO} Chiến công đầu tiên</v>
      </c>
      <c r="Z9" s="139" t="s">
        <v>1870</v>
      </c>
      <c r="AA9" s="137" t="s">
        <v>672</v>
      </c>
      <c r="AB9" s="134" t="s">
        <v>672</v>
      </c>
      <c r="AC9" s="134" t="s">
        <v>672</v>
      </c>
      <c r="AD9" s="134" t="s">
        <v>1498</v>
      </c>
      <c r="AE9" s="134" t="str">
        <f t="shared" si="8"/>
        <v>เกม {GO} ศพแรก</v>
      </c>
      <c r="AF9" s="138" t="s">
        <v>1498</v>
      </c>
      <c r="AG9" s="133" t="s">
        <v>102</v>
      </c>
      <c r="AH9" s="133" t="s">
        <v>102</v>
      </c>
      <c r="AI9" s="133" t="str">
        <f t="shared" si="5"/>
        <v>게임 {GO} 첫 블러드</v>
      </c>
      <c r="AJ9" s="133" t="str">
        <f t="shared" si="5"/>
        <v>게임 {GO} 첫 블러드</v>
      </c>
      <c r="AK9" s="133" t="str">
        <f t="shared" si="6"/>
        <v>게임 {GO} 첫 블러드</v>
      </c>
      <c r="AL9" s="133" t="s">
        <v>100</v>
      </c>
      <c r="AM9" s="16" t="s">
        <v>432</v>
      </c>
      <c r="AN9" s="16" t="s">
        <v>432</v>
      </c>
      <c r="AO9" s="16" t="s">
        <v>432</v>
      </c>
      <c r="AP9" s="134" t="s">
        <v>492</v>
      </c>
      <c r="AQ9" s="134" t="str">
        <f t="shared" si="7"/>
        <v>Permainan {GO} Darah Pertama</v>
      </c>
      <c r="AR9" s="134" t="s">
        <v>492</v>
      </c>
    </row>
    <row r="10" spans="1:44" s="136" customFormat="1" ht="15.75">
      <c r="A10" s="133" t="s">
        <v>676</v>
      </c>
      <c r="B10" s="133" t="s">
        <v>21</v>
      </c>
      <c r="C10" s="53" t="s">
        <v>677</v>
      </c>
      <c r="D10" s="53" t="s">
        <v>677</v>
      </c>
      <c r="E10" s="53" t="s">
        <v>677</v>
      </c>
      <c r="F10" s="53" t="s">
        <v>1499</v>
      </c>
      <c r="G10" s="53" t="str">
        <f t="shared" si="0"/>
        <v>Game {GO} First Dragon</v>
      </c>
      <c r="H10" s="53" t="s">
        <v>1499</v>
      </c>
      <c r="I10" s="134" t="s">
        <v>680</v>
      </c>
      <c r="J10" s="134" t="s">
        <v>680</v>
      </c>
      <c r="K10" s="134" t="s">
        <v>680</v>
      </c>
      <c r="L10" s="134" t="s">
        <v>680</v>
      </c>
      <c r="M10" s="134" t="str">
        <f t="shared" si="1"/>
        <v xml:space="preserve">第 {GO} 局的首小龙 </v>
      </c>
      <c r="N10" s="134" t="s">
        <v>680</v>
      </c>
      <c r="O10" s="134" t="s">
        <v>1500</v>
      </c>
      <c r="P10" s="134" t="s">
        <v>1500</v>
      </c>
      <c r="Q10" s="134" t="s">
        <v>1500</v>
      </c>
      <c r="R10" s="134" t="s">
        <v>1500</v>
      </c>
      <c r="S10" s="134" t="str">
        <f t="shared" si="2"/>
        <v xml:space="preserve">第 {GO} 局的首小龍 </v>
      </c>
      <c r="T10" s="134" t="s">
        <v>1500</v>
      </c>
      <c r="U10" s="53" t="s">
        <v>1501</v>
      </c>
      <c r="V10" s="53" t="s">
        <v>1501</v>
      </c>
      <c r="W10" s="53" t="s">
        <v>1501</v>
      </c>
      <c r="X10" s="139" t="s">
        <v>1871</v>
      </c>
      <c r="Y10" s="53" t="str">
        <f t="shared" si="3"/>
        <v>Ván {GO} Rồng đầu tiên</v>
      </c>
      <c r="Z10" s="139" t="s">
        <v>1871</v>
      </c>
      <c r="AA10" s="137" t="s">
        <v>678</v>
      </c>
      <c r="AB10" s="134" t="s">
        <v>678</v>
      </c>
      <c r="AC10" s="134" t="s">
        <v>678</v>
      </c>
      <c r="AD10" s="134" t="s">
        <v>1502</v>
      </c>
      <c r="AE10" s="134" t="str">
        <f t="shared" si="8"/>
        <v>เกม {GO} มังกรตัวแรก</v>
      </c>
      <c r="AF10" s="138" t="s">
        <v>1502</v>
      </c>
      <c r="AG10" s="133" t="s">
        <v>103</v>
      </c>
      <c r="AH10" s="133" t="s">
        <v>103</v>
      </c>
      <c r="AI10" s="133" t="str">
        <f t="shared" si="5"/>
        <v>게임 {GO} 첫 드래곤</v>
      </c>
      <c r="AJ10" s="133" t="str">
        <f t="shared" si="5"/>
        <v>게임 {GO} 첫 드래곤</v>
      </c>
      <c r="AK10" s="133" t="str">
        <f t="shared" si="6"/>
        <v>게임 {GO} 첫 드래곤</v>
      </c>
      <c r="AL10" s="133" t="s">
        <v>101</v>
      </c>
      <c r="AM10" s="16" t="s">
        <v>433</v>
      </c>
      <c r="AN10" s="16" t="s">
        <v>433</v>
      </c>
      <c r="AO10" s="16" t="s">
        <v>433</v>
      </c>
      <c r="AP10" s="134" t="s">
        <v>493</v>
      </c>
      <c r="AQ10" s="134" t="str">
        <f t="shared" si="7"/>
        <v>Permainan {GO} Naga Pertama</v>
      </c>
      <c r="AR10" s="134" t="s">
        <v>493</v>
      </c>
    </row>
    <row r="11" spans="1:44" s="136" customFormat="1" ht="15.75">
      <c r="A11" s="133" t="s">
        <v>682</v>
      </c>
      <c r="B11" s="133" t="s">
        <v>22</v>
      </c>
      <c r="C11" s="53" t="s">
        <v>683</v>
      </c>
      <c r="D11" s="53" t="s">
        <v>683</v>
      </c>
      <c r="E11" s="53" t="s">
        <v>683</v>
      </c>
      <c r="F11" s="53" t="s">
        <v>1503</v>
      </c>
      <c r="G11" s="53" t="str">
        <f t="shared" si="0"/>
        <v>Game {GO} First Turret</v>
      </c>
      <c r="H11" s="53" t="s">
        <v>1503</v>
      </c>
      <c r="I11" s="134" t="s">
        <v>686</v>
      </c>
      <c r="J11" s="134" t="s">
        <v>686</v>
      </c>
      <c r="K11" s="134" t="s">
        <v>686</v>
      </c>
      <c r="L11" s="134" t="s">
        <v>686</v>
      </c>
      <c r="M11" s="134" t="str">
        <f t="shared" si="1"/>
        <v>第 {GO} 局的首塔</v>
      </c>
      <c r="N11" s="134" t="s">
        <v>686</v>
      </c>
      <c r="O11" s="134" t="s">
        <v>686</v>
      </c>
      <c r="P11" s="134" t="s">
        <v>686</v>
      </c>
      <c r="Q11" s="134" t="s">
        <v>686</v>
      </c>
      <c r="R11" s="134" t="s">
        <v>686</v>
      </c>
      <c r="S11" s="134" t="str">
        <f t="shared" si="2"/>
        <v>第 {GO} 局的首塔</v>
      </c>
      <c r="T11" s="134" t="s">
        <v>686</v>
      </c>
      <c r="U11" s="53" t="s">
        <v>1504</v>
      </c>
      <c r="V11" s="53" t="s">
        <v>1504</v>
      </c>
      <c r="W11" s="53" t="s">
        <v>1504</v>
      </c>
      <c r="X11" s="139" t="s">
        <v>1872</v>
      </c>
      <c r="Y11" s="53" t="str">
        <f t="shared" si="3"/>
        <v>Ván {GO} Tháp đầu tiên</v>
      </c>
      <c r="Z11" s="139" t="s">
        <v>1872</v>
      </c>
      <c r="AA11" s="137" t="s">
        <v>684</v>
      </c>
      <c r="AB11" s="134" t="s">
        <v>684</v>
      </c>
      <c r="AC11" s="134" t="s">
        <v>684</v>
      </c>
      <c r="AD11" s="134" t="s">
        <v>1505</v>
      </c>
      <c r="AE11" s="134" t="str">
        <f t="shared" si="8"/>
        <v>เกม {GO} ป้อมปืนแรก</v>
      </c>
      <c r="AF11" s="138" t="s">
        <v>1505</v>
      </c>
      <c r="AG11" s="133" t="s">
        <v>104</v>
      </c>
      <c r="AH11" s="133" t="s">
        <v>104</v>
      </c>
      <c r="AI11" s="133" t="str">
        <f t="shared" si="5"/>
        <v>게임 {GO} 첫 터렛</v>
      </c>
      <c r="AJ11" s="133" t="str">
        <f t="shared" si="5"/>
        <v>게임 {GO} 첫 터렛</v>
      </c>
      <c r="AK11" s="133" t="str">
        <f t="shared" si="6"/>
        <v>게임 {GO} 첫 터렛</v>
      </c>
      <c r="AL11" s="133" t="s">
        <v>186</v>
      </c>
      <c r="AM11" s="16" t="s">
        <v>434</v>
      </c>
      <c r="AN11" s="16" t="s">
        <v>434</v>
      </c>
      <c r="AO11" s="16" t="s">
        <v>434</v>
      </c>
      <c r="AP11" s="134" t="s">
        <v>494</v>
      </c>
      <c r="AQ11" s="134" t="str">
        <f t="shared" si="7"/>
        <v>Permainan {GO} Kubah Pertama</v>
      </c>
      <c r="AR11" s="134" t="s">
        <v>494</v>
      </c>
    </row>
    <row r="12" spans="1:44" s="136" customFormat="1" ht="30">
      <c r="A12" s="140" t="s">
        <v>616</v>
      </c>
      <c r="B12" s="133" t="s">
        <v>23</v>
      </c>
      <c r="C12" s="53" t="s">
        <v>24</v>
      </c>
      <c r="D12" s="53" t="s">
        <v>24</v>
      </c>
      <c r="E12" s="53" t="s">
        <v>24</v>
      </c>
      <c r="F12" s="53" t="s">
        <v>24</v>
      </c>
      <c r="G12" s="53" t="str">
        <f t="shared" si="0"/>
        <v>BO2 Series Win</v>
      </c>
      <c r="H12" s="53" t="s">
        <v>24</v>
      </c>
      <c r="I12" s="134" t="s">
        <v>25</v>
      </c>
      <c r="J12" s="134" t="s">
        <v>25</v>
      </c>
      <c r="K12" s="134" t="s">
        <v>25</v>
      </c>
      <c r="L12" s="134" t="s">
        <v>25</v>
      </c>
      <c r="M12" s="134" t="str">
        <f t="shared" si="1"/>
        <v>BO2 总比赛胜利</v>
      </c>
      <c r="N12" s="134" t="s">
        <v>25</v>
      </c>
      <c r="O12" s="134" t="s">
        <v>26</v>
      </c>
      <c r="P12" s="134" t="s">
        <v>26</v>
      </c>
      <c r="Q12" s="134" t="s">
        <v>26</v>
      </c>
      <c r="R12" s="134" t="s">
        <v>26</v>
      </c>
      <c r="S12" s="134" t="str">
        <f t="shared" si="2"/>
        <v>BO2 總比賽勝利</v>
      </c>
      <c r="T12" s="134" t="s">
        <v>26</v>
      </c>
      <c r="U12" s="53" t="s">
        <v>27</v>
      </c>
      <c r="V12" s="53" t="s">
        <v>27</v>
      </c>
      <c r="W12" s="53" t="s">
        <v>27</v>
      </c>
      <c r="X12" s="53" t="s">
        <v>27</v>
      </c>
      <c r="Y12" s="53" t="str">
        <f t="shared" si="3"/>
        <v>BO2 Thắng loạt trận đấu</v>
      </c>
      <c r="Z12" s="53" t="str">
        <f>X12</f>
        <v>BO2 Thắng loạt trận đấu</v>
      </c>
      <c r="AA12" s="137" t="s">
        <v>93</v>
      </c>
      <c r="AB12" s="134" t="s">
        <v>93</v>
      </c>
      <c r="AC12" s="134" t="s">
        <v>93</v>
      </c>
      <c r="AD12" s="134" t="s">
        <v>93</v>
      </c>
      <c r="AE12" s="134" t="str">
        <f t="shared" si="8"/>
        <v>ชนะเป็นชุด ในการเล่นชนะใน 2 แผนที่</v>
      </c>
      <c r="AF12" s="138" t="s">
        <v>93</v>
      </c>
      <c r="AG12" s="16" t="s">
        <v>617</v>
      </c>
      <c r="AH12" s="16" t="s">
        <v>617</v>
      </c>
      <c r="AI12" s="16" t="s">
        <v>617</v>
      </c>
      <c r="AJ12" s="16" t="s">
        <v>617</v>
      </c>
      <c r="AK12" s="16" t="s">
        <v>617</v>
      </c>
      <c r="AL12" s="16" t="s">
        <v>617</v>
      </c>
      <c r="AM12" s="140" t="s">
        <v>572</v>
      </c>
      <c r="AN12" s="140" t="s">
        <v>572</v>
      </c>
      <c r="AO12" s="140" t="s">
        <v>572</v>
      </c>
      <c r="AP12" s="140" t="s">
        <v>572</v>
      </c>
      <c r="AQ12" s="134" t="str">
        <f t="shared" si="7"/>
        <v>BO2 Seri Kemenangan</v>
      </c>
      <c r="AR12" s="140" t="s">
        <v>572</v>
      </c>
    </row>
    <row r="13" spans="1:44" s="136" customFormat="1" ht="30">
      <c r="A13" s="133" t="s">
        <v>687</v>
      </c>
      <c r="B13" s="133" t="s">
        <v>28</v>
      </c>
      <c r="C13" s="53" t="s">
        <v>688</v>
      </c>
      <c r="D13" s="53" t="s">
        <v>688</v>
      </c>
      <c r="E13" s="53" t="s">
        <v>688</v>
      </c>
      <c r="F13" s="53" t="s">
        <v>1506</v>
      </c>
      <c r="G13" s="53" t="str">
        <f t="shared" si="0"/>
        <v>Game {GO} Win + First Blood</v>
      </c>
      <c r="H13" s="53" t="s">
        <v>1506</v>
      </c>
      <c r="I13" s="134" t="s">
        <v>691</v>
      </c>
      <c r="J13" s="134" t="s">
        <v>691</v>
      </c>
      <c r="K13" s="134" t="s">
        <v>691</v>
      </c>
      <c r="L13" s="134" t="s">
        <v>691</v>
      </c>
      <c r="M13" s="134" t="str">
        <f t="shared" si="1"/>
        <v>第 {GO} 局胜利 + 首杀</v>
      </c>
      <c r="N13" s="134" t="s">
        <v>691</v>
      </c>
      <c r="O13" s="134" t="s">
        <v>692</v>
      </c>
      <c r="P13" s="134" t="s">
        <v>692</v>
      </c>
      <c r="Q13" s="134" t="s">
        <v>692</v>
      </c>
      <c r="R13" s="134" t="s">
        <v>692</v>
      </c>
      <c r="S13" s="134" t="str">
        <f t="shared" si="2"/>
        <v>第 {GO} 局勝利 + 首殺</v>
      </c>
      <c r="T13" s="134" t="s">
        <v>692</v>
      </c>
      <c r="U13" s="53" t="s">
        <v>1507</v>
      </c>
      <c r="V13" s="53" t="s">
        <v>1507</v>
      </c>
      <c r="W13" s="53" t="s">
        <v>1507</v>
      </c>
      <c r="X13" s="53" t="s">
        <v>1507</v>
      </c>
      <c r="Y13" s="53" t="str">
        <f t="shared" si="3"/>
        <v>Ván {GO} Thắng + Chiến công đầu tiên</v>
      </c>
      <c r="Z13" s="139" t="s">
        <v>1873</v>
      </c>
      <c r="AA13" s="137" t="s">
        <v>689</v>
      </c>
      <c r="AB13" s="134" t="s">
        <v>689</v>
      </c>
      <c r="AC13" s="134" t="s">
        <v>689</v>
      </c>
      <c r="AD13" s="134" t="s">
        <v>1508</v>
      </c>
      <c r="AE13" s="134" t="str">
        <f t="shared" si="8"/>
        <v>เกม {GO} ชนะ + ศพแรก</v>
      </c>
      <c r="AF13" s="138" t="s">
        <v>1508</v>
      </c>
      <c r="AG13" s="133" t="s">
        <v>105</v>
      </c>
      <c r="AH13" s="133" t="s">
        <v>105</v>
      </c>
      <c r="AI13" s="133" t="str">
        <f t="shared" ref="AI13:AJ32" si="9">$AH13</f>
        <v>게임 {GO} 승리 + 첫 블러드</v>
      </c>
      <c r="AJ13" s="133" t="str">
        <f t="shared" si="9"/>
        <v>게임 {GO} 승리 + 첫 블러드</v>
      </c>
      <c r="AK13" s="133" t="str">
        <f t="shared" ref="AK13:AK44" si="10">IF(UPPER(LEFT($B13,2))&lt;&gt;"OU",AG13,AH13)</f>
        <v>게임 {GO} 승리 + 첫 블러드</v>
      </c>
      <c r="AL13" s="133" t="s">
        <v>187</v>
      </c>
      <c r="AM13" s="16" t="s">
        <v>435</v>
      </c>
      <c r="AN13" s="16" t="s">
        <v>435</v>
      </c>
      <c r="AO13" s="16" t="s">
        <v>435</v>
      </c>
      <c r="AP13" s="134" t="s">
        <v>513</v>
      </c>
      <c r="AQ13" s="134" t="str">
        <f t="shared" si="7"/>
        <v>Permainan {GO} Menang + Darah Pertama</v>
      </c>
      <c r="AR13" s="134" t="s">
        <v>513</v>
      </c>
    </row>
    <row r="14" spans="1:44" s="136" customFormat="1" ht="30">
      <c r="A14" s="133" t="s">
        <v>693</v>
      </c>
      <c r="B14" s="133" t="s">
        <v>29</v>
      </c>
      <c r="C14" s="53" t="s">
        <v>694</v>
      </c>
      <c r="D14" s="53" t="s">
        <v>694</v>
      </c>
      <c r="E14" s="53" t="s">
        <v>694</v>
      </c>
      <c r="F14" s="53" t="s">
        <v>1509</v>
      </c>
      <c r="G14" s="53" t="str">
        <f t="shared" si="0"/>
        <v>Game {GO} Win + First Turret</v>
      </c>
      <c r="H14" s="53" t="s">
        <v>1509</v>
      </c>
      <c r="I14" s="134" t="s">
        <v>697</v>
      </c>
      <c r="J14" s="134" t="s">
        <v>697</v>
      </c>
      <c r="K14" s="134" t="s">
        <v>697</v>
      </c>
      <c r="L14" s="134" t="s">
        <v>697</v>
      </c>
      <c r="M14" s="134" t="str">
        <f t="shared" si="1"/>
        <v>第 {GO} 局胜利 + 首塔</v>
      </c>
      <c r="N14" s="134" t="s">
        <v>697</v>
      </c>
      <c r="O14" s="134" t="s">
        <v>698</v>
      </c>
      <c r="P14" s="134" t="s">
        <v>698</v>
      </c>
      <c r="Q14" s="134" t="s">
        <v>698</v>
      </c>
      <c r="R14" s="134" t="s">
        <v>698</v>
      </c>
      <c r="S14" s="134" t="str">
        <f t="shared" si="2"/>
        <v>第 {GO} 局勝利 + 首塔</v>
      </c>
      <c r="T14" s="134" t="s">
        <v>698</v>
      </c>
      <c r="U14" s="53" t="s">
        <v>1510</v>
      </c>
      <c r="V14" s="53" t="s">
        <v>1510</v>
      </c>
      <c r="W14" s="53" t="s">
        <v>1510</v>
      </c>
      <c r="X14" s="53" t="s">
        <v>1510</v>
      </c>
      <c r="Y14" s="53" t="str">
        <f t="shared" si="3"/>
        <v>Ván {GO} Thắng + Tháp đầu tiên</v>
      </c>
      <c r="Z14" s="139" t="s">
        <v>1874</v>
      </c>
      <c r="AA14" s="137" t="s">
        <v>695</v>
      </c>
      <c r="AB14" s="134" t="s">
        <v>695</v>
      </c>
      <c r="AC14" s="134" t="s">
        <v>695</v>
      </c>
      <c r="AD14" s="134" t="s">
        <v>1511</v>
      </c>
      <c r="AE14" s="134" t="str">
        <f t="shared" si="8"/>
        <v>เกม {GO} ชนะ + ป้อมปืนแรก</v>
      </c>
      <c r="AF14" s="138" t="s">
        <v>1511</v>
      </c>
      <c r="AG14" s="133" t="s">
        <v>106</v>
      </c>
      <c r="AH14" s="133" t="s">
        <v>106</v>
      </c>
      <c r="AI14" s="133" t="str">
        <f t="shared" si="9"/>
        <v>게임 {GO} 승리 + 첫 터렛</v>
      </c>
      <c r="AJ14" s="133" t="str">
        <f t="shared" si="9"/>
        <v>게임 {GO} 승리 + 첫 터렛</v>
      </c>
      <c r="AK14" s="133" t="str">
        <f t="shared" si="10"/>
        <v>게임 {GO} 승리 + 첫 터렛</v>
      </c>
      <c r="AL14" s="133" t="s">
        <v>188</v>
      </c>
      <c r="AM14" s="16" t="s">
        <v>436</v>
      </c>
      <c r="AN14" s="16" t="s">
        <v>436</v>
      </c>
      <c r="AO14" s="16" t="s">
        <v>436</v>
      </c>
      <c r="AP14" s="134" t="s">
        <v>514</v>
      </c>
      <c r="AQ14" s="134" t="str">
        <f t="shared" si="7"/>
        <v>Permainan {GO} Menang + Kubah Pertama</v>
      </c>
      <c r="AR14" s="134" t="s">
        <v>514</v>
      </c>
    </row>
    <row r="15" spans="1:44" s="136" customFormat="1" ht="30">
      <c r="A15" s="133" t="s">
        <v>699</v>
      </c>
      <c r="B15" s="133" t="s">
        <v>30</v>
      </c>
      <c r="C15" s="53" t="s">
        <v>700</v>
      </c>
      <c r="D15" s="53" t="s">
        <v>700</v>
      </c>
      <c r="E15" s="53" t="s">
        <v>700</v>
      </c>
      <c r="F15" s="53" t="s">
        <v>1512</v>
      </c>
      <c r="G15" s="53" t="str">
        <f t="shared" si="0"/>
        <v>Game {GO} Win + First Dragon</v>
      </c>
      <c r="H15" s="53" t="s">
        <v>1512</v>
      </c>
      <c r="I15" s="134" t="s">
        <v>703</v>
      </c>
      <c r="J15" s="134" t="s">
        <v>703</v>
      </c>
      <c r="K15" s="134" t="s">
        <v>703</v>
      </c>
      <c r="L15" s="134" t="s">
        <v>703</v>
      </c>
      <c r="M15" s="134" t="str">
        <f t="shared" si="1"/>
        <v>第 {GO} 局胜利 + 首小龙</v>
      </c>
      <c r="N15" s="134" t="s">
        <v>703</v>
      </c>
      <c r="O15" s="134" t="s">
        <v>704</v>
      </c>
      <c r="P15" s="134" t="s">
        <v>704</v>
      </c>
      <c r="Q15" s="134" t="s">
        <v>704</v>
      </c>
      <c r="R15" s="134" t="s">
        <v>704</v>
      </c>
      <c r="S15" s="134" t="str">
        <f t="shared" si="2"/>
        <v>第 {GO} 局勝利 + 首小龍</v>
      </c>
      <c r="T15" s="134" t="s">
        <v>704</v>
      </c>
      <c r="U15" s="53" t="s">
        <v>1513</v>
      </c>
      <c r="V15" s="53" t="s">
        <v>1513</v>
      </c>
      <c r="W15" s="53" t="s">
        <v>1513</v>
      </c>
      <c r="X15" s="53" t="s">
        <v>1513</v>
      </c>
      <c r="Y15" s="53" t="str">
        <f t="shared" si="3"/>
        <v>Ván {GO} Thắng + Rồng đầu tiên</v>
      </c>
      <c r="Z15" s="139" t="s">
        <v>1875</v>
      </c>
      <c r="AA15" s="137" t="s">
        <v>701</v>
      </c>
      <c r="AB15" s="134" t="s">
        <v>701</v>
      </c>
      <c r="AC15" s="134" t="s">
        <v>701</v>
      </c>
      <c r="AD15" s="134" t="s">
        <v>1514</v>
      </c>
      <c r="AE15" s="134" t="str">
        <f t="shared" si="8"/>
        <v>เกม {GO} ชนะ + มังกรตัวแรก</v>
      </c>
      <c r="AF15" s="138" t="s">
        <v>1514</v>
      </c>
      <c r="AG15" s="133" t="s">
        <v>107</v>
      </c>
      <c r="AH15" s="133" t="s">
        <v>107</v>
      </c>
      <c r="AI15" s="133" t="str">
        <f t="shared" si="9"/>
        <v>게임 {GO} 승리 + 첫 드래곤</v>
      </c>
      <c r="AJ15" s="133" t="str">
        <f t="shared" si="9"/>
        <v>게임 {GO} 승리 + 첫 드래곤</v>
      </c>
      <c r="AK15" s="133" t="str">
        <f t="shared" si="10"/>
        <v>게임 {GO} 승리 + 첫 드래곤</v>
      </c>
      <c r="AL15" s="133" t="s">
        <v>189</v>
      </c>
      <c r="AM15" s="16" t="s">
        <v>437</v>
      </c>
      <c r="AN15" s="16" t="s">
        <v>437</v>
      </c>
      <c r="AO15" s="16" t="s">
        <v>437</v>
      </c>
      <c r="AP15" s="134" t="s">
        <v>515</v>
      </c>
      <c r="AQ15" s="134" t="str">
        <f t="shared" si="7"/>
        <v>Permainan {GO} Menang + Naga Pertama</v>
      </c>
      <c r="AR15" s="134" t="s">
        <v>515</v>
      </c>
    </row>
    <row r="16" spans="1:44" s="136" customFormat="1" ht="45">
      <c r="A16" s="133" t="s">
        <v>705</v>
      </c>
      <c r="B16" s="133" t="s">
        <v>31</v>
      </c>
      <c r="C16" s="53" t="s">
        <v>706</v>
      </c>
      <c r="D16" s="53" t="s">
        <v>1515</v>
      </c>
      <c r="E16" s="53" t="s">
        <v>1515</v>
      </c>
      <c r="F16" s="53" t="s">
        <v>1515</v>
      </c>
      <c r="G16" s="53" t="str">
        <f t="shared" si="0"/>
        <v>Game {GO} Win + First Blood + First Turret</v>
      </c>
      <c r="H16" s="53" t="s">
        <v>1515</v>
      </c>
      <c r="I16" s="134" t="s">
        <v>709</v>
      </c>
      <c r="J16" s="134" t="s">
        <v>709</v>
      </c>
      <c r="K16" s="134" t="s">
        <v>709</v>
      </c>
      <c r="L16" s="134" t="s">
        <v>709</v>
      </c>
      <c r="M16" s="134" t="str">
        <f t="shared" si="1"/>
        <v>第 {GO} 局胜利 + 首杀 + 首塔</v>
      </c>
      <c r="N16" s="134" t="s">
        <v>709</v>
      </c>
      <c r="O16" s="134" t="s">
        <v>710</v>
      </c>
      <c r="P16" s="134" t="s">
        <v>710</v>
      </c>
      <c r="Q16" s="134" t="s">
        <v>710</v>
      </c>
      <c r="R16" s="134" t="s">
        <v>710</v>
      </c>
      <c r="S16" s="134" t="str">
        <f t="shared" si="2"/>
        <v>第 {GO} 局勝利 + 首殺 + 首塔</v>
      </c>
      <c r="T16" s="134" t="s">
        <v>710</v>
      </c>
      <c r="U16" s="53" t="s">
        <v>1516</v>
      </c>
      <c r="V16" s="139" t="s">
        <v>1517</v>
      </c>
      <c r="W16" s="139" t="s">
        <v>1517</v>
      </c>
      <c r="X16" s="139" t="s">
        <v>1518</v>
      </c>
      <c r="Y16" s="53" t="str">
        <f t="shared" si="3"/>
        <v>Ván {GO} Thắng + Chiến công đầu tiên + Tháp đầu tiên</v>
      </c>
      <c r="Z16" s="139" t="str">
        <f>X16</f>
        <v>Ván {GO} Thắng + FB + FT</v>
      </c>
      <c r="AA16" s="137" t="s">
        <v>707</v>
      </c>
      <c r="AB16" s="134" t="s">
        <v>1519</v>
      </c>
      <c r="AC16" s="134" t="s">
        <v>1519</v>
      </c>
      <c r="AD16" s="134" t="s">
        <v>1519</v>
      </c>
      <c r="AE16" s="134" t="str">
        <f t="shared" si="8"/>
        <v>เกม {GO} ชนะ + ศพแรก + ป้อมปืนแรก</v>
      </c>
      <c r="AF16" s="138" t="s">
        <v>1519</v>
      </c>
      <c r="AG16" s="133" t="s">
        <v>108</v>
      </c>
      <c r="AH16" s="15" t="s">
        <v>162</v>
      </c>
      <c r="AI16" s="133" t="str">
        <f t="shared" si="9"/>
        <v>게임 {GO} 승리 + FB+ FT</v>
      </c>
      <c r="AJ16" s="133" t="str">
        <f t="shared" si="9"/>
        <v>게임 {GO} 승리 + FB+ FT</v>
      </c>
      <c r="AK16" s="133" t="str">
        <f t="shared" si="10"/>
        <v>게임 {GO} 승리 + 첫 블러드 + 첫 터렛</v>
      </c>
      <c r="AL16" s="133" t="s">
        <v>162</v>
      </c>
      <c r="AM16" s="16" t="s">
        <v>438</v>
      </c>
      <c r="AN16" s="134" t="s">
        <v>516</v>
      </c>
      <c r="AO16" s="134" t="s">
        <v>516</v>
      </c>
      <c r="AP16" s="134" t="s">
        <v>516</v>
      </c>
      <c r="AQ16" s="134" t="str">
        <f t="shared" si="7"/>
        <v>Permainan {GO} Menang + Darah Pertama + Kubah Pertama</v>
      </c>
      <c r="AR16" s="134" t="s">
        <v>516</v>
      </c>
    </row>
    <row r="17" spans="1:44" s="136" customFormat="1" ht="45">
      <c r="A17" s="133" t="s">
        <v>711</v>
      </c>
      <c r="B17" s="133" t="s">
        <v>32</v>
      </c>
      <c r="C17" s="53" t="s">
        <v>712</v>
      </c>
      <c r="D17" s="53" t="s">
        <v>1520</v>
      </c>
      <c r="E17" s="53" t="s">
        <v>1520</v>
      </c>
      <c r="F17" s="53" t="s">
        <v>1520</v>
      </c>
      <c r="G17" s="53" t="str">
        <f t="shared" si="0"/>
        <v>Game {GO} Win + First Blood + First Dragon</v>
      </c>
      <c r="H17" s="53" t="s">
        <v>1520</v>
      </c>
      <c r="I17" s="134" t="s">
        <v>715</v>
      </c>
      <c r="J17" s="134" t="s">
        <v>715</v>
      </c>
      <c r="K17" s="134" t="s">
        <v>715</v>
      </c>
      <c r="L17" s="134" t="s">
        <v>715</v>
      </c>
      <c r="M17" s="134" t="str">
        <f t="shared" si="1"/>
        <v>第 {GO} 局胜利 + 首杀 + 首小龙</v>
      </c>
      <c r="N17" s="134" t="s">
        <v>715</v>
      </c>
      <c r="O17" s="134" t="s">
        <v>716</v>
      </c>
      <c r="P17" s="134" t="s">
        <v>716</v>
      </c>
      <c r="Q17" s="134" t="s">
        <v>716</v>
      </c>
      <c r="R17" s="134" t="s">
        <v>716</v>
      </c>
      <c r="S17" s="134" t="str">
        <f t="shared" si="2"/>
        <v>第 {GO} 局勝利 + 首殺 + 首小龍</v>
      </c>
      <c r="T17" s="134" t="s">
        <v>716</v>
      </c>
      <c r="U17" s="53" t="s">
        <v>1521</v>
      </c>
      <c r="V17" s="139" t="s">
        <v>1522</v>
      </c>
      <c r="W17" s="139" t="s">
        <v>1522</v>
      </c>
      <c r="X17" s="139" t="s">
        <v>1522</v>
      </c>
      <c r="Y17" s="53" t="str">
        <f t="shared" si="3"/>
        <v>Ván {GO} Thắng + Chiến công đầu tiên + Rồng đầu tiên</v>
      </c>
      <c r="Z17" s="139" t="str">
        <f>X17</f>
        <v>Ván {GO} Thắng + FB + FD</v>
      </c>
      <c r="AA17" s="137" t="s">
        <v>713</v>
      </c>
      <c r="AB17" s="134" t="s">
        <v>1523</v>
      </c>
      <c r="AC17" s="134" t="s">
        <v>1523</v>
      </c>
      <c r="AD17" s="134" t="s">
        <v>1523</v>
      </c>
      <c r="AE17" s="134" t="str">
        <f t="shared" si="8"/>
        <v>เกม {GO} ชนะ + ศพแรก + มังกรแรก</v>
      </c>
      <c r="AF17" s="138" t="s">
        <v>1523</v>
      </c>
      <c r="AG17" s="133" t="s">
        <v>109</v>
      </c>
      <c r="AH17" s="141" t="s">
        <v>163</v>
      </c>
      <c r="AI17" s="133" t="str">
        <f t="shared" si="9"/>
        <v>게임 {GO} 승리 + FB+ FD</v>
      </c>
      <c r="AJ17" s="133" t="str">
        <f t="shared" si="9"/>
        <v>게임 {GO} 승리 + FB+ FD</v>
      </c>
      <c r="AK17" s="133" t="str">
        <f t="shared" si="10"/>
        <v>게임 {GO} 승리 + 첫 블러드 + 첫 드래곤</v>
      </c>
      <c r="AL17" s="133" t="s">
        <v>163</v>
      </c>
      <c r="AM17" s="16" t="s">
        <v>439</v>
      </c>
      <c r="AN17" s="134" t="s">
        <v>517</v>
      </c>
      <c r="AO17" s="134" t="s">
        <v>517</v>
      </c>
      <c r="AP17" s="134" t="s">
        <v>517</v>
      </c>
      <c r="AQ17" s="134" t="str">
        <f t="shared" si="7"/>
        <v>Permainan {GO} Menang + Darah Pertama + Naga Pertama</v>
      </c>
      <c r="AR17" s="134" t="s">
        <v>517</v>
      </c>
    </row>
    <row r="18" spans="1:44" s="136" customFormat="1" ht="30">
      <c r="A18" s="133" t="s">
        <v>717</v>
      </c>
      <c r="B18" s="133" t="s">
        <v>33</v>
      </c>
      <c r="C18" s="53" t="s">
        <v>718</v>
      </c>
      <c r="D18" s="53" t="s">
        <v>1524</v>
      </c>
      <c r="E18" s="53" t="s">
        <v>1524</v>
      </c>
      <c r="F18" s="53" t="s">
        <v>1524</v>
      </c>
      <c r="G18" s="53" t="str">
        <f t="shared" si="0"/>
        <v>Game {GO} Win + First Turret + First Dragon</v>
      </c>
      <c r="H18" s="53" t="s">
        <v>1524</v>
      </c>
      <c r="I18" s="134" t="s">
        <v>721</v>
      </c>
      <c r="J18" s="134" t="s">
        <v>721</v>
      </c>
      <c r="K18" s="134" t="s">
        <v>721</v>
      </c>
      <c r="L18" s="134" t="s">
        <v>721</v>
      </c>
      <c r="M18" s="134" t="str">
        <f t="shared" si="1"/>
        <v>第 {GO} 局胜利 + 首塔 + 首小龙</v>
      </c>
      <c r="N18" s="134" t="s">
        <v>721</v>
      </c>
      <c r="O18" s="134" t="s">
        <v>722</v>
      </c>
      <c r="P18" s="134" t="s">
        <v>722</v>
      </c>
      <c r="Q18" s="134" t="s">
        <v>722</v>
      </c>
      <c r="R18" s="134" t="s">
        <v>722</v>
      </c>
      <c r="S18" s="134" t="str">
        <f t="shared" si="2"/>
        <v>第 {GO} 局勝利 + 首塔 + 首小龍</v>
      </c>
      <c r="T18" s="134" t="s">
        <v>722</v>
      </c>
      <c r="U18" s="53" t="s">
        <v>1525</v>
      </c>
      <c r="V18" s="139" t="s">
        <v>1526</v>
      </c>
      <c r="W18" s="139" t="s">
        <v>1526</v>
      </c>
      <c r="X18" s="139" t="s">
        <v>1526</v>
      </c>
      <c r="Y18" s="53" t="str">
        <f t="shared" si="3"/>
        <v>Ván {GO} Thắng + Tháp đầu tiên + Rồng đầu tiên</v>
      </c>
      <c r="Z18" s="139" t="str">
        <f>X18</f>
        <v>Ván {GO} Thắng + FT + FD</v>
      </c>
      <c r="AA18" s="137" t="s">
        <v>719</v>
      </c>
      <c r="AB18" s="134" t="s">
        <v>1527</v>
      </c>
      <c r="AC18" s="134" t="s">
        <v>1527</v>
      </c>
      <c r="AD18" s="134" t="s">
        <v>1527</v>
      </c>
      <c r="AE18" s="134" t="str">
        <f t="shared" si="8"/>
        <v>เกม {GO} ชนะ + ป้อมปืนแรก + มังกรแรก</v>
      </c>
      <c r="AF18" s="138" t="s">
        <v>1527</v>
      </c>
      <c r="AG18" s="133" t="s">
        <v>110</v>
      </c>
      <c r="AH18" s="133" t="s">
        <v>164</v>
      </c>
      <c r="AI18" s="133" t="str">
        <f t="shared" si="9"/>
        <v>게임 {GO} 승리 + FT + FD</v>
      </c>
      <c r="AJ18" s="133" t="str">
        <f t="shared" si="9"/>
        <v>게임 {GO} 승리 + FT + FD</v>
      </c>
      <c r="AK18" s="133" t="str">
        <f t="shared" si="10"/>
        <v>게임 {GO} 승리 + 첫 터렛 + 첫 드래곤</v>
      </c>
      <c r="AL18" s="133" t="s">
        <v>164</v>
      </c>
      <c r="AM18" s="16" t="s">
        <v>440</v>
      </c>
      <c r="AN18" s="134" t="s">
        <v>518</v>
      </c>
      <c r="AO18" s="134" t="s">
        <v>518</v>
      </c>
      <c r="AP18" s="134" t="s">
        <v>518</v>
      </c>
      <c r="AQ18" s="134" t="str">
        <f t="shared" si="7"/>
        <v>Permainan {GO} Menang + Kubah Pertama + Naga Pertama</v>
      </c>
      <c r="AR18" s="134" t="s">
        <v>518</v>
      </c>
    </row>
    <row r="19" spans="1:44" s="136" customFormat="1" ht="45">
      <c r="A19" s="133" t="s">
        <v>723</v>
      </c>
      <c r="B19" s="133" t="s">
        <v>34</v>
      </c>
      <c r="C19" s="53" t="s">
        <v>1528</v>
      </c>
      <c r="D19" s="53" t="s">
        <v>1529</v>
      </c>
      <c r="E19" s="53" t="s">
        <v>1529</v>
      </c>
      <c r="F19" s="53" t="s">
        <v>1529</v>
      </c>
      <c r="G19" s="53" t="str">
        <f t="shared" si="0"/>
        <v>Game {GO} Win + First Blood + First Turret + First Dragon</v>
      </c>
      <c r="H19" s="53" t="s">
        <v>1529</v>
      </c>
      <c r="I19" s="134" t="s">
        <v>727</v>
      </c>
      <c r="J19" s="134" t="s">
        <v>727</v>
      </c>
      <c r="K19" s="134" t="s">
        <v>727</v>
      </c>
      <c r="L19" s="134" t="s">
        <v>727</v>
      </c>
      <c r="M19" s="134" t="str">
        <f t="shared" si="1"/>
        <v>第 {GO} 局胜利 + 首杀 + 首塔 + 首小龙</v>
      </c>
      <c r="N19" s="134" t="s">
        <v>727</v>
      </c>
      <c r="O19" s="134" t="s">
        <v>728</v>
      </c>
      <c r="P19" s="134" t="s">
        <v>728</v>
      </c>
      <c r="Q19" s="134" t="s">
        <v>728</v>
      </c>
      <c r="R19" s="134" t="s">
        <v>728</v>
      </c>
      <c r="S19" s="134" t="str">
        <f t="shared" si="2"/>
        <v>第 {GO} 局勝利 + 首殺 + 首塔 + 首小龍</v>
      </c>
      <c r="T19" s="134" t="s">
        <v>728</v>
      </c>
      <c r="U19" s="53" t="s">
        <v>1530</v>
      </c>
      <c r="V19" s="139" t="s">
        <v>1531</v>
      </c>
      <c r="W19" s="139" t="s">
        <v>1531</v>
      </c>
      <c r="X19" s="139" t="s">
        <v>1531</v>
      </c>
      <c r="Y19" s="53" t="str">
        <f t="shared" si="3"/>
        <v>Ván {GO} Thắng + Chiến công đầu tiên + Tháp đầu tiên + Rồng đầu tiên</v>
      </c>
      <c r="Z19" s="139" t="str">
        <f>X19</f>
        <v>Ván {GO} Thắng + FB + FT + FD</v>
      </c>
      <c r="AA19" s="137" t="s">
        <v>725</v>
      </c>
      <c r="AB19" s="134" t="s">
        <v>1532</v>
      </c>
      <c r="AC19" s="134" t="s">
        <v>1532</v>
      </c>
      <c r="AD19" s="134" t="s">
        <v>1532</v>
      </c>
      <c r="AE19" s="134" t="str">
        <f t="shared" si="8"/>
        <v>เกม {GO} ชนะ + ศพแรก + ป้อมปืนแรก + มังกรแรก</v>
      </c>
      <c r="AF19" s="138" t="s">
        <v>1532</v>
      </c>
      <c r="AG19" s="133" t="s">
        <v>111</v>
      </c>
      <c r="AH19" s="133" t="s">
        <v>165</v>
      </c>
      <c r="AI19" s="133" t="str">
        <f t="shared" si="9"/>
        <v>게임 {GO} 승리 + FB + FT + FD</v>
      </c>
      <c r="AJ19" s="133" t="str">
        <f t="shared" si="9"/>
        <v>게임 {GO} 승리 + FB + FT + FD</v>
      </c>
      <c r="AK19" s="133" t="str">
        <f t="shared" si="10"/>
        <v>게임 {GO} 승리 + 첫 블러드 + 첫 터렛 + 첫 드래곤</v>
      </c>
      <c r="AL19" s="133" t="s">
        <v>165</v>
      </c>
      <c r="AM19" s="16" t="s">
        <v>441</v>
      </c>
      <c r="AN19" s="134" t="s">
        <v>519</v>
      </c>
      <c r="AO19" s="134" t="s">
        <v>519</v>
      </c>
      <c r="AP19" s="134" t="s">
        <v>519</v>
      </c>
      <c r="AQ19" s="134" t="str">
        <f t="shared" si="7"/>
        <v>Permainan {GO} Menang + Darah Pertama + Kubah Pertama + Naga Pertama</v>
      </c>
      <c r="AR19" s="134" t="s">
        <v>519</v>
      </c>
    </row>
    <row r="20" spans="1:44" s="136" customFormat="1" ht="30">
      <c r="A20" s="133" t="s">
        <v>729</v>
      </c>
      <c r="B20" s="133" t="s">
        <v>35</v>
      </c>
      <c r="C20" s="53" t="s">
        <v>730</v>
      </c>
      <c r="D20" s="53" t="s">
        <v>730</v>
      </c>
      <c r="E20" s="53" t="s">
        <v>730</v>
      </c>
      <c r="F20" s="53" t="s">
        <v>1533</v>
      </c>
      <c r="G20" s="53" t="str">
        <f t="shared" si="0"/>
        <v>Game {GO} First Blood + First Turret</v>
      </c>
      <c r="H20" s="53" t="s">
        <v>1533</v>
      </c>
      <c r="I20" s="134" t="s">
        <v>733</v>
      </c>
      <c r="J20" s="134" t="s">
        <v>733</v>
      </c>
      <c r="K20" s="134" t="s">
        <v>733</v>
      </c>
      <c r="L20" s="134" t="s">
        <v>733</v>
      </c>
      <c r="M20" s="134" t="str">
        <f t="shared" si="1"/>
        <v>第 {GO} 局首杀 + 首塔</v>
      </c>
      <c r="N20" s="134" t="s">
        <v>733</v>
      </c>
      <c r="O20" s="134" t="s">
        <v>734</v>
      </c>
      <c r="P20" s="134" t="s">
        <v>734</v>
      </c>
      <c r="Q20" s="134" t="s">
        <v>734</v>
      </c>
      <c r="R20" s="134" t="s">
        <v>734</v>
      </c>
      <c r="S20" s="134" t="str">
        <f t="shared" si="2"/>
        <v>第 {GO} 局首殺 + 首塔</v>
      </c>
      <c r="T20" s="134" t="s">
        <v>734</v>
      </c>
      <c r="U20" s="53" t="s">
        <v>1534</v>
      </c>
      <c r="V20" s="53" t="s">
        <v>1534</v>
      </c>
      <c r="W20" s="53" t="s">
        <v>1534</v>
      </c>
      <c r="X20" s="53" t="s">
        <v>1534</v>
      </c>
      <c r="Y20" s="53" t="str">
        <f t="shared" si="3"/>
        <v>Ván {GO} Chiến công đầu tiên + Tháp đầu tiên</v>
      </c>
      <c r="Z20" s="139" t="s">
        <v>1876</v>
      </c>
      <c r="AA20" s="137" t="s">
        <v>731</v>
      </c>
      <c r="AB20" s="134" t="s">
        <v>731</v>
      </c>
      <c r="AC20" s="134" t="s">
        <v>731</v>
      </c>
      <c r="AD20" s="134" t="s">
        <v>1535</v>
      </c>
      <c r="AE20" s="134" t="str">
        <f t="shared" si="8"/>
        <v>เกม {GO} ศพแรก + ป้อมปืนแรก</v>
      </c>
      <c r="AF20" s="138" t="s">
        <v>1535</v>
      </c>
      <c r="AG20" s="133" t="s">
        <v>112</v>
      </c>
      <c r="AH20" s="133" t="s">
        <v>112</v>
      </c>
      <c r="AI20" s="133" t="str">
        <f t="shared" si="9"/>
        <v>게임 {GO} 첫 블러드 + 첫 터렛</v>
      </c>
      <c r="AJ20" s="133" t="str">
        <f t="shared" si="9"/>
        <v>게임 {GO} 첫 블러드 + 첫 터렛</v>
      </c>
      <c r="AK20" s="133" t="str">
        <f t="shared" si="10"/>
        <v>게임 {GO} 첫 블러드 + 첫 터렛</v>
      </c>
      <c r="AL20" s="133" t="s">
        <v>190</v>
      </c>
      <c r="AM20" s="16" t="s">
        <v>442</v>
      </c>
      <c r="AN20" s="16" t="s">
        <v>442</v>
      </c>
      <c r="AO20" s="16" t="s">
        <v>442</v>
      </c>
      <c r="AP20" s="134" t="s">
        <v>495</v>
      </c>
      <c r="AQ20" s="134" t="str">
        <f t="shared" si="7"/>
        <v>Permainan {GO} Darah Pertama + Kubah Pertama</v>
      </c>
      <c r="AR20" s="134" t="s">
        <v>495</v>
      </c>
    </row>
    <row r="21" spans="1:44" s="136" customFormat="1" ht="30">
      <c r="A21" s="133" t="s">
        <v>735</v>
      </c>
      <c r="B21" s="133" t="s">
        <v>36</v>
      </c>
      <c r="C21" s="53" t="s">
        <v>736</v>
      </c>
      <c r="D21" s="53" t="s">
        <v>736</v>
      </c>
      <c r="E21" s="53" t="s">
        <v>736</v>
      </c>
      <c r="F21" s="53" t="s">
        <v>1536</v>
      </c>
      <c r="G21" s="53" t="str">
        <f t="shared" si="0"/>
        <v>Game {GO} First Blood + First Dragon</v>
      </c>
      <c r="H21" s="53" t="s">
        <v>1536</v>
      </c>
      <c r="I21" s="134" t="s">
        <v>739</v>
      </c>
      <c r="J21" s="134" t="s">
        <v>739</v>
      </c>
      <c r="K21" s="134" t="s">
        <v>739</v>
      </c>
      <c r="L21" s="134" t="s">
        <v>739</v>
      </c>
      <c r="M21" s="134" t="str">
        <f t="shared" si="1"/>
        <v>第 {GO} 局首杀 + 首小龙</v>
      </c>
      <c r="N21" s="134" t="s">
        <v>739</v>
      </c>
      <c r="O21" s="134" t="s">
        <v>740</v>
      </c>
      <c r="P21" s="134" t="s">
        <v>740</v>
      </c>
      <c r="Q21" s="134" t="s">
        <v>740</v>
      </c>
      <c r="R21" s="134" t="s">
        <v>740</v>
      </c>
      <c r="S21" s="134" t="str">
        <f t="shared" si="2"/>
        <v>第 {GO} 局首殺 + 首小龍</v>
      </c>
      <c r="T21" s="134" t="s">
        <v>740</v>
      </c>
      <c r="U21" s="53" t="s">
        <v>1537</v>
      </c>
      <c r="V21" s="53" t="s">
        <v>1537</v>
      </c>
      <c r="W21" s="53" t="s">
        <v>1537</v>
      </c>
      <c r="X21" s="53" t="s">
        <v>1537</v>
      </c>
      <c r="Y21" s="53" t="str">
        <f t="shared" si="3"/>
        <v>Ván {GO} Chiến công đầu tiên + Rồng đầu tiên</v>
      </c>
      <c r="Z21" s="139" t="s">
        <v>1877</v>
      </c>
      <c r="AA21" s="137" t="s">
        <v>737</v>
      </c>
      <c r="AB21" s="134" t="s">
        <v>737</v>
      </c>
      <c r="AC21" s="134" t="s">
        <v>737</v>
      </c>
      <c r="AD21" s="134" t="s">
        <v>1538</v>
      </c>
      <c r="AE21" s="134" t="str">
        <f t="shared" si="8"/>
        <v>เกม {GO} ศพแรก + มังกรแรก</v>
      </c>
      <c r="AF21" s="138" t="s">
        <v>1538</v>
      </c>
      <c r="AG21" s="133" t="s">
        <v>113</v>
      </c>
      <c r="AH21" s="133" t="s">
        <v>113</v>
      </c>
      <c r="AI21" s="133" t="str">
        <f t="shared" si="9"/>
        <v>게임 {GO} 첫 블러드 + 첫 드래곤</v>
      </c>
      <c r="AJ21" s="133" t="str">
        <f t="shared" si="9"/>
        <v>게임 {GO} 첫 블러드 + 첫 드래곤</v>
      </c>
      <c r="AK21" s="133" t="str">
        <f t="shared" si="10"/>
        <v>게임 {GO} 첫 블러드 + 첫 드래곤</v>
      </c>
      <c r="AL21" s="133" t="s">
        <v>191</v>
      </c>
      <c r="AM21" s="16" t="s">
        <v>443</v>
      </c>
      <c r="AN21" s="16" t="s">
        <v>443</v>
      </c>
      <c r="AO21" s="16" t="s">
        <v>443</v>
      </c>
      <c r="AP21" s="134" t="s">
        <v>496</v>
      </c>
      <c r="AQ21" s="134" t="str">
        <f t="shared" si="7"/>
        <v>Permainan {GO} Darah Pertama + Naga Pertama</v>
      </c>
      <c r="AR21" s="134" t="s">
        <v>496</v>
      </c>
    </row>
    <row r="22" spans="1:44" s="136" customFormat="1" ht="30">
      <c r="A22" s="133" t="s">
        <v>741</v>
      </c>
      <c r="B22" s="133" t="s">
        <v>37</v>
      </c>
      <c r="C22" s="53" t="s">
        <v>742</v>
      </c>
      <c r="D22" s="53" t="s">
        <v>742</v>
      </c>
      <c r="E22" s="53" t="s">
        <v>742</v>
      </c>
      <c r="F22" s="53" t="s">
        <v>1539</v>
      </c>
      <c r="G22" s="53" t="str">
        <f t="shared" si="0"/>
        <v>Game {GO} First Turret + First Dragon</v>
      </c>
      <c r="H22" s="53" t="s">
        <v>1539</v>
      </c>
      <c r="I22" s="134" t="s">
        <v>745</v>
      </c>
      <c r="J22" s="134" t="s">
        <v>745</v>
      </c>
      <c r="K22" s="134" t="s">
        <v>745</v>
      </c>
      <c r="L22" s="134" t="s">
        <v>745</v>
      </c>
      <c r="M22" s="134" t="str">
        <f t="shared" si="1"/>
        <v>第 {GO} 局首塔 + 首小龙</v>
      </c>
      <c r="N22" s="134" t="s">
        <v>745</v>
      </c>
      <c r="O22" s="134" t="s">
        <v>746</v>
      </c>
      <c r="P22" s="134" t="s">
        <v>746</v>
      </c>
      <c r="Q22" s="134" t="s">
        <v>746</v>
      </c>
      <c r="R22" s="134" t="s">
        <v>746</v>
      </c>
      <c r="S22" s="134" t="str">
        <f t="shared" si="2"/>
        <v>第 {GO} 局首塔 + 首小龍</v>
      </c>
      <c r="T22" s="134" t="s">
        <v>746</v>
      </c>
      <c r="U22" s="53" t="s">
        <v>1540</v>
      </c>
      <c r="V22" s="53" t="s">
        <v>1540</v>
      </c>
      <c r="W22" s="53" t="s">
        <v>1540</v>
      </c>
      <c r="X22" s="53" t="s">
        <v>1540</v>
      </c>
      <c r="Y22" s="53" t="str">
        <f t="shared" si="3"/>
        <v>Ván {GO} Tháp đầu tiên + Rồng đầu tiên</v>
      </c>
      <c r="Z22" s="139" t="s">
        <v>1878</v>
      </c>
      <c r="AA22" s="137" t="s">
        <v>743</v>
      </c>
      <c r="AB22" s="134" t="s">
        <v>743</v>
      </c>
      <c r="AC22" s="134" t="s">
        <v>743</v>
      </c>
      <c r="AD22" s="134" t="s">
        <v>1541</v>
      </c>
      <c r="AE22" s="134" t="str">
        <f t="shared" si="8"/>
        <v>เกม {GO} ป้อมปืนแรก + มังกรแรก</v>
      </c>
      <c r="AF22" s="138" t="s">
        <v>1541</v>
      </c>
      <c r="AG22" s="133" t="s">
        <v>114</v>
      </c>
      <c r="AH22" s="133" t="s">
        <v>114</v>
      </c>
      <c r="AI22" s="133" t="str">
        <f t="shared" si="9"/>
        <v>게임 {GO} 첫 터렛 + 첫 드래곤</v>
      </c>
      <c r="AJ22" s="133" t="str">
        <f t="shared" si="9"/>
        <v>게임 {GO} 첫 터렛 + 첫 드래곤</v>
      </c>
      <c r="AK22" s="133" t="str">
        <f t="shared" si="10"/>
        <v>게임 {GO} 첫 터렛 + 첫 드래곤</v>
      </c>
      <c r="AL22" s="133" t="s">
        <v>192</v>
      </c>
      <c r="AM22" s="16" t="s">
        <v>444</v>
      </c>
      <c r="AN22" s="16" t="s">
        <v>444</v>
      </c>
      <c r="AO22" s="16" t="s">
        <v>444</v>
      </c>
      <c r="AP22" s="134" t="s">
        <v>497</v>
      </c>
      <c r="AQ22" s="134" t="str">
        <f t="shared" si="7"/>
        <v>Permainan {GO} Kubah Pertama + Naga Pertama</v>
      </c>
      <c r="AR22" s="134" t="s">
        <v>497</v>
      </c>
    </row>
    <row r="23" spans="1:44" s="136" customFormat="1" ht="45">
      <c r="A23" s="133" t="s">
        <v>747</v>
      </c>
      <c r="B23" s="133" t="s">
        <v>38</v>
      </c>
      <c r="C23" s="53" t="s">
        <v>748</v>
      </c>
      <c r="D23" s="53" t="s">
        <v>1542</v>
      </c>
      <c r="E23" s="53" t="s">
        <v>1542</v>
      </c>
      <c r="F23" s="53" t="s">
        <v>1542</v>
      </c>
      <c r="G23" s="53" t="str">
        <f t="shared" si="0"/>
        <v>Game {GO} First Blood + First Turret + First Dragon</v>
      </c>
      <c r="H23" s="53" t="s">
        <v>1542</v>
      </c>
      <c r="I23" s="134" t="s">
        <v>751</v>
      </c>
      <c r="J23" s="134" t="s">
        <v>751</v>
      </c>
      <c r="K23" s="134" t="s">
        <v>751</v>
      </c>
      <c r="L23" s="134" t="s">
        <v>751</v>
      </c>
      <c r="M23" s="134" t="str">
        <f t="shared" si="1"/>
        <v>第 {GO} 局首杀 + 首塔 + 首小龙</v>
      </c>
      <c r="N23" s="134" t="s">
        <v>751</v>
      </c>
      <c r="O23" s="134" t="s">
        <v>752</v>
      </c>
      <c r="P23" s="134" t="s">
        <v>752</v>
      </c>
      <c r="Q23" s="134" t="s">
        <v>752</v>
      </c>
      <c r="R23" s="134" t="s">
        <v>752</v>
      </c>
      <c r="S23" s="134" t="str">
        <f t="shared" si="2"/>
        <v>第 {GO} 局首殺 + 首塔 + 首小龍</v>
      </c>
      <c r="T23" s="134" t="s">
        <v>752</v>
      </c>
      <c r="U23" s="53" t="s">
        <v>1543</v>
      </c>
      <c r="V23" s="139" t="s">
        <v>1544</v>
      </c>
      <c r="W23" s="139" t="s">
        <v>1544</v>
      </c>
      <c r="X23" s="139" t="s">
        <v>1544</v>
      </c>
      <c r="Y23" s="53" t="str">
        <f t="shared" si="3"/>
        <v>Ván {GO} Chiến công đầu tiên + Tháp đầu tiên + Rồng đầu tiên</v>
      </c>
      <c r="Z23" s="139" t="str">
        <f>X23</f>
        <v>Ván {GO} FB + FT + FD</v>
      </c>
      <c r="AA23" s="137" t="s">
        <v>749</v>
      </c>
      <c r="AB23" s="134" t="s">
        <v>1545</v>
      </c>
      <c r="AC23" s="134" t="s">
        <v>1545</v>
      </c>
      <c r="AD23" s="134" t="s">
        <v>1545</v>
      </c>
      <c r="AE23" s="134" t="str">
        <f t="shared" si="8"/>
        <v>เกม {GO} ศพแรก + ป้อมปืนแรก + มังกรแรก</v>
      </c>
      <c r="AF23" s="138" t="s">
        <v>1545</v>
      </c>
      <c r="AG23" s="133" t="s">
        <v>115</v>
      </c>
      <c r="AH23" s="133" t="s">
        <v>166</v>
      </c>
      <c r="AI23" s="133" t="str">
        <f t="shared" si="9"/>
        <v>게임 {GO} 첫 블러드 + FT + FD</v>
      </c>
      <c r="AJ23" s="133" t="str">
        <f t="shared" si="9"/>
        <v>게임 {GO} 첫 블러드 + FT + FD</v>
      </c>
      <c r="AK23" s="133" t="str">
        <f t="shared" si="10"/>
        <v>게임 {GO} 첫 블러드 + 첫 터렛+ 첫 드래곤</v>
      </c>
      <c r="AL23" s="133" t="s">
        <v>193</v>
      </c>
      <c r="AM23" s="16" t="s">
        <v>445</v>
      </c>
      <c r="AN23" s="134" t="s">
        <v>498</v>
      </c>
      <c r="AO23" s="134" t="s">
        <v>498</v>
      </c>
      <c r="AP23" s="134" t="s">
        <v>498</v>
      </c>
      <c r="AQ23" s="134" t="str">
        <f t="shared" si="7"/>
        <v>Permainan {GO} Darah Pertama + Kubah Pertama + Naga Pertama</v>
      </c>
      <c r="AR23" s="134" t="s">
        <v>498</v>
      </c>
    </row>
    <row r="24" spans="1:44" s="136" customFormat="1" ht="30">
      <c r="A24" s="133" t="s">
        <v>658</v>
      </c>
      <c r="B24" s="133" t="s">
        <v>39</v>
      </c>
      <c r="C24" s="53" t="s">
        <v>659</v>
      </c>
      <c r="D24" s="53" t="s">
        <v>551</v>
      </c>
      <c r="E24" s="53" t="s">
        <v>551</v>
      </c>
      <c r="F24" s="53" t="s">
        <v>1695</v>
      </c>
      <c r="G24" s="53" t="str">
        <f t="shared" si="0"/>
        <v>{BO} Handicap: {TeamA} -3.5 &amp; {TeamB} +3.5</v>
      </c>
      <c r="H24" s="53" t="s">
        <v>1161</v>
      </c>
      <c r="I24" s="134" t="s">
        <v>1697</v>
      </c>
      <c r="J24" s="134" t="s">
        <v>1697</v>
      </c>
      <c r="K24" s="134" t="s">
        <v>1697</v>
      </c>
      <c r="L24" s="134" t="s">
        <v>1697</v>
      </c>
      <c r="M24" s="134" t="str">
        <f t="shared" si="1"/>
        <v>{BO}: {TeamA} 让 3.5 局</v>
      </c>
      <c r="N24" s="134" t="s">
        <v>1697</v>
      </c>
      <c r="O24" s="134" t="s">
        <v>1698</v>
      </c>
      <c r="P24" s="134" t="s">
        <v>1698</v>
      </c>
      <c r="Q24" s="134" t="s">
        <v>1698</v>
      </c>
      <c r="R24" s="134" t="s">
        <v>1698</v>
      </c>
      <c r="S24" s="134" t="str">
        <f t="shared" si="2"/>
        <v>{BO}: {TeamA} 讓 3.5 局</v>
      </c>
      <c r="T24" s="134" t="s">
        <v>1698</v>
      </c>
      <c r="U24" s="53" t="s">
        <v>661</v>
      </c>
      <c r="V24" s="53" t="s">
        <v>661</v>
      </c>
      <c r="W24" s="53" t="s">
        <v>661</v>
      </c>
      <c r="X24" s="53" t="s">
        <v>661</v>
      </c>
      <c r="Y24" s="53" t="str">
        <f t="shared" si="3"/>
        <v>{BO} Chấp: {TeamA} -3.5</v>
      </c>
      <c r="Z24" s="53" t="str">
        <f>X24</f>
        <v>{BO} Chấp: {TeamA} -3.5</v>
      </c>
      <c r="AA24" s="137" t="s">
        <v>1701</v>
      </c>
      <c r="AB24" s="134" t="s">
        <v>1701</v>
      </c>
      <c r="AC24" s="134" t="s">
        <v>1701</v>
      </c>
      <c r="AD24" s="134" t="s">
        <v>1701</v>
      </c>
      <c r="AE24" s="134" t="str">
        <f t="shared" si="8"/>
        <v>{BO} แผนที่ {TeamA} -3.5 และ {TeamB} +3.5</v>
      </c>
      <c r="AF24" s="138" t="s">
        <v>1701</v>
      </c>
      <c r="AG24" s="133" t="s">
        <v>116</v>
      </c>
      <c r="AH24" s="133" t="s">
        <v>1694</v>
      </c>
      <c r="AI24" s="133" t="str">
        <f t="shared" si="9"/>
        <v>{BO} 핸드캡: {TeamA} -3.5 {TeamB} +3.5</v>
      </c>
      <c r="AJ24" s="133" t="str">
        <f t="shared" si="9"/>
        <v>{BO} 핸드캡: {TeamA} -3.5 {TeamB} +3.5</v>
      </c>
      <c r="AK24" s="133" t="str">
        <f t="shared" si="10"/>
        <v>{BO} 핸드캡: {TeamA} -3.5 및 {TeamB} +3.5</v>
      </c>
      <c r="AL24" s="133" t="s">
        <v>1694</v>
      </c>
      <c r="AM24" s="16" t="s">
        <v>551</v>
      </c>
      <c r="AN24" s="16" t="s">
        <v>553</v>
      </c>
      <c r="AO24" s="16" t="s">
        <v>554</v>
      </c>
      <c r="AP24" s="16" t="s">
        <v>555</v>
      </c>
      <c r="AQ24" s="134" t="str">
        <f t="shared" si="7"/>
        <v>{BO} Hdp: {TeamA} -3.5 &amp; {TeamB} +3.5</v>
      </c>
      <c r="AR24" s="16" t="s">
        <v>556</v>
      </c>
    </row>
    <row r="25" spans="1:44" s="136" customFormat="1" ht="30">
      <c r="A25" s="133" t="s">
        <v>664</v>
      </c>
      <c r="B25" s="133" t="s">
        <v>40</v>
      </c>
      <c r="C25" s="53" t="s">
        <v>665</v>
      </c>
      <c r="D25" s="53" t="s">
        <v>552</v>
      </c>
      <c r="E25" s="53" t="s">
        <v>552</v>
      </c>
      <c r="F25" s="53" t="s">
        <v>1696</v>
      </c>
      <c r="G25" s="53" t="str">
        <f t="shared" si="0"/>
        <v>{BO} Handicap: {TeamB} -3.5 &amp; {TeamA} +3.5</v>
      </c>
      <c r="H25" s="53" t="s">
        <v>1168</v>
      </c>
      <c r="I25" s="134" t="s">
        <v>1699</v>
      </c>
      <c r="J25" s="134" t="s">
        <v>1699</v>
      </c>
      <c r="K25" s="134" t="s">
        <v>1699</v>
      </c>
      <c r="L25" s="134" t="s">
        <v>1699</v>
      </c>
      <c r="M25" s="134" t="str">
        <f t="shared" si="1"/>
        <v>{BO}: {TeamB} 让 3.5 局</v>
      </c>
      <c r="N25" s="134" t="s">
        <v>1699</v>
      </c>
      <c r="O25" s="134" t="s">
        <v>1700</v>
      </c>
      <c r="P25" s="134" t="s">
        <v>1700</v>
      </c>
      <c r="Q25" s="134" t="s">
        <v>1700</v>
      </c>
      <c r="R25" s="134" t="s">
        <v>1700</v>
      </c>
      <c r="S25" s="134" t="str">
        <f t="shared" si="2"/>
        <v>{BO}: {TeamB} 讓 3.5 局</v>
      </c>
      <c r="T25" s="134" t="s">
        <v>1700</v>
      </c>
      <c r="U25" s="53" t="s">
        <v>667</v>
      </c>
      <c r="V25" s="53" t="s">
        <v>667</v>
      </c>
      <c r="W25" s="53" t="s">
        <v>667</v>
      </c>
      <c r="X25" s="53" t="s">
        <v>667</v>
      </c>
      <c r="Y25" s="53" t="str">
        <f t="shared" si="3"/>
        <v>{BO} Chấp: {TeamB} -3.5</v>
      </c>
      <c r="Z25" s="53" t="str">
        <f>X25</f>
        <v>{BO} Chấp: {TeamB} -3.5</v>
      </c>
      <c r="AA25" s="137" t="s">
        <v>1702</v>
      </c>
      <c r="AB25" s="134" t="s">
        <v>1702</v>
      </c>
      <c r="AC25" s="134" t="s">
        <v>1702</v>
      </c>
      <c r="AD25" s="134" t="s">
        <v>1702</v>
      </c>
      <c r="AE25" s="134" t="str">
        <f t="shared" si="8"/>
        <v>{BO} แผ่นที่ {TeamB} -3.5 และ {TeamA} +3.5</v>
      </c>
      <c r="AF25" s="138" t="s">
        <v>1702</v>
      </c>
      <c r="AG25" s="133" t="s">
        <v>117</v>
      </c>
      <c r="AH25" s="133" t="s">
        <v>1692</v>
      </c>
      <c r="AI25" s="133" t="str">
        <f t="shared" si="9"/>
        <v>{BO} 핸드캡: {TeamB} -3.5 {TeamA} +3.5</v>
      </c>
      <c r="AJ25" s="133" t="str">
        <f t="shared" si="9"/>
        <v>{BO} 핸드캡: {TeamB} -3.5 {TeamA} +3.5</v>
      </c>
      <c r="AK25" s="133" t="str">
        <f t="shared" si="10"/>
        <v>{BO} 핸드캡: {TeamB} -3.5 및 {TeamA} +3.5</v>
      </c>
      <c r="AL25" s="133" t="s">
        <v>1692</v>
      </c>
      <c r="AM25" s="16" t="s">
        <v>552</v>
      </c>
      <c r="AN25" s="16" t="s">
        <v>557</v>
      </c>
      <c r="AO25" s="16" t="s">
        <v>558</v>
      </c>
      <c r="AP25" s="16" t="s">
        <v>559</v>
      </c>
      <c r="AQ25" s="134" t="str">
        <f t="shared" si="7"/>
        <v>{BO} Hdp: {TeamB} -3.5 &amp; {TeamA} +3.5</v>
      </c>
      <c r="AR25" s="16" t="s">
        <v>560</v>
      </c>
    </row>
    <row r="26" spans="1:44" s="136" customFormat="1" ht="15.75">
      <c r="A26" s="133" t="s">
        <v>753</v>
      </c>
      <c r="B26" s="140" t="s">
        <v>41</v>
      </c>
      <c r="C26" s="53" t="s">
        <v>754</v>
      </c>
      <c r="D26" s="53" t="s">
        <v>754</v>
      </c>
      <c r="E26" s="53" t="s">
        <v>754</v>
      </c>
      <c r="F26" s="53" t="s">
        <v>1546</v>
      </c>
      <c r="G26" s="53" t="str">
        <f t="shared" si="0"/>
        <v>Game {GO} First Roshan</v>
      </c>
      <c r="H26" s="53" t="s">
        <v>1546</v>
      </c>
      <c r="I26" s="134" t="s">
        <v>757</v>
      </c>
      <c r="J26" s="134" t="s">
        <v>757</v>
      </c>
      <c r="K26" s="134" t="s">
        <v>757</v>
      </c>
      <c r="L26" s="134" t="s">
        <v>757</v>
      </c>
      <c r="M26" s="134" t="str">
        <f t="shared" si="1"/>
        <v>第 {GO} 局的首肉山</v>
      </c>
      <c r="N26" s="134" t="s">
        <v>757</v>
      </c>
      <c r="O26" s="134" t="s">
        <v>758</v>
      </c>
      <c r="P26" s="134" t="s">
        <v>758</v>
      </c>
      <c r="Q26" s="134" t="s">
        <v>758</v>
      </c>
      <c r="R26" s="134" t="s">
        <v>758</v>
      </c>
      <c r="S26" s="134" t="str">
        <f t="shared" si="2"/>
        <v>第 {GO} 局首肉山</v>
      </c>
      <c r="T26" s="134" t="s">
        <v>758</v>
      </c>
      <c r="U26" s="53" t="s">
        <v>756</v>
      </c>
      <c r="V26" s="53" t="s">
        <v>756</v>
      </c>
      <c r="W26" s="53" t="s">
        <v>756</v>
      </c>
      <c r="X26" s="53" t="s">
        <v>756</v>
      </c>
      <c r="Y26" s="53" t="str">
        <f t="shared" si="3"/>
        <v>Ván {GO} Roshan đầu tiên</v>
      </c>
      <c r="Z26" s="53" t="s">
        <v>1879</v>
      </c>
      <c r="AA26" s="137" t="s">
        <v>755</v>
      </c>
      <c r="AB26" s="134" t="s">
        <v>755</v>
      </c>
      <c r="AC26" s="134" t="s">
        <v>755</v>
      </c>
      <c r="AD26" s="134" t="s">
        <v>1547</v>
      </c>
      <c r="AE26" s="134" t="str">
        <f t="shared" si="8"/>
        <v>เกม {GO} โรชานตัวแรก</v>
      </c>
      <c r="AF26" s="138" t="s">
        <v>1547</v>
      </c>
      <c r="AG26" s="133" t="s">
        <v>118</v>
      </c>
      <c r="AH26" s="133" t="s">
        <v>118</v>
      </c>
      <c r="AI26" s="133" t="str">
        <f t="shared" si="9"/>
        <v>게임 {GO} 첫 로샨</v>
      </c>
      <c r="AJ26" s="133" t="str">
        <f t="shared" si="9"/>
        <v>게임 {GO} 첫 로샨</v>
      </c>
      <c r="AK26" s="133" t="str">
        <f t="shared" si="10"/>
        <v>게임 {GO} 첫 로샨</v>
      </c>
      <c r="AL26" s="133" t="s">
        <v>194</v>
      </c>
      <c r="AM26" s="16" t="s">
        <v>446</v>
      </c>
      <c r="AN26" s="16" t="s">
        <v>446</v>
      </c>
      <c r="AO26" s="16" t="s">
        <v>446</v>
      </c>
      <c r="AP26" s="134" t="s">
        <v>499</v>
      </c>
      <c r="AQ26" s="134" t="str">
        <f t="shared" si="7"/>
        <v>Permainan {GO} Roshan Pertama</v>
      </c>
      <c r="AR26" s="134" t="s">
        <v>499</v>
      </c>
    </row>
    <row r="27" spans="1:44" s="136" customFormat="1" ht="30">
      <c r="A27" s="133" t="s">
        <v>759</v>
      </c>
      <c r="B27" s="140" t="s">
        <v>42</v>
      </c>
      <c r="C27" s="53" t="s">
        <v>760</v>
      </c>
      <c r="D27" s="53" t="s">
        <v>760</v>
      </c>
      <c r="E27" s="53" t="s">
        <v>760</v>
      </c>
      <c r="F27" s="53" t="s">
        <v>1548</v>
      </c>
      <c r="G27" s="53" t="str">
        <f t="shared" si="0"/>
        <v>Game {GO} First Blood + First Roshan</v>
      </c>
      <c r="H27" s="53" t="s">
        <v>1548</v>
      </c>
      <c r="I27" s="134" t="s">
        <v>763</v>
      </c>
      <c r="J27" s="134" t="s">
        <v>763</v>
      </c>
      <c r="K27" s="134" t="s">
        <v>763</v>
      </c>
      <c r="L27" s="134" t="s">
        <v>763</v>
      </c>
      <c r="M27" s="134" t="str">
        <f t="shared" si="1"/>
        <v>第 {GO} 局首杀 + 首肉山</v>
      </c>
      <c r="N27" s="134" t="s">
        <v>763</v>
      </c>
      <c r="O27" s="134" t="s">
        <v>764</v>
      </c>
      <c r="P27" s="134" t="s">
        <v>763</v>
      </c>
      <c r="Q27" s="134" t="s">
        <v>764</v>
      </c>
      <c r="R27" s="134" t="s">
        <v>764</v>
      </c>
      <c r="S27" s="134" t="str">
        <f t="shared" si="2"/>
        <v>第 {GO} 局首殺 + 首肉山</v>
      </c>
      <c r="T27" s="134" t="s">
        <v>764</v>
      </c>
      <c r="U27" s="53" t="s">
        <v>1549</v>
      </c>
      <c r="V27" s="53" t="s">
        <v>1549</v>
      </c>
      <c r="W27" s="53" t="s">
        <v>1549</v>
      </c>
      <c r="X27" s="53" t="s">
        <v>1549</v>
      </c>
      <c r="Y27" s="53" t="str">
        <f t="shared" si="3"/>
        <v>Ván {GO} Chiến công đầu tiên + Roshan đầu tiên</v>
      </c>
      <c r="Z27" s="139" t="s">
        <v>1880</v>
      </c>
      <c r="AA27" s="137" t="s">
        <v>761</v>
      </c>
      <c r="AB27" s="134" t="s">
        <v>761</v>
      </c>
      <c r="AC27" s="134" t="s">
        <v>761</v>
      </c>
      <c r="AD27" s="134" t="s">
        <v>1550</v>
      </c>
      <c r="AE27" s="134" t="str">
        <f t="shared" si="8"/>
        <v>เกม {GO} ศพแรก + โรชานตัวแรก</v>
      </c>
      <c r="AF27" s="138" t="s">
        <v>1550</v>
      </c>
      <c r="AG27" s="133" t="s">
        <v>119</v>
      </c>
      <c r="AH27" s="133" t="s">
        <v>119</v>
      </c>
      <c r="AI27" s="133" t="str">
        <f t="shared" si="9"/>
        <v>게임 {GO} 첫 블러드 + 첫 로샨</v>
      </c>
      <c r="AJ27" s="133" t="str">
        <f t="shared" si="9"/>
        <v>게임 {GO} 첫 블러드 + 첫 로샨</v>
      </c>
      <c r="AK27" s="133" t="str">
        <f t="shared" si="10"/>
        <v>게임 {GO} 첫 블러드 + 첫 로샨</v>
      </c>
      <c r="AL27" s="133" t="s">
        <v>195</v>
      </c>
      <c r="AM27" s="140" t="s">
        <v>1261</v>
      </c>
      <c r="AN27" s="140" t="s">
        <v>1261</v>
      </c>
      <c r="AO27" s="140" t="s">
        <v>1261</v>
      </c>
      <c r="AP27" s="134" t="s">
        <v>500</v>
      </c>
      <c r="AQ27" s="134" t="str">
        <f t="shared" si="7"/>
        <v>Permainan {GO} Darah Pertama + Roshan Pertama</v>
      </c>
      <c r="AR27" s="134" t="s">
        <v>500</v>
      </c>
    </row>
    <row r="28" spans="1:44" s="136" customFormat="1" ht="30">
      <c r="A28" s="133" t="s">
        <v>765</v>
      </c>
      <c r="B28" s="140" t="s">
        <v>43</v>
      </c>
      <c r="C28" s="53" t="s">
        <v>766</v>
      </c>
      <c r="D28" s="53" t="s">
        <v>766</v>
      </c>
      <c r="E28" s="53" t="s">
        <v>766</v>
      </c>
      <c r="F28" s="53" t="s">
        <v>1551</v>
      </c>
      <c r="G28" s="53" t="str">
        <f t="shared" si="0"/>
        <v>Game {GO} First Turret + First Roshan</v>
      </c>
      <c r="H28" s="53" t="s">
        <v>1551</v>
      </c>
      <c r="I28" s="134" t="s">
        <v>769</v>
      </c>
      <c r="J28" s="134" t="s">
        <v>769</v>
      </c>
      <c r="K28" s="134" t="s">
        <v>769</v>
      </c>
      <c r="L28" s="134" t="s">
        <v>769</v>
      </c>
      <c r="M28" s="134" t="str">
        <f t="shared" si="1"/>
        <v>第 {GO} 局首塔 + 首肉山</v>
      </c>
      <c r="N28" s="134" t="s">
        <v>769</v>
      </c>
      <c r="O28" s="134" t="s">
        <v>769</v>
      </c>
      <c r="P28" s="134" t="s">
        <v>769</v>
      </c>
      <c r="Q28" s="134" t="s">
        <v>769</v>
      </c>
      <c r="R28" s="134" t="s">
        <v>769</v>
      </c>
      <c r="S28" s="134" t="str">
        <f t="shared" si="2"/>
        <v>第 {GO} 局首塔 + 首肉山</v>
      </c>
      <c r="T28" s="134" t="s">
        <v>769</v>
      </c>
      <c r="U28" s="53" t="s">
        <v>1552</v>
      </c>
      <c r="V28" s="53" t="s">
        <v>1552</v>
      </c>
      <c r="W28" s="53" t="s">
        <v>1552</v>
      </c>
      <c r="X28" s="53" t="s">
        <v>1552</v>
      </c>
      <c r="Y28" s="53" t="str">
        <f t="shared" si="3"/>
        <v>Ván {GO} Tháp đầu tiên + Roshan đầu tiên</v>
      </c>
      <c r="Z28" s="139" t="s">
        <v>1881</v>
      </c>
      <c r="AA28" s="137" t="s">
        <v>767</v>
      </c>
      <c r="AB28" s="134" t="s">
        <v>767</v>
      </c>
      <c r="AC28" s="134" t="s">
        <v>767</v>
      </c>
      <c r="AD28" s="134" t="s">
        <v>1553</v>
      </c>
      <c r="AE28" s="134" t="str">
        <f t="shared" si="8"/>
        <v>เกม {GO} ป้อมปืนแรก + โรชานตัวแรก</v>
      </c>
      <c r="AF28" s="138" t="s">
        <v>1553</v>
      </c>
      <c r="AG28" s="133" t="s">
        <v>120</v>
      </c>
      <c r="AH28" s="133" t="s">
        <v>120</v>
      </c>
      <c r="AI28" s="133" t="str">
        <f t="shared" si="9"/>
        <v>게임 {GO} 첫 터렛 + 첫 로샨</v>
      </c>
      <c r="AJ28" s="133" t="str">
        <f t="shared" si="9"/>
        <v>게임 {GO} 첫 터렛 + 첫 로샨</v>
      </c>
      <c r="AK28" s="133" t="str">
        <f t="shared" si="10"/>
        <v>게임 {GO} 첫 터렛 + 첫 로샨</v>
      </c>
      <c r="AL28" s="133" t="s">
        <v>196</v>
      </c>
      <c r="AM28" s="16" t="s">
        <v>447</v>
      </c>
      <c r="AN28" s="16" t="s">
        <v>447</v>
      </c>
      <c r="AO28" s="16" t="s">
        <v>447</v>
      </c>
      <c r="AP28" s="134" t="s">
        <v>501</v>
      </c>
      <c r="AQ28" s="134" t="str">
        <f t="shared" si="7"/>
        <v>Permainan {GO} Kubah Pertama + Roshan Pertama</v>
      </c>
      <c r="AR28" s="134" t="s">
        <v>501</v>
      </c>
    </row>
    <row r="29" spans="1:44" s="136" customFormat="1" ht="45">
      <c r="A29" s="133" t="s">
        <v>770</v>
      </c>
      <c r="B29" s="140" t="s">
        <v>44</v>
      </c>
      <c r="C29" s="53" t="s">
        <v>771</v>
      </c>
      <c r="D29" s="53" t="s">
        <v>1554</v>
      </c>
      <c r="E29" s="53" t="s">
        <v>1554</v>
      </c>
      <c r="F29" s="53" t="s">
        <v>1554</v>
      </c>
      <c r="G29" s="53" t="str">
        <f t="shared" si="0"/>
        <v>Game {GO} First Blood + First Turret + First Roshan</v>
      </c>
      <c r="H29" s="53" t="s">
        <v>1554</v>
      </c>
      <c r="I29" s="134" t="s">
        <v>774</v>
      </c>
      <c r="J29" s="134" t="s">
        <v>774</v>
      </c>
      <c r="K29" s="134" t="s">
        <v>774</v>
      </c>
      <c r="L29" s="134" t="s">
        <v>774</v>
      </c>
      <c r="M29" s="134" t="str">
        <f t="shared" si="1"/>
        <v>第 {GO} 局首杀 + 首塔 + 首肉山</v>
      </c>
      <c r="N29" s="134" t="s">
        <v>774</v>
      </c>
      <c r="O29" s="134" t="s">
        <v>775</v>
      </c>
      <c r="P29" s="134" t="s">
        <v>775</v>
      </c>
      <c r="Q29" s="134" t="s">
        <v>775</v>
      </c>
      <c r="R29" s="134" t="s">
        <v>775</v>
      </c>
      <c r="S29" s="134" t="str">
        <f t="shared" si="2"/>
        <v>第 {GO} 局首殺 + 首塔 + 首肉山</v>
      </c>
      <c r="T29" s="134" t="s">
        <v>775</v>
      </c>
      <c r="U29" s="53" t="s">
        <v>1555</v>
      </c>
      <c r="V29" s="139" t="s">
        <v>1556</v>
      </c>
      <c r="W29" s="139" t="s">
        <v>1556</v>
      </c>
      <c r="X29" s="139" t="s">
        <v>1556</v>
      </c>
      <c r="Y29" s="53" t="str">
        <f t="shared" si="3"/>
        <v>Ván {GO} Chiến công đầu tiên + Tháp đầu tiên + Roshan đầu tiên</v>
      </c>
      <c r="Z29" s="139" t="str">
        <f t="shared" ref="Z29:Z49" si="11">X29</f>
        <v>Ván {GO} FB + FT + FR</v>
      </c>
      <c r="AA29" s="137" t="s">
        <v>1557</v>
      </c>
      <c r="AB29" s="134" t="s">
        <v>1558</v>
      </c>
      <c r="AC29" s="134" t="s">
        <v>1558</v>
      </c>
      <c r="AD29" s="134" t="s">
        <v>1558</v>
      </c>
      <c r="AE29" s="134" t="str">
        <f t="shared" si="8"/>
        <v>เกม {GO} ศพแรก + ป้อมปืนแรก + โรชานตัวแรก</v>
      </c>
      <c r="AF29" s="138" t="s">
        <v>1558</v>
      </c>
      <c r="AG29" s="133" t="s">
        <v>121</v>
      </c>
      <c r="AH29" s="15" t="s">
        <v>181</v>
      </c>
      <c r="AI29" s="133" t="str">
        <f t="shared" si="9"/>
        <v>게임 {GO} FB + FT + FR</v>
      </c>
      <c r="AJ29" s="133" t="str">
        <f t="shared" si="9"/>
        <v>게임 {GO} FB + FT + FR</v>
      </c>
      <c r="AK29" s="133" t="str">
        <f t="shared" si="10"/>
        <v>게임 {GO} 첫 블러드 + 첫 터렛+ 첫 로샨</v>
      </c>
      <c r="AL29" s="133" t="s">
        <v>181</v>
      </c>
      <c r="AM29" s="16" t="s">
        <v>448</v>
      </c>
      <c r="AN29" s="134" t="s">
        <v>502</v>
      </c>
      <c r="AO29" s="134" t="s">
        <v>502</v>
      </c>
      <c r="AP29" s="134" t="s">
        <v>502</v>
      </c>
      <c r="AQ29" s="134" t="str">
        <f t="shared" si="7"/>
        <v>Permainan {GO} Darah Pertama + Kubah Pertama + Roshan Pertama</v>
      </c>
      <c r="AR29" s="134" t="s">
        <v>502</v>
      </c>
    </row>
    <row r="30" spans="1:44" s="136" customFormat="1" ht="30">
      <c r="A30" s="133" t="s">
        <v>776</v>
      </c>
      <c r="B30" s="140" t="s">
        <v>45</v>
      </c>
      <c r="C30" s="53" t="s">
        <v>777</v>
      </c>
      <c r="D30" s="53" t="s">
        <v>777</v>
      </c>
      <c r="E30" s="53" t="s">
        <v>777</v>
      </c>
      <c r="F30" s="53" t="s">
        <v>1559</v>
      </c>
      <c r="G30" s="53" t="str">
        <f t="shared" si="0"/>
        <v>Game {GO} Win + First Roshan</v>
      </c>
      <c r="H30" s="53" t="s">
        <v>1559</v>
      </c>
      <c r="I30" s="134" t="s">
        <v>780</v>
      </c>
      <c r="J30" s="134" t="s">
        <v>780</v>
      </c>
      <c r="K30" s="134" t="s">
        <v>780</v>
      </c>
      <c r="L30" s="134" t="s">
        <v>780</v>
      </c>
      <c r="M30" s="134" t="str">
        <f t="shared" si="1"/>
        <v>第 {GO} 局胜利 + 首肉山</v>
      </c>
      <c r="N30" s="134" t="s">
        <v>780</v>
      </c>
      <c r="O30" s="134" t="s">
        <v>781</v>
      </c>
      <c r="P30" s="134" t="s">
        <v>781</v>
      </c>
      <c r="Q30" s="134" t="s">
        <v>781</v>
      </c>
      <c r="R30" s="134" t="s">
        <v>781</v>
      </c>
      <c r="S30" s="134" t="str">
        <f t="shared" si="2"/>
        <v>第 {GO} 局勝利 + 首肉山</v>
      </c>
      <c r="T30" s="134" t="s">
        <v>781</v>
      </c>
      <c r="U30" s="53" t="s">
        <v>779</v>
      </c>
      <c r="V30" s="53" t="s">
        <v>779</v>
      </c>
      <c r="W30" s="53" t="s">
        <v>779</v>
      </c>
      <c r="X30" s="53" t="s">
        <v>779</v>
      </c>
      <c r="Y30" s="53" t="str">
        <f t="shared" si="3"/>
        <v>Ván {GO} Thắng + Roshan đầu tiên</v>
      </c>
      <c r="Z30" s="53" t="str">
        <f t="shared" si="11"/>
        <v>Ván {GO} Thắng + Roshan đầu tiên</v>
      </c>
      <c r="AA30" s="137" t="s">
        <v>778</v>
      </c>
      <c r="AB30" s="134" t="s">
        <v>778</v>
      </c>
      <c r="AC30" s="134" t="s">
        <v>778</v>
      </c>
      <c r="AD30" s="134" t="s">
        <v>1560</v>
      </c>
      <c r="AE30" s="134" t="str">
        <f t="shared" si="8"/>
        <v>เกม {GO} ชนะ + โรชานตัวแรก</v>
      </c>
      <c r="AF30" s="138" t="s">
        <v>1560</v>
      </c>
      <c r="AG30" s="133" t="s">
        <v>122</v>
      </c>
      <c r="AH30" s="133" t="s">
        <v>122</v>
      </c>
      <c r="AI30" s="133" t="str">
        <f t="shared" si="9"/>
        <v>게임 {GO} 승리 + 첫 로샨</v>
      </c>
      <c r="AJ30" s="133" t="str">
        <f t="shared" si="9"/>
        <v>게임 {GO} 승리 + 첫 로샨</v>
      </c>
      <c r="AK30" s="133" t="str">
        <f t="shared" si="10"/>
        <v>게임 {GO} 승리 + 첫 로샨</v>
      </c>
      <c r="AL30" s="133" t="s">
        <v>197</v>
      </c>
      <c r="AM30" s="16" t="s">
        <v>449</v>
      </c>
      <c r="AN30" s="16" t="s">
        <v>449</v>
      </c>
      <c r="AO30" s="16" t="s">
        <v>449</v>
      </c>
      <c r="AP30" s="134" t="s">
        <v>520</v>
      </c>
      <c r="AQ30" s="134" t="str">
        <f t="shared" si="7"/>
        <v>Permainan {GO} Menang + Roshan Pertama</v>
      </c>
      <c r="AR30" s="134" t="s">
        <v>520</v>
      </c>
    </row>
    <row r="31" spans="1:44" s="136" customFormat="1" ht="45">
      <c r="A31" s="133" t="s">
        <v>782</v>
      </c>
      <c r="B31" s="140" t="s">
        <v>46</v>
      </c>
      <c r="C31" s="53" t="s">
        <v>783</v>
      </c>
      <c r="D31" s="53" t="s">
        <v>1561</v>
      </c>
      <c r="E31" s="53" t="s">
        <v>1561</v>
      </c>
      <c r="F31" s="53" t="s">
        <v>1561</v>
      </c>
      <c r="G31" s="53" t="str">
        <f t="shared" si="0"/>
        <v>Game {GO} Win + First Blood + First Roshan</v>
      </c>
      <c r="H31" s="53" t="s">
        <v>1561</v>
      </c>
      <c r="I31" s="134" t="s">
        <v>786</v>
      </c>
      <c r="J31" s="134" t="s">
        <v>786</v>
      </c>
      <c r="K31" s="134" t="s">
        <v>786</v>
      </c>
      <c r="L31" s="134" t="s">
        <v>786</v>
      </c>
      <c r="M31" s="134" t="str">
        <f t="shared" si="1"/>
        <v>第 {GO} 局胜利 + 首杀 + 首肉山</v>
      </c>
      <c r="N31" s="134" t="s">
        <v>786</v>
      </c>
      <c r="O31" s="134" t="s">
        <v>787</v>
      </c>
      <c r="P31" s="134" t="s">
        <v>787</v>
      </c>
      <c r="Q31" s="134" t="s">
        <v>787</v>
      </c>
      <c r="R31" s="134" t="s">
        <v>787</v>
      </c>
      <c r="S31" s="134" t="str">
        <f t="shared" si="2"/>
        <v>第 {GO} 局勝利 + 首殺 + 首肉山</v>
      </c>
      <c r="T31" s="134" t="s">
        <v>787</v>
      </c>
      <c r="U31" s="53" t="s">
        <v>1562</v>
      </c>
      <c r="V31" s="139" t="s">
        <v>1563</v>
      </c>
      <c r="W31" s="139" t="s">
        <v>1563</v>
      </c>
      <c r="X31" s="139" t="s">
        <v>1563</v>
      </c>
      <c r="Y31" s="53" t="str">
        <f t="shared" si="3"/>
        <v>Ván {GO} Thắng + Chiến công đầu tiên + Roshan đầu tiên</v>
      </c>
      <c r="Z31" s="139" t="str">
        <f t="shared" si="11"/>
        <v>Ván {GO} Thắng + FB + FR</v>
      </c>
      <c r="AA31" s="137" t="s">
        <v>784</v>
      </c>
      <c r="AB31" s="134" t="s">
        <v>1564</v>
      </c>
      <c r="AC31" s="134" t="s">
        <v>1564</v>
      </c>
      <c r="AD31" s="134" t="s">
        <v>1564</v>
      </c>
      <c r="AE31" s="134" t="str">
        <f t="shared" si="8"/>
        <v>เกม {GO} ชนะ + ศพแรก + โรชานตัวแรก</v>
      </c>
      <c r="AF31" s="138" t="s">
        <v>1564</v>
      </c>
      <c r="AG31" s="133" t="s">
        <v>123</v>
      </c>
      <c r="AH31" s="133" t="s">
        <v>167</v>
      </c>
      <c r="AI31" s="133" t="str">
        <f t="shared" si="9"/>
        <v>게임 {GO} 승리 + FB + FR</v>
      </c>
      <c r="AJ31" s="133" t="str">
        <f t="shared" si="9"/>
        <v>게임 {GO} 승리 + FB + FR</v>
      </c>
      <c r="AK31" s="133" t="str">
        <f t="shared" si="10"/>
        <v>게임 {GO} 승리 + 첫 블러드 + 첫 로샨</v>
      </c>
      <c r="AL31" s="133" t="s">
        <v>167</v>
      </c>
      <c r="AM31" s="16" t="s">
        <v>450</v>
      </c>
      <c r="AN31" s="134" t="s">
        <v>521</v>
      </c>
      <c r="AO31" s="134" t="s">
        <v>521</v>
      </c>
      <c r="AP31" s="134" t="s">
        <v>521</v>
      </c>
      <c r="AQ31" s="134" t="str">
        <f t="shared" si="7"/>
        <v>Permainan {GO} Menang + Darah Pertama + Roshan Pertama</v>
      </c>
      <c r="AR31" s="134" t="s">
        <v>521</v>
      </c>
    </row>
    <row r="32" spans="1:44" s="136" customFormat="1" ht="30">
      <c r="A32" s="133" t="s">
        <v>788</v>
      </c>
      <c r="B32" s="140" t="s">
        <v>47</v>
      </c>
      <c r="C32" s="53" t="s">
        <v>789</v>
      </c>
      <c r="D32" s="53" t="s">
        <v>1565</v>
      </c>
      <c r="E32" s="53" t="s">
        <v>1565</v>
      </c>
      <c r="F32" s="53" t="s">
        <v>1565</v>
      </c>
      <c r="G32" s="53" t="str">
        <f t="shared" si="0"/>
        <v>Game {GO} Win + First Turret + First Roshan</v>
      </c>
      <c r="H32" s="53" t="s">
        <v>1565</v>
      </c>
      <c r="I32" s="134" t="s">
        <v>792</v>
      </c>
      <c r="J32" s="134" t="s">
        <v>792</v>
      </c>
      <c r="K32" s="134" t="s">
        <v>792</v>
      </c>
      <c r="L32" s="134" t="s">
        <v>792</v>
      </c>
      <c r="M32" s="134" t="str">
        <f t="shared" si="1"/>
        <v>第 {GO} 局胜利 + 首塔 + 首肉山</v>
      </c>
      <c r="N32" s="134" t="s">
        <v>792</v>
      </c>
      <c r="O32" s="134" t="s">
        <v>793</v>
      </c>
      <c r="P32" s="134" t="s">
        <v>793</v>
      </c>
      <c r="Q32" s="134" t="s">
        <v>793</v>
      </c>
      <c r="R32" s="134" t="s">
        <v>793</v>
      </c>
      <c r="S32" s="134" t="str">
        <f t="shared" si="2"/>
        <v>第 {GO} 局勝利 + 首塔 + 首肉山</v>
      </c>
      <c r="T32" s="134" t="s">
        <v>793</v>
      </c>
      <c r="U32" s="53" t="s">
        <v>1566</v>
      </c>
      <c r="V32" s="139" t="s">
        <v>1567</v>
      </c>
      <c r="W32" s="139" t="s">
        <v>1567</v>
      </c>
      <c r="X32" s="139" t="s">
        <v>1567</v>
      </c>
      <c r="Y32" s="53" t="str">
        <f t="shared" si="3"/>
        <v>Ván {GO} Thắng + Tháp đầu tiên + Roshan đầu tiên</v>
      </c>
      <c r="Z32" s="139" t="str">
        <f t="shared" si="11"/>
        <v>Ván {GO} Thắng + FT + FR</v>
      </c>
      <c r="AA32" s="137" t="s">
        <v>790</v>
      </c>
      <c r="AB32" s="134" t="s">
        <v>1568</v>
      </c>
      <c r="AC32" s="134" t="s">
        <v>1568</v>
      </c>
      <c r="AD32" s="134" t="s">
        <v>1568</v>
      </c>
      <c r="AE32" s="134" t="str">
        <f t="shared" si="8"/>
        <v>เกม {GO} ชนะ + ป้อมปืนแรก + โรชานตัวแรก</v>
      </c>
      <c r="AF32" s="138" t="s">
        <v>1568</v>
      </c>
      <c r="AG32" s="133" t="s">
        <v>124</v>
      </c>
      <c r="AH32" s="133" t="s">
        <v>168</v>
      </c>
      <c r="AI32" s="133" t="str">
        <f t="shared" si="9"/>
        <v>게임 {GO} 승리 + FT + FR</v>
      </c>
      <c r="AJ32" s="133" t="str">
        <f t="shared" si="9"/>
        <v>게임 {GO} 승리 + FT + FR</v>
      </c>
      <c r="AK32" s="133" t="str">
        <f t="shared" si="10"/>
        <v>게임 {GO} 승리 + 첫 터렛 + 첫 로샨</v>
      </c>
      <c r="AL32" s="133" t="s">
        <v>168</v>
      </c>
      <c r="AM32" s="16" t="s">
        <v>451</v>
      </c>
      <c r="AN32" s="134" t="s">
        <v>522</v>
      </c>
      <c r="AO32" s="134" t="s">
        <v>522</v>
      </c>
      <c r="AP32" s="134" t="s">
        <v>522</v>
      </c>
      <c r="AQ32" s="134" t="str">
        <f t="shared" si="7"/>
        <v>Permainan {GO} Menang + Kubah Pertama + Roshan Pertama</v>
      </c>
      <c r="AR32" s="134" t="s">
        <v>522</v>
      </c>
    </row>
    <row r="33" spans="1:44" s="136" customFormat="1" ht="45">
      <c r="A33" s="133" t="s">
        <v>794</v>
      </c>
      <c r="B33" s="140" t="s">
        <v>48</v>
      </c>
      <c r="C33" s="53" t="s">
        <v>795</v>
      </c>
      <c r="D33" s="53" t="s">
        <v>1569</v>
      </c>
      <c r="E33" s="53" t="s">
        <v>1569</v>
      </c>
      <c r="F33" s="53" t="s">
        <v>1569</v>
      </c>
      <c r="G33" s="53" t="str">
        <f t="shared" si="0"/>
        <v>Game {GO} Win +  First Blood + First Turret + First Roshan</v>
      </c>
      <c r="H33" s="53" t="s">
        <v>1569</v>
      </c>
      <c r="I33" s="134" t="s">
        <v>798</v>
      </c>
      <c r="J33" s="134" t="s">
        <v>798</v>
      </c>
      <c r="K33" s="134" t="s">
        <v>798</v>
      </c>
      <c r="L33" s="134" t="s">
        <v>798</v>
      </c>
      <c r="M33" s="134" t="str">
        <f t="shared" si="1"/>
        <v>第 {GO} 局胜利 + 首杀 + 首塔 + 首肉山</v>
      </c>
      <c r="N33" s="134" t="s">
        <v>798</v>
      </c>
      <c r="O33" s="134" t="s">
        <v>799</v>
      </c>
      <c r="P33" s="134" t="s">
        <v>799</v>
      </c>
      <c r="Q33" s="134" t="s">
        <v>799</v>
      </c>
      <c r="R33" s="134" t="s">
        <v>799</v>
      </c>
      <c r="S33" s="134" t="str">
        <f t="shared" si="2"/>
        <v>第 {GO} 局勝利 + 首殺 + 首塔 + 首肉山</v>
      </c>
      <c r="T33" s="134" t="s">
        <v>799</v>
      </c>
      <c r="U33" s="53" t="s">
        <v>1570</v>
      </c>
      <c r="V33" s="139" t="s">
        <v>1571</v>
      </c>
      <c r="W33" s="139" t="s">
        <v>1571</v>
      </c>
      <c r="X33" s="139" t="s">
        <v>1571</v>
      </c>
      <c r="Y33" s="53" t="str">
        <f t="shared" si="3"/>
        <v>Ván {GO} Thắng + Chiến công đầu tiên + Tháp đầu tiên + Roshan đầu tiên</v>
      </c>
      <c r="Z33" s="139" t="str">
        <f t="shared" si="11"/>
        <v>Ván {GO} Thắng +  FB + FT + FR</v>
      </c>
      <c r="AA33" s="137" t="s">
        <v>796</v>
      </c>
      <c r="AB33" s="134" t="s">
        <v>1572</v>
      </c>
      <c r="AC33" s="134" t="s">
        <v>1572</v>
      </c>
      <c r="AD33" s="134" t="s">
        <v>1572</v>
      </c>
      <c r="AE33" s="134" t="str">
        <f t="shared" si="8"/>
        <v>เกม {GO} ชนะ + ศพแรก + ป้อมปืนแรก + โรชานตัวแรก</v>
      </c>
      <c r="AF33" s="138" t="s">
        <v>1572</v>
      </c>
      <c r="AG33" s="133" t="s">
        <v>125</v>
      </c>
      <c r="AH33" s="133" t="s">
        <v>169</v>
      </c>
      <c r="AI33" s="133" t="str">
        <f t="shared" ref="AI33:AJ45" si="12">$AH33</f>
        <v>게임 {GO} 승리 + FB + FT + FR</v>
      </c>
      <c r="AJ33" s="133" t="str">
        <f t="shared" si="12"/>
        <v>게임 {GO} 승리 + FB + FT + FR</v>
      </c>
      <c r="AK33" s="133" t="str">
        <f t="shared" si="10"/>
        <v>게임 {GO} 승리 + 첫 블러드 + 첫 터렛+ 첫 로샨</v>
      </c>
      <c r="AL33" s="133" t="s">
        <v>169</v>
      </c>
      <c r="AM33" s="16" t="s">
        <v>452</v>
      </c>
      <c r="AN33" s="134" t="s">
        <v>523</v>
      </c>
      <c r="AO33" s="134" t="s">
        <v>523</v>
      </c>
      <c r="AP33" s="134" t="s">
        <v>523</v>
      </c>
      <c r="AQ33" s="134" t="str">
        <f t="shared" si="7"/>
        <v>Permainan  {GO}  Menang + Darah Pertama + Kubah Pertama + Roshan Pertama</v>
      </c>
      <c r="AR33" s="134" t="s">
        <v>523</v>
      </c>
    </row>
    <row r="34" spans="1:44" s="136" customFormat="1" ht="15.75">
      <c r="A34" s="16" t="s">
        <v>812</v>
      </c>
      <c r="B34" s="140" t="s">
        <v>49</v>
      </c>
      <c r="C34" s="53" t="s">
        <v>1118</v>
      </c>
      <c r="D34" s="53" t="s">
        <v>813</v>
      </c>
      <c r="E34" s="53" t="s">
        <v>813</v>
      </c>
      <c r="F34" s="53" t="s">
        <v>813</v>
      </c>
      <c r="G34" s="53" t="str">
        <f t="shared" si="0"/>
        <v xml:space="preserve">Game {GO} Win </v>
      </c>
      <c r="H34" s="53" t="s">
        <v>813</v>
      </c>
      <c r="I34" s="134" t="s">
        <v>1119</v>
      </c>
      <c r="J34" s="134" t="s">
        <v>1120</v>
      </c>
      <c r="K34" s="134" t="s">
        <v>1120</v>
      </c>
      <c r="L34" s="134"/>
      <c r="M34" s="134" t="str">
        <f t="shared" si="1"/>
        <v>第 {GO} 局 胜</v>
      </c>
      <c r="N34" s="134" t="s">
        <v>1120</v>
      </c>
      <c r="O34" s="134" t="s">
        <v>1121</v>
      </c>
      <c r="P34" s="134" t="s">
        <v>1122</v>
      </c>
      <c r="Q34" s="134" t="s">
        <v>1122</v>
      </c>
      <c r="R34" s="134"/>
      <c r="S34" s="134" t="str">
        <f t="shared" si="2"/>
        <v>第 {GO} 局 勝</v>
      </c>
      <c r="T34" s="134" t="s">
        <v>1122</v>
      </c>
      <c r="U34" s="53" t="s">
        <v>1493</v>
      </c>
      <c r="V34" s="53" t="s">
        <v>816</v>
      </c>
      <c r="W34" s="53" t="s">
        <v>816</v>
      </c>
      <c r="X34" s="53" t="s">
        <v>816</v>
      </c>
      <c r="Y34" s="53" t="str">
        <f t="shared" si="3"/>
        <v>Ván {GO} Thắng</v>
      </c>
      <c r="Z34" s="53" t="str">
        <f t="shared" si="11"/>
        <v>Ván {GO} Thắng (Trực tiếp)</v>
      </c>
      <c r="AA34" s="137" t="s">
        <v>606</v>
      </c>
      <c r="AB34" s="134" t="s">
        <v>1123</v>
      </c>
      <c r="AC34" s="134" t="s">
        <v>1123</v>
      </c>
      <c r="AD34" s="134" t="s">
        <v>606</v>
      </c>
      <c r="AE34" s="134" t="str">
        <f t="shared" si="8"/>
        <v>เกม {GO} ชนะ</v>
      </c>
      <c r="AF34" s="138" t="s">
        <v>1123</v>
      </c>
      <c r="AG34" s="133" t="s">
        <v>605</v>
      </c>
      <c r="AH34" s="133" t="s">
        <v>814</v>
      </c>
      <c r="AI34" s="133" t="str">
        <f t="shared" si="12"/>
        <v>게임 {GO} 승리 (라이브 배당률)</v>
      </c>
      <c r="AJ34" s="133" t="str">
        <f t="shared" si="12"/>
        <v>게임 {GO} 승리 (라이브 배당률)</v>
      </c>
      <c r="AK34" s="133" t="str">
        <f t="shared" si="10"/>
        <v>게임 {GO} 승리</v>
      </c>
      <c r="AL34" s="133" t="s">
        <v>814</v>
      </c>
      <c r="AM34" s="16" t="s">
        <v>431</v>
      </c>
      <c r="AN34" s="16" t="s">
        <v>453</v>
      </c>
      <c r="AO34" s="16" t="s">
        <v>453</v>
      </c>
      <c r="AP34" s="16" t="s">
        <v>453</v>
      </c>
      <c r="AQ34" s="134" t="str">
        <f t="shared" si="7"/>
        <v>Permainan {GO} Menang</v>
      </c>
      <c r="AR34" s="16" t="s">
        <v>453</v>
      </c>
    </row>
    <row r="35" spans="1:44" s="136" customFormat="1" ht="30">
      <c r="A35" s="133" t="s">
        <v>618</v>
      </c>
      <c r="B35" s="133" t="s">
        <v>50</v>
      </c>
      <c r="C35" s="53" t="s">
        <v>619</v>
      </c>
      <c r="D35" s="53" t="s">
        <v>561</v>
      </c>
      <c r="E35" s="53" t="s">
        <v>561</v>
      </c>
      <c r="F35" s="53" t="s">
        <v>1703</v>
      </c>
      <c r="G35" s="53" t="str">
        <f t="shared" si="0"/>
        <v>{BO} Handicap: {TeamA} -0.5 &amp; {TeamB} +0.5</v>
      </c>
      <c r="H35" s="53" t="s">
        <v>1703</v>
      </c>
      <c r="I35" s="134" t="s">
        <v>1705</v>
      </c>
      <c r="J35" s="134" t="s">
        <v>1705</v>
      </c>
      <c r="K35" s="134" t="s">
        <v>1705</v>
      </c>
      <c r="L35" s="134" t="s">
        <v>1705</v>
      </c>
      <c r="M35" s="134" t="str">
        <f t="shared" ref="M35:M51" si="13">IF(UPPER(LEFT($B35,2))&lt;&gt;"OU",I35,J35)</f>
        <v>{BO}: {TeamA} 让 0.5 局</v>
      </c>
      <c r="N35" s="134" t="s">
        <v>1705</v>
      </c>
      <c r="O35" s="134" t="s">
        <v>1706</v>
      </c>
      <c r="P35" s="134" t="s">
        <v>1706</v>
      </c>
      <c r="Q35" s="134" t="s">
        <v>1706</v>
      </c>
      <c r="R35" s="134" t="s">
        <v>1706</v>
      </c>
      <c r="S35" s="134" t="str">
        <f t="shared" ref="S35:S51" si="14">IF(UPPER(LEFT($B35,2))&lt;&gt;"OU",O35,P35)</f>
        <v>{BO}: {TeamA} 讓 0.5 局</v>
      </c>
      <c r="T35" s="134" t="s">
        <v>1706</v>
      </c>
      <c r="U35" s="53" t="s">
        <v>621</v>
      </c>
      <c r="V35" s="53" t="s">
        <v>621</v>
      </c>
      <c r="W35" s="53" t="s">
        <v>621</v>
      </c>
      <c r="X35" s="53" t="s">
        <v>621</v>
      </c>
      <c r="Y35" s="53" t="str">
        <f t="shared" si="3"/>
        <v>{BO} Chấp: {TeamA} -0.5</v>
      </c>
      <c r="Z35" s="53" t="str">
        <f t="shared" si="11"/>
        <v>{BO} Chấp: {TeamA} -0.5</v>
      </c>
      <c r="AA35" s="137" t="s">
        <v>1707</v>
      </c>
      <c r="AB35" s="134" t="s">
        <v>1707</v>
      </c>
      <c r="AC35" s="134" t="s">
        <v>1707</v>
      </c>
      <c r="AD35" s="134" t="s">
        <v>1707</v>
      </c>
      <c r="AE35" s="134" t="str">
        <f t="shared" si="8"/>
        <v>{BO} แผนที่ี่ {TeamA} -0.5 และ {TeamB} +0.5</v>
      </c>
      <c r="AF35" s="138" t="s">
        <v>1707</v>
      </c>
      <c r="AG35" s="133" t="s">
        <v>126</v>
      </c>
      <c r="AH35" s="133" t="s">
        <v>1693</v>
      </c>
      <c r="AI35" s="133" t="str">
        <f t="shared" si="12"/>
        <v>{BO} 핸드캡: {TeamA} -0.5 {TeamA} +0.5</v>
      </c>
      <c r="AJ35" s="133" t="str">
        <f t="shared" si="12"/>
        <v>{BO} 핸드캡: {TeamA} -0.5 {TeamA} +0.5</v>
      </c>
      <c r="AK35" s="133" t="str">
        <f t="shared" si="10"/>
        <v>{BO} 핸드캡: {TeamA} -0.5 및 {TeamB} +0.5</v>
      </c>
      <c r="AL35" s="133" t="s">
        <v>1693</v>
      </c>
      <c r="AM35" s="16" t="s">
        <v>561</v>
      </c>
      <c r="AN35" s="16" t="s">
        <v>563</v>
      </c>
      <c r="AO35" s="16" t="s">
        <v>564</v>
      </c>
      <c r="AP35" s="16" t="s">
        <v>565</v>
      </c>
      <c r="AQ35" s="134" t="str">
        <f t="shared" ref="AQ35:AQ51" si="15">IF(UPPER(LEFT($B35,2))&lt;&gt;"OU",AM35,AN35)</f>
        <v>{BO} Hdp: {TeamA} -0.5 &amp; {TeamB} +0.5</v>
      </c>
      <c r="AR35" s="16" t="s">
        <v>566</v>
      </c>
    </row>
    <row r="36" spans="1:44" s="136" customFormat="1" ht="30">
      <c r="A36" s="133" t="s">
        <v>624</v>
      </c>
      <c r="B36" s="133" t="s">
        <v>51</v>
      </c>
      <c r="C36" s="53" t="s">
        <v>625</v>
      </c>
      <c r="D36" s="53" t="s">
        <v>562</v>
      </c>
      <c r="E36" s="53" t="s">
        <v>562</v>
      </c>
      <c r="F36" s="53" t="s">
        <v>1704</v>
      </c>
      <c r="G36" s="53" t="str">
        <f t="shared" si="0"/>
        <v>{BO} Handicap: {TeamB} -0.5 &amp; {TeamA} +0.5</v>
      </c>
      <c r="H36" s="53" t="s">
        <v>1704</v>
      </c>
      <c r="I36" s="134" t="s">
        <v>1708</v>
      </c>
      <c r="J36" s="134" t="s">
        <v>1708</v>
      </c>
      <c r="K36" s="134" t="s">
        <v>1708</v>
      </c>
      <c r="L36" s="134" t="s">
        <v>1708</v>
      </c>
      <c r="M36" s="134" t="str">
        <f t="shared" si="13"/>
        <v>{BO}: {TeamB} 让 0.5 局</v>
      </c>
      <c r="N36" s="134" t="s">
        <v>1708</v>
      </c>
      <c r="O36" s="134" t="s">
        <v>1709</v>
      </c>
      <c r="P36" s="134" t="s">
        <v>1709</v>
      </c>
      <c r="Q36" s="134" t="s">
        <v>1709</v>
      </c>
      <c r="R36" s="134" t="s">
        <v>1709</v>
      </c>
      <c r="S36" s="134" t="str">
        <f t="shared" si="14"/>
        <v>{BO}: {TeamB} 讓 0.5 局</v>
      </c>
      <c r="T36" s="134" t="s">
        <v>1709</v>
      </c>
      <c r="U36" s="53" t="s">
        <v>627</v>
      </c>
      <c r="V36" s="53" t="s">
        <v>627</v>
      </c>
      <c r="W36" s="53" t="s">
        <v>627</v>
      </c>
      <c r="X36" s="53" t="s">
        <v>627</v>
      </c>
      <c r="Y36" s="53" t="str">
        <f t="shared" si="3"/>
        <v>{BO} Chấp: {TeamB} -0.5</v>
      </c>
      <c r="Z36" s="53" t="str">
        <f t="shared" si="11"/>
        <v>{BO} Chấp: {TeamB} -0.5</v>
      </c>
      <c r="AA36" s="137" t="s">
        <v>1710</v>
      </c>
      <c r="AB36" s="134" t="s">
        <v>1710</v>
      </c>
      <c r="AC36" s="134" t="s">
        <v>1710</v>
      </c>
      <c r="AD36" s="134" t="s">
        <v>1710</v>
      </c>
      <c r="AE36" s="134" t="str">
        <f t="shared" si="8"/>
        <v>{BO} แผนที่ี่ี่ {TeamB} -0.5 และ {TeamA} +0.5</v>
      </c>
      <c r="AF36" s="138" t="s">
        <v>1710</v>
      </c>
      <c r="AG36" s="133" t="s">
        <v>127</v>
      </c>
      <c r="AH36" s="133" t="s">
        <v>170</v>
      </c>
      <c r="AI36" s="133" t="str">
        <f t="shared" si="12"/>
        <v>{BO} 핸드캡: {TeamB} -0.5 Round Win</v>
      </c>
      <c r="AJ36" s="133" t="str">
        <f t="shared" si="12"/>
        <v>{BO} 핸드캡: {TeamB} -0.5 Round Win</v>
      </c>
      <c r="AK36" s="133" t="str">
        <f t="shared" si="10"/>
        <v>{BO} 핸드캡: {TeamB} -0.5 및 {TeamA} +0.5</v>
      </c>
      <c r="AL36" s="133" t="s">
        <v>170</v>
      </c>
      <c r="AM36" s="16" t="s">
        <v>562</v>
      </c>
      <c r="AN36" s="16" t="s">
        <v>567</v>
      </c>
      <c r="AO36" s="16" t="s">
        <v>568</v>
      </c>
      <c r="AP36" s="16" t="s">
        <v>569</v>
      </c>
      <c r="AQ36" s="134" t="str">
        <f t="shared" si="15"/>
        <v>{BO} Hdp: {TeamB} -0.5 &amp; {TeamA} +0.5</v>
      </c>
      <c r="AR36" s="16" t="s">
        <v>570</v>
      </c>
    </row>
    <row r="37" spans="1:44" s="136" customFormat="1" ht="30">
      <c r="A37" s="133" t="s">
        <v>800</v>
      </c>
      <c r="B37" s="133" t="s">
        <v>52</v>
      </c>
      <c r="C37" s="53" t="s">
        <v>801</v>
      </c>
      <c r="D37" s="53" t="s">
        <v>801</v>
      </c>
      <c r="E37" s="53" t="s">
        <v>801</v>
      </c>
      <c r="F37" s="53" t="s">
        <v>1573</v>
      </c>
      <c r="G37" s="53" t="str">
        <f t="shared" si="0"/>
        <v>Game {GO} First Round Win</v>
      </c>
      <c r="H37" s="53" t="s">
        <v>1573</v>
      </c>
      <c r="I37" s="134" t="s">
        <v>804</v>
      </c>
      <c r="J37" s="134" t="s">
        <v>804</v>
      </c>
      <c r="K37" s="134" t="s">
        <v>804</v>
      </c>
      <c r="L37" s="134" t="s">
        <v>804</v>
      </c>
      <c r="M37" s="134" t="str">
        <f t="shared" si="13"/>
        <v>第 {GO} 局的第1轮（手枪）胜利</v>
      </c>
      <c r="N37" s="134" t="s">
        <v>804</v>
      </c>
      <c r="O37" s="134" t="s">
        <v>805</v>
      </c>
      <c r="P37" s="134" t="s">
        <v>805</v>
      </c>
      <c r="Q37" s="134" t="s">
        <v>805</v>
      </c>
      <c r="R37" s="134" t="s">
        <v>805</v>
      </c>
      <c r="S37" s="134" t="str">
        <f t="shared" si="14"/>
        <v>第 {GO} 局的第1轮（手槍）勝利</v>
      </c>
      <c r="T37" s="134" t="s">
        <v>805</v>
      </c>
      <c r="U37" s="53" t="s">
        <v>803</v>
      </c>
      <c r="V37" s="53" t="s">
        <v>803</v>
      </c>
      <c r="W37" s="53" t="s">
        <v>803</v>
      </c>
      <c r="X37" s="53" t="s">
        <v>803</v>
      </c>
      <c r="Y37" s="53" t="str">
        <f t="shared" si="3"/>
        <v>Ván {GO} Thắng vòng đầu tiên</v>
      </c>
      <c r="Z37" s="53" t="str">
        <f t="shared" si="11"/>
        <v>Ván {GO} Thắng vòng đầu tiên</v>
      </c>
      <c r="AA37" s="137" t="s">
        <v>802</v>
      </c>
      <c r="AB37" s="134" t="s">
        <v>802</v>
      </c>
      <c r="AC37" s="134" t="s">
        <v>802</v>
      </c>
      <c r="AD37" s="134" t="s">
        <v>802</v>
      </c>
      <c r="AE37" s="134" t="str">
        <f t="shared" si="8"/>
        <v>เกม {GO} ชนะรอบแรก</v>
      </c>
      <c r="AF37" s="138" t="s">
        <v>802</v>
      </c>
      <c r="AG37" s="15" t="s">
        <v>182</v>
      </c>
      <c r="AH37" s="15" t="s">
        <v>182</v>
      </c>
      <c r="AI37" s="133" t="str">
        <f t="shared" si="12"/>
        <v>게임 {GO} 첫 라운드 승리</v>
      </c>
      <c r="AJ37" s="133" t="str">
        <f t="shared" si="12"/>
        <v>게임 {GO} 첫 라운드 승리</v>
      </c>
      <c r="AK37" s="133" t="str">
        <f t="shared" si="10"/>
        <v>게임 {GO} 첫 라운드 승리</v>
      </c>
      <c r="AL37" s="133" t="s">
        <v>182</v>
      </c>
      <c r="AM37" s="16" t="s">
        <v>454</v>
      </c>
      <c r="AN37" s="16" t="s">
        <v>454</v>
      </c>
      <c r="AO37" s="16" t="s">
        <v>454</v>
      </c>
      <c r="AP37" s="16" t="s">
        <v>455</v>
      </c>
      <c r="AQ37" s="134" t="str">
        <f t="shared" si="15"/>
        <v>Permainan {GO} Kemenangan Babak Pertama</v>
      </c>
      <c r="AR37" s="16" t="s">
        <v>455</v>
      </c>
    </row>
    <row r="38" spans="1:44" s="136" customFormat="1" ht="30">
      <c r="A38" s="133" t="s">
        <v>806</v>
      </c>
      <c r="B38" s="133" t="s">
        <v>53</v>
      </c>
      <c r="C38" s="53" t="s">
        <v>1574</v>
      </c>
      <c r="D38" s="53" t="s">
        <v>1574</v>
      </c>
      <c r="E38" s="53" t="s">
        <v>1574</v>
      </c>
      <c r="F38" s="53" t="s">
        <v>1575</v>
      </c>
      <c r="G38" s="53" t="str">
        <f t="shared" si="0"/>
        <v>Game {GO} 16th Round win</v>
      </c>
      <c r="H38" s="53" t="s">
        <v>1575</v>
      </c>
      <c r="I38" s="134" t="s">
        <v>810</v>
      </c>
      <c r="J38" s="134" t="s">
        <v>810</v>
      </c>
      <c r="K38" s="134" t="s">
        <v>810</v>
      </c>
      <c r="L38" s="134" t="s">
        <v>810</v>
      </c>
      <c r="M38" s="134" t="str">
        <f t="shared" si="13"/>
        <v>第 {GO} 局的第16轮（手枪）胜利</v>
      </c>
      <c r="N38" s="134" t="s">
        <v>810</v>
      </c>
      <c r="O38" s="134" t="s">
        <v>811</v>
      </c>
      <c r="P38" s="134" t="s">
        <v>811</v>
      </c>
      <c r="Q38" s="134" t="s">
        <v>811</v>
      </c>
      <c r="R38" s="134" t="s">
        <v>811</v>
      </c>
      <c r="S38" s="134" t="str">
        <f t="shared" si="14"/>
        <v>第 {GO} 局的第16轮（手槍）勝利</v>
      </c>
      <c r="T38" s="134" t="s">
        <v>811</v>
      </c>
      <c r="U38" s="53" t="s">
        <v>809</v>
      </c>
      <c r="V38" s="53" t="s">
        <v>809</v>
      </c>
      <c r="W38" s="53" t="s">
        <v>809</v>
      </c>
      <c r="X38" s="53" t="s">
        <v>809</v>
      </c>
      <c r="Y38" s="53" t="str">
        <f t="shared" si="3"/>
        <v>Ván {GO} Thắng vòng thứ 16</v>
      </c>
      <c r="Z38" s="53" t="str">
        <f t="shared" si="11"/>
        <v>Ván {GO} Thắng vòng thứ 16</v>
      </c>
      <c r="AA38" s="137" t="s">
        <v>808</v>
      </c>
      <c r="AB38" s="134" t="s">
        <v>808</v>
      </c>
      <c r="AC38" s="134" t="s">
        <v>808</v>
      </c>
      <c r="AD38" s="134" t="s">
        <v>808</v>
      </c>
      <c r="AE38" s="134" t="str">
        <f t="shared" si="8"/>
        <v>เกม {GO} ชนะรอบ 16</v>
      </c>
      <c r="AF38" s="138" t="s">
        <v>808</v>
      </c>
      <c r="AG38" s="133" t="s">
        <v>128</v>
      </c>
      <c r="AH38" s="133" t="s">
        <v>171</v>
      </c>
      <c r="AI38" s="133" t="str">
        <f t="shared" si="12"/>
        <v>게임 {GO} 16번째 라운드 Round win</v>
      </c>
      <c r="AJ38" s="133" t="str">
        <f t="shared" si="12"/>
        <v>게임 {GO} 16번째 라운드 Round win</v>
      </c>
      <c r="AK38" s="133" t="str">
        <f t="shared" si="10"/>
        <v>게임 {GO} 16번째 라운드 승리</v>
      </c>
      <c r="AL38" s="133" t="s">
        <v>171</v>
      </c>
      <c r="AM38" s="16" t="s">
        <v>456</v>
      </c>
      <c r="AN38" s="16" t="s">
        <v>456</v>
      </c>
      <c r="AO38" s="16" t="s">
        <v>456</v>
      </c>
      <c r="AP38" s="16" t="s">
        <v>457</v>
      </c>
      <c r="AQ38" s="134" t="str">
        <f t="shared" si="15"/>
        <v>Permainan {GO} Menang Babak ke 16</v>
      </c>
      <c r="AR38" s="16" t="s">
        <v>457</v>
      </c>
    </row>
    <row r="39" spans="1:44" s="136" customFormat="1" ht="45">
      <c r="A39" s="133" t="s">
        <v>1015</v>
      </c>
      <c r="B39" s="133" t="s">
        <v>54</v>
      </c>
      <c r="C39" s="53" t="s">
        <v>1016</v>
      </c>
      <c r="D39" s="53" t="s">
        <v>1169</v>
      </c>
      <c r="E39" s="53" t="s">
        <v>1169</v>
      </c>
      <c r="F39" s="53" t="s">
        <v>1169</v>
      </c>
      <c r="G39" s="53" t="str">
        <f t="shared" si="0"/>
        <v>{BO} 1st Place</v>
      </c>
      <c r="H39" s="53" t="s">
        <v>1169</v>
      </c>
      <c r="I39" s="134" t="s">
        <v>1019</v>
      </c>
      <c r="J39" s="134" t="s">
        <v>1019</v>
      </c>
      <c r="K39" s="134" t="s">
        <v>1019</v>
      </c>
      <c r="L39" s="134" t="s">
        <v>1019</v>
      </c>
      <c r="M39" s="134" t="str">
        <f t="shared" si="13"/>
        <v>{BO} 总比赛第一名</v>
      </c>
      <c r="N39" s="134" t="s">
        <v>1019</v>
      </c>
      <c r="O39" s="134" t="s">
        <v>1019</v>
      </c>
      <c r="P39" s="134" t="s">
        <v>1019</v>
      </c>
      <c r="Q39" s="134" t="s">
        <v>1019</v>
      </c>
      <c r="R39" s="134" t="s">
        <v>1019</v>
      </c>
      <c r="S39" s="134" t="str">
        <f t="shared" si="14"/>
        <v>{BO} 总比赛第一名</v>
      </c>
      <c r="T39" s="134" t="s">
        <v>1019</v>
      </c>
      <c r="U39" s="53" t="s">
        <v>55</v>
      </c>
      <c r="V39" s="53" t="s">
        <v>55</v>
      </c>
      <c r="W39" s="53" t="s">
        <v>55</v>
      </c>
      <c r="X39" s="53" t="s">
        <v>55</v>
      </c>
      <c r="Y39" s="53" t="str">
        <f t="shared" si="3"/>
        <v>[Loạt trận đấu (BO1,BO2, BO3 hoặc BO5, BO7)] Chấp : Địa điểm đầu tiên</v>
      </c>
      <c r="Z39" s="53" t="str">
        <f t="shared" si="11"/>
        <v>[Loạt trận đấu (BO1,BO2, BO3 hoặc BO5, BO7)] Chấp : Địa điểm đầu tiên</v>
      </c>
      <c r="AA39" s="142" t="s">
        <v>94</v>
      </c>
      <c r="AB39" s="143" t="s">
        <v>94</v>
      </c>
      <c r="AC39" s="134" t="s">
        <v>94</v>
      </c>
      <c r="AD39" s="143" t="s">
        <v>94</v>
      </c>
      <c r="AE39" s="134" t="str">
        <f t="shared" si="8"/>
        <v>[ชนิดของการเล่น (BO 1, BO 2, BO 3, BO 5, BO 7)] อันดับ 1</v>
      </c>
      <c r="AF39" s="143" t="s">
        <v>94</v>
      </c>
      <c r="AG39" s="133" t="s">
        <v>129</v>
      </c>
      <c r="AH39" s="133" t="s">
        <v>129</v>
      </c>
      <c r="AI39" s="133" t="str">
        <f t="shared" si="12"/>
        <v>{BO} 1번째 위치</v>
      </c>
      <c r="AJ39" s="133" t="str">
        <f t="shared" si="12"/>
        <v>{BO} 1번째 위치</v>
      </c>
      <c r="AK39" s="133" t="str">
        <f t="shared" si="10"/>
        <v>{BO} 1번째 위치</v>
      </c>
      <c r="AL39" s="133" t="s">
        <v>129</v>
      </c>
      <c r="AM39" s="16" t="s">
        <v>571</v>
      </c>
      <c r="AN39" s="16" t="s">
        <v>571</v>
      </c>
      <c r="AO39" s="16" t="s">
        <v>571</v>
      </c>
      <c r="AP39" s="16" t="s">
        <v>571</v>
      </c>
      <c r="AQ39" s="134" t="str">
        <f t="shared" si="15"/>
        <v>{BO} Penempatan Pertama</v>
      </c>
      <c r="AR39" s="16" t="s">
        <v>571</v>
      </c>
    </row>
    <row r="40" spans="1:44" s="136" customFormat="1" ht="15.75">
      <c r="A40" s="133" t="s">
        <v>1006</v>
      </c>
      <c r="B40" s="133" t="s">
        <v>54</v>
      </c>
      <c r="C40" s="53" t="s">
        <v>1007</v>
      </c>
      <c r="D40" s="53" t="s">
        <v>1007</v>
      </c>
      <c r="E40" s="53" t="s">
        <v>1007</v>
      </c>
      <c r="F40" s="53" t="s">
        <v>1007</v>
      </c>
      <c r="G40" s="53" t="str">
        <f t="shared" si="0"/>
        <v>Game {GO} 1st Place</v>
      </c>
      <c r="H40" s="53" t="s">
        <v>1007</v>
      </c>
      <c r="I40" s="134" t="s">
        <v>1011</v>
      </c>
      <c r="J40" s="134" t="s">
        <v>1011</v>
      </c>
      <c r="K40" s="134" t="s">
        <v>1011</v>
      </c>
      <c r="L40" s="134" t="s">
        <v>1011</v>
      </c>
      <c r="M40" s="134" t="str">
        <f t="shared" si="13"/>
        <v>第 {GO} 局第一名</v>
      </c>
      <c r="N40" s="134" t="s">
        <v>1011</v>
      </c>
      <c r="O40" s="134" t="s">
        <v>1011</v>
      </c>
      <c r="P40" s="134" t="s">
        <v>1011</v>
      </c>
      <c r="Q40" s="134" t="s">
        <v>1011</v>
      </c>
      <c r="R40" s="134" t="s">
        <v>1011</v>
      </c>
      <c r="S40" s="134" t="str">
        <f t="shared" si="14"/>
        <v>第 {GO} 局第一名</v>
      </c>
      <c r="T40" s="134" t="s">
        <v>1011</v>
      </c>
      <c r="U40" s="53" t="s">
        <v>1010</v>
      </c>
      <c r="V40" s="53" t="s">
        <v>1010</v>
      </c>
      <c r="W40" s="53" t="s">
        <v>1010</v>
      </c>
      <c r="X40" s="53" t="s">
        <v>1010</v>
      </c>
      <c r="Y40" s="53" t="str">
        <f t="shared" si="3"/>
        <v>Ván {GO} Địa điểm đầu tiên</v>
      </c>
      <c r="Z40" s="53" t="str">
        <f t="shared" si="11"/>
        <v>Ván {GO} Địa điểm đầu tiên</v>
      </c>
      <c r="AA40" s="142" t="s">
        <v>1124</v>
      </c>
      <c r="AB40" s="134" t="s">
        <v>1124</v>
      </c>
      <c r="AC40" s="134" t="s">
        <v>1124</v>
      </c>
      <c r="AD40" s="134" t="s">
        <v>1124</v>
      </c>
      <c r="AE40" s="134" t="str">
        <f t="shared" si="8"/>
        <v>เกม {GO} อันดับ 1</v>
      </c>
      <c r="AF40" s="138" t="s">
        <v>1124</v>
      </c>
      <c r="AG40" s="144" t="s">
        <v>1008</v>
      </c>
      <c r="AH40" s="144" t="s">
        <v>1008</v>
      </c>
      <c r="AI40" s="133" t="str">
        <f t="shared" si="12"/>
        <v>게임 {GO} 1번째 위치</v>
      </c>
      <c r="AJ40" s="133" t="str">
        <f t="shared" si="12"/>
        <v>게임 {GO} 1번째 위치</v>
      </c>
      <c r="AK40" s="133" t="str">
        <f t="shared" si="10"/>
        <v>게임 {GO} 1번째 위치</v>
      </c>
      <c r="AL40" s="144" t="s">
        <v>1008</v>
      </c>
      <c r="AM40" s="16" t="s">
        <v>458</v>
      </c>
      <c r="AN40" s="16" t="s">
        <v>458</v>
      </c>
      <c r="AO40" s="16" t="s">
        <v>458</v>
      </c>
      <c r="AP40" s="16" t="s">
        <v>458</v>
      </c>
      <c r="AQ40" s="134" t="str">
        <f t="shared" si="15"/>
        <v>Permainan {GO} Penempatan Pertama</v>
      </c>
      <c r="AR40" s="16" t="s">
        <v>458</v>
      </c>
    </row>
    <row r="41" spans="1:44" s="136" customFormat="1" ht="45">
      <c r="A41" s="133" t="s">
        <v>1020</v>
      </c>
      <c r="B41" s="133" t="s">
        <v>56</v>
      </c>
      <c r="C41" s="53" t="s">
        <v>1016</v>
      </c>
      <c r="D41" s="53" t="s">
        <v>1016</v>
      </c>
      <c r="E41" s="53" t="s">
        <v>1016</v>
      </c>
      <c r="F41" s="53" t="s">
        <v>1016</v>
      </c>
      <c r="G41" s="53" t="str">
        <f t="shared" si="0"/>
        <v>{BO} 1st Place</v>
      </c>
      <c r="H41" s="53" t="str">
        <f>IF(UPPER(LEFT($B41,2))&lt;&gt;"OU",D41,E41)</f>
        <v>{BO} 1st Place</v>
      </c>
      <c r="I41" s="134" t="s">
        <v>1019</v>
      </c>
      <c r="J41" s="134" t="s">
        <v>1019</v>
      </c>
      <c r="K41" s="134" t="s">
        <v>1019</v>
      </c>
      <c r="L41" s="134" t="s">
        <v>1019</v>
      </c>
      <c r="M41" s="134" t="str">
        <f t="shared" si="13"/>
        <v>{BO} 总比赛第一名</v>
      </c>
      <c r="N41" s="134" t="s">
        <v>1019</v>
      </c>
      <c r="O41" s="134" t="s">
        <v>1019</v>
      </c>
      <c r="P41" s="134" t="s">
        <v>1019</v>
      </c>
      <c r="Q41" s="134" t="s">
        <v>1019</v>
      </c>
      <c r="R41" s="134" t="s">
        <v>1019</v>
      </c>
      <c r="S41" s="134" t="str">
        <f t="shared" si="14"/>
        <v>{BO} 总比赛第一名</v>
      </c>
      <c r="T41" s="134" t="s">
        <v>1019</v>
      </c>
      <c r="U41" s="53" t="s">
        <v>55</v>
      </c>
      <c r="V41" s="53" t="s">
        <v>55</v>
      </c>
      <c r="W41" s="53" t="s">
        <v>55</v>
      </c>
      <c r="X41" s="53" t="s">
        <v>55</v>
      </c>
      <c r="Y41" s="53" t="str">
        <f t="shared" si="3"/>
        <v>[Loạt trận đấu (BO1,BO2, BO3 hoặc BO5, BO7)] Chấp : Địa điểm đầu tiên</v>
      </c>
      <c r="Z41" s="53" t="str">
        <f t="shared" si="11"/>
        <v>[Loạt trận đấu (BO1,BO2, BO3 hoặc BO5, BO7)] Chấp : Địa điểm đầu tiên</v>
      </c>
      <c r="AA41" s="142" t="s">
        <v>94</v>
      </c>
      <c r="AB41" s="143" t="s">
        <v>94</v>
      </c>
      <c r="AC41" s="134" t="s">
        <v>94</v>
      </c>
      <c r="AD41" s="143" t="s">
        <v>94</v>
      </c>
      <c r="AE41" s="134" t="str">
        <f t="shared" si="8"/>
        <v>[ชนิดของการเล่น (BO 1, BO 2, BO 3, BO 5, BO 7)] อันดับ 1</v>
      </c>
      <c r="AF41" s="143" t="s">
        <v>94</v>
      </c>
      <c r="AG41" s="133" t="s">
        <v>129</v>
      </c>
      <c r="AH41" s="133" t="s">
        <v>129</v>
      </c>
      <c r="AI41" s="133" t="str">
        <f t="shared" si="12"/>
        <v>{BO} 1번째 위치</v>
      </c>
      <c r="AJ41" s="133" t="str">
        <f t="shared" si="12"/>
        <v>{BO} 1번째 위치</v>
      </c>
      <c r="AK41" s="133" t="str">
        <f t="shared" si="10"/>
        <v>{BO} 1번째 위치</v>
      </c>
      <c r="AL41" s="133" t="s">
        <v>129</v>
      </c>
      <c r="AM41" s="16" t="s">
        <v>571</v>
      </c>
      <c r="AN41" s="16" t="s">
        <v>571</v>
      </c>
      <c r="AO41" s="16" t="s">
        <v>571</v>
      </c>
      <c r="AP41" s="16" t="s">
        <v>571</v>
      </c>
      <c r="AQ41" s="134" t="str">
        <f t="shared" si="15"/>
        <v>{BO} Penempatan Pertama</v>
      </c>
      <c r="AR41" s="16" t="s">
        <v>571</v>
      </c>
    </row>
    <row r="42" spans="1:44" s="136" customFormat="1" ht="15.75">
      <c r="A42" s="133" t="s">
        <v>1012</v>
      </c>
      <c r="B42" s="133" t="s">
        <v>56</v>
      </c>
      <c r="C42" s="53" t="s">
        <v>1007</v>
      </c>
      <c r="D42" s="53" t="s">
        <v>1007</v>
      </c>
      <c r="E42" s="53" t="s">
        <v>1007</v>
      </c>
      <c r="F42" s="53" t="s">
        <v>1007</v>
      </c>
      <c r="G42" s="53" t="str">
        <f t="shared" si="0"/>
        <v>Game {GO} 1st Place</v>
      </c>
      <c r="H42" s="53" t="s">
        <v>1007</v>
      </c>
      <c r="I42" s="134" t="s">
        <v>1011</v>
      </c>
      <c r="J42" s="134" t="s">
        <v>1011</v>
      </c>
      <c r="K42" s="134" t="s">
        <v>1011</v>
      </c>
      <c r="L42" s="134" t="s">
        <v>1011</v>
      </c>
      <c r="M42" s="134" t="str">
        <f t="shared" si="13"/>
        <v>第 {GO} 局第一名</v>
      </c>
      <c r="N42" s="134" t="s">
        <v>1011</v>
      </c>
      <c r="O42" s="134" t="s">
        <v>1011</v>
      </c>
      <c r="P42" s="134" t="s">
        <v>1011</v>
      </c>
      <c r="Q42" s="134" t="s">
        <v>1011</v>
      </c>
      <c r="R42" s="134" t="s">
        <v>1011</v>
      </c>
      <c r="S42" s="134" t="str">
        <f t="shared" si="14"/>
        <v>第 {GO} 局第一名</v>
      </c>
      <c r="T42" s="134" t="s">
        <v>1011</v>
      </c>
      <c r="U42" s="53" t="s">
        <v>1010</v>
      </c>
      <c r="V42" s="53" t="s">
        <v>1010</v>
      </c>
      <c r="W42" s="53" t="s">
        <v>1010</v>
      </c>
      <c r="X42" s="53" t="s">
        <v>1010</v>
      </c>
      <c r="Y42" s="53" t="str">
        <f t="shared" si="3"/>
        <v>Ván {GO} Địa điểm đầu tiên</v>
      </c>
      <c r="Z42" s="53" t="str">
        <f t="shared" si="11"/>
        <v>Ván {GO} Địa điểm đầu tiên</v>
      </c>
      <c r="AA42" s="142" t="s">
        <v>1124</v>
      </c>
      <c r="AB42" s="134" t="s">
        <v>1124</v>
      </c>
      <c r="AC42" s="134" t="s">
        <v>1124</v>
      </c>
      <c r="AD42" s="134" t="s">
        <v>1124</v>
      </c>
      <c r="AE42" s="134" t="str">
        <f t="shared" si="8"/>
        <v>เกม {GO} อันดับ 1</v>
      </c>
      <c r="AF42" s="138" t="s">
        <v>1124</v>
      </c>
      <c r="AG42" s="144" t="s">
        <v>1008</v>
      </c>
      <c r="AH42" s="144" t="s">
        <v>1008</v>
      </c>
      <c r="AI42" s="133" t="str">
        <f t="shared" si="12"/>
        <v>게임 {GO} 1번째 위치</v>
      </c>
      <c r="AJ42" s="133" t="str">
        <f t="shared" si="12"/>
        <v>게임 {GO} 1번째 위치</v>
      </c>
      <c r="AK42" s="133" t="str">
        <f t="shared" si="10"/>
        <v>게임 {GO} 1번째 위치</v>
      </c>
      <c r="AL42" s="144" t="s">
        <v>1008</v>
      </c>
      <c r="AM42" s="16" t="s">
        <v>458</v>
      </c>
      <c r="AN42" s="16" t="s">
        <v>458</v>
      </c>
      <c r="AO42" s="16" t="s">
        <v>458</v>
      </c>
      <c r="AP42" s="16" t="s">
        <v>458</v>
      </c>
      <c r="AQ42" s="134" t="str">
        <f t="shared" si="15"/>
        <v>Permainan {GO} Penempatan Pertama</v>
      </c>
      <c r="AR42" s="16" t="s">
        <v>458</v>
      </c>
    </row>
    <row r="43" spans="1:44" s="136" customFormat="1" ht="45">
      <c r="A43" s="133" t="s">
        <v>1021</v>
      </c>
      <c r="B43" s="133" t="s">
        <v>57</v>
      </c>
      <c r="C43" s="53" t="s">
        <v>1016</v>
      </c>
      <c r="D43" s="53" t="s">
        <v>1016</v>
      </c>
      <c r="E43" s="53" t="s">
        <v>1016</v>
      </c>
      <c r="F43" s="53" t="s">
        <v>1016</v>
      </c>
      <c r="G43" s="53" t="str">
        <f t="shared" si="0"/>
        <v>{BO} 1st Place</v>
      </c>
      <c r="H43" s="53" t="str">
        <f>IF(UPPER(LEFT($B43,2))&lt;&gt;"OU",D43,E43)</f>
        <v>{BO} 1st Place</v>
      </c>
      <c r="I43" s="134" t="s">
        <v>1019</v>
      </c>
      <c r="J43" s="134" t="s">
        <v>1019</v>
      </c>
      <c r="K43" s="134" t="s">
        <v>1019</v>
      </c>
      <c r="L43" s="134" t="s">
        <v>1019</v>
      </c>
      <c r="M43" s="134" t="str">
        <f t="shared" si="13"/>
        <v>{BO} 总比赛第一名</v>
      </c>
      <c r="N43" s="134" t="s">
        <v>1019</v>
      </c>
      <c r="O43" s="134" t="s">
        <v>1019</v>
      </c>
      <c r="P43" s="134" t="s">
        <v>1019</v>
      </c>
      <c r="Q43" s="134" t="s">
        <v>1019</v>
      </c>
      <c r="R43" s="134" t="s">
        <v>1019</v>
      </c>
      <c r="S43" s="134" t="str">
        <f t="shared" si="14"/>
        <v>{BO} 总比赛第一名</v>
      </c>
      <c r="T43" s="134" t="s">
        <v>1019</v>
      </c>
      <c r="U43" s="53" t="s">
        <v>55</v>
      </c>
      <c r="V43" s="53" t="s">
        <v>55</v>
      </c>
      <c r="W43" s="53" t="s">
        <v>55</v>
      </c>
      <c r="X43" s="53" t="s">
        <v>55</v>
      </c>
      <c r="Y43" s="53" t="str">
        <f t="shared" si="3"/>
        <v>[Loạt trận đấu (BO1,BO2, BO3 hoặc BO5, BO7)] Chấp : Địa điểm đầu tiên</v>
      </c>
      <c r="Z43" s="53" t="str">
        <f t="shared" si="11"/>
        <v>[Loạt trận đấu (BO1,BO2, BO3 hoặc BO5, BO7)] Chấp : Địa điểm đầu tiên</v>
      </c>
      <c r="AA43" s="142" t="s">
        <v>94</v>
      </c>
      <c r="AB43" s="143" t="s">
        <v>94</v>
      </c>
      <c r="AC43" s="134" t="s">
        <v>94</v>
      </c>
      <c r="AD43" s="143" t="s">
        <v>94</v>
      </c>
      <c r="AE43" s="134" t="str">
        <f t="shared" si="8"/>
        <v>[ชนิดของการเล่น (BO 1, BO 2, BO 3, BO 5, BO 7)] อันดับ 1</v>
      </c>
      <c r="AF43" s="143" t="s">
        <v>94</v>
      </c>
      <c r="AG43" s="133" t="s">
        <v>129</v>
      </c>
      <c r="AH43" s="133" t="s">
        <v>129</v>
      </c>
      <c r="AI43" s="133" t="str">
        <f t="shared" si="12"/>
        <v>{BO} 1번째 위치</v>
      </c>
      <c r="AJ43" s="133" t="str">
        <f t="shared" si="12"/>
        <v>{BO} 1번째 위치</v>
      </c>
      <c r="AK43" s="133" t="str">
        <f t="shared" si="10"/>
        <v>{BO} 1번째 위치</v>
      </c>
      <c r="AL43" s="133" t="s">
        <v>129</v>
      </c>
      <c r="AM43" s="16" t="s">
        <v>571</v>
      </c>
      <c r="AN43" s="16" t="s">
        <v>571</v>
      </c>
      <c r="AO43" s="16" t="s">
        <v>571</v>
      </c>
      <c r="AP43" s="16" t="s">
        <v>571</v>
      </c>
      <c r="AQ43" s="134" t="str">
        <f t="shared" si="15"/>
        <v>{BO} Penempatan Pertama</v>
      </c>
      <c r="AR43" s="16" t="s">
        <v>571</v>
      </c>
    </row>
    <row r="44" spans="1:44" s="136" customFormat="1" ht="15.75">
      <c r="A44" s="140" t="s">
        <v>1013</v>
      </c>
      <c r="B44" s="133" t="s">
        <v>57</v>
      </c>
      <c r="C44" s="53" t="s">
        <v>1007</v>
      </c>
      <c r="D44" s="53" t="s">
        <v>1007</v>
      </c>
      <c r="E44" s="53" t="s">
        <v>1007</v>
      </c>
      <c r="F44" s="53" t="s">
        <v>1007</v>
      </c>
      <c r="G44" s="53" t="str">
        <f t="shared" si="0"/>
        <v>Game {GO} 1st Place</v>
      </c>
      <c r="H44" s="53" t="s">
        <v>1007</v>
      </c>
      <c r="I44" s="134" t="s">
        <v>1011</v>
      </c>
      <c r="J44" s="134" t="s">
        <v>1011</v>
      </c>
      <c r="K44" s="134" t="s">
        <v>1011</v>
      </c>
      <c r="L44" s="134" t="s">
        <v>1011</v>
      </c>
      <c r="M44" s="134" t="str">
        <f t="shared" si="13"/>
        <v>第 {GO} 局第一名</v>
      </c>
      <c r="N44" s="134" t="s">
        <v>1011</v>
      </c>
      <c r="O44" s="134" t="s">
        <v>1011</v>
      </c>
      <c r="P44" s="134" t="s">
        <v>1011</v>
      </c>
      <c r="Q44" s="134" t="s">
        <v>1011</v>
      </c>
      <c r="R44" s="134" t="s">
        <v>1011</v>
      </c>
      <c r="S44" s="134" t="str">
        <f t="shared" si="14"/>
        <v>第 {GO} 局第一名</v>
      </c>
      <c r="T44" s="134" t="s">
        <v>1011</v>
      </c>
      <c r="U44" s="53" t="s">
        <v>1010</v>
      </c>
      <c r="V44" s="53" t="s">
        <v>1010</v>
      </c>
      <c r="W44" s="53" t="s">
        <v>1010</v>
      </c>
      <c r="X44" s="53" t="s">
        <v>1010</v>
      </c>
      <c r="Y44" s="53" t="str">
        <f t="shared" si="3"/>
        <v>Ván {GO} Địa điểm đầu tiên</v>
      </c>
      <c r="Z44" s="53" t="str">
        <f t="shared" si="11"/>
        <v>Ván {GO} Địa điểm đầu tiên</v>
      </c>
      <c r="AA44" s="142" t="s">
        <v>1124</v>
      </c>
      <c r="AB44" s="134" t="s">
        <v>1124</v>
      </c>
      <c r="AC44" s="134" t="s">
        <v>1124</v>
      </c>
      <c r="AD44" s="134" t="s">
        <v>1124</v>
      </c>
      <c r="AE44" s="134" t="str">
        <f t="shared" si="8"/>
        <v>เกม {GO} อันดับ 1</v>
      </c>
      <c r="AF44" s="138" t="s">
        <v>1124</v>
      </c>
      <c r="AG44" s="144" t="s">
        <v>1008</v>
      </c>
      <c r="AH44" s="144" t="s">
        <v>1008</v>
      </c>
      <c r="AI44" s="133" t="str">
        <f t="shared" si="12"/>
        <v>게임 {GO} 1번째 위치</v>
      </c>
      <c r="AJ44" s="133" t="str">
        <f t="shared" si="12"/>
        <v>게임 {GO} 1번째 위치</v>
      </c>
      <c r="AK44" s="133" t="str">
        <f t="shared" si="10"/>
        <v>게임 {GO} 1번째 위치</v>
      </c>
      <c r="AL44" s="144" t="s">
        <v>1008</v>
      </c>
      <c r="AM44" s="16" t="s">
        <v>458</v>
      </c>
      <c r="AN44" s="16" t="s">
        <v>458</v>
      </c>
      <c r="AO44" s="16" t="s">
        <v>458</v>
      </c>
      <c r="AP44" s="16" t="s">
        <v>458</v>
      </c>
      <c r="AQ44" s="134" t="str">
        <f t="shared" si="15"/>
        <v>Permainan {GO} Penempatan Pertama</v>
      </c>
      <c r="AR44" s="16" t="s">
        <v>458</v>
      </c>
    </row>
    <row r="45" spans="1:44" s="136" customFormat="1" ht="45">
      <c r="A45" s="133" t="s">
        <v>1022</v>
      </c>
      <c r="B45" s="133" t="s">
        <v>58</v>
      </c>
      <c r="C45" s="53" t="s">
        <v>1016</v>
      </c>
      <c r="D45" s="53" t="s">
        <v>1016</v>
      </c>
      <c r="E45" s="53" t="s">
        <v>1016</v>
      </c>
      <c r="F45" s="53" t="s">
        <v>1016</v>
      </c>
      <c r="G45" s="53" t="str">
        <f t="shared" si="0"/>
        <v>{BO} 1st Place</v>
      </c>
      <c r="H45" s="53" t="str">
        <f>IF(UPPER(LEFT($B45,2))&lt;&gt;"OU",D45,E45)</f>
        <v>{BO} 1st Place</v>
      </c>
      <c r="I45" s="134" t="s">
        <v>1019</v>
      </c>
      <c r="J45" s="134" t="s">
        <v>1019</v>
      </c>
      <c r="K45" s="134" t="s">
        <v>1019</v>
      </c>
      <c r="L45" s="134" t="s">
        <v>1019</v>
      </c>
      <c r="M45" s="134" t="str">
        <f t="shared" si="13"/>
        <v>{BO} 总比赛第一名</v>
      </c>
      <c r="N45" s="134" t="s">
        <v>1019</v>
      </c>
      <c r="O45" s="134" t="s">
        <v>1019</v>
      </c>
      <c r="P45" s="134" t="s">
        <v>1019</v>
      </c>
      <c r="Q45" s="134" t="s">
        <v>1019</v>
      </c>
      <c r="R45" s="134" t="s">
        <v>1019</v>
      </c>
      <c r="S45" s="134" t="str">
        <f t="shared" si="14"/>
        <v>{BO} 总比赛第一名</v>
      </c>
      <c r="T45" s="134" t="s">
        <v>1019</v>
      </c>
      <c r="U45" s="53" t="s">
        <v>55</v>
      </c>
      <c r="V45" s="53" t="s">
        <v>55</v>
      </c>
      <c r="W45" s="53" t="s">
        <v>55</v>
      </c>
      <c r="X45" s="53" t="s">
        <v>55</v>
      </c>
      <c r="Y45" s="53" t="str">
        <f t="shared" si="3"/>
        <v>[Loạt trận đấu (BO1,BO2, BO3 hoặc BO5, BO7)] Chấp : Địa điểm đầu tiên</v>
      </c>
      <c r="Z45" s="53" t="str">
        <f t="shared" si="11"/>
        <v>[Loạt trận đấu (BO1,BO2, BO3 hoặc BO5, BO7)] Chấp : Địa điểm đầu tiên</v>
      </c>
      <c r="AA45" s="142" t="s">
        <v>94</v>
      </c>
      <c r="AB45" s="143" t="s">
        <v>94</v>
      </c>
      <c r="AC45" s="134" t="s">
        <v>94</v>
      </c>
      <c r="AD45" s="143" t="s">
        <v>94</v>
      </c>
      <c r="AE45" s="134" t="str">
        <f t="shared" si="8"/>
        <v>[ชนิดของการเล่น (BO 1, BO 2, BO 3, BO 5, BO 7)] อันดับ 1</v>
      </c>
      <c r="AF45" s="143" t="s">
        <v>94</v>
      </c>
      <c r="AG45" s="133" t="s">
        <v>129</v>
      </c>
      <c r="AH45" s="133" t="s">
        <v>129</v>
      </c>
      <c r="AI45" s="133" t="str">
        <f t="shared" si="12"/>
        <v>{BO} 1번째 위치</v>
      </c>
      <c r="AJ45" s="133" t="str">
        <f t="shared" si="12"/>
        <v>{BO} 1번째 위치</v>
      </c>
      <c r="AK45" s="133" t="str">
        <f t="shared" ref="AK45:AK80" si="16">IF(UPPER(LEFT($B45,2))&lt;&gt;"OU",AG45,AH45)</f>
        <v>{BO} 1번째 위치</v>
      </c>
      <c r="AL45" s="133" t="s">
        <v>129</v>
      </c>
      <c r="AM45" s="16" t="s">
        <v>571</v>
      </c>
      <c r="AN45" s="16" t="s">
        <v>571</v>
      </c>
      <c r="AO45" s="16" t="s">
        <v>571</v>
      </c>
      <c r="AP45" s="16" t="s">
        <v>571</v>
      </c>
      <c r="AQ45" s="134" t="str">
        <f t="shared" si="15"/>
        <v>{BO} Penempatan Pertama</v>
      </c>
      <c r="AR45" s="16" t="s">
        <v>571</v>
      </c>
    </row>
    <row r="46" spans="1:44" s="136" customFormat="1" ht="15.75">
      <c r="A46" s="133" t="s">
        <v>1014</v>
      </c>
      <c r="B46" s="133" t="s">
        <v>58</v>
      </c>
      <c r="C46" s="53" t="s">
        <v>1007</v>
      </c>
      <c r="D46" s="53" t="s">
        <v>1007</v>
      </c>
      <c r="E46" s="53" t="s">
        <v>1007</v>
      </c>
      <c r="F46" s="53" t="s">
        <v>1007</v>
      </c>
      <c r="G46" s="53" t="str">
        <f t="shared" si="0"/>
        <v>Game {GO} 1st Place</v>
      </c>
      <c r="H46" s="53" t="s">
        <v>1007</v>
      </c>
      <c r="I46" s="134" t="s">
        <v>1011</v>
      </c>
      <c r="J46" s="134" t="s">
        <v>1011</v>
      </c>
      <c r="K46" s="134" t="s">
        <v>1011</v>
      </c>
      <c r="L46" s="134" t="s">
        <v>1011</v>
      </c>
      <c r="M46" s="134" t="str">
        <f t="shared" si="13"/>
        <v>第 {GO} 局第一名</v>
      </c>
      <c r="N46" s="134" t="s">
        <v>1011</v>
      </c>
      <c r="O46" s="134" t="s">
        <v>1011</v>
      </c>
      <c r="P46" s="134" t="s">
        <v>1011</v>
      </c>
      <c r="Q46" s="134" t="s">
        <v>1011</v>
      </c>
      <c r="R46" s="134" t="s">
        <v>1011</v>
      </c>
      <c r="S46" s="134" t="str">
        <f t="shared" si="14"/>
        <v>第 {GO} 局第一名</v>
      </c>
      <c r="T46" s="134" t="s">
        <v>1011</v>
      </c>
      <c r="U46" s="53" t="s">
        <v>1010</v>
      </c>
      <c r="V46" s="53" t="s">
        <v>1010</v>
      </c>
      <c r="W46" s="53" t="s">
        <v>1010</v>
      </c>
      <c r="X46" s="53" t="s">
        <v>1010</v>
      </c>
      <c r="Y46" s="53" t="str">
        <f t="shared" si="3"/>
        <v>Ván {GO} Địa điểm đầu tiên</v>
      </c>
      <c r="Z46" s="53" t="str">
        <f t="shared" si="11"/>
        <v>Ván {GO} Địa điểm đầu tiên</v>
      </c>
      <c r="AA46" s="142" t="s">
        <v>1124</v>
      </c>
      <c r="AB46" s="134" t="s">
        <v>1124</v>
      </c>
      <c r="AC46" s="134" t="s">
        <v>1124</v>
      </c>
      <c r="AD46" s="134" t="s">
        <v>1124</v>
      </c>
      <c r="AE46" s="134" t="str">
        <f t="shared" si="8"/>
        <v>เกม {GO} อันดับ 1</v>
      </c>
      <c r="AF46" s="138" t="s">
        <v>1124</v>
      </c>
      <c r="AG46" s="144" t="s">
        <v>1008</v>
      </c>
      <c r="AH46" s="144" t="s">
        <v>1008</v>
      </c>
      <c r="AI46" s="144" t="s">
        <v>1008</v>
      </c>
      <c r="AJ46" s="133" t="str">
        <f t="shared" ref="AJ46:AJ80" si="17">$AH46</f>
        <v>게임 {GO} 1번째 위치</v>
      </c>
      <c r="AK46" s="133" t="str">
        <f t="shared" si="16"/>
        <v>게임 {GO} 1번째 위치</v>
      </c>
      <c r="AL46" s="144" t="s">
        <v>1008</v>
      </c>
      <c r="AM46" s="16" t="s">
        <v>458</v>
      </c>
      <c r="AN46" s="16" t="s">
        <v>458</v>
      </c>
      <c r="AO46" s="16" t="s">
        <v>458</v>
      </c>
      <c r="AP46" s="16" t="s">
        <v>458</v>
      </c>
      <c r="AQ46" s="134" t="str">
        <f t="shared" si="15"/>
        <v>Permainan {GO} Penempatan Pertama</v>
      </c>
      <c r="AR46" s="16" t="s">
        <v>458</v>
      </c>
    </row>
    <row r="47" spans="1:44" s="13" customFormat="1" ht="30">
      <c r="A47" s="16" t="s">
        <v>821</v>
      </c>
      <c r="B47" s="16" t="s">
        <v>59</v>
      </c>
      <c r="C47" s="145" t="s">
        <v>1719</v>
      </c>
      <c r="D47" s="146" t="s">
        <v>1730</v>
      </c>
      <c r="E47" s="146" t="s">
        <v>1730</v>
      </c>
      <c r="F47" s="146" t="s">
        <v>1730</v>
      </c>
      <c r="G47" s="53" t="str">
        <f t="shared" si="0"/>
        <v>Game {GO} Duration {Selection} X minutes</v>
      </c>
      <c r="H47" s="146" t="s">
        <v>1730</v>
      </c>
      <c r="I47" s="140" t="s">
        <v>1778</v>
      </c>
      <c r="J47" s="146" t="s">
        <v>1731</v>
      </c>
      <c r="K47" s="146" t="s">
        <v>1731</v>
      </c>
      <c r="L47" s="146" t="s">
        <v>1731</v>
      </c>
      <c r="M47" s="134" t="str">
        <f t="shared" si="13"/>
        <v>第 {GO} 局总时长{Selection}X分钟</v>
      </c>
      <c r="N47" s="146" t="s">
        <v>1838</v>
      </c>
      <c r="O47" s="147" t="s">
        <v>1783</v>
      </c>
      <c r="P47" s="148" t="s">
        <v>1732</v>
      </c>
      <c r="Q47" s="148" t="s">
        <v>1732</v>
      </c>
      <c r="R47" s="148" t="s">
        <v>1732</v>
      </c>
      <c r="S47" s="134" t="str">
        <f t="shared" si="14"/>
        <v>第 {GO} 局總時長{Selection}X分鐘</v>
      </c>
      <c r="T47" s="148" t="s">
        <v>1732</v>
      </c>
      <c r="U47" s="149" t="s">
        <v>1487</v>
      </c>
      <c r="V47" s="149" t="s">
        <v>1733</v>
      </c>
      <c r="W47" s="149" t="s">
        <v>1733</v>
      </c>
      <c r="X47" s="149" t="s">
        <v>1733</v>
      </c>
      <c r="Y47" s="53" t="str">
        <f t="shared" si="3"/>
        <v>Ván {GO} trong thời gian {Selection} X phút</v>
      </c>
      <c r="Z47" s="149" t="str">
        <f t="shared" si="11"/>
        <v>Ván {GO} trong thời gian {Selection} X phút</v>
      </c>
      <c r="AA47" s="137" t="s">
        <v>1125</v>
      </c>
      <c r="AB47" s="150" t="s">
        <v>1734</v>
      </c>
      <c r="AC47" s="134" t="s">
        <v>1734</v>
      </c>
      <c r="AD47" s="149" t="s">
        <v>1734</v>
      </c>
      <c r="AE47" s="134" t="str">
        <f t="shared" si="8"/>
        <v>เกม {GO} เวลาแข่ง {Selection} X นาที</v>
      </c>
      <c r="AF47" s="151" t="s">
        <v>1734</v>
      </c>
      <c r="AG47" s="133" t="s">
        <v>130</v>
      </c>
      <c r="AH47" s="133" t="s">
        <v>1735</v>
      </c>
      <c r="AI47" s="14" t="str">
        <f t="shared" ref="AI47:AI80" si="18">$AH47</f>
        <v>게임 {GO} 기간 {Selection} {Handicap}분</v>
      </c>
      <c r="AJ47" s="14" t="str">
        <f t="shared" si="17"/>
        <v>게임 {GO} 기간 {Selection} {Handicap}분</v>
      </c>
      <c r="AK47" s="14" t="str">
        <f t="shared" si="16"/>
        <v>게임 {GO} 기간 {Selection} {Handicap}분</v>
      </c>
      <c r="AL47" s="14" t="s">
        <v>1735</v>
      </c>
      <c r="AM47" s="16" t="s">
        <v>459</v>
      </c>
      <c r="AN47" s="16" t="s">
        <v>460</v>
      </c>
      <c r="AO47" s="16" t="s">
        <v>460</v>
      </c>
      <c r="AP47" s="16" t="s">
        <v>460</v>
      </c>
      <c r="AQ47" s="134" t="str">
        <f t="shared" si="15"/>
        <v>Permainan {GO} Durasi {Selection} {Handicap} Menit</v>
      </c>
      <c r="AR47" s="16" t="s">
        <v>460</v>
      </c>
    </row>
    <row r="48" spans="1:44" s="13" customFormat="1" ht="30">
      <c r="A48" s="133" t="s">
        <v>827</v>
      </c>
      <c r="B48" s="16" t="s">
        <v>60</v>
      </c>
      <c r="C48" s="145" t="s">
        <v>828</v>
      </c>
      <c r="D48" s="146" t="s">
        <v>1736</v>
      </c>
      <c r="E48" s="146" t="s">
        <v>1736</v>
      </c>
      <c r="F48" s="146" t="s">
        <v>1736</v>
      </c>
      <c r="G48" s="53" t="str">
        <f t="shared" si="0"/>
        <v>Game {GO} Total kills {Selection} X</v>
      </c>
      <c r="H48" s="146" t="s">
        <v>1736</v>
      </c>
      <c r="I48" s="140" t="s">
        <v>1576</v>
      </c>
      <c r="J48" s="152" t="s">
        <v>1737</v>
      </c>
      <c r="K48" s="146" t="s">
        <v>1737</v>
      </c>
      <c r="L48" s="146" t="s">
        <v>1737</v>
      </c>
      <c r="M48" s="134" t="str">
        <f t="shared" si="13"/>
        <v>第 {GO} 局总击杀 {Selection} X</v>
      </c>
      <c r="N48" s="146" t="s">
        <v>1839</v>
      </c>
      <c r="O48" s="147" t="s">
        <v>1784</v>
      </c>
      <c r="P48" s="148" t="s">
        <v>1738</v>
      </c>
      <c r="Q48" s="148" t="s">
        <v>1738</v>
      </c>
      <c r="R48" s="148" t="s">
        <v>1738</v>
      </c>
      <c r="S48" s="134" t="str">
        <f t="shared" si="14"/>
        <v>第 {GO} 局總擊殺 {Selection} X</v>
      </c>
      <c r="T48" s="148" t="s">
        <v>1738</v>
      </c>
      <c r="U48" s="149" t="s">
        <v>1720</v>
      </c>
      <c r="V48" s="149" t="s">
        <v>1739</v>
      </c>
      <c r="W48" s="149" t="s">
        <v>1739</v>
      </c>
      <c r="X48" s="149" t="s">
        <v>1739</v>
      </c>
      <c r="Y48" s="53" t="str">
        <f t="shared" si="3"/>
        <v>Ván {GO} Tổng số Mạng {Selection} {Handicap}</v>
      </c>
      <c r="Z48" s="149" t="str">
        <f t="shared" si="11"/>
        <v>Ván {GO} Tổng số Mạng {Selection} {Handicap}</v>
      </c>
      <c r="AA48" s="137" t="s">
        <v>1577</v>
      </c>
      <c r="AB48" s="150" t="s">
        <v>1740</v>
      </c>
      <c r="AC48" s="134" t="s">
        <v>1740</v>
      </c>
      <c r="AD48" s="149" t="s">
        <v>1740</v>
      </c>
      <c r="AE48" s="134" t="str">
        <f t="shared" si="8"/>
        <v>เกม {GO} จำนวนฆ่า {Selection} X</v>
      </c>
      <c r="AF48" s="151" t="s">
        <v>1740</v>
      </c>
      <c r="AG48" s="14" t="s">
        <v>131</v>
      </c>
      <c r="AH48" s="133" t="s">
        <v>1741</v>
      </c>
      <c r="AI48" s="14" t="str">
        <f t="shared" si="18"/>
        <v>게임 {GO} 합계 킬 {Selection} {Handicap}</v>
      </c>
      <c r="AJ48" s="14" t="str">
        <f t="shared" si="17"/>
        <v>게임 {GO} 합계 킬 {Selection} {Handicap}</v>
      </c>
      <c r="AK48" s="14" t="str">
        <f t="shared" si="16"/>
        <v>게임 {GO} 합계 킬 {Selection} {Handicap}</v>
      </c>
      <c r="AL48" s="14" t="s">
        <v>1741</v>
      </c>
      <c r="AM48" s="16" t="s">
        <v>461</v>
      </c>
      <c r="AN48" s="16" t="s">
        <v>462</v>
      </c>
      <c r="AO48" s="16" t="s">
        <v>462</v>
      </c>
      <c r="AP48" s="16" t="s">
        <v>462</v>
      </c>
      <c r="AQ48" s="134" t="str">
        <f t="shared" si="15"/>
        <v>Permainan {GO} Jumlah Membunuh {Selection} {Handicap}</v>
      </c>
      <c r="AR48" s="16" t="s">
        <v>462</v>
      </c>
    </row>
    <row r="49" spans="1:44" s="13" customFormat="1" ht="30">
      <c r="A49" s="133" t="s">
        <v>833</v>
      </c>
      <c r="B49" s="16" t="s">
        <v>61</v>
      </c>
      <c r="C49" s="145" t="s">
        <v>834</v>
      </c>
      <c r="D49" s="146" t="s">
        <v>1742</v>
      </c>
      <c r="E49" s="146" t="s">
        <v>1742</v>
      </c>
      <c r="F49" s="146" t="s">
        <v>1742</v>
      </c>
      <c r="G49" s="53" t="str">
        <f t="shared" si="0"/>
        <v>Game {GO} Total Rounds {Selection} X</v>
      </c>
      <c r="H49" s="146" t="s">
        <v>1742</v>
      </c>
      <c r="I49" s="140" t="s">
        <v>1578</v>
      </c>
      <c r="J49" s="146" t="s">
        <v>1743</v>
      </c>
      <c r="K49" s="146" t="s">
        <v>1743</v>
      </c>
      <c r="L49" s="146" t="s">
        <v>1743</v>
      </c>
      <c r="M49" s="134" t="str">
        <f t="shared" si="13"/>
        <v>第 {GO} 局小局数 {Selection} X</v>
      </c>
      <c r="N49" s="146" t="s">
        <v>1840</v>
      </c>
      <c r="O49" s="147" t="s">
        <v>1785</v>
      </c>
      <c r="P49" s="148" t="s">
        <v>1744</v>
      </c>
      <c r="Q49" s="148" t="s">
        <v>1744</v>
      </c>
      <c r="R49" s="148" t="s">
        <v>1744</v>
      </c>
      <c r="S49" s="134" t="str">
        <f t="shared" si="14"/>
        <v>第 {GO} 局小局數 {Selection} X</v>
      </c>
      <c r="T49" s="148" t="s">
        <v>1744</v>
      </c>
      <c r="U49" s="149" t="s">
        <v>1721</v>
      </c>
      <c r="V49" s="149" t="s">
        <v>1745</v>
      </c>
      <c r="W49" s="149" t="s">
        <v>1745</v>
      </c>
      <c r="X49" s="149" t="s">
        <v>1745</v>
      </c>
      <c r="Y49" s="53" t="str">
        <f t="shared" si="3"/>
        <v>Ván {GO} Tổng số Trận {Selection} {Handicap}</v>
      </c>
      <c r="Z49" s="149" t="str">
        <f t="shared" si="11"/>
        <v>Ván {GO} Tổng số Trận {Selection} {Handicap}</v>
      </c>
      <c r="AA49" s="137" t="s">
        <v>1579</v>
      </c>
      <c r="AB49" s="150" t="s">
        <v>1746</v>
      </c>
      <c r="AC49" s="134" t="s">
        <v>1746</v>
      </c>
      <c r="AD49" s="149" t="s">
        <v>1746</v>
      </c>
      <c r="AE49" s="134" t="str">
        <f t="shared" si="8"/>
        <v>เกม {GO} จำนวน {Selection} X รอบ</v>
      </c>
      <c r="AF49" s="151" t="s">
        <v>1746</v>
      </c>
      <c r="AG49" s="15" t="s">
        <v>132</v>
      </c>
      <c r="AH49" s="141" t="s">
        <v>1747</v>
      </c>
      <c r="AI49" s="14" t="str">
        <f t="shared" si="18"/>
        <v>게임 {GO} 합계 라운드 {Selection} {Handicap}</v>
      </c>
      <c r="AJ49" s="14" t="str">
        <f t="shared" si="17"/>
        <v>게임 {GO} 합계 라운드 {Selection} {Handicap}</v>
      </c>
      <c r="AK49" s="14" t="str">
        <f t="shared" si="16"/>
        <v>게임 {GO} 합계 라운드 {Selection} {Handicap}</v>
      </c>
      <c r="AL49" s="14" t="s">
        <v>1747</v>
      </c>
      <c r="AM49" s="16" t="s">
        <v>463</v>
      </c>
      <c r="AN49" s="16" t="s">
        <v>464</v>
      </c>
      <c r="AO49" s="16" t="s">
        <v>464</v>
      </c>
      <c r="AP49" s="16" t="s">
        <v>464</v>
      </c>
      <c r="AQ49" s="134" t="str">
        <f t="shared" si="15"/>
        <v>Permainan {GO} Jumlah Babak {Selection} {Handicap}</v>
      </c>
      <c r="AR49" s="16" t="s">
        <v>464</v>
      </c>
    </row>
    <row r="50" spans="1:44" s="13" customFormat="1" ht="30">
      <c r="A50" s="133" t="s">
        <v>839</v>
      </c>
      <c r="B50" s="16" t="s">
        <v>204</v>
      </c>
      <c r="C50" s="145" t="s">
        <v>1711</v>
      </c>
      <c r="D50" s="146" t="s">
        <v>1126</v>
      </c>
      <c r="E50" s="146" t="s">
        <v>1126</v>
      </c>
      <c r="F50" s="146" t="s">
        <v>1126</v>
      </c>
      <c r="G50" s="53" t="str">
        <f t="shared" si="0"/>
        <v>Game {GO} Kills handicap teamA -X</v>
      </c>
      <c r="H50" s="146" t="s">
        <v>1126</v>
      </c>
      <c r="I50" s="140" t="s">
        <v>1127</v>
      </c>
      <c r="J50" s="146" t="s">
        <v>1127</v>
      </c>
      <c r="K50" s="146" t="s">
        <v>1127</v>
      </c>
      <c r="L50" s="146" t="s">
        <v>1127</v>
      </c>
      <c r="M50" s="134" t="str">
        <f t="shared" si="13"/>
        <v>第 {GO} 局TeamA 让击杀 -X</v>
      </c>
      <c r="N50" s="146" t="s">
        <v>1127</v>
      </c>
      <c r="O50" s="147" t="s">
        <v>1128</v>
      </c>
      <c r="P50" s="148" t="s">
        <v>1128</v>
      </c>
      <c r="Q50" s="148" t="s">
        <v>1128</v>
      </c>
      <c r="R50" s="148" t="s">
        <v>1128</v>
      </c>
      <c r="S50" s="134" t="str">
        <f t="shared" si="14"/>
        <v>第 {GO} 局TeamA 讓擊殺 -X</v>
      </c>
      <c r="T50" s="148" t="s">
        <v>1128</v>
      </c>
      <c r="U50" s="149" t="s">
        <v>1722</v>
      </c>
      <c r="V50" s="149" t="s">
        <v>1722</v>
      </c>
      <c r="W50" s="149" t="s">
        <v>1722</v>
      </c>
      <c r="X50" s="149" t="s">
        <v>1722</v>
      </c>
      <c r="Y50" s="149" t="s">
        <v>1722</v>
      </c>
      <c r="Z50" s="149" t="s">
        <v>1722</v>
      </c>
      <c r="AA50" s="137" t="s">
        <v>1129</v>
      </c>
      <c r="AB50" s="149" t="s">
        <v>1129</v>
      </c>
      <c r="AC50" s="134" t="s">
        <v>1129</v>
      </c>
      <c r="AD50" s="149" t="s">
        <v>1129</v>
      </c>
      <c r="AE50" s="134" t="str">
        <f t="shared" si="8"/>
        <v>เกม {GO} แต้มต่อการฆ่า ทีมA -X</v>
      </c>
      <c r="AF50" s="151" t="s">
        <v>1129</v>
      </c>
      <c r="AG50" s="15" t="s">
        <v>133</v>
      </c>
      <c r="AH50" s="15" t="s">
        <v>133</v>
      </c>
      <c r="AI50" s="14" t="str">
        <f t="shared" si="18"/>
        <v>게임 {GO} 킬 핸디캡 {TeamA} -{Handicap}</v>
      </c>
      <c r="AJ50" s="14" t="str">
        <f t="shared" si="17"/>
        <v>게임 {GO} 킬 핸디캡 {TeamA} -{Handicap}</v>
      </c>
      <c r="AK50" s="14" t="str">
        <f t="shared" si="16"/>
        <v>게임 {GO} 킬 핸디캡 {TeamA} -{Handicap}</v>
      </c>
      <c r="AL50" s="14" t="s">
        <v>133</v>
      </c>
      <c r="AM50" s="16" t="s">
        <v>1180</v>
      </c>
      <c r="AN50" s="16" t="s">
        <v>1180</v>
      </c>
      <c r="AO50" s="16" t="s">
        <v>1180</v>
      </c>
      <c r="AP50" s="16" t="s">
        <v>1180</v>
      </c>
      <c r="AQ50" s="134" t="str">
        <f t="shared" si="15"/>
        <v>Permainan {GO} Kills Handicap {TeamA} -{Handicap}</v>
      </c>
      <c r="AR50" s="16" t="s">
        <v>1180</v>
      </c>
    </row>
    <row r="51" spans="1:44" s="13" customFormat="1" ht="30">
      <c r="A51" s="133" t="s">
        <v>841</v>
      </c>
      <c r="B51" s="16" t="s">
        <v>205</v>
      </c>
      <c r="C51" s="145" t="s">
        <v>1712</v>
      </c>
      <c r="D51" s="146" t="s">
        <v>1130</v>
      </c>
      <c r="E51" s="146" t="s">
        <v>1130</v>
      </c>
      <c r="F51" s="146" t="s">
        <v>1130</v>
      </c>
      <c r="G51" s="53" t="str">
        <f t="shared" si="0"/>
        <v>Game {GO} Round handicap teamA -X</v>
      </c>
      <c r="H51" s="146" t="s">
        <v>1130</v>
      </c>
      <c r="I51" s="140" t="s">
        <v>1131</v>
      </c>
      <c r="J51" s="146" t="s">
        <v>1131</v>
      </c>
      <c r="K51" s="146" t="s">
        <v>1131</v>
      </c>
      <c r="L51" s="146" t="s">
        <v>1131</v>
      </c>
      <c r="M51" s="134" t="str">
        <f t="shared" si="13"/>
        <v>第 {GO} 局TeamA 让小分 -X</v>
      </c>
      <c r="N51" s="146" t="s">
        <v>1131</v>
      </c>
      <c r="O51" s="148" t="s">
        <v>1132</v>
      </c>
      <c r="P51" s="148" t="s">
        <v>1132</v>
      </c>
      <c r="Q51" s="148" t="s">
        <v>1132</v>
      </c>
      <c r="R51" s="148" t="s">
        <v>1132</v>
      </c>
      <c r="S51" s="134" t="str">
        <f t="shared" si="14"/>
        <v>第 {GO} 局TeamA 讓小分 -X</v>
      </c>
      <c r="T51" s="148" t="s">
        <v>1132</v>
      </c>
      <c r="U51" s="149" t="s">
        <v>1723</v>
      </c>
      <c r="V51" s="149" t="s">
        <v>1723</v>
      </c>
      <c r="W51" s="149" t="s">
        <v>1723</v>
      </c>
      <c r="X51" s="149" t="s">
        <v>1723</v>
      </c>
      <c r="Y51" s="149" t="s">
        <v>1723</v>
      </c>
      <c r="Z51" s="149" t="s">
        <v>1723</v>
      </c>
      <c r="AA51" s="137" t="s">
        <v>1133</v>
      </c>
      <c r="AB51" s="149" t="s">
        <v>1133</v>
      </c>
      <c r="AC51" s="134" t="s">
        <v>1133</v>
      </c>
      <c r="AD51" s="149" t="s">
        <v>1133</v>
      </c>
      <c r="AE51" s="134" t="str">
        <f t="shared" si="8"/>
        <v>เกม {GO} แต้มต่อรอบ ทีมA -X</v>
      </c>
      <c r="AF51" s="151" t="s">
        <v>1133</v>
      </c>
      <c r="AG51" s="15" t="s">
        <v>134</v>
      </c>
      <c r="AH51" s="15" t="s">
        <v>134</v>
      </c>
      <c r="AI51" s="14" t="str">
        <f t="shared" si="18"/>
        <v>게임 {GO} 라운드 핸디캡 {TeamA} -{Handicap}</v>
      </c>
      <c r="AJ51" s="14" t="str">
        <f t="shared" si="17"/>
        <v>게임 {GO} 라운드 핸디캡 {TeamA} -{Handicap}</v>
      </c>
      <c r="AK51" s="14" t="str">
        <f t="shared" si="16"/>
        <v>게임 {GO} 라운드 핸디캡 {TeamA} -{Handicap}</v>
      </c>
      <c r="AL51" s="14" t="s">
        <v>134</v>
      </c>
      <c r="AM51" s="16" t="s">
        <v>1181</v>
      </c>
      <c r="AN51" s="16" t="s">
        <v>1181</v>
      </c>
      <c r="AO51" s="16" t="s">
        <v>1181</v>
      </c>
      <c r="AP51" s="16" t="s">
        <v>1181</v>
      </c>
      <c r="AQ51" s="134" t="str">
        <f t="shared" si="15"/>
        <v>Permainan {GO} Babak Handicap {TeamA} -{Handicap}</v>
      </c>
      <c r="AR51" s="16" t="s">
        <v>1181</v>
      </c>
    </row>
    <row r="52" spans="1:44" s="13" customFormat="1" ht="30">
      <c r="A52" s="133" t="s">
        <v>840</v>
      </c>
      <c r="B52" s="140" t="s">
        <v>95</v>
      </c>
      <c r="C52" s="145" t="s">
        <v>1713</v>
      </c>
      <c r="D52" s="146" t="s">
        <v>1134</v>
      </c>
      <c r="E52" s="146" t="s">
        <v>1134</v>
      </c>
      <c r="F52" s="146" t="s">
        <v>1134</v>
      </c>
      <c r="G52" s="53" t="s">
        <v>1134</v>
      </c>
      <c r="H52" s="146" t="s">
        <v>1134</v>
      </c>
      <c r="I52" s="140" t="s">
        <v>1135</v>
      </c>
      <c r="J52" s="146" t="s">
        <v>1135</v>
      </c>
      <c r="K52" s="146" t="s">
        <v>1135</v>
      </c>
      <c r="L52" s="146" t="s">
        <v>1135</v>
      </c>
      <c r="M52" s="134" t="s">
        <v>1135</v>
      </c>
      <c r="N52" s="146" t="s">
        <v>1832</v>
      </c>
      <c r="O52" s="148" t="s">
        <v>1136</v>
      </c>
      <c r="P52" s="148" t="s">
        <v>1136</v>
      </c>
      <c r="Q52" s="148" t="s">
        <v>1136</v>
      </c>
      <c r="R52" s="148" t="s">
        <v>1136</v>
      </c>
      <c r="S52" s="134" t="s">
        <v>1136</v>
      </c>
      <c r="T52" s="148" t="s">
        <v>1136</v>
      </c>
      <c r="U52" s="149" t="s">
        <v>1724</v>
      </c>
      <c r="V52" s="149" t="s">
        <v>1724</v>
      </c>
      <c r="W52" s="149" t="s">
        <v>1724</v>
      </c>
      <c r="X52" s="149" t="s">
        <v>1724</v>
      </c>
      <c r="Y52" s="149" t="s">
        <v>1724</v>
      </c>
      <c r="Z52" s="149" t="s">
        <v>1724</v>
      </c>
      <c r="AA52" s="137" t="s">
        <v>1137</v>
      </c>
      <c r="AB52" s="150" t="s">
        <v>1137</v>
      </c>
      <c r="AC52" s="134" t="s">
        <v>1137</v>
      </c>
      <c r="AD52" s="150" t="s">
        <v>1137</v>
      </c>
      <c r="AE52" s="134" t="s">
        <v>1137</v>
      </c>
      <c r="AF52" s="153" t="s">
        <v>1137</v>
      </c>
      <c r="AG52" s="133" t="s">
        <v>135</v>
      </c>
      <c r="AH52" s="133" t="s">
        <v>135</v>
      </c>
      <c r="AI52" s="14" t="str">
        <f t="shared" si="18"/>
        <v>게임 {GO} 킬 핸디캡 {TeamB} -{Handicap}</v>
      </c>
      <c r="AJ52" s="14" t="str">
        <f t="shared" si="17"/>
        <v>게임 {GO} 킬 핸디캡 {TeamB} -{Handicap}</v>
      </c>
      <c r="AK52" s="14" t="str">
        <f t="shared" si="16"/>
        <v>게임 {GO} 킬 핸디캡 {TeamB} -{Handicap}</v>
      </c>
      <c r="AL52" s="14" t="s">
        <v>135</v>
      </c>
      <c r="AM52" s="16" t="s">
        <v>1182</v>
      </c>
      <c r="AN52" s="16" t="s">
        <v>1182</v>
      </c>
      <c r="AO52" s="16" t="s">
        <v>1182</v>
      </c>
      <c r="AP52" s="16" t="s">
        <v>1182</v>
      </c>
      <c r="AQ52" s="134" t="s">
        <v>1134</v>
      </c>
      <c r="AR52" s="16" t="s">
        <v>1182</v>
      </c>
    </row>
    <row r="53" spans="1:44" s="13" customFormat="1" ht="30">
      <c r="A53" s="133" t="s">
        <v>842</v>
      </c>
      <c r="B53" s="140" t="s">
        <v>96</v>
      </c>
      <c r="C53" s="145" t="s">
        <v>1714</v>
      </c>
      <c r="D53" s="146" t="s">
        <v>1138</v>
      </c>
      <c r="E53" s="146" t="s">
        <v>1138</v>
      </c>
      <c r="F53" s="146" t="s">
        <v>1138</v>
      </c>
      <c r="G53" s="53" t="s">
        <v>1138</v>
      </c>
      <c r="H53" s="146" t="s">
        <v>1138</v>
      </c>
      <c r="I53" s="140" t="s">
        <v>1139</v>
      </c>
      <c r="J53" s="152" t="s">
        <v>1139</v>
      </c>
      <c r="K53" s="152" t="s">
        <v>1139</v>
      </c>
      <c r="L53" s="152" t="s">
        <v>1139</v>
      </c>
      <c r="M53" s="134" t="s">
        <v>1139</v>
      </c>
      <c r="N53" s="152" t="s">
        <v>1833</v>
      </c>
      <c r="O53" s="147" t="s">
        <v>1140</v>
      </c>
      <c r="P53" s="147" t="s">
        <v>1140</v>
      </c>
      <c r="Q53" s="147" t="s">
        <v>1140</v>
      </c>
      <c r="R53" s="147" t="s">
        <v>1140</v>
      </c>
      <c r="S53" s="134" t="s">
        <v>1140</v>
      </c>
      <c r="T53" s="147" t="s">
        <v>1140</v>
      </c>
      <c r="U53" s="149" t="s">
        <v>1725</v>
      </c>
      <c r="V53" s="149" t="s">
        <v>1725</v>
      </c>
      <c r="W53" s="149" t="s">
        <v>1725</v>
      </c>
      <c r="X53" s="149" t="s">
        <v>1725</v>
      </c>
      <c r="Y53" s="149" t="s">
        <v>1725</v>
      </c>
      <c r="Z53" s="149" t="s">
        <v>1725</v>
      </c>
      <c r="AA53" s="137" t="s">
        <v>1141</v>
      </c>
      <c r="AB53" s="150" t="s">
        <v>1141</v>
      </c>
      <c r="AC53" s="134" t="s">
        <v>1141</v>
      </c>
      <c r="AD53" s="150" t="s">
        <v>1141</v>
      </c>
      <c r="AE53" s="134" t="s">
        <v>1133</v>
      </c>
      <c r="AF53" s="153" t="s">
        <v>1141</v>
      </c>
      <c r="AG53" s="141" t="s">
        <v>99</v>
      </c>
      <c r="AH53" s="141" t="s">
        <v>99</v>
      </c>
      <c r="AI53" s="141" t="str">
        <f t="shared" si="18"/>
        <v>게임 {GO} 라운드 핸디캡 {TeamB} -{Handicap}</v>
      </c>
      <c r="AJ53" s="141" t="str">
        <f t="shared" si="17"/>
        <v>게임 {GO} 라운드 핸디캡 {TeamB} -{Handicap}</v>
      </c>
      <c r="AK53" s="141" t="str">
        <f t="shared" si="16"/>
        <v>게임 {GO} 라운드 핸디캡 {TeamB} -{Handicap}</v>
      </c>
      <c r="AL53" s="141" t="s">
        <v>99</v>
      </c>
      <c r="AM53" s="16" t="s">
        <v>1183</v>
      </c>
      <c r="AN53" s="16" t="s">
        <v>1183</v>
      </c>
      <c r="AO53" s="16" t="s">
        <v>1183</v>
      </c>
      <c r="AP53" s="16" t="s">
        <v>1183</v>
      </c>
      <c r="AQ53" s="134" t="s">
        <v>1138</v>
      </c>
      <c r="AR53" s="16" t="s">
        <v>1183</v>
      </c>
    </row>
    <row r="54" spans="1:44" s="13" customFormat="1" ht="30">
      <c r="A54" s="133" t="s">
        <v>849</v>
      </c>
      <c r="B54" s="140" t="s">
        <v>89</v>
      </c>
      <c r="C54" s="154" t="s">
        <v>850</v>
      </c>
      <c r="D54" s="154" t="s">
        <v>1748</v>
      </c>
      <c r="E54" s="154" t="s">
        <v>1748</v>
      </c>
      <c r="F54" s="154" t="s">
        <v>1748</v>
      </c>
      <c r="G54" s="53" t="str">
        <f t="shared" ref="G54:G80" si="19">IF(UPPER(LEFT($B54,2))&lt;&gt;"OU",C54,D54)</f>
        <v xml:space="preserve">Game {GO} Total Barracks {Selection} X </v>
      </c>
      <c r="H54" s="154" t="s">
        <v>1748</v>
      </c>
      <c r="I54" s="15" t="s">
        <v>1580</v>
      </c>
      <c r="J54" s="141" t="s">
        <v>1749</v>
      </c>
      <c r="K54" s="141" t="s">
        <v>1749</v>
      </c>
      <c r="L54" s="141" t="s">
        <v>1749</v>
      </c>
      <c r="M54" s="134" t="str">
        <f t="shared" ref="M54:M80" si="20">IF(UPPER(LEFT($B54,2))&lt;&gt;"OU",I54,J54)</f>
        <v>第 {GO} 局总兵营摧毁数 {Selection} X</v>
      </c>
      <c r="N54" s="15" t="s">
        <v>1834</v>
      </c>
      <c r="O54" s="155" t="s">
        <v>1801</v>
      </c>
      <c r="P54" s="134" t="s">
        <v>1750</v>
      </c>
      <c r="Q54" s="134" t="s">
        <v>1750</v>
      </c>
      <c r="R54" s="134" t="s">
        <v>1750</v>
      </c>
      <c r="S54" s="134" t="str">
        <f t="shared" ref="S54:S80" si="21">IF(UPPER(LEFT($B54,2))&lt;&gt;"OU",O54,P54)</f>
        <v xml:space="preserve">
第 {GO} 局總兵營摧毀數 {Selection} X</v>
      </c>
      <c r="T54" s="134" t="s">
        <v>1750</v>
      </c>
      <c r="U54" s="156" t="s">
        <v>852</v>
      </c>
      <c r="V54" s="14" t="s">
        <v>1773</v>
      </c>
      <c r="W54" s="14" t="s">
        <v>1773</v>
      </c>
      <c r="X54" s="14" t="s">
        <v>1772</v>
      </c>
      <c r="Y54" s="53" t="str">
        <f t="shared" ref="Y54:Y80" si="22">IF(UPPER(LEFT($B54,2))&lt;&gt;"OU",U54,V54)</f>
        <v>Ván {GO} tổng trại lính {Selection} {Handicap}</v>
      </c>
      <c r="Z54" s="14" t="str">
        <f>X54</f>
        <v>Ván {GO} Tổng trại lính {Selection} {Handicap}</v>
      </c>
      <c r="AA54" s="137" t="s">
        <v>1581</v>
      </c>
      <c r="AB54" s="133" t="s">
        <v>1751</v>
      </c>
      <c r="AC54" s="134" t="s">
        <v>1751</v>
      </c>
      <c r="AD54" s="133" t="s">
        <v>1751</v>
      </c>
      <c r="AE54" s="134" t="str">
        <f t="shared" ref="AE54:AE70" si="23">IF(UPPER(LEFT($B54,2))&lt;&gt;"OU",AA54,AB54)</f>
        <v>เกม {GO} จำนวนฐาน {Selection} X</v>
      </c>
      <c r="AF54" s="157" t="s">
        <v>1751</v>
      </c>
      <c r="AG54" s="14" t="s">
        <v>136</v>
      </c>
      <c r="AH54" s="133" t="s">
        <v>1752</v>
      </c>
      <c r="AI54" s="14" t="str">
        <f t="shared" si="18"/>
        <v>게임 {GO} 합계 배럭 {Selection} {Handicap}</v>
      </c>
      <c r="AJ54" s="14" t="str">
        <f t="shared" si="17"/>
        <v>게임 {GO} 합계 배럭 {Selection} {Handicap}</v>
      </c>
      <c r="AK54" s="14" t="str">
        <f t="shared" si="16"/>
        <v>게임 {GO} 합계 배럭 {Selection} {Handicap}</v>
      </c>
      <c r="AL54" s="14" t="s">
        <v>1752</v>
      </c>
      <c r="AM54" s="140" t="s">
        <v>1337</v>
      </c>
      <c r="AN54" s="16" t="s">
        <v>465</v>
      </c>
      <c r="AO54" s="16" t="s">
        <v>465</v>
      </c>
      <c r="AP54" s="16" t="s">
        <v>465</v>
      </c>
      <c r="AQ54" s="134" t="str">
        <f t="shared" ref="AQ54:AQ80" si="24">IF(UPPER(LEFT($B54,2))&lt;&gt;"OU",AM54,AN54)</f>
        <v>Permainan {GO} Jumlah Barak {Selection} {Handicap}</v>
      </c>
      <c r="AR54" s="16" t="s">
        <v>465</v>
      </c>
    </row>
    <row r="55" spans="1:44" s="13" customFormat="1" ht="30">
      <c r="A55" s="133" t="s">
        <v>861</v>
      </c>
      <c r="B55" s="16" t="s">
        <v>64</v>
      </c>
      <c r="C55" s="154" t="s">
        <v>862</v>
      </c>
      <c r="D55" s="154" t="s">
        <v>1753</v>
      </c>
      <c r="E55" s="154" t="s">
        <v>1753</v>
      </c>
      <c r="F55" s="154" t="s">
        <v>1753</v>
      </c>
      <c r="G55" s="53" t="str">
        <f t="shared" si="19"/>
        <v>Game {GO} Total Dragons {Selection} X</v>
      </c>
      <c r="H55" s="154" t="s">
        <v>1753</v>
      </c>
      <c r="I55" s="15" t="s">
        <v>1582</v>
      </c>
      <c r="J55" s="141" t="s">
        <v>1754</v>
      </c>
      <c r="K55" s="141" t="s">
        <v>1754</v>
      </c>
      <c r="L55" s="141" t="s">
        <v>1754</v>
      </c>
      <c r="M55" s="134" t="str">
        <f t="shared" si="20"/>
        <v>第 {GO} 局总击杀小龙 {Selection} X</v>
      </c>
      <c r="N55" s="15" t="s">
        <v>1835</v>
      </c>
      <c r="O55" s="155" t="s">
        <v>1802</v>
      </c>
      <c r="P55" s="134" t="s">
        <v>1755</v>
      </c>
      <c r="Q55" s="134" t="s">
        <v>1755</v>
      </c>
      <c r="R55" s="134" t="s">
        <v>1755</v>
      </c>
      <c r="S55" s="134" t="str">
        <f t="shared" si="21"/>
        <v xml:space="preserve">
第 {GO} 局總擊殺小龍 {Selection} X</v>
      </c>
      <c r="T55" s="134" t="s">
        <v>1755</v>
      </c>
      <c r="U55" s="14" t="s">
        <v>1583</v>
      </c>
      <c r="V55" s="14" t="s">
        <v>1882</v>
      </c>
      <c r="W55" s="14" t="s">
        <v>1882</v>
      </c>
      <c r="X55" s="14" t="s">
        <v>1882</v>
      </c>
      <c r="Y55" s="53" t="str">
        <f t="shared" si="22"/>
        <v>Ván {GO} Tổng rồng {Selection} {Handicap}</v>
      </c>
      <c r="Z55" s="14" t="str">
        <f>X55</f>
        <v>Ván {GO} Tổng rồng {Selection} {Handicap}</v>
      </c>
      <c r="AA55" s="137" t="s">
        <v>1584</v>
      </c>
      <c r="AB55" s="133" t="s">
        <v>1756</v>
      </c>
      <c r="AC55" s="134" t="s">
        <v>1756</v>
      </c>
      <c r="AD55" s="133" t="s">
        <v>1756</v>
      </c>
      <c r="AE55" s="134" t="str">
        <f t="shared" si="23"/>
        <v>เกม {GO} จำนวนมังกร {Selection} X</v>
      </c>
      <c r="AF55" s="157" t="s">
        <v>1756</v>
      </c>
      <c r="AG55" s="14" t="s">
        <v>137</v>
      </c>
      <c r="AH55" s="133" t="s">
        <v>1757</v>
      </c>
      <c r="AI55" s="14" t="str">
        <f t="shared" si="18"/>
        <v>게임 {GO} 합계 드래곤 {Selection} {Handicap}</v>
      </c>
      <c r="AJ55" s="14" t="str">
        <f t="shared" si="17"/>
        <v>게임 {GO} 합계 드래곤 {Selection} {Handicap}</v>
      </c>
      <c r="AK55" s="14" t="str">
        <f t="shared" si="16"/>
        <v>게임 {GO} 합계 드래곤 {Selection} {Handicap}</v>
      </c>
      <c r="AL55" s="14" t="s">
        <v>1757</v>
      </c>
      <c r="AM55" s="16" t="s">
        <v>466</v>
      </c>
      <c r="AN55" s="16" t="s">
        <v>467</v>
      </c>
      <c r="AO55" s="16" t="s">
        <v>467</v>
      </c>
      <c r="AP55" s="16" t="s">
        <v>467</v>
      </c>
      <c r="AQ55" s="134" t="str">
        <f t="shared" si="24"/>
        <v>Permainan {GO} Jumlah Naga {Selection} {Handicap}</v>
      </c>
      <c r="AR55" s="16" t="s">
        <v>467</v>
      </c>
    </row>
    <row r="56" spans="1:44" s="13" customFormat="1" ht="15.75">
      <c r="A56" s="133" t="s">
        <v>843</v>
      </c>
      <c r="B56" s="16" t="s">
        <v>65</v>
      </c>
      <c r="C56" s="154" t="s">
        <v>1585</v>
      </c>
      <c r="D56" s="154" t="s">
        <v>1585</v>
      </c>
      <c r="E56" s="154" t="s">
        <v>1585</v>
      </c>
      <c r="F56" s="154" t="s">
        <v>1585</v>
      </c>
      <c r="G56" s="53" t="str">
        <f t="shared" si="19"/>
        <v>Game {GO} First to 5 Kills</v>
      </c>
      <c r="H56" s="154" t="s">
        <v>1585</v>
      </c>
      <c r="I56" s="141" t="s">
        <v>847</v>
      </c>
      <c r="J56" s="15" t="s">
        <v>847</v>
      </c>
      <c r="K56" s="15" t="s">
        <v>847</v>
      </c>
      <c r="L56" s="15" t="s">
        <v>847</v>
      </c>
      <c r="M56" s="134" t="str">
        <f t="shared" si="20"/>
        <v>第 {GO} 局首五杀</v>
      </c>
      <c r="N56" s="15" t="s">
        <v>847</v>
      </c>
      <c r="O56" s="134" t="s">
        <v>848</v>
      </c>
      <c r="P56" s="134" t="s">
        <v>848</v>
      </c>
      <c r="Q56" s="134" t="s">
        <v>848</v>
      </c>
      <c r="R56" s="134" t="s">
        <v>848</v>
      </c>
      <c r="S56" s="134" t="str">
        <f t="shared" si="21"/>
        <v>第 {GO} 局首五殺</v>
      </c>
      <c r="T56" s="134" t="s">
        <v>848</v>
      </c>
      <c r="U56" s="185" t="s">
        <v>2085</v>
      </c>
      <c r="V56" s="185" t="s">
        <v>2085</v>
      </c>
      <c r="W56" s="185" t="s">
        <v>2085</v>
      </c>
      <c r="X56" s="185" t="s">
        <v>2085</v>
      </c>
      <c r="Y56" s="185" t="s">
        <v>2085</v>
      </c>
      <c r="Z56" s="185" t="s">
        <v>2085</v>
      </c>
      <c r="AA56" s="186" t="s">
        <v>2087</v>
      </c>
      <c r="AB56" s="186" t="s">
        <v>2087</v>
      </c>
      <c r="AC56" s="186" t="s">
        <v>2087</v>
      </c>
      <c r="AD56" s="186" t="s">
        <v>2087</v>
      </c>
      <c r="AE56" s="186" t="s">
        <v>2087</v>
      </c>
      <c r="AF56" s="186" t="s">
        <v>2087</v>
      </c>
      <c r="AG56" s="185" t="s">
        <v>2091</v>
      </c>
      <c r="AH56" s="185" t="s">
        <v>2091</v>
      </c>
      <c r="AI56" s="185" t="s">
        <v>2091</v>
      </c>
      <c r="AJ56" s="185" t="s">
        <v>2091</v>
      </c>
      <c r="AK56" s="185" t="s">
        <v>2091</v>
      </c>
      <c r="AL56" s="185" t="s">
        <v>2091</v>
      </c>
      <c r="AM56" s="188" t="s">
        <v>2093</v>
      </c>
      <c r="AN56" s="188" t="s">
        <v>2093</v>
      </c>
      <c r="AO56" s="188" t="s">
        <v>2093</v>
      </c>
      <c r="AP56" s="188" t="s">
        <v>2093</v>
      </c>
      <c r="AQ56" s="188" t="s">
        <v>2093</v>
      </c>
      <c r="AR56" s="188" t="s">
        <v>2093</v>
      </c>
    </row>
    <row r="57" spans="1:44" s="13" customFormat="1" ht="27" customHeight="1">
      <c r="A57" s="133" t="s">
        <v>909</v>
      </c>
      <c r="B57" s="16" t="s">
        <v>66</v>
      </c>
      <c r="C57" s="154" t="s">
        <v>910</v>
      </c>
      <c r="D57" s="15" t="s">
        <v>910</v>
      </c>
      <c r="E57" s="15" t="s">
        <v>910</v>
      </c>
      <c r="F57" s="15" t="s">
        <v>1586</v>
      </c>
      <c r="G57" s="53" t="str">
        <f t="shared" si="19"/>
        <v>Game {GO} First Blood + First to 5 Kills</v>
      </c>
      <c r="H57" s="15" t="s">
        <v>1586</v>
      </c>
      <c r="I57" s="141" t="s">
        <v>913</v>
      </c>
      <c r="J57" s="141" t="s">
        <v>913</v>
      </c>
      <c r="K57" s="141" t="s">
        <v>913</v>
      </c>
      <c r="L57" s="141" t="s">
        <v>913</v>
      </c>
      <c r="M57" s="134" t="str">
        <f t="shared" si="20"/>
        <v>第 {GO} 局首杀 + 首五杀</v>
      </c>
      <c r="N57" s="141" t="s">
        <v>913</v>
      </c>
      <c r="O57" s="134" t="s">
        <v>914</v>
      </c>
      <c r="P57" s="134" t="s">
        <v>914</v>
      </c>
      <c r="Q57" s="134" t="s">
        <v>914</v>
      </c>
      <c r="R57" s="134" t="s">
        <v>914</v>
      </c>
      <c r="S57" s="134" t="str">
        <f t="shared" si="21"/>
        <v>第 {GO} 局首殺 + 首五殺</v>
      </c>
      <c r="T57" s="134" t="s">
        <v>914</v>
      </c>
      <c r="U57" s="14" t="s">
        <v>1587</v>
      </c>
      <c r="V57" s="14" t="s">
        <v>1587</v>
      </c>
      <c r="W57" s="14" t="s">
        <v>1587</v>
      </c>
      <c r="X57" s="14" t="s">
        <v>1587</v>
      </c>
      <c r="Y57" s="53" t="str">
        <f t="shared" si="22"/>
        <v>Ván {GO} Chiến công đầu tiên + 5 Chiến công đầu tiên</v>
      </c>
      <c r="Z57" s="159" t="s">
        <v>1588</v>
      </c>
      <c r="AA57" s="137" t="s">
        <v>911</v>
      </c>
      <c r="AB57" s="14" t="s">
        <v>911</v>
      </c>
      <c r="AC57" s="134" t="s">
        <v>911</v>
      </c>
      <c r="AD57" s="14" t="s">
        <v>911</v>
      </c>
      <c r="AE57" s="134" t="str">
        <f t="shared" si="23"/>
        <v>เกม {GO} ศพแรก + ฆ่าได้ 5</v>
      </c>
      <c r="AF57" s="158" t="s">
        <v>911</v>
      </c>
      <c r="AG57" s="14" t="s">
        <v>139</v>
      </c>
      <c r="AH57" s="14" t="s">
        <v>139</v>
      </c>
      <c r="AI57" s="14" t="str">
        <f t="shared" si="18"/>
        <v>게임 {GO} 첫 블러드 + 첫 킬 5번</v>
      </c>
      <c r="AJ57" s="14" t="str">
        <f t="shared" si="17"/>
        <v>게임 {GO} 첫 블러드 + 첫 킬 5번</v>
      </c>
      <c r="AK57" s="14" t="str">
        <f t="shared" si="16"/>
        <v>게임 {GO} 첫 블러드 + 첫 킬 5번</v>
      </c>
      <c r="AL57" s="133" t="s">
        <v>198</v>
      </c>
      <c r="AM57" s="16" t="s">
        <v>468</v>
      </c>
      <c r="AN57" s="16" t="s">
        <v>468</v>
      </c>
      <c r="AO57" s="16" t="s">
        <v>468</v>
      </c>
      <c r="AP57" s="15" t="s">
        <v>503</v>
      </c>
      <c r="AQ57" s="134" t="str">
        <f t="shared" si="24"/>
        <v>Permainan {GO} Darah Pertama + Pertama sampai 5 membunuh</v>
      </c>
      <c r="AR57" s="15" t="s">
        <v>503</v>
      </c>
    </row>
    <row r="58" spans="1:44" s="13" customFormat="1" ht="30">
      <c r="A58" s="133" t="s">
        <v>915</v>
      </c>
      <c r="B58" s="16" t="s">
        <v>67</v>
      </c>
      <c r="C58" s="154" t="s">
        <v>916</v>
      </c>
      <c r="D58" s="15" t="s">
        <v>916</v>
      </c>
      <c r="E58" s="15" t="s">
        <v>916</v>
      </c>
      <c r="F58" s="15" t="s">
        <v>1589</v>
      </c>
      <c r="G58" s="53" t="str">
        <f t="shared" si="19"/>
        <v>Game {GO} First Turret + First to 5 Kills</v>
      </c>
      <c r="H58" s="15" t="s">
        <v>1589</v>
      </c>
      <c r="I58" s="15" t="s">
        <v>919</v>
      </c>
      <c r="J58" s="15" t="s">
        <v>919</v>
      </c>
      <c r="K58" s="15" t="s">
        <v>919</v>
      </c>
      <c r="L58" s="15" t="s">
        <v>919</v>
      </c>
      <c r="M58" s="134" t="str">
        <f t="shared" si="20"/>
        <v>第 {GO} 局首塔 + 首五杀</v>
      </c>
      <c r="N58" s="15" t="s">
        <v>919</v>
      </c>
      <c r="O58" s="134" t="s">
        <v>1590</v>
      </c>
      <c r="P58" s="134" t="s">
        <v>1590</v>
      </c>
      <c r="Q58" s="134" t="s">
        <v>1590</v>
      </c>
      <c r="R58" s="134" t="s">
        <v>1590</v>
      </c>
      <c r="S58" s="134" t="str">
        <f t="shared" si="21"/>
        <v xml:space="preserve">
第 {GO} 局首塔 + 首五殺</v>
      </c>
      <c r="T58" s="134" t="s">
        <v>1590</v>
      </c>
      <c r="U58" s="14" t="s">
        <v>1591</v>
      </c>
      <c r="V58" s="14" t="s">
        <v>1591</v>
      </c>
      <c r="W58" s="14" t="s">
        <v>1591</v>
      </c>
      <c r="X58" s="14" t="s">
        <v>1591</v>
      </c>
      <c r="Y58" s="53" t="str">
        <f t="shared" si="22"/>
        <v>Ván {GO} Tháp đầu tiên + 5 Chiến công đầu tiên</v>
      </c>
      <c r="Z58" s="159" t="s">
        <v>1592</v>
      </c>
      <c r="AA58" s="137" t="s">
        <v>917</v>
      </c>
      <c r="AB58" s="14" t="s">
        <v>917</v>
      </c>
      <c r="AC58" s="134" t="s">
        <v>917</v>
      </c>
      <c r="AD58" s="14" t="s">
        <v>917</v>
      </c>
      <c r="AE58" s="134" t="str">
        <f t="shared" si="23"/>
        <v>เกม {GO} ป้อมปืนแรก + ฆ่าได้ 5</v>
      </c>
      <c r="AF58" s="158" t="s">
        <v>917</v>
      </c>
      <c r="AG58" s="14" t="s">
        <v>140</v>
      </c>
      <c r="AH58" s="14" t="s">
        <v>140</v>
      </c>
      <c r="AI58" s="14" t="str">
        <f t="shared" si="18"/>
        <v>게임 {GO} 첫 터렛 + 첫 번째에서 킬 5번</v>
      </c>
      <c r="AJ58" s="14" t="str">
        <f t="shared" si="17"/>
        <v>게임 {GO} 첫 터렛 + 첫 번째에서 킬 5번</v>
      </c>
      <c r="AK58" s="14" t="str">
        <f t="shared" si="16"/>
        <v>게임 {GO} 첫 터렛 + 첫 번째에서 킬 5번</v>
      </c>
      <c r="AL58" s="133" t="s">
        <v>199</v>
      </c>
      <c r="AM58" s="16" t="s">
        <v>469</v>
      </c>
      <c r="AN58" s="16" t="s">
        <v>469</v>
      </c>
      <c r="AO58" s="16" t="s">
        <v>469</v>
      </c>
      <c r="AP58" s="15" t="s">
        <v>504</v>
      </c>
      <c r="AQ58" s="134" t="str">
        <f t="shared" si="24"/>
        <v>Permainan {GO} Kubah Pertama + Pertama sampai 5 membunuh</v>
      </c>
      <c r="AR58" s="15" t="s">
        <v>504</v>
      </c>
    </row>
    <row r="59" spans="1:44" s="13" customFormat="1" ht="30">
      <c r="A59" s="16" t="s">
        <v>921</v>
      </c>
      <c r="B59" s="16" t="s">
        <v>68</v>
      </c>
      <c r="C59" s="154" t="s">
        <v>922</v>
      </c>
      <c r="D59" s="15" t="s">
        <v>922</v>
      </c>
      <c r="E59" s="15" t="s">
        <v>922</v>
      </c>
      <c r="F59" s="15" t="s">
        <v>1142</v>
      </c>
      <c r="G59" s="53" t="str">
        <f t="shared" si="19"/>
        <v>Game {GO} First Dragon + First to 5 Kills</v>
      </c>
      <c r="H59" s="15" t="s">
        <v>1142</v>
      </c>
      <c r="I59" s="160" t="s">
        <v>1143</v>
      </c>
      <c r="J59" s="160" t="s">
        <v>1143</v>
      </c>
      <c r="K59" s="160" t="s">
        <v>925</v>
      </c>
      <c r="L59" s="160" t="s">
        <v>925</v>
      </c>
      <c r="M59" s="161" t="str">
        <f t="shared" si="20"/>
        <v>第 {GO} 局首小龙+ 首五杀</v>
      </c>
      <c r="N59" s="160" t="s">
        <v>925</v>
      </c>
      <c r="O59" s="161" t="s">
        <v>1144</v>
      </c>
      <c r="P59" s="161" t="s">
        <v>1145</v>
      </c>
      <c r="Q59" s="161" t="s">
        <v>1145</v>
      </c>
      <c r="R59" s="161" t="s">
        <v>1144</v>
      </c>
      <c r="S59" s="161" t="str">
        <f t="shared" si="21"/>
        <v xml:space="preserve">
第 {GO} 局首小龍 + 首五殺</v>
      </c>
      <c r="T59" s="161" t="s">
        <v>1144</v>
      </c>
      <c r="U59" s="14" t="s">
        <v>1488</v>
      </c>
      <c r="V59" s="14" t="s">
        <v>1488</v>
      </c>
      <c r="W59" s="14" t="s">
        <v>1488</v>
      </c>
      <c r="X59" s="14" t="s">
        <v>1488</v>
      </c>
      <c r="Y59" s="53" t="str">
        <f t="shared" si="22"/>
        <v>Ván {GO} Rồng đầu tiên + 5 Chiến công đầu tiên</v>
      </c>
      <c r="Z59" s="159" t="s">
        <v>1489</v>
      </c>
      <c r="AA59" s="137" t="s">
        <v>923</v>
      </c>
      <c r="AB59" s="14" t="s">
        <v>923</v>
      </c>
      <c r="AC59" s="134" t="s">
        <v>923</v>
      </c>
      <c r="AD59" s="14" t="s">
        <v>923</v>
      </c>
      <c r="AE59" s="134" t="str">
        <f t="shared" si="23"/>
        <v>เกม {GO} มังกรแรก + ฆ่าได้ 5</v>
      </c>
      <c r="AF59" s="158" t="s">
        <v>923</v>
      </c>
      <c r="AG59" s="14" t="s">
        <v>141</v>
      </c>
      <c r="AH59" s="14" t="s">
        <v>141</v>
      </c>
      <c r="AI59" s="14" t="str">
        <f t="shared" si="18"/>
        <v>게임 {GO} 첫 드래곤 + 첫 킬 5번</v>
      </c>
      <c r="AJ59" s="14" t="str">
        <f t="shared" si="17"/>
        <v>게임 {GO} 첫 드래곤 + 첫 킬 5번</v>
      </c>
      <c r="AK59" s="14" t="str">
        <f t="shared" si="16"/>
        <v>게임 {GO} 첫 드래곤 + 첫 킬 5번</v>
      </c>
      <c r="AL59" s="133" t="s">
        <v>200</v>
      </c>
      <c r="AM59" s="16" t="s">
        <v>470</v>
      </c>
      <c r="AN59" s="16" t="s">
        <v>470</v>
      </c>
      <c r="AO59" s="16" t="s">
        <v>470</v>
      </c>
      <c r="AP59" s="15" t="s">
        <v>505</v>
      </c>
      <c r="AQ59" s="134" t="str">
        <f t="shared" si="24"/>
        <v>Permainan {GO} Naga Pertama + Pertama sampai 5 membunuh</v>
      </c>
      <c r="AR59" s="15" t="s">
        <v>505</v>
      </c>
    </row>
    <row r="60" spans="1:44" s="13" customFormat="1" ht="45">
      <c r="A60" s="133" t="s">
        <v>927</v>
      </c>
      <c r="B60" s="16" t="s">
        <v>69</v>
      </c>
      <c r="C60" s="154" t="s">
        <v>928</v>
      </c>
      <c r="D60" s="15" t="str">
        <f t="shared" ref="D60:D69" si="25">H60</f>
        <v>Game {GO} FB + FT + F5K</v>
      </c>
      <c r="E60" s="15" t="s">
        <v>1593</v>
      </c>
      <c r="F60" s="15" t="s">
        <v>1593</v>
      </c>
      <c r="G60" s="53" t="str">
        <f t="shared" si="19"/>
        <v>Game {GO} First Blood + First Turret + First to 5 Kills</v>
      </c>
      <c r="H60" s="154" t="s">
        <v>1593</v>
      </c>
      <c r="I60" s="15" t="s">
        <v>931</v>
      </c>
      <c r="J60" s="15" t="s">
        <v>931</v>
      </c>
      <c r="K60" s="15" t="s">
        <v>931</v>
      </c>
      <c r="L60" s="15" t="s">
        <v>931</v>
      </c>
      <c r="M60" s="134" t="str">
        <f t="shared" si="20"/>
        <v>第 {GO} 局首杀 + 首塔 + 首五杀</v>
      </c>
      <c r="N60" s="15" t="s">
        <v>931</v>
      </c>
      <c r="O60" s="134" t="s">
        <v>1594</v>
      </c>
      <c r="P60" s="134" t="s">
        <v>1594</v>
      </c>
      <c r="Q60" s="134" t="s">
        <v>1594</v>
      </c>
      <c r="R60" s="134" t="s">
        <v>1594</v>
      </c>
      <c r="S60" s="134" t="str">
        <f t="shared" si="21"/>
        <v xml:space="preserve">
第 {GO} 局首殺 + 首塔 + 首五殺</v>
      </c>
      <c r="T60" s="134" t="s">
        <v>1594</v>
      </c>
      <c r="U60" s="14" t="s">
        <v>1595</v>
      </c>
      <c r="V60" s="159" t="s">
        <v>1596</v>
      </c>
      <c r="W60" s="159" t="s">
        <v>1596</v>
      </c>
      <c r="X60" s="159" t="s">
        <v>1596</v>
      </c>
      <c r="Y60" s="53" t="str">
        <f t="shared" si="22"/>
        <v>Ván {GO} Chiến công đầu tiên + Tháp đầu tiên + 5 Chiến công đầu tiên</v>
      </c>
      <c r="Z60" s="159" t="str">
        <f t="shared" ref="Z60:Z70" si="26">X60</f>
        <v>Ván {GO} FB + FT + F5K</v>
      </c>
      <c r="AA60" s="137" t="s">
        <v>929</v>
      </c>
      <c r="AB60" s="133" t="s">
        <v>1597</v>
      </c>
      <c r="AC60" s="134" t="s">
        <v>1597</v>
      </c>
      <c r="AD60" s="14" t="s">
        <v>1597</v>
      </c>
      <c r="AE60" s="134" t="str">
        <f t="shared" si="23"/>
        <v>เกม {GO} ศพแรก + ป้อมปืนแรก + ฆ่าได้ 5</v>
      </c>
      <c r="AF60" s="158" t="s">
        <v>1597</v>
      </c>
      <c r="AG60" s="14" t="s">
        <v>142</v>
      </c>
      <c r="AH60" s="133" t="s">
        <v>183</v>
      </c>
      <c r="AI60" s="14" t="str">
        <f t="shared" si="18"/>
        <v>게임 {GO} FB + FT + F5K</v>
      </c>
      <c r="AJ60" s="14" t="str">
        <f t="shared" si="17"/>
        <v>게임 {GO} FB + FT + F5K</v>
      </c>
      <c r="AK60" s="14" t="str">
        <f t="shared" si="16"/>
        <v>게임 {GO} 첫 블러드 + 첫 터렛 + 첫 킬 5번</v>
      </c>
      <c r="AL60" s="14" t="s">
        <v>183</v>
      </c>
      <c r="AM60" s="16" t="s">
        <v>471</v>
      </c>
      <c r="AN60" s="15" t="s">
        <v>506</v>
      </c>
      <c r="AO60" s="15" t="s">
        <v>506</v>
      </c>
      <c r="AP60" s="15" t="s">
        <v>506</v>
      </c>
      <c r="AQ60" s="134" t="str">
        <f t="shared" si="24"/>
        <v>Permainan {GO} Darah Pertama + Kubah Pertama + Pertama sampai 5 membunuh</v>
      </c>
      <c r="AR60" s="15" t="s">
        <v>506</v>
      </c>
    </row>
    <row r="61" spans="1:44" s="13" customFormat="1" ht="45">
      <c r="A61" s="133" t="s">
        <v>933</v>
      </c>
      <c r="B61" s="16" t="s">
        <v>70</v>
      </c>
      <c r="C61" s="154" t="s">
        <v>934</v>
      </c>
      <c r="D61" s="15" t="str">
        <f t="shared" si="25"/>
        <v xml:space="preserve">Game {GO} FB + FD + F5K </v>
      </c>
      <c r="E61" s="154" t="s">
        <v>1598</v>
      </c>
      <c r="F61" s="154" t="s">
        <v>1598</v>
      </c>
      <c r="G61" s="53" t="str">
        <f t="shared" si="19"/>
        <v>Game {GO} First Blood + First Dragon + First to 5 Kills</v>
      </c>
      <c r="H61" s="154" t="s">
        <v>1598</v>
      </c>
      <c r="I61" s="160" t="s">
        <v>1599</v>
      </c>
      <c r="J61" s="160" t="s">
        <v>1599</v>
      </c>
      <c r="K61" s="160" t="s">
        <v>1599</v>
      </c>
      <c r="L61" s="160" t="s">
        <v>937</v>
      </c>
      <c r="M61" s="161" t="str">
        <f t="shared" si="20"/>
        <v xml:space="preserve">第 {GO} 局首杀 + 首小龙 + 首五杀 </v>
      </c>
      <c r="N61" s="160" t="s">
        <v>937</v>
      </c>
      <c r="O61" s="161" t="s">
        <v>1600</v>
      </c>
      <c r="P61" s="161" t="s">
        <v>1600</v>
      </c>
      <c r="Q61" s="161" t="s">
        <v>1600</v>
      </c>
      <c r="R61" s="161" t="s">
        <v>1600</v>
      </c>
      <c r="S61" s="161" t="str">
        <f t="shared" si="21"/>
        <v xml:space="preserve">
第 {GO} 局首殺 + 首小龍 + 首五殺</v>
      </c>
      <c r="T61" s="161" t="s">
        <v>1600</v>
      </c>
      <c r="U61" s="14" t="s">
        <v>1601</v>
      </c>
      <c r="V61" s="159" t="s">
        <v>1602</v>
      </c>
      <c r="W61" s="159" t="s">
        <v>1602</v>
      </c>
      <c r="X61" s="159" t="s">
        <v>1602</v>
      </c>
      <c r="Y61" s="53" t="str">
        <f t="shared" si="22"/>
        <v>Ván {GO} Chiến công đầu tiên + Rồng  đầu tiên + 5 Chiến công đầu tiên</v>
      </c>
      <c r="Z61" s="159" t="str">
        <f t="shared" si="26"/>
        <v>Ván {GO} FB + FD + F5K</v>
      </c>
      <c r="AA61" s="137" t="s">
        <v>1603</v>
      </c>
      <c r="AB61" s="133" t="s">
        <v>1604</v>
      </c>
      <c r="AC61" s="134" t="s">
        <v>1604</v>
      </c>
      <c r="AD61" s="133" t="s">
        <v>1604</v>
      </c>
      <c r="AE61" s="134" t="str">
        <f t="shared" si="23"/>
        <v>เกม {GO} ศพแรก + มังกรแรก + ฆ่าได้ 5</v>
      </c>
      <c r="AF61" s="157" t="s">
        <v>1604</v>
      </c>
      <c r="AG61" s="133" t="s">
        <v>143</v>
      </c>
      <c r="AH61" s="133" t="s">
        <v>202</v>
      </c>
      <c r="AI61" s="14" t="str">
        <f t="shared" si="18"/>
        <v>게임 {GO} FB + FD + F5K</v>
      </c>
      <c r="AJ61" s="14" t="str">
        <f t="shared" si="17"/>
        <v>게임 {GO} FB + FD + F5K</v>
      </c>
      <c r="AK61" s="14" t="str">
        <f t="shared" si="16"/>
        <v>게임 {GO} 첫 블러드 + 첫 드래곤 + 첫 킬 5번</v>
      </c>
      <c r="AL61" s="133" t="s">
        <v>202</v>
      </c>
      <c r="AM61" s="16" t="s">
        <v>472</v>
      </c>
      <c r="AN61" s="141" t="s">
        <v>507</v>
      </c>
      <c r="AO61" s="141" t="s">
        <v>507</v>
      </c>
      <c r="AP61" s="141" t="s">
        <v>507</v>
      </c>
      <c r="AQ61" s="134" t="str">
        <f t="shared" si="24"/>
        <v>Permainan {GO} Darah Pertama + Naga Pertama + Pertama sampai 5 membunuh</v>
      </c>
      <c r="AR61" s="141" t="s">
        <v>507</v>
      </c>
    </row>
    <row r="62" spans="1:44" s="13" customFormat="1" ht="45">
      <c r="A62" s="16" t="s">
        <v>939</v>
      </c>
      <c r="B62" s="16" t="s">
        <v>71</v>
      </c>
      <c r="C62" s="154" t="s">
        <v>940</v>
      </c>
      <c r="D62" s="15" t="str">
        <f t="shared" si="25"/>
        <v>Game {GO} FT + FD + F5K</v>
      </c>
      <c r="E62" s="15" t="s">
        <v>1605</v>
      </c>
      <c r="F62" s="15" t="s">
        <v>1605</v>
      </c>
      <c r="G62" s="53" t="str">
        <f t="shared" si="19"/>
        <v>Game {GO} First Turret + First Dragon + First to 5 Kills</v>
      </c>
      <c r="H62" s="154" t="s">
        <v>1605</v>
      </c>
      <c r="I62" s="160" t="s">
        <v>1606</v>
      </c>
      <c r="J62" s="160" t="s">
        <v>1606</v>
      </c>
      <c r="K62" s="160" t="s">
        <v>1606</v>
      </c>
      <c r="L62" s="160" t="s">
        <v>1606</v>
      </c>
      <c r="M62" s="161" t="str">
        <f t="shared" si="20"/>
        <v xml:space="preserve">第 {GO} 局首塔 + 首小龙 + 首五杀 </v>
      </c>
      <c r="N62" s="160" t="s">
        <v>1606</v>
      </c>
      <c r="O62" s="161" t="s">
        <v>1607</v>
      </c>
      <c r="P62" s="161" t="s">
        <v>1607</v>
      </c>
      <c r="Q62" s="161" t="s">
        <v>1607</v>
      </c>
      <c r="R62" s="161" t="s">
        <v>1607</v>
      </c>
      <c r="S62" s="161" t="str">
        <f t="shared" si="21"/>
        <v xml:space="preserve">
第 {GO} 局首塔 + 首小龍 + 首五殺</v>
      </c>
      <c r="T62" s="161" t="s">
        <v>1607</v>
      </c>
      <c r="U62" s="14" t="s">
        <v>1608</v>
      </c>
      <c r="V62" s="159" t="s">
        <v>1609</v>
      </c>
      <c r="W62" s="159" t="s">
        <v>1609</v>
      </c>
      <c r="X62" s="159" t="s">
        <v>1609</v>
      </c>
      <c r="Y62" s="53" t="str">
        <f t="shared" si="22"/>
        <v>Ván {GO} Tháp đầu tiên + Rồng  đầu tiên + 5 Chiến công đầu tiên</v>
      </c>
      <c r="Z62" s="159" t="str">
        <f t="shared" si="26"/>
        <v>Ván {GO} FT + FD + F5K</v>
      </c>
      <c r="AA62" s="137" t="s">
        <v>942</v>
      </c>
      <c r="AB62" s="133" t="s">
        <v>1610</v>
      </c>
      <c r="AC62" s="134" t="s">
        <v>1610</v>
      </c>
      <c r="AD62" s="14" t="s">
        <v>1610</v>
      </c>
      <c r="AE62" s="134" t="str">
        <f t="shared" si="23"/>
        <v>เกม {GO} ป้อมปืนแรก + มังกรแรก + ฆ่าได้ 5</v>
      </c>
      <c r="AF62" s="158" t="s">
        <v>1610</v>
      </c>
      <c r="AG62" s="144" t="s">
        <v>941</v>
      </c>
      <c r="AH62" s="133" t="s">
        <v>201</v>
      </c>
      <c r="AI62" s="14" t="str">
        <f t="shared" si="18"/>
        <v>게임 {GO} FT + FD + F5K</v>
      </c>
      <c r="AJ62" s="14" t="str">
        <f t="shared" si="17"/>
        <v>게임 {GO} FT + FD + F5K</v>
      </c>
      <c r="AK62" s="14" t="str">
        <f t="shared" si="16"/>
        <v>게임 {GO} 첫 터렛 + 첫 드래곤 + 첫 킬 5번</v>
      </c>
      <c r="AL62" s="133" t="s">
        <v>201</v>
      </c>
      <c r="AM62" s="16" t="s">
        <v>473</v>
      </c>
      <c r="AN62" s="15" t="s">
        <v>508</v>
      </c>
      <c r="AO62" s="15" t="s">
        <v>508</v>
      </c>
      <c r="AP62" s="15" t="s">
        <v>508</v>
      </c>
      <c r="AQ62" s="134" t="str">
        <f t="shared" si="24"/>
        <v>Permainan {GO} Kubah Pertama + Naga Pertama + Pertama sampai 5 membunuh</v>
      </c>
      <c r="AR62" s="15" t="s">
        <v>508</v>
      </c>
    </row>
    <row r="63" spans="1:44" s="13" customFormat="1" ht="60">
      <c r="A63" s="133" t="s">
        <v>946</v>
      </c>
      <c r="B63" s="16" t="s">
        <v>72</v>
      </c>
      <c r="C63" s="154" t="s">
        <v>947</v>
      </c>
      <c r="D63" s="15" t="str">
        <f t="shared" si="25"/>
        <v>Game {GO} FB + FT + FD + F5K</v>
      </c>
      <c r="E63" s="154" t="s">
        <v>1611</v>
      </c>
      <c r="F63" s="154" t="s">
        <v>1611</v>
      </c>
      <c r="G63" s="53" t="str">
        <f t="shared" si="19"/>
        <v>Game {GO} First Blood + First Turret + First Dragon + First to 5 Kills</v>
      </c>
      <c r="H63" s="154" t="s">
        <v>1611</v>
      </c>
      <c r="I63" s="160" t="s">
        <v>950</v>
      </c>
      <c r="J63" s="160" t="s">
        <v>950</v>
      </c>
      <c r="K63" s="160" t="s">
        <v>950</v>
      </c>
      <c r="L63" s="160" t="s">
        <v>950</v>
      </c>
      <c r="M63" s="161" t="str">
        <f t="shared" si="20"/>
        <v>第 {GO} 局首杀 + 首塔 + 首小龙 + 首五杀</v>
      </c>
      <c r="N63" s="160" t="s">
        <v>950</v>
      </c>
      <c r="O63" s="161" t="s">
        <v>951</v>
      </c>
      <c r="P63" s="161" t="s">
        <v>951</v>
      </c>
      <c r="Q63" s="161" t="s">
        <v>951</v>
      </c>
      <c r="R63" s="161" t="s">
        <v>951</v>
      </c>
      <c r="S63" s="161" t="str">
        <f t="shared" si="21"/>
        <v>第 {GO} 局首殺 + 首塔 + 首小龍 + 首五殺</v>
      </c>
      <c r="T63" s="161" t="s">
        <v>951</v>
      </c>
      <c r="U63" s="53" t="s">
        <v>1612</v>
      </c>
      <c r="V63" s="139" t="s">
        <v>1613</v>
      </c>
      <c r="W63" s="139" t="s">
        <v>1613</v>
      </c>
      <c r="X63" s="159" t="s">
        <v>1613</v>
      </c>
      <c r="Y63" s="53" t="str">
        <f t="shared" si="22"/>
        <v>Ván {GO} Chiến công đầu tiên + Tháp đầu tiên + Rồng đầu tiên + 5 Chiến công đầu tiên</v>
      </c>
      <c r="Z63" s="159" t="str">
        <f t="shared" si="26"/>
        <v>Ván {GO} FB + FT + FD + F5K</v>
      </c>
      <c r="AA63" s="137" t="s">
        <v>1614</v>
      </c>
      <c r="AB63" s="134" t="s">
        <v>1615</v>
      </c>
      <c r="AC63" s="134" t="s">
        <v>1615</v>
      </c>
      <c r="AD63" s="133" t="s">
        <v>1615</v>
      </c>
      <c r="AE63" s="134" t="str">
        <f t="shared" si="23"/>
        <v>เกม {GO} ศพแรก + ป้อมปืนแรก + มังกรแรก + ฆ่าได้ 5</v>
      </c>
      <c r="AF63" s="157" t="s">
        <v>1615</v>
      </c>
      <c r="AG63" s="14" t="s">
        <v>144</v>
      </c>
      <c r="AH63" s="133" t="s">
        <v>184</v>
      </c>
      <c r="AI63" s="14" t="str">
        <f t="shared" si="18"/>
        <v>게임 {GO} FB + FT + FD + F5K</v>
      </c>
      <c r="AJ63" s="14" t="str">
        <f t="shared" si="17"/>
        <v>게임 {GO} FB + FT + FD + F5K</v>
      </c>
      <c r="AK63" s="14" t="str">
        <f t="shared" si="16"/>
        <v>게임 {GO} 첫 블러드 + 첫 터렛 + 첫 드래곤 + 첫 킬 5번</v>
      </c>
      <c r="AL63" s="14" t="s">
        <v>184</v>
      </c>
      <c r="AM63" s="16" t="s">
        <v>474</v>
      </c>
      <c r="AN63" s="141" t="s">
        <v>509</v>
      </c>
      <c r="AO63" s="141" t="s">
        <v>509</v>
      </c>
      <c r="AP63" s="141" t="s">
        <v>509</v>
      </c>
      <c r="AQ63" s="134" t="str">
        <f t="shared" si="24"/>
        <v>Permainan {GO} Darah Pertama + Kubah Pertama + Naga Pertama + Pertama sampai 5 membunuh</v>
      </c>
      <c r="AR63" s="141" t="s">
        <v>509</v>
      </c>
    </row>
    <row r="64" spans="1:44" s="13" customFormat="1" ht="45">
      <c r="A64" s="133" t="s">
        <v>873</v>
      </c>
      <c r="B64" s="16" t="s">
        <v>73</v>
      </c>
      <c r="C64" s="154" t="s">
        <v>874</v>
      </c>
      <c r="D64" s="15" t="str">
        <f t="shared" si="25"/>
        <v>Game {GO} Win + FB + F5K</v>
      </c>
      <c r="E64" s="15" t="s">
        <v>1616</v>
      </c>
      <c r="F64" s="15" t="s">
        <v>1616</v>
      </c>
      <c r="G64" s="53" t="str">
        <f t="shared" si="19"/>
        <v>Game {GO} Win + First Blood + First to 5 Kills</v>
      </c>
      <c r="H64" s="154" t="s">
        <v>1616</v>
      </c>
      <c r="I64" s="15" t="s">
        <v>877</v>
      </c>
      <c r="J64" s="15" t="s">
        <v>877</v>
      </c>
      <c r="K64" s="15" t="s">
        <v>877</v>
      </c>
      <c r="L64" s="15" t="s">
        <v>877</v>
      </c>
      <c r="M64" s="134" t="str">
        <f t="shared" si="20"/>
        <v>第 {GO} 局胜利 + 首杀 + 首五杀</v>
      </c>
      <c r="N64" s="15" t="s">
        <v>877</v>
      </c>
      <c r="O64" s="162" t="s">
        <v>878</v>
      </c>
      <c r="P64" s="162" t="s">
        <v>878</v>
      </c>
      <c r="Q64" s="162" t="s">
        <v>878</v>
      </c>
      <c r="R64" s="162" t="s">
        <v>878</v>
      </c>
      <c r="S64" s="134" t="str">
        <f t="shared" si="21"/>
        <v>第 {GO} 局勝利 + 首殺 + 首五殺</v>
      </c>
      <c r="T64" s="162" t="s">
        <v>878</v>
      </c>
      <c r="U64" s="14" t="s">
        <v>1617</v>
      </c>
      <c r="V64" s="159" t="s">
        <v>1618</v>
      </c>
      <c r="W64" s="159" t="s">
        <v>1618</v>
      </c>
      <c r="X64" s="159" t="s">
        <v>1618</v>
      </c>
      <c r="Y64" s="53" t="str">
        <f t="shared" si="22"/>
        <v>Ván {GO} Thắng + Chiến công đầu tiên + 5 Chiến công đầu tiên</v>
      </c>
      <c r="Z64" s="159" t="str">
        <f t="shared" si="26"/>
        <v>Ván {GO} Thắng + FB + F5K</v>
      </c>
      <c r="AA64" s="137" t="s">
        <v>875</v>
      </c>
      <c r="AB64" s="133" t="s">
        <v>1619</v>
      </c>
      <c r="AC64" s="134" t="s">
        <v>1619</v>
      </c>
      <c r="AD64" s="14" t="s">
        <v>1619</v>
      </c>
      <c r="AE64" s="134" t="str">
        <f t="shared" si="23"/>
        <v>เกม {GO} ชนะ + ศพแรก + ฆ่าได้ 5</v>
      </c>
      <c r="AF64" s="158" t="s">
        <v>1619</v>
      </c>
      <c r="AG64" s="14" t="s">
        <v>145</v>
      </c>
      <c r="AH64" s="133" t="s">
        <v>172</v>
      </c>
      <c r="AI64" s="14" t="str">
        <f t="shared" si="18"/>
        <v>게임 {GO} 승리 + FB + F5K</v>
      </c>
      <c r="AJ64" s="14" t="str">
        <f t="shared" si="17"/>
        <v>게임 {GO} 승리 + FB + F5K</v>
      </c>
      <c r="AK64" s="14" t="str">
        <f t="shared" si="16"/>
        <v>게임 {GO} 승리 + 첫 블러드 + 첫 번째로 킬 5번</v>
      </c>
      <c r="AL64" s="14" t="s">
        <v>172</v>
      </c>
      <c r="AM64" s="16" t="s">
        <v>475</v>
      </c>
      <c r="AN64" s="15" t="s">
        <v>524</v>
      </c>
      <c r="AO64" s="15" t="s">
        <v>524</v>
      </c>
      <c r="AP64" s="15" t="s">
        <v>524</v>
      </c>
      <c r="AQ64" s="134" t="str">
        <f t="shared" si="24"/>
        <v>Permainan {GO} Menang + Darah Pertama  + Pertama sampai 5 membunuh</v>
      </c>
      <c r="AR64" s="15" t="s">
        <v>524</v>
      </c>
    </row>
    <row r="65" spans="1:44" s="13" customFormat="1" ht="45">
      <c r="A65" s="133" t="s">
        <v>879</v>
      </c>
      <c r="B65" s="16" t="s">
        <v>74</v>
      </c>
      <c r="C65" s="154" t="s">
        <v>880</v>
      </c>
      <c r="D65" s="15" t="str">
        <f t="shared" si="25"/>
        <v>Game {GO} Win + FT + F5K</v>
      </c>
      <c r="E65" s="15" t="s">
        <v>1620</v>
      </c>
      <c r="F65" s="15" t="s">
        <v>1620</v>
      </c>
      <c r="G65" s="53" t="str">
        <f t="shared" si="19"/>
        <v>Game {GO} Win + First Turret + First to 5 Kills</v>
      </c>
      <c r="H65" s="154" t="s">
        <v>1620</v>
      </c>
      <c r="I65" s="141" t="s">
        <v>883</v>
      </c>
      <c r="J65" s="15" t="s">
        <v>883</v>
      </c>
      <c r="K65" s="15" t="s">
        <v>883</v>
      </c>
      <c r="L65" s="15" t="s">
        <v>883</v>
      </c>
      <c r="M65" s="134" t="str">
        <f t="shared" si="20"/>
        <v>第 {GO} 局胜利 + 首塔 + 首五杀</v>
      </c>
      <c r="N65" s="141" t="s">
        <v>883</v>
      </c>
      <c r="O65" s="134" t="s">
        <v>1621</v>
      </c>
      <c r="P65" s="162" t="s">
        <v>1621</v>
      </c>
      <c r="Q65" s="162" t="s">
        <v>1621</v>
      </c>
      <c r="R65" s="134" t="s">
        <v>1621</v>
      </c>
      <c r="S65" s="134" t="str">
        <f t="shared" si="21"/>
        <v xml:space="preserve">
第 {GO} 局勝利 + 首塔 + 首五殺</v>
      </c>
      <c r="T65" s="134" t="s">
        <v>1621</v>
      </c>
      <c r="U65" s="14" t="s">
        <v>1622</v>
      </c>
      <c r="V65" s="159" t="s">
        <v>1623</v>
      </c>
      <c r="W65" s="159" t="s">
        <v>1623</v>
      </c>
      <c r="X65" s="159" t="s">
        <v>1623</v>
      </c>
      <c r="Y65" s="53" t="str">
        <f t="shared" si="22"/>
        <v>Ván {GO} Thắng + Tháp đầu tiên + 5 Chiến công đầu tiên</v>
      </c>
      <c r="Z65" s="159" t="str">
        <f t="shared" si="26"/>
        <v>Ván {GO} Thắng + FT + F5K</v>
      </c>
      <c r="AA65" s="137" t="s">
        <v>1624</v>
      </c>
      <c r="AB65" s="133" t="s">
        <v>1625</v>
      </c>
      <c r="AC65" s="134" t="s">
        <v>1625</v>
      </c>
      <c r="AD65" s="14" t="s">
        <v>1625</v>
      </c>
      <c r="AE65" s="134" t="str">
        <f t="shared" si="23"/>
        <v>เกม {GO} ชนะ + ป้อมปืนแรก + ฆ่าได้ 5</v>
      </c>
      <c r="AF65" s="158" t="s">
        <v>1625</v>
      </c>
      <c r="AG65" s="14" t="s">
        <v>146</v>
      </c>
      <c r="AH65" s="133" t="s">
        <v>173</v>
      </c>
      <c r="AI65" s="14" t="str">
        <f t="shared" si="18"/>
        <v>게임 {GO} 승리 + FT + F5K</v>
      </c>
      <c r="AJ65" s="14" t="str">
        <f t="shared" si="17"/>
        <v>게임 {GO} 승리 + FT + F5K</v>
      </c>
      <c r="AK65" s="14" t="str">
        <f t="shared" si="16"/>
        <v>게임 {GO} 승리 + 첫 터렛 + 첫 번째로 킬 5번</v>
      </c>
      <c r="AL65" s="14" t="s">
        <v>173</v>
      </c>
      <c r="AM65" s="16" t="s">
        <v>476</v>
      </c>
      <c r="AN65" s="15" t="s">
        <v>525</v>
      </c>
      <c r="AO65" s="15" t="s">
        <v>525</v>
      </c>
      <c r="AP65" s="15" t="s">
        <v>525</v>
      </c>
      <c r="AQ65" s="134" t="str">
        <f t="shared" si="24"/>
        <v>Permainan {GO} Menang + Kubah Pertama  + Pertama sampai 5 membunuh</v>
      </c>
      <c r="AR65" s="15" t="s">
        <v>525</v>
      </c>
    </row>
    <row r="66" spans="1:44" s="13" customFormat="1" ht="45">
      <c r="A66" s="133" t="s">
        <v>885</v>
      </c>
      <c r="B66" s="16" t="s">
        <v>75</v>
      </c>
      <c r="C66" s="154" t="s">
        <v>886</v>
      </c>
      <c r="D66" s="15" t="str">
        <f t="shared" si="25"/>
        <v>Game {GO} Win + FD + F5K</v>
      </c>
      <c r="E66" s="15" t="s">
        <v>1626</v>
      </c>
      <c r="F66" s="15" t="s">
        <v>1626</v>
      </c>
      <c r="G66" s="53" t="str">
        <f t="shared" si="19"/>
        <v>Game {GO} Win + First Dragon + First to 5 Kills</v>
      </c>
      <c r="H66" s="154" t="s">
        <v>1626</v>
      </c>
      <c r="I66" s="160" t="s">
        <v>889</v>
      </c>
      <c r="J66" s="160" t="s">
        <v>889</v>
      </c>
      <c r="K66" s="160" t="s">
        <v>889</v>
      </c>
      <c r="L66" s="160" t="s">
        <v>889</v>
      </c>
      <c r="M66" s="161" t="str">
        <f t="shared" si="20"/>
        <v>第 {GO} 局胜利 + 首小龙 + 首五杀</v>
      </c>
      <c r="N66" s="160" t="s">
        <v>889</v>
      </c>
      <c r="O66" s="161" t="s">
        <v>1627</v>
      </c>
      <c r="P66" s="161" t="s">
        <v>1627</v>
      </c>
      <c r="Q66" s="161" t="s">
        <v>1627</v>
      </c>
      <c r="R66" s="161" t="s">
        <v>1627</v>
      </c>
      <c r="S66" s="161" t="str">
        <f t="shared" si="21"/>
        <v xml:space="preserve">
第 {GO} 局勝利 + 首小龍 + 首五殺</v>
      </c>
      <c r="T66" s="161" t="s">
        <v>1627</v>
      </c>
      <c r="U66" s="14" t="s">
        <v>1628</v>
      </c>
      <c r="V66" s="159" t="s">
        <v>1629</v>
      </c>
      <c r="W66" s="159" t="s">
        <v>1629</v>
      </c>
      <c r="X66" s="159" t="s">
        <v>1629</v>
      </c>
      <c r="Y66" s="53" t="str">
        <f t="shared" si="22"/>
        <v>Ván {GO} Thắng + Rồng đầu tiên + 5 Chiến công đầu tiên</v>
      </c>
      <c r="Z66" s="159" t="str">
        <f t="shared" si="26"/>
        <v>Ván {GO} Thắng + FD + F5K</v>
      </c>
      <c r="AA66" s="137" t="s">
        <v>1630</v>
      </c>
      <c r="AB66" s="133" t="s">
        <v>1631</v>
      </c>
      <c r="AC66" s="134" t="s">
        <v>1631</v>
      </c>
      <c r="AD66" s="14" t="s">
        <v>1631</v>
      </c>
      <c r="AE66" s="134" t="str">
        <f t="shared" si="23"/>
        <v>เกม {GO} ชนะ + มังกรแรก + ฆ่าได้ 5</v>
      </c>
      <c r="AF66" s="158" t="s">
        <v>1631</v>
      </c>
      <c r="AG66" s="14" t="s">
        <v>147</v>
      </c>
      <c r="AH66" s="133" t="s">
        <v>174</v>
      </c>
      <c r="AI66" s="14" t="str">
        <f t="shared" si="18"/>
        <v>게임 {GO} 승리 + FD + F5K</v>
      </c>
      <c r="AJ66" s="14" t="str">
        <f t="shared" si="17"/>
        <v>게임 {GO} 승리 + FD + F5K</v>
      </c>
      <c r="AK66" s="14" t="str">
        <f t="shared" si="16"/>
        <v>게임 {GO} 승리 + 첫 드래곤 + 첫 번째로 킬 5번</v>
      </c>
      <c r="AL66" s="14" t="s">
        <v>174</v>
      </c>
      <c r="AM66" s="16" t="s">
        <v>477</v>
      </c>
      <c r="AN66" s="15" t="s">
        <v>526</v>
      </c>
      <c r="AO66" s="15" t="s">
        <v>526</v>
      </c>
      <c r="AP66" s="15" t="s">
        <v>526</v>
      </c>
      <c r="AQ66" s="134" t="str">
        <f t="shared" si="24"/>
        <v>Permainan {GO} Menang + Naga Pertama  + Pertama sampai 5 membunuh</v>
      </c>
      <c r="AR66" s="15" t="s">
        <v>526</v>
      </c>
    </row>
    <row r="67" spans="1:44" s="13" customFormat="1" ht="60">
      <c r="A67" s="133" t="s">
        <v>891</v>
      </c>
      <c r="B67" s="16" t="s">
        <v>76</v>
      </c>
      <c r="C67" s="154" t="s">
        <v>892</v>
      </c>
      <c r="D67" s="15" t="str">
        <f t="shared" si="25"/>
        <v>Game {GO} Win + FB + FT + F5K</v>
      </c>
      <c r="E67" s="15" t="s">
        <v>1632</v>
      </c>
      <c r="F67" s="154" t="s">
        <v>1632</v>
      </c>
      <c r="G67" s="53" t="str">
        <f t="shared" si="19"/>
        <v>Game {GO} Win + First Blood + First Turret + First to 5 Kills</v>
      </c>
      <c r="H67" s="154" t="s">
        <v>1632</v>
      </c>
      <c r="I67" s="15" t="s">
        <v>895</v>
      </c>
      <c r="J67" s="15" t="s">
        <v>895</v>
      </c>
      <c r="K67" s="15" t="s">
        <v>895</v>
      </c>
      <c r="L67" s="15" t="s">
        <v>895</v>
      </c>
      <c r="M67" s="134" t="str">
        <f t="shared" si="20"/>
        <v>第 {GO} 局胜利 + 首杀 + 首塔 + 首五杀</v>
      </c>
      <c r="N67" s="141" t="s">
        <v>895</v>
      </c>
      <c r="O67" s="134" t="s">
        <v>896</v>
      </c>
      <c r="P67" s="134" t="s">
        <v>896</v>
      </c>
      <c r="Q67" s="134" t="s">
        <v>896</v>
      </c>
      <c r="R67" s="134" t="s">
        <v>896</v>
      </c>
      <c r="S67" s="134" t="str">
        <f t="shared" si="21"/>
        <v>第 {GO} 局勝利 + 首殺 + 首塔 + 首五殺</v>
      </c>
      <c r="T67" s="134" t="s">
        <v>896</v>
      </c>
      <c r="U67" s="14" t="s">
        <v>1633</v>
      </c>
      <c r="V67" s="159" t="s">
        <v>1634</v>
      </c>
      <c r="W67" s="159" t="s">
        <v>1634</v>
      </c>
      <c r="X67" s="159" t="s">
        <v>1634</v>
      </c>
      <c r="Y67" s="53" t="str">
        <f t="shared" si="22"/>
        <v>Ván {GO} Thắng + Chiến công đầu tiên + Tháp đầu tiên + 5 Chiến công đầu tiên</v>
      </c>
      <c r="Z67" s="159" t="str">
        <f t="shared" si="26"/>
        <v>Ván {GO} Thắng + FB + FT + F5K</v>
      </c>
      <c r="AA67" s="137" t="s">
        <v>893</v>
      </c>
      <c r="AB67" s="133" t="s">
        <v>1635</v>
      </c>
      <c r="AC67" s="134" t="s">
        <v>1635</v>
      </c>
      <c r="AD67" s="14" t="s">
        <v>1635</v>
      </c>
      <c r="AE67" s="134" t="str">
        <f t="shared" si="23"/>
        <v>เกม {GO} ชนะ + ศพแรก + ป้อมปืนแรก + ฆ่าได้ 5</v>
      </c>
      <c r="AF67" s="158" t="s">
        <v>1635</v>
      </c>
      <c r="AG67" s="14" t="s">
        <v>148</v>
      </c>
      <c r="AH67" s="133" t="s">
        <v>175</v>
      </c>
      <c r="AI67" s="14" t="str">
        <f t="shared" si="18"/>
        <v>게임 {GO} 승리 + FB + FT + F5K</v>
      </c>
      <c r="AJ67" s="14" t="str">
        <f t="shared" si="17"/>
        <v>게임 {GO} 승리 + FB + FT + F5K</v>
      </c>
      <c r="AK67" s="14" t="str">
        <f t="shared" si="16"/>
        <v>게임 {GO} 승리 + 첫 블러드 + 첫 터렛 + 첫 번째로 킬 5번</v>
      </c>
      <c r="AL67" s="14" t="s">
        <v>175</v>
      </c>
      <c r="AM67" s="16" t="s">
        <v>478</v>
      </c>
      <c r="AN67" s="141" t="s">
        <v>527</v>
      </c>
      <c r="AO67" s="141" t="s">
        <v>527</v>
      </c>
      <c r="AP67" s="141" t="s">
        <v>527</v>
      </c>
      <c r="AQ67" s="134" t="str">
        <f t="shared" si="24"/>
        <v>Permainan {GO} Menang + Darah Pertama + Kubah Pertama + Pertama sampai 5 membunuh</v>
      </c>
      <c r="AR67" s="141" t="s">
        <v>527</v>
      </c>
    </row>
    <row r="68" spans="1:44" s="13" customFormat="1" ht="60">
      <c r="A68" s="133" t="s">
        <v>897</v>
      </c>
      <c r="B68" s="16" t="s">
        <v>77</v>
      </c>
      <c r="C68" s="154" t="s">
        <v>898</v>
      </c>
      <c r="D68" s="15" t="str">
        <f t="shared" si="25"/>
        <v>Game {GO} Win + FB + FD + F5K</v>
      </c>
      <c r="E68" s="154" t="s">
        <v>1636</v>
      </c>
      <c r="F68" s="154" t="s">
        <v>1636</v>
      </c>
      <c r="G68" s="53" t="str">
        <f t="shared" si="19"/>
        <v>Game {GO} Win + First Blood + First Dragon + First to 5 Kills</v>
      </c>
      <c r="H68" s="154" t="s">
        <v>1636</v>
      </c>
      <c r="I68" s="160" t="s">
        <v>901</v>
      </c>
      <c r="J68" s="160" t="s">
        <v>901</v>
      </c>
      <c r="K68" s="160" t="s">
        <v>901</v>
      </c>
      <c r="L68" s="160" t="s">
        <v>901</v>
      </c>
      <c r="M68" s="161" t="str">
        <f t="shared" si="20"/>
        <v>第 {GO} 局胜利 + 首杀 + 首小龙 + 首五杀</v>
      </c>
      <c r="N68" s="160" t="s">
        <v>901</v>
      </c>
      <c r="O68" s="161" t="s">
        <v>1637</v>
      </c>
      <c r="P68" s="161" t="s">
        <v>1637</v>
      </c>
      <c r="Q68" s="161" t="s">
        <v>1637</v>
      </c>
      <c r="R68" s="161" t="s">
        <v>1637</v>
      </c>
      <c r="S68" s="161" t="str">
        <f t="shared" si="21"/>
        <v xml:space="preserve">
第 {GO} 局勝利 + 首殺 + 首小龍  + 首五殺</v>
      </c>
      <c r="T68" s="161" t="s">
        <v>1637</v>
      </c>
      <c r="U68" s="14" t="s">
        <v>1638</v>
      </c>
      <c r="V68" s="159" t="s">
        <v>1639</v>
      </c>
      <c r="W68" s="159" t="s">
        <v>1639</v>
      </c>
      <c r="X68" s="159" t="s">
        <v>1639</v>
      </c>
      <c r="Y68" s="53" t="str">
        <f t="shared" si="22"/>
        <v>Ván {GO} Thắng + Chiến công đầu tiên + Rồng đầu tiên + 5 Chiến công đầu tiên</v>
      </c>
      <c r="Z68" s="159" t="str">
        <f t="shared" si="26"/>
        <v>Ván {GO} Thắng + FB + FD + F5K</v>
      </c>
      <c r="AA68" s="137" t="s">
        <v>899</v>
      </c>
      <c r="AB68" s="133" t="s">
        <v>1640</v>
      </c>
      <c r="AC68" s="134" t="s">
        <v>1640</v>
      </c>
      <c r="AD68" s="133" t="s">
        <v>1640</v>
      </c>
      <c r="AE68" s="134" t="str">
        <f t="shared" si="23"/>
        <v>เกม {GO} ชนะ + ศพแรก + มังกรแรก + ฆ่าได้ 5</v>
      </c>
      <c r="AF68" s="157" t="s">
        <v>1640</v>
      </c>
      <c r="AG68" s="14" t="s">
        <v>149</v>
      </c>
      <c r="AH68" s="133" t="s">
        <v>176</v>
      </c>
      <c r="AI68" s="14" t="str">
        <f t="shared" si="18"/>
        <v>게임 {GO} 승리 + FB + FD + F5K</v>
      </c>
      <c r="AJ68" s="14" t="str">
        <f t="shared" si="17"/>
        <v>게임 {GO} 승리 + FB + FD + F5K</v>
      </c>
      <c r="AK68" s="14" t="str">
        <f t="shared" si="16"/>
        <v>게임 {GO} 승리 + 첫 블러드 + 첫 드래곤 + 첫 킬 5번</v>
      </c>
      <c r="AL68" s="14" t="s">
        <v>176</v>
      </c>
      <c r="AM68" s="16" t="s">
        <v>479</v>
      </c>
      <c r="AN68" s="141" t="s">
        <v>528</v>
      </c>
      <c r="AO68" s="141" t="s">
        <v>528</v>
      </c>
      <c r="AP68" s="141" t="s">
        <v>528</v>
      </c>
      <c r="AQ68" s="134" t="str">
        <f t="shared" si="24"/>
        <v>Permainan {GO} Menang + Darah Pertama + Naga Pertama + Pertama sampai 5 membunuh</v>
      </c>
      <c r="AR68" s="141" t="s">
        <v>528</v>
      </c>
    </row>
    <row r="69" spans="1:44" s="13" customFormat="1" ht="45">
      <c r="A69" s="133" t="s">
        <v>903</v>
      </c>
      <c r="B69" s="16" t="s">
        <v>78</v>
      </c>
      <c r="C69" s="154" t="s">
        <v>904</v>
      </c>
      <c r="D69" s="15" t="str">
        <f t="shared" si="25"/>
        <v>Game {GO} Win + FT + FD + F5K</v>
      </c>
      <c r="E69" s="15" t="s">
        <v>1641</v>
      </c>
      <c r="F69" s="15" t="s">
        <v>1641</v>
      </c>
      <c r="G69" s="53" t="str">
        <f t="shared" si="19"/>
        <v>Game {GO} Win + First Turret + First Dragon + First to 5 Kills</v>
      </c>
      <c r="H69" s="154" t="s">
        <v>1641</v>
      </c>
      <c r="I69" s="160" t="s">
        <v>907</v>
      </c>
      <c r="J69" s="160" t="s">
        <v>907</v>
      </c>
      <c r="K69" s="160" t="s">
        <v>907</v>
      </c>
      <c r="L69" s="160" t="s">
        <v>907</v>
      </c>
      <c r="M69" s="161" t="str">
        <f t="shared" si="20"/>
        <v>第 {GO} 局胜利 + 首塔 + 首小龙 + 首五杀</v>
      </c>
      <c r="N69" s="160" t="s">
        <v>907</v>
      </c>
      <c r="O69" s="161" t="s">
        <v>1642</v>
      </c>
      <c r="P69" s="161" t="s">
        <v>1642</v>
      </c>
      <c r="Q69" s="161" t="s">
        <v>1642</v>
      </c>
      <c r="R69" s="161" t="s">
        <v>1642</v>
      </c>
      <c r="S69" s="161" t="str">
        <f t="shared" si="21"/>
        <v xml:space="preserve">
第 {GO} 局勝利 + 首塔 + 首小龍 + 首五殺</v>
      </c>
      <c r="T69" s="161" t="s">
        <v>1642</v>
      </c>
      <c r="U69" s="14" t="s">
        <v>1643</v>
      </c>
      <c r="V69" s="159" t="s">
        <v>1644</v>
      </c>
      <c r="W69" s="159" t="s">
        <v>1644</v>
      </c>
      <c r="X69" s="159" t="s">
        <v>1644</v>
      </c>
      <c r="Y69" s="53" t="str">
        <f t="shared" si="22"/>
        <v>Ván {GO} Thắng + tháp đầu tiên + rồng đầu tiên+ 5 Chiến công đầu tiên</v>
      </c>
      <c r="Z69" s="159" t="str">
        <f t="shared" si="26"/>
        <v>Ván {GO} Thắng + FT + FD + F5K</v>
      </c>
      <c r="AA69" s="137" t="s">
        <v>905</v>
      </c>
      <c r="AB69" s="133" t="s">
        <v>1645</v>
      </c>
      <c r="AC69" s="134" t="s">
        <v>1645</v>
      </c>
      <c r="AD69" s="14" t="s">
        <v>1645</v>
      </c>
      <c r="AE69" s="134" t="str">
        <f t="shared" si="23"/>
        <v>เกม {GO} ชนะ + ป้อมปืนแรก + มังกรแรก + ฆ่าได้ 5</v>
      </c>
      <c r="AF69" s="158" t="s">
        <v>1645</v>
      </c>
      <c r="AG69" s="14" t="s">
        <v>150</v>
      </c>
      <c r="AH69" s="133" t="s">
        <v>177</v>
      </c>
      <c r="AI69" s="14" t="str">
        <f t="shared" si="18"/>
        <v>게임 {GO} 승리 + FT + FD + F5K</v>
      </c>
      <c r="AJ69" s="14" t="str">
        <f t="shared" si="17"/>
        <v>게임 {GO} 승리 + FT + FD + F5K</v>
      </c>
      <c r="AK69" s="14" t="str">
        <f t="shared" si="16"/>
        <v>게임 {GO} 승리 + 첫 터렛 + 첫 드래곤 + 첫 번째로 킬 5번</v>
      </c>
      <c r="AL69" s="14" t="s">
        <v>177</v>
      </c>
      <c r="AM69" s="16" t="s">
        <v>1262</v>
      </c>
      <c r="AN69" s="15" t="s">
        <v>533</v>
      </c>
      <c r="AO69" s="15" t="s">
        <v>533</v>
      </c>
      <c r="AP69" s="15" t="s">
        <v>533</v>
      </c>
      <c r="AQ69" s="134" t="str">
        <f t="shared" si="24"/>
        <v>Permainan {GO} Menang + Kubah Pertama + Naga Pertama + Pertama sampai 5 membunuh</v>
      </c>
      <c r="AR69" s="15" t="s">
        <v>533</v>
      </c>
    </row>
    <row r="70" spans="1:44" s="13" customFormat="1" ht="30">
      <c r="A70" s="133" t="s">
        <v>958</v>
      </c>
      <c r="B70" s="16" t="s">
        <v>79</v>
      </c>
      <c r="C70" s="145" t="s">
        <v>959</v>
      </c>
      <c r="D70" s="145" t="s">
        <v>1758</v>
      </c>
      <c r="E70" s="145" t="s">
        <v>1758</v>
      </c>
      <c r="F70" s="145" t="s">
        <v>1758</v>
      </c>
      <c r="G70" s="53" t="str">
        <f t="shared" si="19"/>
        <v>Game {GO} Total Roshans {Selection} X</v>
      </c>
      <c r="H70" s="145" t="s">
        <v>1758</v>
      </c>
      <c r="I70" s="141" t="s">
        <v>1646</v>
      </c>
      <c r="J70" s="141" t="s">
        <v>1759</v>
      </c>
      <c r="K70" s="141" t="s">
        <v>1759</v>
      </c>
      <c r="L70" s="141" t="s">
        <v>1759</v>
      </c>
      <c r="M70" s="134" t="str">
        <f t="shared" si="20"/>
        <v>第 {GO} 局总肉山数 {Selection} X</v>
      </c>
      <c r="N70" s="141" t="s">
        <v>1836</v>
      </c>
      <c r="O70" s="134" t="s">
        <v>1786</v>
      </c>
      <c r="P70" s="134" t="s">
        <v>1760</v>
      </c>
      <c r="Q70" s="134" t="s">
        <v>1760</v>
      </c>
      <c r="R70" s="134" t="s">
        <v>1761</v>
      </c>
      <c r="S70" s="134" t="str">
        <f t="shared" si="21"/>
        <v xml:space="preserve">
第 {GO} 局總肉山數 {Selection} X</v>
      </c>
      <c r="T70" s="134" t="s">
        <v>1760</v>
      </c>
      <c r="U70" s="14" t="s">
        <v>1647</v>
      </c>
      <c r="V70" s="14" t="s">
        <v>1762</v>
      </c>
      <c r="W70" s="14" t="s">
        <v>1762</v>
      </c>
      <c r="X70" s="14" t="s">
        <v>1763</v>
      </c>
      <c r="Y70" s="53" t="str">
        <f t="shared" si="22"/>
        <v>Ván {GO} Tổng Roshan bị giết {Selection} X</v>
      </c>
      <c r="Z70" s="14" t="str">
        <f t="shared" si="26"/>
        <v xml:space="preserve">Ván {GO} Tổng Roshan bị giết {Selection} X </v>
      </c>
      <c r="AA70" s="137" t="s">
        <v>1648</v>
      </c>
      <c r="AB70" s="133" t="s">
        <v>1764</v>
      </c>
      <c r="AC70" s="134" t="s">
        <v>1764</v>
      </c>
      <c r="AD70" s="133" t="s">
        <v>1764</v>
      </c>
      <c r="AE70" s="134" t="str">
        <f t="shared" si="23"/>
        <v>เกม {GO} จำนวนโรชาน {Selection} X</v>
      </c>
      <c r="AF70" s="157" t="s">
        <v>1764</v>
      </c>
      <c r="AG70" s="14" t="s">
        <v>151</v>
      </c>
      <c r="AH70" s="133" t="s">
        <v>1765</v>
      </c>
      <c r="AI70" s="14" t="str">
        <f t="shared" si="18"/>
        <v>게임 {GO} 합계 로샨 {Selection} {Handicap}</v>
      </c>
      <c r="AJ70" s="14" t="str">
        <f t="shared" si="17"/>
        <v>게임 {GO} 합계 로샨 {Selection} {Handicap}</v>
      </c>
      <c r="AK70" s="14" t="str">
        <f t="shared" si="16"/>
        <v>게임 {GO} 합계 로샨 {Selection} {Handicap}</v>
      </c>
      <c r="AL70" s="14" t="s">
        <v>1765</v>
      </c>
      <c r="AM70" s="16" t="s">
        <v>480</v>
      </c>
      <c r="AN70" s="16" t="s">
        <v>481</v>
      </c>
      <c r="AO70" s="16" t="s">
        <v>481</v>
      </c>
      <c r="AP70" s="16" t="s">
        <v>481</v>
      </c>
      <c r="AQ70" s="134" t="str">
        <f t="shared" si="24"/>
        <v>Permainan {GO} Jumlah Roshan {Selection} {Handicap}</v>
      </c>
      <c r="AR70" s="16" t="s">
        <v>481</v>
      </c>
    </row>
    <row r="71" spans="1:44" s="13" customFormat="1" ht="30">
      <c r="A71" s="133" t="s">
        <v>952</v>
      </c>
      <c r="B71" s="16" t="s">
        <v>80</v>
      </c>
      <c r="C71" s="145" t="s">
        <v>953</v>
      </c>
      <c r="D71" s="145" t="s">
        <v>953</v>
      </c>
      <c r="E71" s="145" t="s">
        <v>953</v>
      </c>
      <c r="F71" s="145" t="s">
        <v>953</v>
      </c>
      <c r="G71" s="53" t="str">
        <f t="shared" si="19"/>
        <v>Game {GO} First to 10 Kills</v>
      </c>
      <c r="H71" s="145" t="s">
        <v>953</v>
      </c>
      <c r="I71" s="15" t="s">
        <v>956</v>
      </c>
      <c r="J71" s="15" t="s">
        <v>956</v>
      </c>
      <c r="K71" s="15" t="s">
        <v>956</v>
      </c>
      <c r="L71" s="15" t="s">
        <v>956</v>
      </c>
      <c r="M71" s="134" t="str">
        <f t="shared" si="20"/>
        <v>第 {GO} 局首十杀</v>
      </c>
      <c r="N71" s="15" t="s">
        <v>956</v>
      </c>
      <c r="O71" s="134" t="s">
        <v>1649</v>
      </c>
      <c r="P71" s="134" t="s">
        <v>1649</v>
      </c>
      <c r="Q71" s="134" t="s">
        <v>1649</v>
      </c>
      <c r="R71" s="134" t="s">
        <v>1649</v>
      </c>
      <c r="S71" s="134" t="str">
        <f t="shared" si="21"/>
        <v xml:space="preserve">
第 {GO} 局首十殺</v>
      </c>
      <c r="T71" s="134" t="s">
        <v>1649</v>
      </c>
      <c r="U71" s="185" t="s">
        <v>2086</v>
      </c>
      <c r="V71" s="185" t="s">
        <v>2086</v>
      </c>
      <c r="W71" s="185" t="s">
        <v>2086</v>
      </c>
      <c r="X71" s="185" t="s">
        <v>2086</v>
      </c>
      <c r="Y71" s="185" t="s">
        <v>2086</v>
      </c>
      <c r="Z71" s="185" t="s">
        <v>2086</v>
      </c>
      <c r="AA71" s="187" t="s">
        <v>2088</v>
      </c>
      <c r="AB71" s="187" t="s">
        <v>2088</v>
      </c>
      <c r="AC71" s="187" t="s">
        <v>2088</v>
      </c>
      <c r="AD71" s="187" t="s">
        <v>2088</v>
      </c>
      <c r="AE71" s="187" t="s">
        <v>2088</v>
      </c>
      <c r="AF71" s="187" t="s">
        <v>2088</v>
      </c>
      <c r="AG71" s="185" t="s">
        <v>2092</v>
      </c>
      <c r="AH71" s="185" t="s">
        <v>2092</v>
      </c>
      <c r="AI71" s="185" t="s">
        <v>2092</v>
      </c>
      <c r="AJ71" s="185" t="s">
        <v>2092</v>
      </c>
      <c r="AK71" s="185" t="s">
        <v>2092</v>
      </c>
      <c r="AL71" s="185" t="s">
        <v>2092</v>
      </c>
      <c r="AM71" s="188" t="s">
        <v>2094</v>
      </c>
      <c r="AN71" s="188" t="s">
        <v>2094</v>
      </c>
      <c r="AO71" s="188" t="s">
        <v>2094</v>
      </c>
      <c r="AP71" s="188" t="s">
        <v>2094</v>
      </c>
      <c r="AQ71" s="188" t="s">
        <v>2094</v>
      </c>
      <c r="AR71" s="188" t="s">
        <v>2094</v>
      </c>
    </row>
    <row r="72" spans="1:44" s="13" customFormat="1" ht="45">
      <c r="A72" s="16" t="s">
        <v>988</v>
      </c>
      <c r="B72" s="16" t="s">
        <v>81</v>
      </c>
      <c r="C72" s="154" t="s">
        <v>989</v>
      </c>
      <c r="D72" s="15" t="s">
        <v>989</v>
      </c>
      <c r="E72" s="15" t="s">
        <v>989</v>
      </c>
      <c r="F72" s="15" t="s">
        <v>1146</v>
      </c>
      <c r="G72" s="53" t="str">
        <f t="shared" si="19"/>
        <v>Game {GO} First Blood + First to 10 Kills</v>
      </c>
      <c r="H72" s="15" t="s">
        <v>1146</v>
      </c>
      <c r="I72" s="15" t="s">
        <v>992</v>
      </c>
      <c r="J72" s="15" t="s">
        <v>992</v>
      </c>
      <c r="K72" s="15" t="s">
        <v>992</v>
      </c>
      <c r="L72" s="15" t="s">
        <v>992</v>
      </c>
      <c r="M72" s="134" t="str">
        <f t="shared" si="20"/>
        <v>第 {GO} 局首杀 + 首十杀</v>
      </c>
      <c r="N72" s="15" t="s">
        <v>992</v>
      </c>
      <c r="O72" s="134" t="s">
        <v>1147</v>
      </c>
      <c r="P72" s="134" t="s">
        <v>1147</v>
      </c>
      <c r="Q72" s="134" t="s">
        <v>1147</v>
      </c>
      <c r="R72" s="134" t="s">
        <v>1147</v>
      </c>
      <c r="S72" s="134" t="str">
        <f t="shared" si="21"/>
        <v xml:space="preserve">
第 {GO} 局首殺 + 首十殺</v>
      </c>
      <c r="T72" s="134" t="s">
        <v>1147</v>
      </c>
      <c r="U72" s="14" t="s">
        <v>1490</v>
      </c>
      <c r="V72" s="14" t="s">
        <v>1490</v>
      </c>
      <c r="W72" s="14" t="s">
        <v>1490</v>
      </c>
      <c r="X72" s="14" t="s">
        <v>1490</v>
      </c>
      <c r="Y72" s="53" t="str">
        <f t="shared" si="22"/>
        <v>Ván {GO} Chiến công đầu tiên + 10 Chiến công đầu tiên</v>
      </c>
      <c r="Z72" s="159" t="s">
        <v>1148</v>
      </c>
      <c r="AA72" s="137" t="s">
        <v>990</v>
      </c>
      <c r="AB72" s="14" t="s">
        <v>990</v>
      </c>
      <c r="AC72" s="134" t="s">
        <v>990</v>
      </c>
      <c r="AD72" s="14" t="s">
        <v>990</v>
      </c>
      <c r="AE72" s="134" t="str">
        <f t="shared" ref="AE72:AE80" si="27">IF(UPPER(LEFT($B72,2))&lt;&gt;"OU",AA72,AB72)</f>
        <v>เกม {GO} ศพแรก + ฆ่าได้ 10</v>
      </c>
      <c r="AF72" s="158" t="s">
        <v>990</v>
      </c>
      <c r="AG72" s="14" t="s">
        <v>153</v>
      </c>
      <c r="AH72" s="14" t="s">
        <v>153</v>
      </c>
      <c r="AI72" s="14" t="str">
        <f t="shared" si="18"/>
        <v>게임 {GO} 첫 블러드 + 첫 킬 10번</v>
      </c>
      <c r="AJ72" s="14" t="str">
        <f t="shared" si="17"/>
        <v>게임 {GO} 첫 블러드 + 첫 킬 10번</v>
      </c>
      <c r="AK72" s="14" t="str">
        <f t="shared" si="16"/>
        <v>게임 {GO} 첫 블러드 + 첫 킬 10번</v>
      </c>
      <c r="AL72" s="14" t="s">
        <v>153</v>
      </c>
      <c r="AM72" s="16" t="s">
        <v>482</v>
      </c>
      <c r="AN72" s="16" t="s">
        <v>482</v>
      </c>
      <c r="AO72" s="16" t="s">
        <v>482</v>
      </c>
      <c r="AP72" s="15" t="s">
        <v>510</v>
      </c>
      <c r="AQ72" s="134" t="str">
        <f t="shared" si="24"/>
        <v>Permainan {GO} Darah Pertama + Pertama sampai 10 membunuh</v>
      </c>
      <c r="AR72" s="15" t="s">
        <v>510</v>
      </c>
    </row>
    <row r="73" spans="1:44" s="13" customFormat="1" ht="30">
      <c r="A73" s="133" t="s">
        <v>994</v>
      </c>
      <c r="B73" s="16" t="s">
        <v>82</v>
      </c>
      <c r="C73" s="154" t="s">
        <v>995</v>
      </c>
      <c r="D73" s="15" t="s">
        <v>995</v>
      </c>
      <c r="E73" s="15" t="s">
        <v>995</v>
      </c>
      <c r="F73" s="15" t="s">
        <v>1650</v>
      </c>
      <c r="G73" s="53" t="str">
        <f t="shared" si="19"/>
        <v>Game {GO} First Roshan + First to 10 Kills</v>
      </c>
      <c r="H73" s="15" t="s">
        <v>1650</v>
      </c>
      <c r="I73" s="15" t="s">
        <v>998</v>
      </c>
      <c r="J73" s="15" t="s">
        <v>998</v>
      </c>
      <c r="K73" s="15" t="s">
        <v>998</v>
      </c>
      <c r="L73" s="15" t="s">
        <v>998</v>
      </c>
      <c r="M73" s="134" t="str">
        <f t="shared" si="20"/>
        <v>第 {GO} 局首肉山 + 首十杀</v>
      </c>
      <c r="N73" s="141" t="s">
        <v>998</v>
      </c>
      <c r="O73" s="134" t="s">
        <v>999</v>
      </c>
      <c r="P73" s="134" t="s">
        <v>999</v>
      </c>
      <c r="Q73" s="134" t="s">
        <v>999</v>
      </c>
      <c r="R73" s="134" t="s">
        <v>999</v>
      </c>
      <c r="S73" s="134" t="str">
        <f t="shared" si="21"/>
        <v>第 {GO} 局首肉山 + 首十殺</v>
      </c>
      <c r="T73" s="134" t="s">
        <v>999</v>
      </c>
      <c r="U73" s="14" t="s">
        <v>1651</v>
      </c>
      <c r="V73" s="14" t="s">
        <v>1651</v>
      </c>
      <c r="W73" s="14" t="s">
        <v>1651</v>
      </c>
      <c r="X73" s="14" t="s">
        <v>1651</v>
      </c>
      <c r="Y73" s="53" t="str">
        <f t="shared" si="22"/>
        <v>Ván {GO} Roshan đầu tiên+ 10 Chiến công đầu tiên</v>
      </c>
      <c r="Z73" s="159" t="s">
        <v>1652</v>
      </c>
      <c r="AA73" s="137" t="s">
        <v>996</v>
      </c>
      <c r="AB73" s="14" t="s">
        <v>996</v>
      </c>
      <c r="AC73" s="134" t="s">
        <v>996</v>
      </c>
      <c r="AD73" s="14" t="s">
        <v>996</v>
      </c>
      <c r="AE73" s="134" t="str">
        <f t="shared" si="27"/>
        <v>เกม {GO} โรชานแรก + ฆ่าได้ 10</v>
      </c>
      <c r="AF73" s="158" t="s">
        <v>996</v>
      </c>
      <c r="AG73" s="14" t="s">
        <v>154</v>
      </c>
      <c r="AH73" s="14" t="s">
        <v>154</v>
      </c>
      <c r="AI73" s="14" t="str">
        <f t="shared" si="18"/>
        <v>게임 {GO} 첫 로샨 + 첫 킬 10번</v>
      </c>
      <c r="AJ73" s="14" t="str">
        <f t="shared" si="17"/>
        <v>게임 {GO} 첫 로샨 + 첫 킬 10번</v>
      </c>
      <c r="AK73" s="14" t="str">
        <f t="shared" si="16"/>
        <v>게임 {GO} 첫 로샨 + 첫 킬 10번</v>
      </c>
      <c r="AL73" s="14" t="s">
        <v>154</v>
      </c>
      <c r="AM73" s="16" t="s">
        <v>483</v>
      </c>
      <c r="AN73" s="16" t="s">
        <v>483</v>
      </c>
      <c r="AO73" s="16" t="s">
        <v>483</v>
      </c>
      <c r="AP73" s="15" t="s">
        <v>511</v>
      </c>
      <c r="AQ73" s="134" t="str">
        <f t="shared" si="24"/>
        <v>Permainan {GO} Roshan Pertama + Pertama sampai 10 membunuh</v>
      </c>
      <c r="AR73" s="15" t="s">
        <v>511</v>
      </c>
    </row>
    <row r="74" spans="1:44" s="13" customFormat="1" ht="45">
      <c r="A74" s="133" t="s">
        <v>1000</v>
      </c>
      <c r="B74" s="16" t="s">
        <v>83</v>
      </c>
      <c r="C74" s="154" t="s">
        <v>1001</v>
      </c>
      <c r="D74" s="15" t="str">
        <f>H74</f>
        <v>Game {GO} FB + FR + F10K</v>
      </c>
      <c r="E74" s="15" t="s">
        <v>1653</v>
      </c>
      <c r="F74" s="15" t="s">
        <v>1653</v>
      </c>
      <c r="G74" s="53" t="str">
        <f t="shared" si="19"/>
        <v>Game {GO} First Blood + First Roshan + First to 10 Kills</v>
      </c>
      <c r="H74" s="154" t="s">
        <v>1653</v>
      </c>
      <c r="I74" s="15" t="s">
        <v>1004</v>
      </c>
      <c r="J74" s="15" t="s">
        <v>1004</v>
      </c>
      <c r="K74" s="15" t="s">
        <v>1004</v>
      </c>
      <c r="L74" s="15" t="s">
        <v>1004</v>
      </c>
      <c r="M74" s="134" t="str">
        <f t="shared" si="20"/>
        <v>第 {GO} 局首杀 + 首肉山 + 首十杀</v>
      </c>
      <c r="N74" s="15" t="s">
        <v>1004</v>
      </c>
      <c r="O74" s="134" t="s">
        <v>1654</v>
      </c>
      <c r="P74" s="134" t="s">
        <v>1654</v>
      </c>
      <c r="Q74" s="134" t="s">
        <v>1654</v>
      </c>
      <c r="R74" s="134" t="s">
        <v>1654</v>
      </c>
      <c r="S74" s="134" t="str">
        <f t="shared" si="21"/>
        <v xml:space="preserve">
第 {GO} 局首殺 + 首肉山 + 首十殺</v>
      </c>
      <c r="T74" s="134" t="s">
        <v>1654</v>
      </c>
      <c r="U74" s="14" t="s">
        <v>1655</v>
      </c>
      <c r="V74" s="159" t="s">
        <v>1656</v>
      </c>
      <c r="W74" s="159" t="s">
        <v>1656</v>
      </c>
      <c r="X74" s="159" t="s">
        <v>1656</v>
      </c>
      <c r="Y74" s="53" t="str">
        <f t="shared" si="22"/>
        <v>Ván{GO} Chiến công đầu tiên + Roshan đầu tiên +10 Chiến công đầu tiên</v>
      </c>
      <c r="Z74" s="159" t="str">
        <f t="shared" ref="Z74:Z80" si="28">X74</f>
        <v>Ván {GO} FB + FR + F10K</v>
      </c>
      <c r="AA74" s="137" t="s">
        <v>1002</v>
      </c>
      <c r="AB74" s="133" t="s">
        <v>1657</v>
      </c>
      <c r="AC74" s="134" t="s">
        <v>1657</v>
      </c>
      <c r="AD74" s="14" t="s">
        <v>1657</v>
      </c>
      <c r="AE74" s="134" t="str">
        <f t="shared" si="27"/>
        <v>เกม {GO} ศพแรก + โรชานแรก + ฆ่าได้ 10</v>
      </c>
      <c r="AF74" s="158" t="s">
        <v>1657</v>
      </c>
      <c r="AG74" s="14" t="s">
        <v>155</v>
      </c>
      <c r="AH74" s="133" t="s">
        <v>185</v>
      </c>
      <c r="AI74" s="14" t="str">
        <f t="shared" si="18"/>
        <v>게임 {GO} FB + FR + F10K</v>
      </c>
      <c r="AJ74" s="14" t="str">
        <f t="shared" si="17"/>
        <v>게임 {GO} FB + FR + F10K</v>
      </c>
      <c r="AK74" s="14" t="str">
        <f t="shared" si="16"/>
        <v>게임 {GO} 첫 블러드 + 첫 로샨 + 첫 킬 10번</v>
      </c>
      <c r="AL74" s="14" t="s">
        <v>185</v>
      </c>
      <c r="AM74" s="140" t="s">
        <v>1204</v>
      </c>
      <c r="AN74" s="15" t="s">
        <v>512</v>
      </c>
      <c r="AO74" s="15" t="s">
        <v>512</v>
      </c>
      <c r="AP74" s="15" t="s">
        <v>512</v>
      </c>
      <c r="AQ74" s="134" t="str">
        <f t="shared" si="24"/>
        <v>Permainan {GO} Darah Pertama + Roshan Pertama + Pertama sampai 10 membunuh</v>
      </c>
      <c r="AR74" s="15" t="s">
        <v>512</v>
      </c>
    </row>
    <row r="75" spans="1:44" s="13" customFormat="1" ht="30">
      <c r="A75" s="133" t="s">
        <v>964</v>
      </c>
      <c r="B75" s="133" t="s">
        <v>84</v>
      </c>
      <c r="C75" s="154" t="s">
        <v>965</v>
      </c>
      <c r="D75" s="154" t="s">
        <v>965</v>
      </c>
      <c r="E75" s="154" t="s">
        <v>965</v>
      </c>
      <c r="F75" s="154" t="s">
        <v>1658</v>
      </c>
      <c r="G75" s="53" t="str">
        <f t="shared" si="19"/>
        <v>Game {GO} Win + First to 10 Kills</v>
      </c>
      <c r="H75" s="154" t="s">
        <v>1658</v>
      </c>
      <c r="I75" s="15" t="s">
        <v>968</v>
      </c>
      <c r="J75" s="15" t="s">
        <v>968</v>
      </c>
      <c r="K75" s="15" t="s">
        <v>968</v>
      </c>
      <c r="L75" s="15" t="s">
        <v>968</v>
      </c>
      <c r="M75" s="134" t="str">
        <f t="shared" si="20"/>
        <v>第 {GO} 局胜利 + 首十杀</v>
      </c>
      <c r="N75" s="15" t="s">
        <v>968</v>
      </c>
      <c r="O75" s="163" t="s">
        <v>1659</v>
      </c>
      <c r="P75" s="134" t="s">
        <v>1659</v>
      </c>
      <c r="Q75" s="134" t="s">
        <v>1659</v>
      </c>
      <c r="R75" s="134" t="s">
        <v>1659</v>
      </c>
      <c r="S75" s="134" t="str">
        <f t="shared" si="21"/>
        <v xml:space="preserve">
第 {GO} 局勝利 + 首十殺</v>
      </c>
      <c r="T75" s="134" t="s">
        <v>1659</v>
      </c>
      <c r="U75" s="14" t="s">
        <v>1660</v>
      </c>
      <c r="V75" s="14" t="s">
        <v>1660</v>
      </c>
      <c r="W75" s="14" t="s">
        <v>1660</v>
      </c>
      <c r="X75" s="159" t="s">
        <v>1661</v>
      </c>
      <c r="Y75" s="53" t="str">
        <f t="shared" si="22"/>
        <v>Ván {GO} Thắng + 10 Chiến công đầu tiên</v>
      </c>
      <c r="Z75" s="159" t="str">
        <f t="shared" si="28"/>
        <v>Ván {GO} Thắng + F10K</v>
      </c>
      <c r="AA75" s="137" t="s">
        <v>966</v>
      </c>
      <c r="AB75" s="14" t="s">
        <v>966</v>
      </c>
      <c r="AC75" s="134" t="s">
        <v>966</v>
      </c>
      <c r="AD75" s="133" t="s">
        <v>966</v>
      </c>
      <c r="AE75" s="134" t="str">
        <f t="shared" si="27"/>
        <v>เกม {GO} ชนะ + ฆ่าได้ 10</v>
      </c>
      <c r="AF75" s="157" t="s">
        <v>966</v>
      </c>
      <c r="AG75" s="14" t="s">
        <v>156</v>
      </c>
      <c r="AH75" s="14" t="s">
        <v>156</v>
      </c>
      <c r="AI75" s="14" t="str">
        <f t="shared" si="18"/>
        <v>게임 {GO} 승리 + 첫 번째로 킬 10번</v>
      </c>
      <c r="AJ75" s="14" t="str">
        <f t="shared" si="17"/>
        <v>게임 {GO} 승리 + 첫 번째로 킬 10번</v>
      </c>
      <c r="AK75" s="14" t="str">
        <f t="shared" si="16"/>
        <v>게임 {GO} 승리 + 첫 번째로 킬 10번</v>
      </c>
      <c r="AL75" s="14" t="s">
        <v>156</v>
      </c>
      <c r="AM75" s="16" t="s">
        <v>484</v>
      </c>
      <c r="AN75" s="16" t="s">
        <v>484</v>
      </c>
      <c r="AO75" s="16" t="s">
        <v>484</v>
      </c>
      <c r="AP75" s="141" t="s">
        <v>529</v>
      </c>
      <c r="AQ75" s="134" t="str">
        <f t="shared" si="24"/>
        <v>Permainan {GO} Menang +  Pertama sampai 10 membunuh</v>
      </c>
      <c r="AR75" s="141" t="s">
        <v>529</v>
      </c>
    </row>
    <row r="76" spans="1:44" s="13" customFormat="1" ht="45">
      <c r="A76" s="133" t="s">
        <v>970</v>
      </c>
      <c r="B76" s="14" t="s">
        <v>85</v>
      </c>
      <c r="C76" s="154" t="s">
        <v>971</v>
      </c>
      <c r="D76" s="15" t="str">
        <f>H76</f>
        <v>Game {GO} Win + FB + F10K</v>
      </c>
      <c r="E76" s="154" t="s">
        <v>1662</v>
      </c>
      <c r="F76" s="154" t="s">
        <v>1662</v>
      </c>
      <c r="G76" s="53" t="str">
        <f t="shared" si="19"/>
        <v>Game {GO} Win + First Blood + First to 10 Kills</v>
      </c>
      <c r="H76" s="154" t="s">
        <v>1662</v>
      </c>
      <c r="I76" s="15" t="s">
        <v>974</v>
      </c>
      <c r="J76" s="15" t="s">
        <v>974</v>
      </c>
      <c r="K76" s="15" t="s">
        <v>974</v>
      </c>
      <c r="L76" s="15" t="s">
        <v>974</v>
      </c>
      <c r="M76" s="134" t="str">
        <f t="shared" si="20"/>
        <v>第 {GO} 局胜利 + 首杀 + 首十杀</v>
      </c>
      <c r="N76" s="15" t="s">
        <v>974</v>
      </c>
      <c r="O76" s="163" t="s">
        <v>1663</v>
      </c>
      <c r="P76" s="134" t="s">
        <v>1663</v>
      </c>
      <c r="Q76" s="134" t="s">
        <v>1663</v>
      </c>
      <c r="R76" s="134" t="s">
        <v>1663</v>
      </c>
      <c r="S76" s="134" t="str">
        <f t="shared" si="21"/>
        <v xml:space="preserve">
第 {GO} 局勝利 + 首殺 + 首十殺</v>
      </c>
      <c r="T76" s="134" t="s">
        <v>1663</v>
      </c>
      <c r="U76" s="14" t="s">
        <v>1664</v>
      </c>
      <c r="V76" s="159" t="s">
        <v>1665</v>
      </c>
      <c r="W76" s="159" t="s">
        <v>1665</v>
      </c>
      <c r="X76" s="159" t="s">
        <v>1665</v>
      </c>
      <c r="Y76" s="53" t="str">
        <f t="shared" si="22"/>
        <v>Ván {GO} Thắng + Chiến công đầu tiên+ 10 Chiến công đầu tiên</v>
      </c>
      <c r="Z76" s="159" t="str">
        <f t="shared" si="28"/>
        <v>Ván {GO} Thắng + FB + F10K</v>
      </c>
      <c r="AA76" s="137" t="s">
        <v>972</v>
      </c>
      <c r="AB76" s="133" t="s">
        <v>1666</v>
      </c>
      <c r="AC76" s="134" t="s">
        <v>1666</v>
      </c>
      <c r="AD76" s="133" t="s">
        <v>1666</v>
      </c>
      <c r="AE76" s="134" t="str">
        <f t="shared" si="27"/>
        <v>เกม {GO} ชนะ + ศพแรก + ฆ่าได้ 10</v>
      </c>
      <c r="AF76" s="157" t="s">
        <v>1666</v>
      </c>
      <c r="AG76" s="14" t="s">
        <v>157</v>
      </c>
      <c r="AH76" s="133" t="s">
        <v>178</v>
      </c>
      <c r="AI76" s="14" t="str">
        <f t="shared" si="18"/>
        <v>게임 {GO} 승리 + FB + F10K</v>
      </c>
      <c r="AJ76" s="14" t="str">
        <f t="shared" si="17"/>
        <v>게임 {GO} 승리 + FB + F10K</v>
      </c>
      <c r="AK76" s="14" t="str">
        <f t="shared" si="16"/>
        <v>게임 {GO} 승리 + 첫 블러드 + 첫 번째로 킬 10번</v>
      </c>
      <c r="AL76" s="14" t="s">
        <v>178</v>
      </c>
      <c r="AM76" s="16" t="s">
        <v>485</v>
      </c>
      <c r="AN76" s="141" t="s">
        <v>530</v>
      </c>
      <c r="AO76" s="141" t="s">
        <v>530</v>
      </c>
      <c r="AP76" s="141" t="s">
        <v>530</v>
      </c>
      <c r="AQ76" s="134" t="str">
        <f t="shared" si="24"/>
        <v>Permainan {GO} Menang + Darah Pertama  + Pertama sampai 10 membunuh</v>
      </c>
      <c r="AR76" s="141" t="s">
        <v>530</v>
      </c>
    </row>
    <row r="77" spans="1:44" s="13" customFormat="1" ht="45">
      <c r="A77" s="133" t="s">
        <v>976</v>
      </c>
      <c r="B77" s="14" t="s">
        <v>86</v>
      </c>
      <c r="C77" s="154" t="s">
        <v>977</v>
      </c>
      <c r="D77" s="15" t="str">
        <f>H77</f>
        <v>Game {GO} Win + FR + F10K</v>
      </c>
      <c r="E77" s="154" t="s">
        <v>1667</v>
      </c>
      <c r="F77" s="154" t="s">
        <v>1667</v>
      </c>
      <c r="G77" s="53" t="str">
        <f t="shared" si="19"/>
        <v>Game {GO} Win + First Roshan + First to 10 Kills</v>
      </c>
      <c r="H77" s="154" t="s">
        <v>1667</v>
      </c>
      <c r="I77" s="15" t="s">
        <v>980</v>
      </c>
      <c r="J77" s="15" t="s">
        <v>980</v>
      </c>
      <c r="K77" s="15" t="s">
        <v>980</v>
      </c>
      <c r="L77" s="15" t="s">
        <v>980</v>
      </c>
      <c r="M77" s="134" t="str">
        <f t="shared" si="20"/>
        <v>第 {GO} 局胜利 + 首肉山 + 首十杀</v>
      </c>
      <c r="N77" s="15" t="s">
        <v>980</v>
      </c>
      <c r="O77" s="163" t="s">
        <v>1668</v>
      </c>
      <c r="P77" s="134" t="s">
        <v>1668</v>
      </c>
      <c r="Q77" s="134" t="s">
        <v>1668</v>
      </c>
      <c r="R77" s="134" t="s">
        <v>1668</v>
      </c>
      <c r="S77" s="134" t="str">
        <f t="shared" si="21"/>
        <v xml:space="preserve">
第 {GO} 局勝利 + 首肉山 + 首十殺</v>
      </c>
      <c r="T77" s="134" t="s">
        <v>1668</v>
      </c>
      <c r="U77" s="14" t="s">
        <v>1669</v>
      </c>
      <c r="V77" s="159" t="s">
        <v>1670</v>
      </c>
      <c r="W77" s="159" t="s">
        <v>1670</v>
      </c>
      <c r="X77" s="159" t="s">
        <v>1670</v>
      </c>
      <c r="Y77" s="53" t="str">
        <f t="shared" si="22"/>
        <v>Ván {GO} Thắng + Roshan đầu tiên+ 10 Chiến công đầu tiên</v>
      </c>
      <c r="Z77" s="159" t="str">
        <f t="shared" si="28"/>
        <v>Ván {GO} Thắng + FR + F10K</v>
      </c>
      <c r="AA77" s="137" t="s">
        <v>978</v>
      </c>
      <c r="AB77" s="133" t="s">
        <v>1671</v>
      </c>
      <c r="AC77" s="134" t="s">
        <v>1671</v>
      </c>
      <c r="AD77" s="133" t="s">
        <v>1671</v>
      </c>
      <c r="AE77" s="134" t="str">
        <f t="shared" si="27"/>
        <v>เกม {GO} ชนะ + โรชานแรก + ฆ่าได้ 10</v>
      </c>
      <c r="AF77" s="157" t="s">
        <v>1671</v>
      </c>
      <c r="AG77" s="14" t="s">
        <v>158</v>
      </c>
      <c r="AH77" s="133" t="s">
        <v>179</v>
      </c>
      <c r="AI77" s="14" t="str">
        <f t="shared" si="18"/>
        <v>게임 {GO} 승리 + FR + F10K</v>
      </c>
      <c r="AJ77" s="14" t="str">
        <f t="shared" si="17"/>
        <v>게임 {GO} 승리 + FR + F10K</v>
      </c>
      <c r="AK77" s="14" t="str">
        <f t="shared" si="16"/>
        <v>게임 {GO} 승리 + 첫 로샨 + 첫 번째로 킬 10번</v>
      </c>
      <c r="AL77" s="14" t="s">
        <v>179</v>
      </c>
      <c r="AM77" s="16" t="s">
        <v>486</v>
      </c>
      <c r="AN77" s="141" t="s">
        <v>531</v>
      </c>
      <c r="AO77" s="141" t="s">
        <v>531</v>
      </c>
      <c r="AP77" s="141" t="s">
        <v>531</v>
      </c>
      <c r="AQ77" s="134" t="str">
        <f t="shared" si="24"/>
        <v>Permainan {GO} Menang + Roshan Pertama  + Pertama sampai 10 membunuh</v>
      </c>
      <c r="AR77" s="141" t="s">
        <v>531</v>
      </c>
    </row>
    <row r="78" spans="1:44" s="13" customFormat="1" ht="60">
      <c r="A78" s="133" t="s">
        <v>982</v>
      </c>
      <c r="B78" s="14" t="s">
        <v>87</v>
      </c>
      <c r="C78" s="154" t="s">
        <v>983</v>
      </c>
      <c r="D78" s="15" t="str">
        <f>H78</f>
        <v>Game {GO} Win + FB + FR + F10K</v>
      </c>
      <c r="E78" s="154" t="s">
        <v>1672</v>
      </c>
      <c r="F78" s="154" t="s">
        <v>1672</v>
      </c>
      <c r="G78" s="53" t="str">
        <f t="shared" si="19"/>
        <v>Game {GO} Win + First Blood + First Roshan + First to 10 Kills</v>
      </c>
      <c r="H78" s="154" t="s">
        <v>1672</v>
      </c>
      <c r="I78" s="15" t="s">
        <v>986</v>
      </c>
      <c r="J78" s="15" t="s">
        <v>986</v>
      </c>
      <c r="K78" s="15" t="s">
        <v>986</v>
      </c>
      <c r="L78" s="15" t="s">
        <v>986</v>
      </c>
      <c r="M78" s="134" t="str">
        <f t="shared" si="20"/>
        <v>第 {GO} 局胜利 + 首杀 + 首肉山 + 首十杀</v>
      </c>
      <c r="N78" s="15" t="s">
        <v>986</v>
      </c>
      <c r="O78" s="163" t="s">
        <v>1673</v>
      </c>
      <c r="P78" s="134" t="s">
        <v>1673</v>
      </c>
      <c r="Q78" s="134" t="s">
        <v>1673</v>
      </c>
      <c r="R78" s="134" t="s">
        <v>1673</v>
      </c>
      <c r="S78" s="134" t="str">
        <f t="shared" si="21"/>
        <v xml:space="preserve">
第 {GO} 局勝利 + 首殺 + 首肉山 + 首十殺</v>
      </c>
      <c r="T78" s="134" t="s">
        <v>1673</v>
      </c>
      <c r="U78" s="14" t="s">
        <v>1674</v>
      </c>
      <c r="V78" s="159" t="s">
        <v>1675</v>
      </c>
      <c r="W78" s="159" t="s">
        <v>1675</v>
      </c>
      <c r="X78" s="159" t="s">
        <v>1675</v>
      </c>
      <c r="Y78" s="53" t="str">
        <f t="shared" si="22"/>
        <v>Ván {GO} Thắng + Chiến công đầu tiên + Roshan đầu tiên + 10 Chiến công đầu tiên</v>
      </c>
      <c r="Z78" s="159" t="str">
        <f t="shared" si="28"/>
        <v>Ván {GO} Thắng + FB + FR + F10K</v>
      </c>
      <c r="AA78" s="137" t="s">
        <v>984</v>
      </c>
      <c r="AB78" s="133" t="s">
        <v>1676</v>
      </c>
      <c r="AC78" s="134" t="s">
        <v>1676</v>
      </c>
      <c r="AD78" s="133" t="s">
        <v>1676</v>
      </c>
      <c r="AE78" s="134" t="str">
        <f t="shared" si="27"/>
        <v>เกม {GO} ชนะ + ศพแรก + โรชานแรก + ฆ่าได้ 10</v>
      </c>
      <c r="AF78" s="157" t="s">
        <v>1676</v>
      </c>
      <c r="AG78" s="14" t="s">
        <v>159</v>
      </c>
      <c r="AH78" s="133" t="s">
        <v>180</v>
      </c>
      <c r="AI78" s="14" t="str">
        <f t="shared" si="18"/>
        <v>게임 {GO} 승리 + FB + FR + F10K</v>
      </c>
      <c r="AJ78" s="14" t="str">
        <f t="shared" si="17"/>
        <v>게임 {GO} 승리 + FB + FR + F10K</v>
      </c>
      <c r="AK78" s="14" t="str">
        <f t="shared" si="16"/>
        <v>게임 {GO} 승리 + 첫 블러드 + 첫 로샨 + 첫 킬 10번</v>
      </c>
      <c r="AL78" s="14" t="s">
        <v>180</v>
      </c>
      <c r="AM78" s="16" t="s">
        <v>487</v>
      </c>
      <c r="AN78" s="141" t="s">
        <v>532</v>
      </c>
      <c r="AO78" s="141" t="s">
        <v>532</v>
      </c>
      <c r="AP78" s="141" t="s">
        <v>532</v>
      </c>
      <c r="AQ78" s="134" t="str">
        <f t="shared" si="24"/>
        <v>Permainan {GO} Menang + Darah Pertama + Roshan Pertama + Pertama sampai 10 membunuh</v>
      </c>
      <c r="AR78" s="141" t="s">
        <v>532</v>
      </c>
    </row>
    <row r="79" spans="1:44" s="13" customFormat="1" ht="30">
      <c r="A79" s="133" t="s">
        <v>867</v>
      </c>
      <c r="B79" s="133" t="s">
        <v>88</v>
      </c>
      <c r="C79" s="154" t="s">
        <v>868</v>
      </c>
      <c r="D79" s="154" t="s">
        <v>868</v>
      </c>
      <c r="E79" s="154" t="s">
        <v>868</v>
      </c>
      <c r="F79" s="154" t="s">
        <v>868</v>
      </c>
      <c r="G79" s="53" t="str">
        <f t="shared" si="19"/>
        <v>Game {GO} Win + First to 5 Kills</v>
      </c>
      <c r="H79" s="154" t="s">
        <v>868</v>
      </c>
      <c r="I79" s="141" t="s">
        <v>871</v>
      </c>
      <c r="J79" s="141" t="s">
        <v>871</v>
      </c>
      <c r="K79" s="141" t="s">
        <v>871</v>
      </c>
      <c r="L79" s="141" t="s">
        <v>871</v>
      </c>
      <c r="M79" s="134" t="str">
        <f t="shared" si="20"/>
        <v>第 {GO} 局胜利 + 首五杀</v>
      </c>
      <c r="N79" s="141" t="s">
        <v>871</v>
      </c>
      <c r="O79" s="163" t="s">
        <v>1677</v>
      </c>
      <c r="P79" s="163" t="s">
        <v>1677</v>
      </c>
      <c r="Q79" s="163" t="s">
        <v>1677</v>
      </c>
      <c r="R79" s="163" t="s">
        <v>1677</v>
      </c>
      <c r="S79" s="134" t="str">
        <f t="shared" si="21"/>
        <v xml:space="preserve">
第 {GO} 局勝利 + 首五殺</v>
      </c>
      <c r="T79" s="163" t="s">
        <v>1677</v>
      </c>
      <c r="U79" s="14" t="s">
        <v>1678</v>
      </c>
      <c r="V79" s="14" t="s">
        <v>1678</v>
      </c>
      <c r="W79" s="14" t="s">
        <v>1678</v>
      </c>
      <c r="X79" s="159" t="s">
        <v>1678</v>
      </c>
      <c r="Y79" s="53" t="str">
        <f t="shared" si="22"/>
        <v>Ván {GO} Thắng + 5 Chiến công đầu tiên</v>
      </c>
      <c r="Z79" s="159" t="str">
        <f t="shared" si="28"/>
        <v>Ván {GO} Thắng + 5 Chiến công đầu tiên</v>
      </c>
      <c r="AA79" s="137" t="s">
        <v>869</v>
      </c>
      <c r="AB79" s="14" t="s">
        <v>869</v>
      </c>
      <c r="AC79" s="134" t="s">
        <v>869</v>
      </c>
      <c r="AD79" s="14" t="s">
        <v>869</v>
      </c>
      <c r="AE79" s="134" t="str">
        <f t="shared" si="27"/>
        <v>เกม {GO} ชนะ + ฆ่าได้ 5</v>
      </c>
      <c r="AF79" s="158" t="s">
        <v>869</v>
      </c>
      <c r="AG79" s="14" t="s">
        <v>160</v>
      </c>
      <c r="AH79" s="14" t="s">
        <v>160</v>
      </c>
      <c r="AI79" s="14" t="str">
        <f t="shared" si="18"/>
        <v>게임 {GO} 승리 + 첫 번째로 킬 5번</v>
      </c>
      <c r="AJ79" s="14" t="str">
        <f t="shared" si="17"/>
        <v>게임 {GO} 승리 + 첫 번째로 킬 5번</v>
      </c>
      <c r="AK79" s="14" t="str">
        <f t="shared" si="16"/>
        <v>게임 {GO} 승리 + 첫 번째로 킬 5번</v>
      </c>
      <c r="AL79" s="14" t="s">
        <v>160</v>
      </c>
      <c r="AM79" s="16" t="s">
        <v>488</v>
      </c>
      <c r="AN79" s="16" t="s">
        <v>488</v>
      </c>
      <c r="AO79" s="16" t="s">
        <v>488</v>
      </c>
      <c r="AP79" s="16" t="s">
        <v>488</v>
      </c>
      <c r="AQ79" s="134" t="str">
        <f t="shared" si="24"/>
        <v>Permainan {GO} Menang +  Pertama sampai 5 membunuh</v>
      </c>
      <c r="AR79" s="16" t="s">
        <v>488</v>
      </c>
    </row>
    <row r="80" spans="1:44" s="13" customFormat="1" ht="30">
      <c r="A80" s="133" t="s">
        <v>855</v>
      </c>
      <c r="B80" s="133" t="s">
        <v>90</v>
      </c>
      <c r="C80" s="154" t="s">
        <v>856</v>
      </c>
      <c r="D80" s="154" t="s">
        <v>1766</v>
      </c>
      <c r="E80" s="154" t="s">
        <v>1766</v>
      </c>
      <c r="F80" s="154" t="s">
        <v>1766</v>
      </c>
      <c r="G80" s="53" t="str">
        <f t="shared" si="19"/>
        <v>Game {GO} Total Barons {Selection} X</v>
      </c>
      <c r="H80" s="154" t="s">
        <v>1766</v>
      </c>
      <c r="I80" s="15" t="s">
        <v>1679</v>
      </c>
      <c r="J80" s="141" t="s">
        <v>1767</v>
      </c>
      <c r="K80" s="141" t="s">
        <v>1767</v>
      </c>
      <c r="L80" s="141" t="s">
        <v>1767</v>
      </c>
      <c r="M80" s="134" t="str">
        <f t="shared" si="20"/>
        <v>第 {GO} 击杀大龙总数 {Selection} X</v>
      </c>
      <c r="N80" s="15" t="s">
        <v>1837</v>
      </c>
      <c r="O80" s="164" t="s">
        <v>1803</v>
      </c>
      <c r="P80" s="165" t="s">
        <v>1768</v>
      </c>
      <c r="Q80" s="165" t="s">
        <v>1768</v>
      </c>
      <c r="R80" s="165" t="s">
        <v>1768</v>
      </c>
      <c r="S80" s="134" t="str">
        <f t="shared" si="21"/>
        <v>第 {GO} 擊殺巴龍總數 {Selection} X</v>
      </c>
      <c r="T80" s="165" t="s">
        <v>1768</v>
      </c>
      <c r="U80" s="14" t="s">
        <v>1680</v>
      </c>
      <c r="V80" s="14" t="s">
        <v>1769</v>
      </c>
      <c r="W80" s="14" t="s">
        <v>1769</v>
      </c>
      <c r="X80" s="14" t="s">
        <v>1769</v>
      </c>
      <c r="Y80" s="53" t="str">
        <f t="shared" si="22"/>
        <v>Ván {GO} Tổng Barons bị giết {Selection} X</v>
      </c>
      <c r="Z80" s="14" t="str">
        <f t="shared" si="28"/>
        <v>Ván {GO} Tổng Barons bị giết {Selection} X</v>
      </c>
      <c r="AA80" s="137" t="s">
        <v>1681</v>
      </c>
      <c r="AB80" s="133" t="s">
        <v>1770</v>
      </c>
      <c r="AC80" s="134" t="s">
        <v>1770</v>
      </c>
      <c r="AD80" s="133" t="s">
        <v>1770</v>
      </c>
      <c r="AE80" s="134" t="str">
        <f t="shared" si="27"/>
        <v>เกม {GO} จำนวน {Selection} X บารอน</v>
      </c>
      <c r="AF80" s="157" t="s">
        <v>1770</v>
      </c>
      <c r="AG80" s="14" t="s">
        <v>161</v>
      </c>
      <c r="AH80" s="133" t="s">
        <v>1771</v>
      </c>
      <c r="AI80" s="14" t="str">
        <f t="shared" si="18"/>
        <v>게임 {GO} 합계 바론 {Selection} {Handicap}</v>
      </c>
      <c r="AJ80" s="14" t="str">
        <f t="shared" si="17"/>
        <v>게임 {GO} 합계 바론 {Selection} {Handicap}</v>
      </c>
      <c r="AK80" s="14" t="str">
        <f t="shared" si="16"/>
        <v>게임 {GO} 합계 바론 {Selection} {Handicap}</v>
      </c>
      <c r="AL80" s="14" t="s">
        <v>1771</v>
      </c>
      <c r="AM80" s="16" t="s">
        <v>489</v>
      </c>
      <c r="AN80" s="16" t="s">
        <v>490</v>
      </c>
      <c r="AO80" s="16" t="s">
        <v>490</v>
      </c>
      <c r="AP80" s="16" t="s">
        <v>490</v>
      </c>
      <c r="AQ80" s="134" t="str">
        <f t="shared" si="24"/>
        <v>Permainan {GO} Jumlah Barons {Selection} {Handicap}</v>
      </c>
      <c r="AR80" s="16" t="s">
        <v>490</v>
      </c>
    </row>
    <row r="81" spans="1:44" s="13" customFormat="1" ht="45">
      <c r="A81" s="144" t="s">
        <v>1170</v>
      </c>
      <c r="B81" s="166" t="s">
        <v>421</v>
      </c>
      <c r="C81" s="53" t="s">
        <v>1459</v>
      </c>
      <c r="D81" s="53" t="s">
        <v>1459</v>
      </c>
      <c r="E81" s="53" t="s">
        <v>1459</v>
      </c>
      <c r="F81" s="53" t="s">
        <v>1459</v>
      </c>
      <c r="G81" s="53" t="s">
        <v>1459</v>
      </c>
      <c r="H81" s="53" t="s">
        <v>1459</v>
      </c>
      <c r="I81" s="167" t="s">
        <v>1460</v>
      </c>
      <c r="J81" s="167" t="s">
        <v>1460</v>
      </c>
      <c r="K81" s="167" t="s">
        <v>1460</v>
      </c>
      <c r="L81" s="167" t="s">
        <v>1460</v>
      </c>
      <c r="M81" s="167" t="s">
        <v>1460</v>
      </c>
      <c r="N81" s="167" t="s">
        <v>1460</v>
      </c>
      <c r="O81" s="167" t="s">
        <v>1461</v>
      </c>
      <c r="P81" s="167" t="s">
        <v>1461</v>
      </c>
      <c r="Q81" s="167" t="s">
        <v>1461</v>
      </c>
      <c r="R81" s="167" t="s">
        <v>1461</v>
      </c>
      <c r="S81" s="167" t="s">
        <v>1461</v>
      </c>
      <c r="T81" s="167" t="s">
        <v>1461</v>
      </c>
      <c r="U81" s="53" t="s">
        <v>1149</v>
      </c>
      <c r="V81" s="53" t="s">
        <v>1149</v>
      </c>
      <c r="W81" s="53" t="s">
        <v>1149</v>
      </c>
      <c r="X81" s="53" t="s">
        <v>1149</v>
      </c>
      <c r="Y81" s="53" t="s">
        <v>1149</v>
      </c>
      <c r="Z81" s="53" t="s">
        <v>1149</v>
      </c>
      <c r="AA81" s="53" t="s">
        <v>1150</v>
      </c>
      <c r="AB81" s="53" t="s">
        <v>1150</v>
      </c>
      <c r="AC81" s="53" t="s">
        <v>1150</v>
      </c>
      <c r="AD81" s="53" t="s">
        <v>1150</v>
      </c>
      <c r="AE81" s="53" t="s">
        <v>1150</v>
      </c>
      <c r="AF81" s="55" t="s">
        <v>1150</v>
      </c>
      <c r="AG81" s="55" t="s">
        <v>1151</v>
      </c>
      <c r="AH81" s="55" t="s">
        <v>1151</v>
      </c>
      <c r="AI81" s="55" t="s">
        <v>1151</v>
      </c>
      <c r="AJ81" s="55" t="s">
        <v>1151</v>
      </c>
      <c r="AK81" s="55" t="s">
        <v>1151</v>
      </c>
      <c r="AL81" s="55" t="s">
        <v>1151</v>
      </c>
      <c r="AM81" s="56" t="s">
        <v>1152</v>
      </c>
      <c r="AN81" s="56" t="s">
        <v>1152</v>
      </c>
      <c r="AO81" s="56" t="s">
        <v>1152</v>
      </c>
      <c r="AP81" s="56" t="s">
        <v>491</v>
      </c>
      <c r="AQ81" s="56" t="s">
        <v>1152</v>
      </c>
      <c r="AR81" s="56" t="s">
        <v>491</v>
      </c>
    </row>
    <row r="82" spans="1:44" s="13" customFormat="1" ht="45">
      <c r="A82" s="144" t="s">
        <v>1171</v>
      </c>
      <c r="B82" s="166" t="s">
        <v>422</v>
      </c>
      <c r="C82" s="53" t="s">
        <v>1459</v>
      </c>
      <c r="D82" s="53" t="s">
        <v>1459</v>
      </c>
      <c r="E82" s="53" t="s">
        <v>1459</v>
      </c>
      <c r="F82" s="53" t="s">
        <v>1459</v>
      </c>
      <c r="G82" s="53" t="s">
        <v>1459</v>
      </c>
      <c r="H82" s="53" t="s">
        <v>1459</v>
      </c>
      <c r="I82" s="167" t="s">
        <v>1460</v>
      </c>
      <c r="J82" s="167" t="s">
        <v>1460</v>
      </c>
      <c r="K82" s="167" t="s">
        <v>1460</v>
      </c>
      <c r="L82" s="167" t="s">
        <v>1460</v>
      </c>
      <c r="M82" s="167" t="s">
        <v>1460</v>
      </c>
      <c r="N82" s="167" t="s">
        <v>1460</v>
      </c>
      <c r="O82" s="167" t="s">
        <v>1461</v>
      </c>
      <c r="P82" s="167" t="s">
        <v>1461</v>
      </c>
      <c r="Q82" s="167" t="s">
        <v>1461</v>
      </c>
      <c r="R82" s="167" t="s">
        <v>1461</v>
      </c>
      <c r="S82" s="167" t="s">
        <v>1461</v>
      </c>
      <c r="T82" s="167" t="s">
        <v>1461</v>
      </c>
      <c r="U82" s="53" t="s">
        <v>1149</v>
      </c>
      <c r="V82" s="53" t="s">
        <v>1149</v>
      </c>
      <c r="W82" s="53" t="s">
        <v>1149</v>
      </c>
      <c r="X82" s="53" t="s">
        <v>1149</v>
      </c>
      <c r="Y82" s="53" t="s">
        <v>1149</v>
      </c>
      <c r="Z82" s="53" t="s">
        <v>1149</v>
      </c>
      <c r="AA82" s="53" t="s">
        <v>1150</v>
      </c>
      <c r="AB82" s="53" t="s">
        <v>1150</v>
      </c>
      <c r="AC82" s="53" t="s">
        <v>1150</v>
      </c>
      <c r="AD82" s="53" t="s">
        <v>1150</v>
      </c>
      <c r="AE82" s="53" t="s">
        <v>1150</v>
      </c>
      <c r="AF82" s="53" t="s">
        <v>1150</v>
      </c>
      <c r="AG82" s="55" t="s">
        <v>1151</v>
      </c>
      <c r="AH82" s="55" t="s">
        <v>1151</v>
      </c>
      <c r="AI82" s="55" t="s">
        <v>1151</v>
      </c>
      <c r="AJ82" s="55" t="s">
        <v>1151</v>
      </c>
      <c r="AK82" s="55" t="s">
        <v>1151</v>
      </c>
      <c r="AL82" s="55" t="s">
        <v>1151</v>
      </c>
      <c r="AM82" s="56" t="s">
        <v>1152</v>
      </c>
      <c r="AN82" s="56" t="s">
        <v>1152</v>
      </c>
      <c r="AO82" s="56" t="s">
        <v>1152</v>
      </c>
      <c r="AP82" s="56" t="s">
        <v>491</v>
      </c>
      <c r="AQ82" s="56" t="s">
        <v>1152</v>
      </c>
      <c r="AR82" s="56" t="s">
        <v>491</v>
      </c>
    </row>
    <row r="83" spans="1:44" s="13" customFormat="1" ht="45">
      <c r="A83" s="144" t="s">
        <v>1172</v>
      </c>
      <c r="B83" s="166" t="s">
        <v>423</v>
      </c>
      <c r="C83" s="53" t="s">
        <v>1459</v>
      </c>
      <c r="D83" s="53" t="s">
        <v>1459</v>
      </c>
      <c r="E83" s="53" t="s">
        <v>1459</v>
      </c>
      <c r="F83" s="53" t="s">
        <v>1459</v>
      </c>
      <c r="G83" s="53" t="s">
        <v>1459</v>
      </c>
      <c r="H83" s="53" t="s">
        <v>1459</v>
      </c>
      <c r="I83" s="167" t="s">
        <v>1460</v>
      </c>
      <c r="J83" s="167" t="s">
        <v>1460</v>
      </c>
      <c r="K83" s="167" t="s">
        <v>1460</v>
      </c>
      <c r="L83" s="167" t="s">
        <v>1460</v>
      </c>
      <c r="M83" s="167" t="s">
        <v>1460</v>
      </c>
      <c r="N83" s="167" t="s">
        <v>1460</v>
      </c>
      <c r="O83" s="167" t="s">
        <v>1461</v>
      </c>
      <c r="P83" s="167" t="s">
        <v>1461</v>
      </c>
      <c r="Q83" s="167" t="s">
        <v>1461</v>
      </c>
      <c r="R83" s="167" t="s">
        <v>1461</v>
      </c>
      <c r="S83" s="167" t="s">
        <v>1461</v>
      </c>
      <c r="T83" s="167" t="s">
        <v>1461</v>
      </c>
      <c r="U83" s="53" t="s">
        <v>1149</v>
      </c>
      <c r="V83" s="53" t="s">
        <v>1149</v>
      </c>
      <c r="W83" s="53" t="s">
        <v>1149</v>
      </c>
      <c r="X83" s="53" t="s">
        <v>1149</v>
      </c>
      <c r="Y83" s="53" t="s">
        <v>1149</v>
      </c>
      <c r="Z83" s="53" t="s">
        <v>1149</v>
      </c>
      <c r="AA83" s="53" t="s">
        <v>1150</v>
      </c>
      <c r="AB83" s="53" t="s">
        <v>1150</v>
      </c>
      <c r="AC83" s="53" t="s">
        <v>1150</v>
      </c>
      <c r="AD83" s="53" t="s">
        <v>1150</v>
      </c>
      <c r="AE83" s="53" t="s">
        <v>1150</v>
      </c>
      <c r="AF83" s="53" t="s">
        <v>1150</v>
      </c>
      <c r="AG83" s="55" t="s">
        <v>1151</v>
      </c>
      <c r="AH83" s="55" t="s">
        <v>1151</v>
      </c>
      <c r="AI83" s="55" t="s">
        <v>1151</v>
      </c>
      <c r="AJ83" s="55" t="s">
        <v>1151</v>
      </c>
      <c r="AK83" s="55" t="s">
        <v>1151</v>
      </c>
      <c r="AL83" s="55" t="s">
        <v>1151</v>
      </c>
      <c r="AM83" s="56" t="s">
        <v>1152</v>
      </c>
      <c r="AN83" s="56" t="s">
        <v>1152</v>
      </c>
      <c r="AO83" s="56" t="s">
        <v>1152</v>
      </c>
      <c r="AP83" s="56" t="s">
        <v>491</v>
      </c>
      <c r="AQ83" s="56" t="s">
        <v>1152</v>
      </c>
      <c r="AR83" s="56" t="s">
        <v>491</v>
      </c>
    </row>
    <row r="84" spans="1:44" s="13" customFormat="1" ht="45">
      <c r="A84" s="144" t="s">
        <v>1173</v>
      </c>
      <c r="B84" s="166" t="s">
        <v>424</v>
      </c>
      <c r="C84" s="53" t="s">
        <v>1459</v>
      </c>
      <c r="D84" s="53" t="s">
        <v>1459</v>
      </c>
      <c r="E84" s="53" t="s">
        <v>1459</v>
      </c>
      <c r="F84" s="53" t="s">
        <v>1459</v>
      </c>
      <c r="G84" s="53" t="s">
        <v>1459</v>
      </c>
      <c r="H84" s="53" t="s">
        <v>1459</v>
      </c>
      <c r="I84" s="167" t="s">
        <v>1460</v>
      </c>
      <c r="J84" s="167" t="s">
        <v>1460</v>
      </c>
      <c r="K84" s="167" t="s">
        <v>1460</v>
      </c>
      <c r="L84" s="167" t="s">
        <v>1460</v>
      </c>
      <c r="M84" s="167" t="s">
        <v>1460</v>
      </c>
      <c r="N84" s="167" t="s">
        <v>1460</v>
      </c>
      <c r="O84" s="167" t="s">
        <v>1461</v>
      </c>
      <c r="P84" s="167" t="s">
        <v>1461</v>
      </c>
      <c r="Q84" s="167" t="s">
        <v>1461</v>
      </c>
      <c r="R84" s="167" t="s">
        <v>1461</v>
      </c>
      <c r="S84" s="167" t="s">
        <v>1461</v>
      </c>
      <c r="T84" s="167" t="s">
        <v>1461</v>
      </c>
      <c r="U84" s="53" t="s">
        <v>1149</v>
      </c>
      <c r="V84" s="53" t="s">
        <v>1149</v>
      </c>
      <c r="W84" s="53" t="s">
        <v>1149</v>
      </c>
      <c r="X84" s="53" t="s">
        <v>1149</v>
      </c>
      <c r="Y84" s="53" t="s">
        <v>1149</v>
      </c>
      <c r="Z84" s="53" t="s">
        <v>1149</v>
      </c>
      <c r="AA84" s="53" t="s">
        <v>1150</v>
      </c>
      <c r="AB84" s="53" t="s">
        <v>1150</v>
      </c>
      <c r="AC84" s="53" t="s">
        <v>1150</v>
      </c>
      <c r="AD84" s="53" t="s">
        <v>1150</v>
      </c>
      <c r="AE84" s="53" t="s">
        <v>1150</v>
      </c>
      <c r="AF84" s="53" t="s">
        <v>1150</v>
      </c>
      <c r="AG84" s="55" t="s">
        <v>1151</v>
      </c>
      <c r="AH84" s="55" t="s">
        <v>1151</v>
      </c>
      <c r="AI84" s="55" t="s">
        <v>1151</v>
      </c>
      <c r="AJ84" s="55" t="s">
        <v>1151</v>
      </c>
      <c r="AK84" s="55" t="s">
        <v>1151</v>
      </c>
      <c r="AL84" s="55" t="s">
        <v>1151</v>
      </c>
      <c r="AM84" s="56" t="s">
        <v>1152</v>
      </c>
      <c r="AN84" s="56" t="s">
        <v>1152</v>
      </c>
      <c r="AO84" s="56" t="s">
        <v>1152</v>
      </c>
      <c r="AP84" s="56" t="s">
        <v>491</v>
      </c>
      <c r="AQ84" s="56" t="s">
        <v>1152</v>
      </c>
      <c r="AR84" s="56" t="s">
        <v>491</v>
      </c>
    </row>
    <row r="85" spans="1:44" s="13" customFormat="1" ht="45">
      <c r="A85" s="144" t="s">
        <v>1174</v>
      </c>
      <c r="B85" s="166" t="s">
        <v>425</v>
      </c>
      <c r="C85" s="53" t="s">
        <v>1459</v>
      </c>
      <c r="D85" s="53" t="s">
        <v>1459</v>
      </c>
      <c r="E85" s="53" t="s">
        <v>1459</v>
      </c>
      <c r="F85" s="53" t="s">
        <v>1459</v>
      </c>
      <c r="G85" s="53" t="s">
        <v>1459</v>
      </c>
      <c r="H85" s="53" t="s">
        <v>1459</v>
      </c>
      <c r="I85" s="167" t="s">
        <v>1460</v>
      </c>
      <c r="J85" s="167" t="s">
        <v>1460</v>
      </c>
      <c r="K85" s="167" t="s">
        <v>1460</v>
      </c>
      <c r="L85" s="167" t="s">
        <v>1460</v>
      </c>
      <c r="M85" s="167" t="s">
        <v>1460</v>
      </c>
      <c r="N85" s="167" t="s">
        <v>1460</v>
      </c>
      <c r="O85" s="167" t="s">
        <v>1461</v>
      </c>
      <c r="P85" s="167" t="s">
        <v>1461</v>
      </c>
      <c r="Q85" s="167" t="s">
        <v>1461</v>
      </c>
      <c r="R85" s="167" t="s">
        <v>1461</v>
      </c>
      <c r="S85" s="167" t="s">
        <v>1461</v>
      </c>
      <c r="T85" s="167" t="s">
        <v>1461</v>
      </c>
      <c r="U85" s="53" t="s">
        <v>1149</v>
      </c>
      <c r="V85" s="53" t="s">
        <v>1149</v>
      </c>
      <c r="W85" s="53" t="s">
        <v>1149</v>
      </c>
      <c r="X85" s="53" t="s">
        <v>1149</v>
      </c>
      <c r="Y85" s="53" t="s">
        <v>1149</v>
      </c>
      <c r="Z85" s="53" t="s">
        <v>1149</v>
      </c>
      <c r="AA85" s="53" t="s">
        <v>1150</v>
      </c>
      <c r="AB85" s="53" t="s">
        <v>1150</v>
      </c>
      <c r="AC85" s="53" t="s">
        <v>1150</v>
      </c>
      <c r="AD85" s="53" t="s">
        <v>1150</v>
      </c>
      <c r="AE85" s="53" t="s">
        <v>1150</v>
      </c>
      <c r="AF85" s="53" t="s">
        <v>1150</v>
      </c>
      <c r="AG85" s="55" t="s">
        <v>1151</v>
      </c>
      <c r="AH85" s="55" t="s">
        <v>1151</v>
      </c>
      <c r="AI85" s="55" t="s">
        <v>1151</v>
      </c>
      <c r="AJ85" s="55" t="s">
        <v>1151</v>
      </c>
      <c r="AK85" s="55" t="s">
        <v>1151</v>
      </c>
      <c r="AL85" s="55" t="s">
        <v>1151</v>
      </c>
      <c r="AM85" s="56" t="s">
        <v>1152</v>
      </c>
      <c r="AN85" s="56" t="s">
        <v>1152</v>
      </c>
      <c r="AO85" s="56" t="s">
        <v>1152</v>
      </c>
      <c r="AP85" s="56" t="s">
        <v>491</v>
      </c>
      <c r="AQ85" s="56" t="s">
        <v>1152</v>
      </c>
      <c r="AR85" s="56" t="s">
        <v>491</v>
      </c>
    </row>
    <row r="86" spans="1:44" s="13" customFormat="1" ht="45">
      <c r="A86" s="144" t="s">
        <v>1175</v>
      </c>
      <c r="B86" s="166" t="s">
        <v>426</v>
      </c>
      <c r="C86" s="53" t="s">
        <v>1459</v>
      </c>
      <c r="D86" s="53" t="s">
        <v>1459</v>
      </c>
      <c r="E86" s="53" t="s">
        <v>1459</v>
      </c>
      <c r="F86" s="53" t="s">
        <v>1459</v>
      </c>
      <c r="G86" s="53" t="s">
        <v>1459</v>
      </c>
      <c r="H86" s="53" t="s">
        <v>1459</v>
      </c>
      <c r="I86" s="167" t="s">
        <v>1460</v>
      </c>
      <c r="J86" s="167" t="s">
        <v>1460</v>
      </c>
      <c r="K86" s="167" t="s">
        <v>1460</v>
      </c>
      <c r="L86" s="167" t="s">
        <v>1460</v>
      </c>
      <c r="M86" s="167" t="s">
        <v>1460</v>
      </c>
      <c r="N86" s="167" t="s">
        <v>1460</v>
      </c>
      <c r="O86" s="167" t="s">
        <v>1461</v>
      </c>
      <c r="P86" s="167" t="s">
        <v>1461</v>
      </c>
      <c r="Q86" s="167" t="s">
        <v>1461</v>
      </c>
      <c r="R86" s="167" t="s">
        <v>1461</v>
      </c>
      <c r="S86" s="167" t="s">
        <v>1461</v>
      </c>
      <c r="T86" s="167" t="s">
        <v>1461</v>
      </c>
      <c r="U86" s="53" t="s">
        <v>1149</v>
      </c>
      <c r="V86" s="53" t="s">
        <v>1149</v>
      </c>
      <c r="W86" s="53" t="s">
        <v>1149</v>
      </c>
      <c r="X86" s="53" t="s">
        <v>1149</v>
      </c>
      <c r="Y86" s="53" t="s">
        <v>1149</v>
      </c>
      <c r="Z86" s="53" t="s">
        <v>1149</v>
      </c>
      <c r="AA86" s="53" t="s">
        <v>1150</v>
      </c>
      <c r="AB86" s="53" t="s">
        <v>1150</v>
      </c>
      <c r="AC86" s="53" t="s">
        <v>1150</v>
      </c>
      <c r="AD86" s="53" t="s">
        <v>1150</v>
      </c>
      <c r="AE86" s="53" t="s">
        <v>1150</v>
      </c>
      <c r="AF86" s="53" t="s">
        <v>1150</v>
      </c>
      <c r="AG86" s="55" t="s">
        <v>1151</v>
      </c>
      <c r="AH86" s="55" t="s">
        <v>1151</v>
      </c>
      <c r="AI86" s="55" t="s">
        <v>1151</v>
      </c>
      <c r="AJ86" s="55" t="s">
        <v>1151</v>
      </c>
      <c r="AK86" s="55" t="s">
        <v>1151</v>
      </c>
      <c r="AL86" s="55" t="s">
        <v>1151</v>
      </c>
      <c r="AM86" s="56" t="s">
        <v>1152</v>
      </c>
      <c r="AN86" s="56" t="s">
        <v>1152</v>
      </c>
      <c r="AO86" s="56" t="s">
        <v>1152</v>
      </c>
      <c r="AP86" s="56" t="s">
        <v>491</v>
      </c>
      <c r="AQ86" s="56" t="s">
        <v>1152</v>
      </c>
      <c r="AR86" s="56" t="s">
        <v>491</v>
      </c>
    </row>
    <row r="87" spans="1:44" s="13" customFormat="1" ht="45">
      <c r="A87" s="144" t="s">
        <v>1176</v>
      </c>
      <c r="B87" s="166" t="s">
        <v>427</v>
      </c>
      <c r="C87" s="53" t="s">
        <v>1459</v>
      </c>
      <c r="D87" s="53" t="s">
        <v>1459</v>
      </c>
      <c r="E87" s="53" t="s">
        <v>1459</v>
      </c>
      <c r="F87" s="53" t="s">
        <v>1459</v>
      </c>
      <c r="G87" s="53" t="s">
        <v>1459</v>
      </c>
      <c r="H87" s="53" t="s">
        <v>1459</v>
      </c>
      <c r="I87" s="167" t="s">
        <v>1460</v>
      </c>
      <c r="J87" s="167" t="s">
        <v>1460</v>
      </c>
      <c r="K87" s="167" t="s">
        <v>1460</v>
      </c>
      <c r="L87" s="167" t="s">
        <v>1460</v>
      </c>
      <c r="M87" s="167" t="s">
        <v>1460</v>
      </c>
      <c r="N87" s="167" t="s">
        <v>1460</v>
      </c>
      <c r="O87" s="167" t="s">
        <v>1461</v>
      </c>
      <c r="P87" s="167" t="s">
        <v>1461</v>
      </c>
      <c r="Q87" s="167" t="s">
        <v>1461</v>
      </c>
      <c r="R87" s="167" t="s">
        <v>1461</v>
      </c>
      <c r="S87" s="167" t="s">
        <v>1461</v>
      </c>
      <c r="T87" s="167" t="s">
        <v>1461</v>
      </c>
      <c r="U87" s="53" t="s">
        <v>1149</v>
      </c>
      <c r="V87" s="53" t="s">
        <v>1149</v>
      </c>
      <c r="W87" s="53" t="s">
        <v>1149</v>
      </c>
      <c r="X87" s="53" t="s">
        <v>1149</v>
      </c>
      <c r="Y87" s="53" t="s">
        <v>1149</v>
      </c>
      <c r="Z87" s="53" t="s">
        <v>1149</v>
      </c>
      <c r="AA87" s="53" t="s">
        <v>1150</v>
      </c>
      <c r="AB87" s="53" t="s">
        <v>1150</v>
      </c>
      <c r="AC87" s="53" t="s">
        <v>1150</v>
      </c>
      <c r="AD87" s="53" t="s">
        <v>1150</v>
      </c>
      <c r="AE87" s="53" t="s">
        <v>1150</v>
      </c>
      <c r="AF87" s="53" t="s">
        <v>1150</v>
      </c>
      <c r="AG87" s="55" t="s">
        <v>1151</v>
      </c>
      <c r="AH87" s="55" t="s">
        <v>1151</v>
      </c>
      <c r="AI87" s="55" t="s">
        <v>1151</v>
      </c>
      <c r="AJ87" s="55" t="s">
        <v>1151</v>
      </c>
      <c r="AK87" s="55" t="s">
        <v>1151</v>
      </c>
      <c r="AL87" s="55" t="s">
        <v>1151</v>
      </c>
      <c r="AM87" s="56" t="s">
        <v>1152</v>
      </c>
      <c r="AN87" s="56" t="s">
        <v>1152</v>
      </c>
      <c r="AO87" s="56" t="s">
        <v>1152</v>
      </c>
      <c r="AP87" s="56" t="s">
        <v>491</v>
      </c>
      <c r="AQ87" s="56" t="s">
        <v>1152</v>
      </c>
      <c r="AR87" s="56" t="s">
        <v>491</v>
      </c>
    </row>
    <row r="88" spans="1:44" s="13" customFormat="1" ht="45">
      <c r="A88" s="144" t="s">
        <v>1177</v>
      </c>
      <c r="B88" s="168" t="s">
        <v>428</v>
      </c>
      <c r="C88" s="53" t="s">
        <v>1459</v>
      </c>
      <c r="D88" s="53" t="s">
        <v>1459</v>
      </c>
      <c r="E88" s="53" t="s">
        <v>1459</v>
      </c>
      <c r="F88" s="53" t="s">
        <v>1459</v>
      </c>
      <c r="G88" s="53" t="s">
        <v>1459</v>
      </c>
      <c r="H88" s="53" t="s">
        <v>1459</v>
      </c>
      <c r="I88" s="167" t="s">
        <v>1460</v>
      </c>
      <c r="J88" s="167" t="s">
        <v>1460</v>
      </c>
      <c r="K88" s="167" t="s">
        <v>1460</v>
      </c>
      <c r="L88" s="167" t="s">
        <v>1460</v>
      </c>
      <c r="M88" s="167" t="s">
        <v>1460</v>
      </c>
      <c r="N88" s="167" t="s">
        <v>1460</v>
      </c>
      <c r="O88" s="167" t="s">
        <v>1461</v>
      </c>
      <c r="P88" s="167" t="s">
        <v>1461</v>
      </c>
      <c r="Q88" s="167" t="s">
        <v>1461</v>
      </c>
      <c r="R88" s="167" t="s">
        <v>1461</v>
      </c>
      <c r="S88" s="167" t="s">
        <v>1461</v>
      </c>
      <c r="T88" s="167" t="s">
        <v>1461</v>
      </c>
      <c r="U88" s="72" t="s">
        <v>1149</v>
      </c>
      <c r="V88" s="72" t="s">
        <v>1149</v>
      </c>
      <c r="W88" s="72" t="s">
        <v>1149</v>
      </c>
      <c r="X88" s="72" t="s">
        <v>1149</v>
      </c>
      <c r="Y88" s="72" t="s">
        <v>1149</v>
      </c>
      <c r="Z88" s="72" t="s">
        <v>1149</v>
      </c>
      <c r="AA88" s="72" t="s">
        <v>1150</v>
      </c>
      <c r="AB88" s="72" t="s">
        <v>1150</v>
      </c>
      <c r="AC88" s="72" t="s">
        <v>1150</v>
      </c>
      <c r="AD88" s="72" t="s">
        <v>1150</v>
      </c>
      <c r="AE88" s="72" t="s">
        <v>1150</v>
      </c>
      <c r="AF88" s="72" t="s">
        <v>1150</v>
      </c>
      <c r="AG88" s="73" t="s">
        <v>1151</v>
      </c>
      <c r="AH88" s="73" t="s">
        <v>1151</v>
      </c>
      <c r="AI88" s="73" t="s">
        <v>1151</v>
      </c>
      <c r="AJ88" s="73" t="s">
        <v>1151</v>
      </c>
      <c r="AK88" s="73" t="s">
        <v>1151</v>
      </c>
      <c r="AL88" s="73" t="s">
        <v>1151</v>
      </c>
      <c r="AM88" s="74" t="s">
        <v>1152</v>
      </c>
      <c r="AN88" s="74" t="s">
        <v>1152</v>
      </c>
      <c r="AO88" s="74" t="s">
        <v>1152</v>
      </c>
      <c r="AP88" s="74" t="s">
        <v>491</v>
      </c>
      <c r="AQ88" s="74" t="s">
        <v>1152</v>
      </c>
      <c r="AR88" s="74" t="s">
        <v>491</v>
      </c>
    </row>
    <row r="89" spans="1:44" s="99" customFormat="1" ht="30">
      <c r="A89" s="169" t="s">
        <v>1023</v>
      </c>
      <c r="B89" s="98" t="s">
        <v>1178</v>
      </c>
      <c r="C89" s="15" t="s">
        <v>1024</v>
      </c>
      <c r="D89" s="15" t="s">
        <v>1024</v>
      </c>
      <c r="E89" s="15" t="s">
        <v>1024</v>
      </c>
      <c r="F89" s="15" t="s">
        <v>1024</v>
      </c>
      <c r="G89" s="15" t="s">
        <v>1024</v>
      </c>
      <c r="H89" s="15" t="s">
        <v>1024</v>
      </c>
      <c r="I89" s="15" t="s">
        <v>1029</v>
      </c>
      <c r="J89" s="15" t="s">
        <v>1029</v>
      </c>
      <c r="K89" s="15" t="s">
        <v>1029</v>
      </c>
      <c r="L89" s="15" t="s">
        <v>1029</v>
      </c>
      <c r="M89" s="15" t="s">
        <v>1029</v>
      </c>
      <c r="N89" s="15" t="s">
        <v>1029</v>
      </c>
      <c r="O89" s="15" t="s">
        <v>1029</v>
      </c>
      <c r="P89" s="15" t="s">
        <v>1029</v>
      </c>
      <c r="Q89" s="15" t="s">
        <v>1029</v>
      </c>
      <c r="R89" s="15" t="s">
        <v>1029</v>
      </c>
      <c r="S89" s="15" t="s">
        <v>1029</v>
      </c>
      <c r="T89" s="15" t="s">
        <v>1029</v>
      </c>
      <c r="U89" s="15" t="s">
        <v>1027</v>
      </c>
      <c r="V89" s="15" t="s">
        <v>1027</v>
      </c>
      <c r="W89" s="15" t="s">
        <v>1027</v>
      </c>
      <c r="X89" s="15" t="s">
        <v>1027</v>
      </c>
      <c r="Y89" s="15" t="s">
        <v>1027</v>
      </c>
      <c r="Z89" s="15" t="s">
        <v>1027</v>
      </c>
      <c r="AA89" s="15" t="s">
        <v>1026</v>
      </c>
      <c r="AB89" s="15" t="s">
        <v>1026</v>
      </c>
      <c r="AC89" s="15" t="s">
        <v>1026</v>
      </c>
      <c r="AD89" s="15" t="s">
        <v>1026</v>
      </c>
      <c r="AE89" s="15" t="s">
        <v>1026</v>
      </c>
      <c r="AF89" s="15" t="s">
        <v>1026</v>
      </c>
      <c r="AG89" s="15" t="s">
        <v>1025</v>
      </c>
      <c r="AH89" s="15" t="s">
        <v>1025</v>
      </c>
      <c r="AI89" s="15" t="s">
        <v>1025</v>
      </c>
      <c r="AJ89" s="15" t="s">
        <v>1025</v>
      </c>
      <c r="AK89" s="15" t="s">
        <v>1025</v>
      </c>
      <c r="AL89" s="15" t="s">
        <v>1025</v>
      </c>
      <c r="AM89" s="15" t="s">
        <v>1179</v>
      </c>
      <c r="AN89" s="15" t="s">
        <v>1179</v>
      </c>
      <c r="AO89" s="15" t="s">
        <v>1179</v>
      </c>
      <c r="AP89" s="15" t="s">
        <v>1179</v>
      </c>
      <c r="AQ89" s="15" t="s">
        <v>1179</v>
      </c>
      <c r="AR89" s="15" t="s">
        <v>1179</v>
      </c>
    </row>
    <row r="90" spans="1:44" s="53" customFormat="1" ht="30">
      <c r="A90" s="102" t="s">
        <v>1229</v>
      </c>
      <c r="B90" s="170" t="s">
        <v>1216</v>
      </c>
      <c r="C90" s="15" t="s">
        <v>1227</v>
      </c>
      <c r="D90" s="15" t="s">
        <v>1227</v>
      </c>
      <c r="E90" s="15" t="s">
        <v>1227</v>
      </c>
      <c r="F90" s="15" t="s">
        <v>1227</v>
      </c>
      <c r="G90" s="15" t="s">
        <v>1227</v>
      </c>
      <c r="H90" s="15" t="s">
        <v>1227</v>
      </c>
      <c r="I90" s="15" t="s">
        <v>1217</v>
      </c>
      <c r="J90" s="15" t="s">
        <v>1217</v>
      </c>
      <c r="K90" s="15" t="s">
        <v>1217</v>
      </c>
      <c r="L90" s="15" t="s">
        <v>1217</v>
      </c>
      <c r="M90" s="15" t="s">
        <v>1217</v>
      </c>
      <c r="N90" s="15" t="s">
        <v>1217</v>
      </c>
      <c r="O90" s="15" t="s">
        <v>1217</v>
      </c>
      <c r="P90" s="15" t="s">
        <v>1217</v>
      </c>
      <c r="Q90" s="15" t="s">
        <v>1217</v>
      </c>
      <c r="R90" s="15" t="s">
        <v>1217</v>
      </c>
      <c r="S90" s="15" t="s">
        <v>1217</v>
      </c>
      <c r="T90" s="15" t="s">
        <v>1217</v>
      </c>
      <c r="U90" s="154" t="s">
        <v>1270</v>
      </c>
      <c r="V90" s="154" t="s">
        <v>1270</v>
      </c>
      <c r="W90" s="154" t="s">
        <v>1270</v>
      </c>
      <c r="X90" s="154" t="s">
        <v>1270</v>
      </c>
      <c r="Y90" s="154" t="s">
        <v>1270</v>
      </c>
      <c r="Z90" s="154" t="s">
        <v>1270</v>
      </c>
      <c r="AA90" s="15" t="s">
        <v>1274</v>
      </c>
      <c r="AB90" s="15" t="s">
        <v>1274</v>
      </c>
      <c r="AC90" s="15" t="s">
        <v>1274</v>
      </c>
      <c r="AD90" s="15" t="s">
        <v>1274</v>
      </c>
      <c r="AE90" s="15" t="s">
        <v>1274</v>
      </c>
      <c r="AF90" s="15" t="s">
        <v>1274</v>
      </c>
      <c r="AG90" s="15" t="s">
        <v>1278</v>
      </c>
      <c r="AH90" s="15" t="s">
        <v>1278</v>
      </c>
      <c r="AI90" s="15" t="s">
        <v>1278</v>
      </c>
      <c r="AJ90" s="15" t="s">
        <v>1278</v>
      </c>
      <c r="AK90" s="15" t="s">
        <v>1278</v>
      </c>
      <c r="AL90" s="15" t="s">
        <v>1278</v>
      </c>
      <c r="AM90" s="171" t="s">
        <v>1301</v>
      </c>
      <c r="AN90" s="171" t="s">
        <v>1301</v>
      </c>
      <c r="AO90" s="171" t="s">
        <v>1301</v>
      </c>
      <c r="AP90" s="171" t="s">
        <v>1301</v>
      </c>
      <c r="AQ90" s="171" t="s">
        <v>1301</v>
      </c>
      <c r="AR90" s="171" t="s">
        <v>1301</v>
      </c>
    </row>
    <row r="91" spans="1:44" s="53" customFormat="1" ht="30">
      <c r="A91" s="102" t="s">
        <v>1230</v>
      </c>
      <c r="B91" s="170" t="s">
        <v>1218</v>
      </c>
      <c r="C91" s="15" t="s">
        <v>1228</v>
      </c>
      <c r="D91" s="15" t="s">
        <v>1228</v>
      </c>
      <c r="E91" s="15" t="s">
        <v>1228</v>
      </c>
      <c r="F91" s="15" t="s">
        <v>1228</v>
      </c>
      <c r="G91" s="15" t="s">
        <v>1228</v>
      </c>
      <c r="H91" s="15" t="s">
        <v>1228</v>
      </c>
      <c r="I91" s="15" t="s">
        <v>1219</v>
      </c>
      <c r="J91" s="15" t="s">
        <v>1219</v>
      </c>
      <c r="K91" s="15" t="s">
        <v>1219</v>
      </c>
      <c r="L91" s="15" t="s">
        <v>1219</v>
      </c>
      <c r="M91" s="15" t="s">
        <v>1219</v>
      </c>
      <c r="N91" s="15" t="s">
        <v>1219</v>
      </c>
      <c r="O91" s="15" t="s">
        <v>1219</v>
      </c>
      <c r="P91" s="15" t="s">
        <v>1219</v>
      </c>
      <c r="Q91" s="15" t="s">
        <v>1219</v>
      </c>
      <c r="R91" s="15" t="s">
        <v>1219</v>
      </c>
      <c r="S91" s="15" t="s">
        <v>1219</v>
      </c>
      <c r="T91" s="15" t="s">
        <v>1219</v>
      </c>
      <c r="U91" s="15" t="s">
        <v>1271</v>
      </c>
      <c r="V91" s="15" t="s">
        <v>1271</v>
      </c>
      <c r="W91" s="15" t="s">
        <v>1271</v>
      </c>
      <c r="X91" s="15" t="s">
        <v>1271</v>
      </c>
      <c r="Y91" s="15" t="s">
        <v>1271</v>
      </c>
      <c r="Z91" s="15" t="s">
        <v>1271</v>
      </c>
      <c r="AA91" s="15" t="s">
        <v>1275</v>
      </c>
      <c r="AB91" s="15" t="s">
        <v>1275</v>
      </c>
      <c r="AC91" s="15" t="s">
        <v>1275</v>
      </c>
      <c r="AD91" s="15" t="s">
        <v>1275</v>
      </c>
      <c r="AE91" s="15" t="s">
        <v>1275</v>
      </c>
      <c r="AF91" s="15" t="s">
        <v>1275</v>
      </c>
      <c r="AG91" s="15" t="s">
        <v>1279</v>
      </c>
      <c r="AH91" s="15" t="s">
        <v>1279</v>
      </c>
      <c r="AI91" s="15" t="s">
        <v>1279</v>
      </c>
      <c r="AJ91" s="15" t="s">
        <v>1279</v>
      </c>
      <c r="AK91" s="15" t="s">
        <v>1279</v>
      </c>
      <c r="AL91" s="15" t="s">
        <v>1279</v>
      </c>
      <c r="AM91" s="171" t="s">
        <v>1302</v>
      </c>
      <c r="AN91" s="171" t="s">
        <v>1302</v>
      </c>
      <c r="AO91" s="171" t="s">
        <v>1302</v>
      </c>
      <c r="AP91" s="171" t="s">
        <v>1302</v>
      </c>
      <c r="AQ91" s="171" t="s">
        <v>1302</v>
      </c>
      <c r="AR91" s="171" t="s">
        <v>1302</v>
      </c>
    </row>
    <row r="92" spans="1:44" s="53" customFormat="1" ht="30">
      <c r="A92" s="102" t="s">
        <v>1231</v>
      </c>
      <c r="B92" s="170" t="s">
        <v>1220</v>
      </c>
      <c r="C92" s="154" t="s">
        <v>1419</v>
      </c>
      <c r="D92" s="154" t="s">
        <v>1419</v>
      </c>
      <c r="E92" s="154" t="s">
        <v>1419</v>
      </c>
      <c r="F92" s="154" t="s">
        <v>1419</v>
      </c>
      <c r="G92" s="154" t="s">
        <v>1419</v>
      </c>
      <c r="H92" s="154" t="s">
        <v>1419</v>
      </c>
      <c r="I92" s="15" t="s">
        <v>1221</v>
      </c>
      <c r="J92" s="15" t="s">
        <v>1221</v>
      </c>
      <c r="K92" s="15" t="s">
        <v>1221</v>
      </c>
      <c r="L92" s="15" t="s">
        <v>1221</v>
      </c>
      <c r="M92" s="15" t="s">
        <v>1221</v>
      </c>
      <c r="N92" s="15" t="s">
        <v>1221</v>
      </c>
      <c r="O92" s="15" t="s">
        <v>1222</v>
      </c>
      <c r="P92" s="15" t="s">
        <v>1222</v>
      </c>
      <c r="Q92" s="15" t="s">
        <v>1222</v>
      </c>
      <c r="R92" s="15" t="s">
        <v>1222</v>
      </c>
      <c r="S92" s="15" t="s">
        <v>1222</v>
      </c>
      <c r="T92" s="15" t="s">
        <v>1222</v>
      </c>
      <c r="U92" s="15" t="s">
        <v>1272</v>
      </c>
      <c r="V92" s="15" t="s">
        <v>1272</v>
      </c>
      <c r="W92" s="15" t="s">
        <v>1272</v>
      </c>
      <c r="X92" s="15" t="s">
        <v>1272</v>
      </c>
      <c r="Y92" s="15" t="s">
        <v>1272</v>
      </c>
      <c r="Z92" s="15" t="s">
        <v>1272</v>
      </c>
      <c r="AA92" s="15" t="s">
        <v>1276</v>
      </c>
      <c r="AB92" s="15" t="s">
        <v>1276</v>
      </c>
      <c r="AC92" s="15" t="s">
        <v>1276</v>
      </c>
      <c r="AD92" s="15" t="s">
        <v>1276</v>
      </c>
      <c r="AE92" s="15" t="s">
        <v>1276</v>
      </c>
      <c r="AF92" s="15" t="s">
        <v>1276</v>
      </c>
      <c r="AG92" s="15" t="s">
        <v>1280</v>
      </c>
      <c r="AH92" s="15" t="s">
        <v>1280</v>
      </c>
      <c r="AI92" s="15" t="s">
        <v>1280</v>
      </c>
      <c r="AJ92" s="15" t="s">
        <v>1280</v>
      </c>
      <c r="AK92" s="15" t="s">
        <v>1280</v>
      </c>
      <c r="AL92" s="15" t="s">
        <v>1280</v>
      </c>
      <c r="AM92" s="172" t="s">
        <v>1283</v>
      </c>
      <c r="AN92" s="172" t="s">
        <v>1283</v>
      </c>
      <c r="AO92" s="172" t="s">
        <v>1283</v>
      </c>
      <c r="AP92" s="172" t="s">
        <v>1283</v>
      </c>
      <c r="AQ92" s="172" t="s">
        <v>1283</v>
      </c>
      <c r="AR92" s="172" t="s">
        <v>1283</v>
      </c>
    </row>
    <row r="93" spans="1:44" s="53" customFormat="1" ht="30">
      <c r="A93" s="102" t="s">
        <v>1232</v>
      </c>
      <c r="B93" s="170" t="s">
        <v>1223</v>
      </c>
      <c r="C93" s="15" t="s">
        <v>1410</v>
      </c>
      <c r="D93" s="15" t="s">
        <v>1410</v>
      </c>
      <c r="E93" s="15" t="s">
        <v>1410</v>
      </c>
      <c r="F93" s="15" t="s">
        <v>1410</v>
      </c>
      <c r="G93" s="15" t="s">
        <v>1410</v>
      </c>
      <c r="H93" s="15" t="s">
        <v>1410</v>
      </c>
      <c r="I93" s="15" t="s">
        <v>1224</v>
      </c>
      <c r="J93" s="15" t="s">
        <v>1224</v>
      </c>
      <c r="K93" s="15" t="s">
        <v>1224</v>
      </c>
      <c r="L93" s="15" t="s">
        <v>1224</v>
      </c>
      <c r="M93" s="15" t="s">
        <v>1224</v>
      </c>
      <c r="N93" s="15" t="s">
        <v>1224</v>
      </c>
      <c r="O93" s="15" t="s">
        <v>1225</v>
      </c>
      <c r="P93" s="15" t="s">
        <v>1225</v>
      </c>
      <c r="Q93" s="15" t="s">
        <v>1225</v>
      </c>
      <c r="R93" s="15" t="s">
        <v>1225</v>
      </c>
      <c r="S93" s="15" t="s">
        <v>1225</v>
      </c>
      <c r="T93" s="15" t="s">
        <v>1225</v>
      </c>
      <c r="U93" s="15" t="s">
        <v>1273</v>
      </c>
      <c r="V93" s="15" t="s">
        <v>1273</v>
      </c>
      <c r="W93" s="15" t="s">
        <v>1273</v>
      </c>
      <c r="X93" s="15" t="s">
        <v>1273</v>
      </c>
      <c r="Y93" s="15" t="s">
        <v>1273</v>
      </c>
      <c r="Z93" s="15" t="s">
        <v>1273</v>
      </c>
      <c r="AA93" s="15" t="s">
        <v>1277</v>
      </c>
      <c r="AB93" s="15" t="s">
        <v>1277</v>
      </c>
      <c r="AC93" s="15" t="s">
        <v>1277</v>
      </c>
      <c r="AD93" s="15" t="s">
        <v>1277</v>
      </c>
      <c r="AE93" s="15" t="s">
        <v>1277</v>
      </c>
      <c r="AF93" s="15" t="s">
        <v>1277</v>
      </c>
      <c r="AG93" s="184" t="s">
        <v>2081</v>
      </c>
      <c r="AH93" s="184" t="s">
        <v>2081</v>
      </c>
      <c r="AI93" s="184" t="s">
        <v>2081</v>
      </c>
      <c r="AJ93" s="184" t="s">
        <v>2081</v>
      </c>
      <c r="AK93" s="184" t="s">
        <v>2081</v>
      </c>
      <c r="AL93" s="184" t="s">
        <v>2081</v>
      </c>
      <c r="AM93" s="172" t="s">
        <v>1284</v>
      </c>
      <c r="AN93" s="172" t="s">
        <v>1284</v>
      </c>
      <c r="AO93" s="172" t="s">
        <v>1284</v>
      </c>
      <c r="AP93" s="172" t="s">
        <v>1284</v>
      </c>
      <c r="AQ93" s="172" t="s">
        <v>1284</v>
      </c>
      <c r="AR93" s="172" t="s">
        <v>1284</v>
      </c>
    </row>
    <row r="94" spans="1:44" s="118" customFormat="1" ht="21" hidden="1" customHeight="1">
      <c r="A94" s="116"/>
      <c r="B94" s="116" t="s">
        <v>1265</v>
      </c>
      <c r="C94" s="131" t="s">
        <v>1491</v>
      </c>
      <c r="D94" s="131" t="s">
        <v>1491</v>
      </c>
      <c r="E94" s="131" t="s">
        <v>1491</v>
      </c>
      <c r="F94" s="131" t="s">
        <v>1491</v>
      </c>
      <c r="G94" s="131" t="str">
        <f>IF(UPPER(LEFT($B94,2))&lt;&gt;"OU",C94,D94)</f>
        <v>Game {GO} First Tyrant</v>
      </c>
      <c r="H94" s="131" t="s">
        <v>1492</v>
      </c>
      <c r="I94" s="116" t="s">
        <v>1682</v>
      </c>
      <c r="J94" s="116" t="s">
        <v>1682</v>
      </c>
      <c r="K94" s="116" t="s">
        <v>1682</v>
      </c>
      <c r="L94" s="116" t="s">
        <v>1682</v>
      </c>
      <c r="M94" s="116" t="str">
        <f t="shared" ref="M94" si="29">IF(UPPER(LEFT($B94,2))&lt;&gt;"OU",I94,J94)</f>
        <v>第 {GO} 局的首暴君</v>
      </c>
      <c r="N94" s="116" t="s">
        <v>1682</v>
      </c>
      <c r="O94" s="116" t="s">
        <v>1682</v>
      </c>
      <c r="P94" s="116" t="s">
        <v>1682</v>
      </c>
      <c r="Q94" s="116" t="s">
        <v>1682</v>
      </c>
      <c r="R94" s="116" t="s">
        <v>1682</v>
      </c>
      <c r="S94" s="116" t="str">
        <f>IF(UPPER(LEFT($B94,2))&lt;&gt;"OU",O94,P94)</f>
        <v>第 {GO} 局的首暴君</v>
      </c>
      <c r="T94" s="116" t="s">
        <v>1682</v>
      </c>
      <c r="U94" s="131" t="s">
        <v>1683</v>
      </c>
      <c r="V94" s="131" t="s">
        <v>1683</v>
      </c>
      <c r="W94" s="131" t="s">
        <v>1683</v>
      </c>
      <c r="X94" s="131" t="s">
        <v>1683</v>
      </c>
      <c r="Y94" s="131" t="s">
        <v>1683</v>
      </c>
      <c r="Z94" s="131" t="s">
        <v>1683</v>
      </c>
      <c r="AA94" s="100" t="s">
        <v>1684</v>
      </c>
      <c r="AB94" s="100" t="s">
        <v>1684</v>
      </c>
      <c r="AC94" s="100" t="s">
        <v>1684</v>
      </c>
      <c r="AD94" s="100" t="s">
        <v>1684</v>
      </c>
      <c r="AE94" s="100" t="s">
        <v>1684</v>
      </c>
      <c r="AF94" s="100" t="s">
        <v>1684</v>
      </c>
      <c r="AG94" s="116" t="s">
        <v>1281</v>
      </c>
      <c r="AH94" s="116" t="s">
        <v>1281</v>
      </c>
      <c r="AI94" s="116" t="s">
        <v>1281</v>
      </c>
      <c r="AJ94" s="116" t="s">
        <v>1281</v>
      </c>
      <c r="AK94" s="116" t="s">
        <v>1281</v>
      </c>
      <c r="AL94" s="116" t="s">
        <v>1281</v>
      </c>
      <c r="AM94" s="117" t="s">
        <v>1685</v>
      </c>
      <c r="AN94" s="117" t="s">
        <v>1685</v>
      </c>
      <c r="AO94" s="117" t="s">
        <v>1685</v>
      </c>
      <c r="AP94" s="117" t="s">
        <v>1685</v>
      </c>
      <c r="AQ94" s="117" t="s">
        <v>1685</v>
      </c>
      <c r="AR94" s="117" t="s">
        <v>1685</v>
      </c>
    </row>
    <row r="95" spans="1:44" s="118" customFormat="1" ht="30" hidden="1" customHeight="1">
      <c r="A95" s="116"/>
      <c r="B95" s="116" t="s">
        <v>1266</v>
      </c>
      <c r="C95" s="131" t="s">
        <v>1686</v>
      </c>
      <c r="D95" s="131" t="s">
        <v>1686</v>
      </c>
      <c r="E95" s="131" t="s">
        <v>1686</v>
      </c>
      <c r="F95" s="131" t="s">
        <v>1686</v>
      </c>
      <c r="G95" s="131" t="str">
        <f>IF(UPPER(LEFT($B95,2))&lt;&gt;"OU",C95,D95)</f>
        <v>Game {GO} First Dominator</v>
      </c>
      <c r="H95" s="131" t="s">
        <v>1687</v>
      </c>
      <c r="I95" s="116" t="s">
        <v>1688</v>
      </c>
      <c r="J95" s="116" t="s">
        <v>1688</v>
      </c>
      <c r="K95" s="116" t="s">
        <v>1688</v>
      </c>
      <c r="L95" s="116" t="s">
        <v>1688</v>
      </c>
      <c r="M95" s="116" t="s">
        <v>1688</v>
      </c>
      <c r="N95" s="116" t="s">
        <v>1688</v>
      </c>
      <c r="O95" s="119" t="s">
        <v>1688</v>
      </c>
      <c r="P95" s="119" t="s">
        <v>1688</v>
      </c>
      <c r="Q95" s="119" t="s">
        <v>1688</v>
      </c>
      <c r="R95" s="119" t="s">
        <v>1688</v>
      </c>
      <c r="S95" s="116" t="str">
        <f>IF(UPPER(LEFT($B95,2))&lt;&gt;"OU",O95,P95)</f>
        <v>第 {GO} 局的首主宰</v>
      </c>
      <c r="T95" s="119" t="s">
        <v>1688</v>
      </c>
      <c r="U95" s="131" t="s">
        <v>1689</v>
      </c>
      <c r="V95" s="131" t="s">
        <v>1689</v>
      </c>
      <c r="W95" s="131" t="s">
        <v>1689</v>
      </c>
      <c r="X95" s="131" t="s">
        <v>1689</v>
      </c>
      <c r="Y95" s="131" t="s">
        <v>1689</v>
      </c>
      <c r="Z95" s="131" t="s">
        <v>1689</v>
      </c>
      <c r="AA95" s="100" t="s">
        <v>1690</v>
      </c>
      <c r="AB95" s="100" t="s">
        <v>1690</v>
      </c>
      <c r="AC95" s="100" t="s">
        <v>1690</v>
      </c>
      <c r="AD95" s="100" t="s">
        <v>1690</v>
      </c>
      <c r="AE95" s="100" t="s">
        <v>1690</v>
      </c>
      <c r="AF95" s="100" t="s">
        <v>1690</v>
      </c>
      <c r="AG95" s="116" t="s">
        <v>1282</v>
      </c>
      <c r="AH95" s="116" t="s">
        <v>1282</v>
      </c>
      <c r="AI95" s="116" t="s">
        <v>1282</v>
      </c>
      <c r="AJ95" s="116" t="s">
        <v>1282</v>
      </c>
      <c r="AK95" s="116" t="s">
        <v>1282</v>
      </c>
      <c r="AL95" s="116" t="s">
        <v>1282</v>
      </c>
      <c r="AM95" s="117" t="s">
        <v>1691</v>
      </c>
      <c r="AN95" s="117" t="s">
        <v>1691</v>
      </c>
      <c r="AO95" s="117" t="s">
        <v>1691</v>
      </c>
      <c r="AP95" s="117" t="s">
        <v>1691</v>
      </c>
      <c r="AQ95" s="117" t="s">
        <v>1691</v>
      </c>
      <c r="AR95" s="117" t="s">
        <v>1691</v>
      </c>
    </row>
    <row r="96" spans="1:44" s="216" customFormat="1" ht="30" customHeight="1">
      <c r="A96" s="231"/>
      <c r="B96" s="163" t="s">
        <v>1350</v>
      </c>
      <c r="C96" s="163" t="s">
        <v>1354</v>
      </c>
      <c r="D96" s="163" t="s">
        <v>1354</v>
      </c>
      <c r="E96" s="163" t="s">
        <v>1354</v>
      </c>
      <c r="F96" s="163" t="s">
        <v>1354</v>
      </c>
      <c r="G96" s="163" t="s">
        <v>1354</v>
      </c>
      <c r="H96" s="163" t="s">
        <v>1354</v>
      </c>
      <c r="I96" s="163" t="s">
        <v>1358</v>
      </c>
      <c r="J96" s="163" t="s">
        <v>1358</v>
      </c>
      <c r="K96" s="163" t="s">
        <v>1358</v>
      </c>
      <c r="L96" s="163" t="s">
        <v>1358</v>
      </c>
      <c r="M96" s="163" t="s">
        <v>1358</v>
      </c>
      <c r="N96" s="163" t="s">
        <v>1358</v>
      </c>
      <c r="O96" s="232" t="s">
        <v>1362</v>
      </c>
      <c r="P96" s="232" t="s">
        <v>1362</v>
      </c>
      <c r="Q96" s="232" t="s">
        <v>1362</v>
      </c>
      <c r="R96" s="232" t="s">
        <v>1362</v>
      </c>
      <c r="S96" s="232" t="s">
        <v>1362</v>
      </c>
      <c r="T96" s="232" t="s">
        <v>1362</v>
      </c>
      <c r="U96" s="163" t="s">
        <v>1895</v>
      </c>
      <c r="V96" s="163" t="s">
        <v>1895</v>
      </c>
      <c r="W96" s="163" t="s">
        <v>1895</v>
      </c>
      <c r="X96" s="163" t="s">
        <v>1895</v>
      </c>
      <c r="Y96" s="163" t="s">
        <v>1895</v>
      </c>
      <c r="Z96" s="163" t="s">
        <v>1895</v>
      </c>
      <c r="AA96" s="233" t="s">
        <v>1896</v>
      </c>
      <c r="AB96" s="233" t="s">
        <v>1896</v>
      </c>
      <c r="AC96" s="233" t="s">
        <v>1896</v>
      </c>
      <c r="AD96" s="233" t="s">
        <v>1896</v>
      </c>
      <c r="AE96" s="233" t="s">
        <v>1896</v>
      </c>
      <c r="AF96" s="233" t="s">
        <v>1896</v>
      </c>
      <c r="AG96" s="163" t="s">
        <v>1897</v>
      </c>
      <c r="AH96" s="163" t="s">
        <v>1897</v>
      </c>
      <c r="AI96" s="163" t="s">
        <v>1897</v>
      </c>
      <c r="AJ96" s="163" t="s">
        <v>1897</v>
      </c>
      <c r="AK96" s="163" t="s">
        <v>1897</v>
      </c>
      <c r="AL96" s="163" t="s">
        <v>1897</v>
      </c>
      <c r="AM96" s="229" t="s">
        <v>1898</v>
      </c>
      <c r="AN96" s="229" t="s">
        <v>1898</v>
      </c>
      <c r="AO96" s="229" t="s">
        <v>1898</v>
      </c>
      <c r="AP96" s="229" t="s">
        <v>1898</v>
      </c>
      <c r="AQ96" s="229" t="s">
        <v>1898</v>
      </c>
      <c r="AR96" s="229" t="s">
        <v>1898</v>
      </c>
    </row>
    <row r="97" spans="1:44" s="216" customFormat="1" ht="30" customHeight="1">
      <c r="A97" s="231"/>
      <c r="B97" s="163" t="s">
        <v>1351</v>
      </c>
      <c r="C97" s="163" t="s">
        <v>1355</v>
      </c>
      <c r="D97" s="163" t="s">
        <v>1355</v>
      </c>
      <c r="E97" s="163" t="s">
        <v>1355</v>
      </c>
      <c r="F97" s="163" t="s">
        <v>1355</v>
      </c>
      <c r="G97" s="163" t="s">
        <v>1355</v>
      </c>
      <c r="H97" s="163" t="s">
        <v>1355</v>
      </c>
      <c r="I97" s="163" t="s">
        <v>1359</v>
      </c>
      <c r="J97" s="163" t="s">
        <v>1359</v>
      </c>
      <c r="K97" s="163" t="s">
        <v>1359</v>
      </c>
      <c r="L97" s="163" t="s">
        <v>1359</v>
      </c>
      <c r="M97" s="163" t="s">
        <v>1359</v>
      </c>
      <c r="N97" s="163" t="s">
        <v>1359</v>
      </c>
      <c r="O97" s="232" t="s">
        <v>1363</v>
      </c>
      <c r="P97" s="232" t="s">
        <v>1363</v>
      </c>
      <c r="Q97" s="232" t="s">
        <v>1363</v>
      </c>
      <c r="R97" s="232" t="s">
        <v>1363</v>
      </c>
      <c r="S97" s="232" t="s">
        <v>1363</v>
      </c>
      <c r="T97" s="232" t="s">
        <v>1363</v>
      </c>
      <c r="U97" s="163" t="s">
        <v>1899</v>
      </c>
      <c r="V97" s="163" t="s">
        <v>1899</v>
      </c>
      <c r="W97" s="163" t="s">
        <v>1899</v>
      </c>
      <c r="X97" s="163" t="s">
        <v>1899</v>
      </c>
      <c r="Y97" s="163" t="s">
        <v>1899</v>
      </c>
      <c r="Z97" s="163" t="s">
        <v>1899</v>
      </c>
      <c r="AA97" s="233" t="s">
        <v>1900</v>
      </c>
      <c r="AB97" s="233" t="s">
        <v>1900</v>
      </c>
      <c r="AC97" s="233" t="s">
        <v>1900</v>
      </c>
      <c r="AD97" s="233" t="s">
        <v>1900</v>
      </c>
      <c r="AE97" s="233" t="s">
        <v>1900</v>
      </c>
      <c r="AF97" s="233" t="s">
        <v>1900</v>
      </c>
      <c r="AG97" s="163" t="s">
        <v>1901</v>
      </c>
      <c r="AH97" s="163" t="s">
        <v>1901</v>
      </c>
      <c r="AI97" s="163" t="s">
        <v>1901</v>
      </c>
      <c r="AJ97" s="163" t="s">
        <v>1901</v>
      </c>
      <c r="AK97" s="163" t="s">
        <v>1901</v>
      </c>
      <c r="AL97" s="163" t="s">
        <v>1901</v>
      </c>
      <c r="AM97" s="229" t="s">
        <v>1902</v>
      </c>
      <c r="AN97" s="229" t="s">
        <v>1902</v>
      </c>
      <c r="AO97" s="229" t="s">
        <v>1902</v>
      </c>
      <c r="AP97" s="229" t="s">
        <v>1902</v>
      </c>
      <c r="AQ97" s="229" t="s">
        <v>1902</v>
      </c>
      <c r="AR97" s="229" t="s">
        <v>1902</v>
      </c>
    </row>
    <row r="98" spans="1:44" s="216" customFormat="1" ht="30" customHeight="1">
      <c r="A98" s="231"/>
      <c r="B98" s="163" t="s">
        <v>1352</v>
      </c>
      <c r="C98" s="163" t="s">
        <v>1356</v>
      </c>
      <c r="D98" s="163" t="s">
        <v>1356</v>
      </c>
      <c r="E98" s="163" t="s">
        <v>1356</v>
      </c>
      <c r="F98" s="163" t="s">
        <v>1356</v>
      </c>
      <c r="G98" s="163" t="s">
        <v>1356</v>
      </c>
      <c r="H98" s="163" t="s">
        <v>1356</v>
      </c>
      <c r="I98" s="163" t="s">
        <v>1360</v>
      </c>
      <c r="J98" s="163" t="s">
        <v>1360</v>
      </c>
      <c r="K98" s="163" t="s">
        <v>1360</v>
      </c>
      <c r="L98" s="163" t="s">
        <v>1360</v>
      </c>
      <c r="M98" s="163" t="s">
        <v>1360</v>
      </c>
      <c r="N98" s="163" t="s">
        <v>1360</v>
      </c>
      <c r="O98" s="232" t="s">
        <v>1364</v>
      </c>
      <c r="P98" s="232" t="s">
        <v>1364</v>
      </c>
      <c r="Q98" s="232" t="s">
        <v>1364</v>
      </c>
      <c r="R98" s="232" t="s">
        <v>1364</v>
      </c>
      <c r="S98" s="232" t="s">
        <v>1364</v>
      </c>
      <c r="T98" s="232" t="s">
        <v>1364</v>
      </c>
      <c r="U98" s="163" t="s">
        <v>1903</v>
      </c>
      <c r="V98" s="163" t="s">
        <v>1903</v>
      </c>
      <c r="W98" s="163" t="s">
        <v>1903</v>
      </c>
      <c r="X98" s="163" t="s">
        <v>1903</v>
      </c>
      <c r="Y98" s="163" t="s">
        <v>1903</v>
      </c>
      <c r="Z98" s="163" t="s">
        <v>1903</v>
      </c>
      <c r="AA98" s="233" t="s">
        <v>1904</v>
      </c>
      <c r="AB98" s="233" t="s">
        <v>1904</v>
      </c>
      <c r="AC98" s="233" t="s">
        <v>1904</v>
      </c>
      <c r="AD98" s="233" t="s">
        <v>1904</v>
      </c>
      <c r="AE98" s="233" t="s">
        <v>1904</v>
      </c>
      <c r="AF98" s="233" t="s">
        <v>1904</v>
      </c>
      <c r="AG98" s="163" t="s">
        <v>1905</v>
      </c>
      <c r="AH98" s="163" t="s">
        <v>1905</v>
      </c>
      <c r="AI98" s="163" t="s">
        <v>1905</v>
      </c>
      <c r="AJ98" s="163" t="s">
        <v>1905</v>
      </c>
      <c r="AK98" s="163" t="s">
        <v>1905</v>
      </c>
      <c r="AL98" s="163" t="s">
        <v>1905</v>
      </c>
      <c r="AM98" s="229" t="s">
        <v>1906</v>
      </c>
      <c r="AN98" s="229" t="s">
        <v>1906</v>
      </c>
      <c r="AO98" s="229" t="s">
        <v>1906</v>
      </c>
      <c r="AP98" s="229" t="s">
        <v>1906</v>
      </c>
      <c r="AQ98" s="229" t="s">
        <v>1906</v>
      </c>
      <c r="AR98" s="229" t="s">
        <v>1906</v>
      </c>
    </row>
    <row r="99" spans="1:44" s="216" customFormat="1" ht="30" customHeight="1">
      <c r="A99" s="231"/>
      <c r="B99" s="163" t="s">
        <v>1353</v>
      </c>
      <c r="C99" s="163" t="s">
        <v>1357</v>
      </c>
      <c r="D99" s="163" t="s">
        <v>1357</v>
      </c>
      <c r="E99" s="163" t="s">
        <v>1357</v>
      </c>
      <c r="F99" s="163" t="s">
        <v>1357</v>
      </c>
      <c r="G99" s="163" t="s">
        <v>1357</v>
      </c>
      <c r="H99" s="163" t="s">
        <v>1357</v>
      </c>
      <c r="I99" s="163" t="s">
        <v>1361</v>
      </c>
      <c r="J99" s="163" t="s">
        <v>1361</v>
      </c>
      <c r="K99" s="163" t="s">
        <v>1361</v>
      </c>
      <c r="L99" s="163" t="s">
        <v>1361</v>
      </c>
      <c r="M99" s="163" t="s">
        <v>1361</v>
      </c>
      <c r="N99" s="163" t="s">
        <v>1361</v>
      </c>
      <c r="O99" s="232" t="s">
        <v>1365</v>
      </c>
      <c r="P99" s="232" t="s">
        <v>1365</v>
      </c>
      <c r="Q99" s="232" t="s">
        <v>1365</v>
      </c>
      <c r="R99" s="232" t="s">
        <v>1365</v>
      </c>
      <c r="S99" s="232" t="s">
        <v>1365</v>
      </c>
      <c r="T99" s="232" t="s">
        <v>1365</v>
      </c>
      <c r="U99" s="163" t="s">
        <v>1907</v>
      </c>
      <c r="V99" s="163" t="s">
        <v>1907</v>
      </c>
      <c r="W99" s="163" t="s">
        <v>1907</v>
      </c>
      <c r="X99" s="163" t="s">
        <v>1907</v>
      </c>
      <c r="Y99" s="163" t="s">
        <v>1907</v>
      </c>
      <c r="Z99" s="163" t="s">
        <v>1907</v>
      </c>
      <c r="AA99" s="233" t="s">
        <v>1908</v>
      </c>
      <c r="AB99" s="233" t="s">
        <v>1908</v>
      </c>
      <c r="AC99" s="233" t="s">
        <v>1908</v>
      </c>
      <c r="AD99" s="233" t="s">
        <v>1908</v>
      </c>
      <c r="AE99" s="233" t="s">
        <v>1908</v>
      </c>
      <c r="AF99" s="233" t="s">
        <v>1908</v>
      </c>
      <c r="AG99" s="163" t="s">
        <v>1909</v>
      </c>
      <c r="AH99" s="163" t="s">
        <v>1909</v>
      </c>
      <c r="AI99" s="163" t="s">
        <v>1909</v>
      </c>
      <c r="AJ99" s="163" t="s">
        <v>1909</v>
      </c>
      <c r="AK99" s="163" t="s">
        <v>1909</v>
      </c>
      <c r="AL99" s="163" t="s">
        <v>1909</v>
      </c>
      <c r="AM99" s="229" t="s">
        <v>1910</v>
      </c>
      <c r="AN99" s="229" t="s">
        <v>1910</v>
      </c>
      <c r="AO99" s="229" t="s">
        <v>1910</v>
      </c>
      <c r="AP99" s="229" t="s">
        <v>1910</v>
      </c>
      <c r="AQ99" s="229" t="s">
        <v>1910</v>
      </c>
      <c r="AR99" s="229" t="s">
        <v>1910</v>
      </c>
    </row>
    <row r="100" spans="1:44" s="216" customFormat="1" ht="30" customHeight="1">
      <c r="A100" s="231"/>
      <c r="B100" s="163" t="s">
        <v>2097</v>
      </c>
      <c r="C100" s="163" t="s">
        <v>1884</v>
      </c>
      <c r="D100" s="163" t="s">
        <v>1884</v>
      </c>
      <c r="E100" s="163" t="s">
        <v>1884</v>
      </c>
      <c r="F100" s="163" t="s">
        <v>1884</v>
      </c>
      <c r="G100" s="163" t="s">
        <v>1884</v>
      </c>
      <c r="H100" s="163" t="s">
        <v>1884</v>
      </c>
      <c r="I100" s="163" t="s">
        <v>1888</v>
      </c>
      <c r="J100" s="163" t="s">
        <v>1888</v>
      </c>
      <c r="K100" s="163" t="s">
        <v>1888</v>
      </c>
      <c r="L100" s="163" t="s">
        <v>1888</v>
      </c>
      <c r="M100" s="163" t="s">
        <v>1888</v>
      </c>
      <c r="N100" s="163" t="s">
        <v>1888</v>
      </c>
      <c r="O100" s="232" t="s">
        <v>1889</v>
      </c>
      <c r="P100" s="232" t="s">
        <v>1889</v>
      </c>
      <c r="Q100" s="232" t="s">
        <v>1889</v>
      </c>
      <c r="R100" s="232" t="s">
        <v>1889</v>
      </c>
      <c r="S100" s="232" t="s">
        <v>1889</v>
      </c>
      <c r="T100" s="232" t="s">
        <v>1889</v>
      </c>
      <c r="U100" s="163" t="s">
        <v>1911</v>
      </c>
      <c r="V100" s="163" t="s">
        <v>1911</v>
      </c>
      <c r="W100" s="163" t="s">
        <v>1911</v>
      </c>
      <c r="X100" s="163" t="s">
        <v>1911</v>
      </c>
      <c r="Y100" s="163" t="s">
        <v>1911</v>
      </c>
      <c r="Z100" s="163" t="s">
        <v>1911</v>
      </c>
      <c r="AA100" s="163" t="s">
        <v>1912</v>
      </c>
      <c r="AB100" s="163" t="s">
        <v>1912</v>
      </c>
      <c r="AC100" s="163" t="s">
        <v>1912</v>
      </c>
      <c r="AD100" s="163" t="s">
        <v>1912</v>
      </c>
      <c r="AE100" s="163" t="s">
        <v>1912</v>
      </c>
      <c r="AF100" s="163" t="s">
        <v>1912</v>
      </c>
      <c r="AG100" s="229" t="s">
        <v>2082</v>
      </c>
      <c r="AH100" s="229" t="s">
        <v>2082</v>
      </c>
      <c r="AI100" s="229" t="s">
        <v>2082</v>
      </c>
      <c r="AJ100" s="229" t="s">
        <v>2082</v>
      </c>
      <c r="AK100" s="229" t="s">
        <v>2082</v>
      </c>
      <c r="AL100" s="229" t="s">
        <v>2082</v>
      </c>
      <c r="AM100" s="163" t="s">
        <v>1913</v>
      </c>
      <c r="AN100" s="163" t="s">
        <v>1913</v>
      </c>
      <c r="AO100" s="163" t="s">
        <v>1913</v>
      </c>
      <c r="AP100" s="163" t="s">
        <v>1913</v>
      </c>
      <c r="AQ100" s="163" t="s">
        <v>1913</v>
      </c>
      <c r="AR100" s="163" t="s">
        <v>1913</v>
      </c>
    </row>
    <row r="101" spans="1:44" s="216" customFormat="1" ht="30" customHeight="1">
      <c r="A101" s="231"/>
      <c r="B101" s="163" t="s">
        <v>2098</v>
      </c>
      <c r="C101" s="163" t="s">
        <v>1885</v>
      </c>
      <c r="D101" s="163" t="s">
        <v>1885</v>
      </c>
      <c r="E101" s="163" t="s">
        <v>1885</v>
      </c>
      <c r="F101" s="163" t="s">
        <v>1885</v>
      </c>
      <c r="G101" s="163" t="s">
        <v>1885</v>
      </c>
      <c r="H101" s="163" t="s">
        <v>1885</v>
      </c>
      <c r="I101" s="163" t="s">
        <v>1890</v>
      </c>
      <c r="J101" s="163" t="s">
        <v>1890</v>
      </c>
      <c r="K101" s="163" t="s">
        <v>1890</v>
      </c>
      <c r="L101" s="163" t="s">
        <v>1890</v>
      </c>
      <c r="M101" s="163" t="s">
        <v>1890</v>
      </c>
      <c r="N101" s="163" t="s">
        <v>1890</v>
      </c>
      <c r="O101" s="232" t="s">
        <v>1892</v>
      </c>
      <c r="P101" s="232" t="s">
        <v>1892</v>
      </c>
      <c r="Q101" s="232" t="s">
        <v>1892</v>
      </c>
      <c r="R101" s="232" t="s">
        <v>1892</v>
      </c>
      <c r="S101" s="232" t="s">
        <v>1892</v>
      </c>
      <c r="T101" s="232" t="s">
        <v>1892</v>
      </c>
      <c r="U101" s="163" t="s">
        <v>1914</v>
      </c>
      <c r="V101" s="163" t="s">
        <v>1914</v>
      </c>
      <c r="W101" s="163" t="s">
        <v>1914</v>
      </c>
      <c r="X101" s="163" t="s">
        <v>1914</v>
      </c>
      <c r="Y101" s="163" t="s">
        <v>1914</v>
      </c>
      <c r="Z101" s="163" t="s">
        <v>1914</v>
      </c>
      <c r="AA101" s="163" t="s">
        <v>1915</v>
      </c>
      <c r="AB101" s="163" t="s">
        <v>1915</v>
      </c>
      <c r="AC101" s="163" t="s">
        <v>1915</v>
      </c>
      <c r="AD101" s="163" t="s">
        <v>1915</v>
      </c>
      <c r="AE101" s="163" t="s">
        <v>1915</v>
      </c>
      <c r="AF101" s="163" t="s">
        <v>1915</v>
      </c>
      <c r="AG101" s="229" t="s">
        <v>2083</v>
      </c>
      <c r="AH101" s="229" t="s">
        <v>2083</v>
      </c>
      <c r="AI101" s="229" t="s">
        <v>2083</v>
      </c>
      <c r="AJ101" s="229" t="s">
        <v>2083</v>
      </c>
      <c r="AK101" s="229" t="s">
        <v>2083</v>
      </c>
      <c r="AL101" s="229" t="s">
        <v>2083</v>
      </c>
      <c r="AM101" s="163" t="s">
        <v>1916</v>
      </c>
      <c r="AN101" s="163" t="s">
        <v>1916</v>
      </c>
      <c r="AO101" s="163" t="s">
        <v>1916</v>
      </c>
      <c r="AP101" s="163" t="s">
        <v>1916</v>
      </c>
      <c r="AQ101" s="163" t="s">
        <v>1916</v>
      </c>
      <c r="AR101" s="163" t="s">
        <v>1916</v>
      </c>
    </row>
    <row r="102" spans="1:44" s="216" customFormat="1" ht="30" customHeight="1">
      <c r="A102" s="231"/>
      <c r="B102" s="163" t="s">
        <v>2099</v>
      </c>
      <c r="C102" s="163" t="s">
        <v>1917</v>
      </c>
      <c r="D102" s="163" t="s">
        <v>1917</v>
      </c>
      <c r="E102" s="163" t="s">
        <v>1917</v>
      </c>
      <c r="F102" s="163" t="s">
        <v>1917</v>
      </c>
      <c r="G102" s="163" t="s">
        <v>1917</v>
      </c>
      <c r="H102" s="163" t="s">
        <v>1917</v>
      </c>
      <c r="I102" s="163" t="s">
        <v>1887</v>
      </c>
      <c r="J102" s="163" t="s">
        <v>1887</v>
      </c>
      <c r="K102" s="163" t="s">
        <v>1887</v>
      </c>
      <c r="L102" s="163" t="s">
        <v>1887</v>
      </c>
      <c r="M102" s="163" t="s">
        <v>1887</v>
      </c>
      <c r="N102" s="163" t="s">
        <v>1887</v>
      </c>
      <c r="O102" s="232" t="s">
        <v>1894</v>
      </c>
      <c r="P102" s="232" t="s">
        <v>1894</v>
      </c>
      <c r="Q102" s="232" t="s">
        <v>1894</v>
      </c>
      <c r="R102" s="232" t="s">
        <v>1894</v>
      </c>
      <c r="S102" s="232" t="s">
        <v>1894</v>
      </c>
      <c r="T102" s="232" t="s">
        <v>1894</v>
      </c>
      <c r="U102" s="163" t="s">
        <v>1918</v>
      </c>
      <c r="V102" s="163" t="s">
        <v>1918</v>
      </c>
      <c r="W102" s="163" t="s">
        <v>1918</v>
      </c>
      <c r="X102" s="163" t="s">
        <v>1918</v>
      </c>
      <c r="Y102" s="163" t="s">
        <v>1918</v>
      </c>
      <c r="Z102" s="163" t="s">
        <v>1918</v>
      </c>
      <c r="AA102" s="163" t="s">
        <v>1919</v>
      </c>
      <c r="AB102" s="163" t="s">
        <v>1919</v>
      </c>
      <c r="AC102" s="163" t="s">
        <v>1919</v>
      </c>
      <c r="AD102" s="163" t="s">
        <v>1919</v>
      </c>
      <c r="AE102" s="163" t="s">
        <v>1919</v>
      </c>
      <c r="AF102" s="163" t="s">
        <v>1919</v>
      </c>
      <c r="AG102" s="163" t="s">
        <v>2079</v>
      </c>
      <c r="AH102" s="163" t="s">
        <v>1920</v>
      </c>
      <c r="AI102" s="163" t="s">
        <v>1920</v>
      </c>
      <c r="AJ102" s="163" t="s">
        <v>1920</v>
      </c>
      <c r="AK102" s="163" t="s">
        <v>1920</v>
      </c>
      <c r="AL102" s="163" t="s">
        <v>1920</v>
      </c>
      <c r="AM102" s="163" t="s">
        <v>1921</v>
      </c>
      <c r="AN102" s="163" t="s">
        <v>1921</v>
      </c>
      <c r="AO102" s="163" t="s">
        <v>1921</v>
      </c>
      <c r="AP102" s="163" t="s">
        <v>1921</v>
      </c>
      <c r="AQ102" s="163" t="s">
        <v>1921</v>
      </c>
      <c r="AR102" s="163" t="s">
        <v>1921</v>
      </c>
    </row>
    <row r="103" spans="1:44" s="216" customFormat="1" ht="30" customHeight="1">
      <c r="A103" s="231"/>
      <c r="B103" s="163" t="s">
        <v>2100</v>
      </c>
      <c r="C103" s="163" t="s">
        <v>1886</v>
      </c>
      <c r="D103" s="163" t="s">
        <v>1886</v>
      </c>
      <c r="E103" s="163" t="s">
        <v>1886</v>
      </c>
      <c r="F103" s="163" t="s">
        <v>1886</v>
      </c>
      <c r="G103" s="163" t="s">
        <v>1886</v>
      </c>
      <c r="H103" s="163" t="s">
        <v>1886</v>
      </c>
      <c r="I103" s="163" t="s">
        <v>1891</v>
      </c>
      <c r="J103" s="163" t="s">
        <v>1891</v>
      </c>
      <c r="K103" s="163" t="s">
        <v>1891</v>
      </c>
      <c r="L103" s="163" t="s">
        <v>1891</v>
      </c>
      <c r="M103" s="163" t="s">
        <v>1891</v>
      </c>
      <c r="N103" s="163" t="s">
        <v>1891</v>
      </c>
      <c r="O103" s="232" t="s">
        <v>1893</v>
      </c>
      <c r="P103" s="232" t="s">
        <v>1893</v>
      </c>
      <c r="Q103" s="232" t="s">
        <v>1893</v>
      </c>
      <c r="R103" s="232" t="s">
        <v>1893</v>
      </c>
      <c r="S103" s="232" t="s">
        <v>1893</v>
      </c>
      <c r="T103" s="232" t="s">
        <v>1893</v>
      </c>
      <c r="U103" s="163" t="s">
        <v>1922</v>
      </c>
      <c r="V103" s="163" t="s">
        <v>1922</v>
      </c>
      <c r="W103" s="163" t="s">
        <v>1922</v>
      </c>
      <c r="X103" s="163" t="s">
        <v>1922</v>
      </c>
      <c r="Y103" s="163" t="s">
        <v>1922</v>
      </c>
      <c r="Z103" s="163" t="s">
        <v>1922</v>
      </c>
      <c r="AA103" s="163" t="s">
        <v>1923</v>
      </c>
      <c r="AB103" s="163" t="s">
        <v>1923</v>
      </c>
      <c r="AC103" s="163" t="s">
        <v>1923</v>
      </c>
      <c r="AD103" s="163" t="s">
        <v>1923</v>
      </c>
      <c r="AE103" s="163" t="s">
        <v>1923</v>
      </c>
      <c r="AF103" s="163" t="s">
        <v>1923</v>
      </c>
      <c r="AG103" s="163" t="s">
        <v>2080</v>
      </c>
      <c r="AH103" s="163" t="s">
        <v>2080</v>
      </c>
      <c r="AI103" s="163" t="s">
        <v>2080</v>
      </c>
      <c r="AJ103" s="163" t="s">
        <v>2080</v>
      </c>
      <c r="AK103" s="163" t="s">
        <v>2080</v>
      </c>
      <c r="AL103" s="163" t="s">
        <v>2080</v>
      </c>
      <c r="AM103" s="163" t="s">
        <v>1924</v>
      </c>
      <c r="AN103" s="163" t="s">
        <v>1924</v>
      </c>
      <c r="AO103" s="163" t="s">
        <v>1924</v>
      </c>
      <c r="AP103" s="163" t="s">
        <v>1924</v>
      </c>
      <c r="AQ103" s="163" t="s">
        <v>1924</v>
      </c>
      <c r="AR103" s="163" t="s">
        <v>1924</v>
      </c>
    </row>
    <row r="104" spans="1:44" s="216" customFormat="1" ht="30" customHeight="1">
      <c r="A104" s="231"/>
      <c r="B104" s="163" t="s">
        <v>1366</v>
      </c>
      <c r="C104" s="163" t="s">
        <v>1375</v>
      </c>
      <c r="D104" s="163" t="s">
        <v>1375</v>
      </c>
      <c r="E104" s="163" t="s">
        <v>1375</v>
      </c>
      <c r="F104" s="163" t="s">
        <v>1375</v>
      </c>
      <c r="G104" s="163" t="s">
        <v>1375</v>
      </c>
      <c r="H104" s="163" t="s">
        <v>1375</v>
      </c>
      <c r="I104" s="163" t="s">
        <v>1384</v>
      </c>
      <c r="J104" s="163" t="s">
        <v>1384</v>
      </c>
      <c r="K104" s="163" t="s">
        <v>1384</v>
      </c>
      <c r="L104" s="163" t="s">
        <v>1384</v>
      </c>
      <c r="M104" s="163" t="s">
        <v>1384</v>
      </c>
      <c r="N104" s="163" t="s">
        <v>1384</v>
      </c>
      <c r="O104" s="232" t="s">
        <v>1393</v>
      </c>
      <c r="P104" s="232" t="s">
        <v>1393</v>
      </c>
      <c r="Q104" s="232" t="s">
        <v>1393</v>
      </c>
      <c r="R104" s="232" t="s">
        <v>1393</v>
      </c>
      <c r="S104" s="232" t="s">
        <v>1393</v>
      </c>
      <c r="T104" s="232" t="s">
        <v>1393</v>
      </c>
      <c r="U104" s="163" t="s">
        <v>1925</v>
      </c>
      <c r="V104" s="163" t="s">
        <v>1925</v>
      </c>
      <c r="W104" s="163" t="s">
        <v>1925</v>
      </c>
      <c r="X104" s="163" t="s">
        <v>1925</v>
      </c>
      <c r="Y104" s="163" t="s">
        <v>1925</v>
      </c>
      <c r="Z104" s="163" t="s">
        <v>1925</v>
      </c>
      <c r="AA104" s="233" t="s">
        <v>2089</v>
      </c>
      <c r="AB104" s="233" t="s">
        <v>2089</v>
      </c>
      <c r="AC104" s="233" t="s">
        <v>2089</v>
      </c>
      <c r="AD104" s="233" t="s">
        <v>2089</v>
      </c>
      <c r="AE104" s="233" t="s">
        <v>2089</v>
      </c>
      <c r="AF104" s="233" t="s">
        <v>2089</v>
      </c>
      <c r="AG104" s="163" t="s">
        <v>1926</v>
      </c>
      <c r="AH104" s="163" t="s">
        <v>1926</v>
      </c>
      <c r="AI104" s="163" t="s">
        <v>1926</v>
      </c>
      <c r="AJ104" s="163" t="s">
        <v>1926</v>
      </c>
      <c r="AK104" s="163" t="s">
        <v>1926</v>
      </c>
      <c r="AL104" s="163" t="s">
        <v>1926</v>
      </c>
      <c r="AM104" s="229" t="s">
        <v>1927</v>
      </c>
      <c r="AN104" s="229" t="s">
        <v>1927</v>
      </c>
      <c r="AO104" s="229" t="s">
        <v>1927</v>
      </c>
      <c r="AP104" s="229" t="s">
        <v>1927</v>
      </c>
      <c r="AQ104" s="229" t="s">
        <v>1927</v>
      </c>
      <c r="AR104" s="229" t="s">
        <v>1927</v>
      </c>
    </row>
    <row r="105" spans="1:44" s="216" customFormat="1" ht="30" customHeight="1">
      <c r="A105" s="231"/>
      <c r="B105" s="163" t="s">
        <v>1367</v>
      </c>
      <c r="C105" s="163" t="s">
        <v>1376</v>
      </c>
      <c r="D105" s="163" t="s">
        <v>1376</v>
      </c>
      <c r="E105" s="163" t="s">
        <v>1376</v>
      </c>
      <c r="F105" s="163" t="s">
        <v>1376</v>
      </c>
      <c r="G105" s="163" t="s">
        <v>1376</v>
      </c>
      <c r="H105" s="163" t="s">
        <v>1376</v>
      </c>
      <c r="I105" s="163" t="s">
        <v>1385</v>
      </c>
      <c r="J105" s="163" t="s">
        <v>1385</v>
      </c>
      <c r="K105" s="163" t="s">
        <v>1385</v>
      </c>
      <c r="L105" s="163" t="s">
        <v>1385</v>
      </c>
      <c r="M105" s="163" t="s">
        <v>1385</v>
      </c>
      <c r="N105" s="163" t="s">
        <v>1385</v>
      </c>
      <c r="O105" s="232" t="s">
        <v>1394</v>
      </c>
      <c r="P105" s="232" t="s">
        <v>1394</v>
      </c>
      <c r="Q105" s="232" t="s">
        <v>1394</v>
      </c>
      <c r="R105" s="232" t="s">
        <v>1394</v>
      </c>
      <c r="S105" s="232" t="s">
        <v>1394</v>
      </c>
      <c r="T105" s="232" t="s">
        <v>1394</v>
      </c>
      <c r="U105" s="163" t="s">
        <v>1928</v>
      </c>
      <c r="V105" s="163" t="s">
        <v>1928</v>
      </c>
      <c r="W105" s="163" t="s">
        <v>1928</v>
      </c>
      <c r="X105" s="163" t="s">
        <v>1928</v>
      </c>
      <c r="Y105" s="163" t="s">
        <v>1928</v>
      </c>
      <c r="Z105" s="163" t="s">
        <v>1928</v>
      </c>
      <c r="AA105" s="233" t="s">
        <v>1929</v>
      </c>
      <c r="AB105" s="233" t="s">
        <v>1929</v>
      </c>
      <c r="AC105" s="233" t="s">
        <v>1929</v>
      </c>
      <c r="AD105" s="233" t="s">
        <v>1929</v>
      </c>
      <c r="AE105" s="233" t="s">
        <v>1929</v>
      </c>
      <c r="AF105" s="233" t="s">
        <v>1929</v>
      </c>
      <c r="AG105" s="163" t="s">
        <v>1930</v>
      </c>
      <c r="AH105" s="163" t="s">
        <v>1930</v>
      </c>
      <c r="AI105" s="163" t="s">
        <v>1930</v>
      </c>
      <c r="AJ105" s="163" t="s">
        <v>1930</v>
      </c>
      <c r="AK105" s="163" t="s">
        <v>1930</v>
      </c>
      <c r="AL105" s="163" t="s">
        <v>1930</v>
      </c>
      <c r="AM105" s="229" t="s">
        <v>1931</v>
      </c>
      <c r="AN105" s="229" t="s">
        <v>1931</v>
      </c>
      <c r="AO105" s="229" t="s">
        <v>1931</v>
      </c>
      <c r="AP105" s="229" t="s">
        <v>1931</v>
      </c>
      <c r="AQ105" s="229" t="s">
        <v>1931</v>
      </c>
      <c r="AR105" s="229" t="s">
        <v>1931</v>
      </c>
    </row>
    <row r="106" spans="1:44" s="216" customFormat="1" ht="30" customHeight="1">
      <c r="A106" s="231"/>
      <c r="B106" s="163" t="s">
        <v>1368</v>
      </c>
      <c r="C106" s="163" t="s">
        <v>1377</v>
      </c>
      <c r="D106" s="163" t="s">
        <v>1377</v>
      </c>
      <c r="E106" s="163" t="s">
        <v>1377</v>
      </c>
      <c r="F106" s="163" t="s">
        <v>1377</v>
      </c>
      <c r="G106" s="163" t="s">
        <v>1377</v>
      </c>
      <c r="H106" s="163" t="s">
        <v>1377</v>
      </c>
      <c r="I106" s="163" t="s">
        <v>1386</v>
      </c>
      <c r="J106" s="163" t="s">
        <v>1386</v>
      </c>
      <c r="K106" s="163" t="s">
        <v>1386</v>
      </c>
      <c r="L106" s="163" t="s">
        <v>1386</v>
      </c>
      <c r="M106" s="163" t="s">
        <v>1386</v>
      </c>
      <c r="N106" s="163" t="s">
        <v>1386</v>
      </c>
      <c r="O106" s="232" t="s">
        <v>1395</v>
      </c>
      <c r="P106" s="232" t="s">
        <v>1395</v>
      </c>
      <c r="Q106" s="232" t="s">
        <v>1395</v>
      </c>
      <c r="R106" s="232" t="s">
        <v>1395</v>
      </c>
      <c r="S106" s="232" t="s">
        <v>1395</v>
      </c>
      <c r="T106" s="232" t="s">
        <v>1395</v>
      </c>
      <c r="U106" s="163" t="s">
        <v>1932</v>
      </c>
      <c r="V106" s="163" t="s">
        <v>1932</v>
      </c>
      <c r="W106" s="163" t="s">
        <v>1932</v>
      </c>
      <c r="X106" s="163" t="s">
        <v>1932</v>
      </c>
      <c r="Y106" s="163" t="s">
        <v>1932</v>
      </c>
      <c r="Z106" s="163" t="s">
        <v>1932</v>
      </c>
      <c r="AA106" s="233" t="s">
        <v>1933</v>
      </c>
      <c r="AB106" s="233" t="s">
        <v>1933</v>
      </c>
      <c r="AC106" s="233" t="s">
        <v>1933</v>
      </c>
      <c r="AD106" s="233" t="s">
        <v>1933</v>
      </c>
      <c r="AE106" s="233" t="s">
        <v>1933</v>
      </c>
      <c r="AF106" s="233" t="s">
        <v>1933</v>
      </c>
      <c r="AG106" s="163" t="s">
        <v>1934</v>
      </c>
      <c r="AH106" s="163" t="s">
        <v>1934</v>
      </c>
      <c r="AI106" s="163" t="s">
        <v>1934</v>
      </c>
      <c r="AJ106" s="163" t="s">
        <v>1934</v>
      </c>
      <c r="AK106" s="163" t="s">
        <v>1934</v>
      </c>
      <c r="AL106" s="163" t="s">
        <v>1934</v>
      </c>
      <c r="AM106" s="229" t="s">
        <v>1935</v>
      </c>
      <c r="AN106" s="229" t="s">
        <v>1935</v>
      </c>
      <c r="AO106" s="229" t="s">
        <v>1935</v>
      </c>
      <c r="AP106" s="229" t="s">
        <v>1935</v>
      </c>
      <c r="AQ106" s="229" t="s">
        <v>1935</v>
      </c>
      <c r="AR106" s="229" t="s">
        <v>1935</v>
      </c>
    </row>
    <row r="107" spans="1:44" s="216" customFormat="1" ht="47.25">
      <c r="A107" s="231"/>
      <c r="B107" s="163" t="s">
        <v>1369</v>
      </c>
      <c r="C107" s="163" t="s">
        <v>856</v>
      </c>
      <c r="D107" s="163" t="s">
        <v>1798</v>
      </c>
      <c r="E107" s="163" t="s">
        <v>1798</v>
      </c>
      <c r="F107" s="163" t="s">
        <v>1798</v>
      </c>
      <c r="G107" s="163" t="s">
        <v>1798</v>
      </c>
      <c r="H107" s="163" t="s">
        <v>1798</v>
      </c>
      <c r="I107" s="163" t="s">
        <v>1387</v>
      </c>
      <c r="J107" s="163" t="s">
        <v>1799</v>
      </c>
      <c r="K107" s="163" t="s">
        <v>1799</v>
      </c>
      <c r="L107" s="163" t="s">
        <v>1799</v>
      </c>
      <c r="M107" s="163" t="s">
        <v>1799</v>
      </c>
      <c r="N107" s="163" t="s">
        <v>1799</v>
      </c>
      <c r="O107" s="232" t="s">
        <v>1396</v>
      </c>
      <c r="P107" s="232" t="s">
        <v>1800</v>
      </c>
      <c r="Q107" s="232" t="s">
        <v>1800</v>
      </c>
      <c r="R107" s="232" t="s">
        <v>1800</v>
      </c>
      <c r="S107" s="232" t="s">
        <v>1800</v>
      </c>
      <c r="T107" s="232" t="s">
        <v>1800</v>
      </c>
      <c r="U107" s="163" t="s">
        <v>1936</v>
      </c>
      <c r="V107" s="163" t="s">
        <v>1937</v>
      </c>
      <c r="W107" s="163" t="s">
        <v>1937</v>
      </c>
      <c r="X107" s="163" t="s">
        <v>1937</v>
      </c>
      <c r="Y107" s="163" t="s">
        <v>1937</v>
      </c>
      <c r="Z107" s="163" t="s">
        <v>1937</v>
      </c>
      <c r="AA107" s="233" t="s">
        <v>1938</v>
      </c>
      <c r="AB107" s="233" t="s">
        <v>1939</v>
      </c>
      <c r="AC107" s="233" t="s">
        <v>1939</v>
      </c>
      <c r="AD107" s="233" t="s">
        <v>1939</v>
      </c>
      <c r="AE107" s="233" t="s">
        <v>1939</v>
      </c>
      <c r="AF107" s="233" t="s">
        <v>1939</v>
      </c>
      <c r="AG107" s="163" t="s">
        <v>1940</v>
      </c>
      <c r="AH107" s="163" t="s">
        <v>1941</v>
      </c>
      <c r="AI107" s="163" t="s">
        <v>1941</v>
      </c>
      <c r="AJ107" s="163" t="s">
        <v>1941</v>
      </c>
      <c r="AK107" s="163" t="s">
        <v>1941</v>
      </c>
      <c r="AL107" s="163" t="s">
        <v>1941</v>
      </c>
      <c r="AM107" s="229" t="s">
        <v>1942</v>
      </c>
      <c r="AN107" s="229" t="s">
        <v>1943</v>
      </c>
      <c r="AO107" s="229" t="s">
        <v>1943</v>
      </c>
      <c r="AP107" s="229" t="s">
        <v>1943</v>
      </c>
      <c r="AQ107" s="229" t="s">
        <v>1943</v>
      </c>
      <c r="AR107" s="229" t="s">
        <v>1943</v>
      </c>
    </row>
    <row r="108" spans="1:44" s="216" customFormat="1" ht="47.25">
      <c r="A108" s="231"/>
      <c r="B108" s="163" t="s">
        <v>1370</v>
      </c>
      <c r="C108" s="163" t="s">
        <v>1378</v>
      </c>
      <c r="D108" s="163" t="s">
        <v>1804</v>
      </c>
      <c r="E108" s="163" t="s">
        <v>1804</v>
      </c>
      <c r="F108" s="163" t="s">
        <v>1804</v>
      </c>
      <c r="G108" s="163" t="s">
        <v>1804</v>
      </c>
      <c r="H108" s="163" t="s">
        <v>1804</v>
      </c>
      <c r="I108" s="163" t="s">
        <v>1388</v>
      </c>
      <c r="J108" s="163" t="s">
        <v>1805</v>
      </c>
      <c r="K108" s="163" t="s">
        <v>1805</v>
      </c>
      <c r="L108" s="163" t="s">
        <v>1805</v>
      </c>
      <c r="M108" s="163" t="s">
        <v>1805</v>
      </c>
      <c r="N108" s="163" t="s">
        <v>1805</v>
      </c>
      <c r="O108" s="232" t="s">
        <v>1397</v>
      </c>
      <c r="P108" s="232" t="s">
        <v>1806</v>
      </c>
      <c r="Q108" s="232" t="s">
        <v>1806</v>
      </c>
      <c r="R108" s="232" t="s">
        <v>1806</v>
      </c>
      <c r="S108" s="232" t="s">
        <v>1806</v>
      </c>
      <c r="T108" s="232" t="s">
        <v>1806</v>
      </c>
      <c r="U108" s="163" t="s">
        <v>1944</v>
      </c>
      <c r="V108" s="163" t="s">
        <v>1945</v>
      </c>
      <c r="W108" s="163" t="s">
        <v>1945</v>
      </c>
      <c r="X108" s="163" t="s">
        <v>1945</v>
      </c>
      <c r="Y108" s="163" t="s">
        <v>1945</v>
      </c>
      <c r="Z108" s="163" t="s">
        <v>1945</v>
      </c>
      <c r="AA108" s="233" t="s">
        <v>1946</v>
      </c>
      <c r="AB108" s="233" t="s">
        <v>1947</v>
      </c>
      <c r="AC108" s="233" t="s">
        <v>1947</v>
      </c>
      <c r="AD108" s="233" t="s">
        <v>1947</v>
      </c>
      <c r="AE108" s="233" t="s">
        <v>1947</v>
      </c>
      <c r="AF108" s="233" t="s">
        <v>1947</v>
      </c>
      <c r="AG108" s="163" t="s">
        <v>1948</v>
      </c>
      <c r="AH108" s="163" t="s">
        <v>1949</v>
      </c>
      <c r="AI108" s="163" t="s">
        <v>1949</v>
      </c>
      <c r="AJ108" s="163" t="s">
        <v>1949</v>
      </c>
      <c r="AK108" s="163" t="s">
        <v>1949</v>
      </c>
      <c r="AL108" s="163" t="s">
        <v>1949</v>
      </c>
      <c r="AM108" s="229" t="s">
        <v>1950</v>
      </c>
      <c r="AN108" s="229" t="s">
        <v>1951</v>
      </c>
      <c r="AO108" s="229" t="s">
        <v>1951</v>
      </c>
      <c r="AP108" s="229" t="s">
        <v>1951</v>
      </c>
      <c r="AQ108" s="229" t="s">
        <v>1951</v>
      </c>
      <c r="AR108" s="229" t="s">
        <v>1951</v>
      </c>
    </row>
    <row r="109" spans="1:44" s="216" customFormat="1" ht="63">
      <c r="A109" s="231"/>
      <c r="B109" s="163" t="s">
        <v>1867</v>
      </c>
      <c r="C109" s="163" t="s">
        <v>1379</v>
      </c>
      <c r="D109" s="163" t="s">
        <v>1807</v>
      </c>
      <c r="E109" s="163" t="s">
        <v>1807</v>
      </c>
      <c r="F109" s="163" t="s">
        <v>1807</v>
      </c>
      <c r="G109" s="163" t="s">
        <v>1807</v>
      </c>
      <c r="H109" s="163" t="s">
        <v>1807</v>
      </c>
      <c r="I109" s="163" t="s">
        <v>1389</v>
      </c>
      <c r="J109" s="163" t="s">
        <v>1808</v>
      </c>
      <c r="K109" s="163" t="s">
        <v>1808</v>
      </c>
      <c r="L109" s="163" t="s">
        <v>1808</v>
      </c>
      <c r="M109" s="163" t="s">
        <v>1808</v>
      </c>
      <c r="N109" s="163" t="s">
        <v>1808</v>
      </c>
      <c r="O109" s="232" t="s">
        <v>1398</v>
      </c>
      <c r="P109" s="232" t="s">
        <v>1809</v>
      </c>
      <c r="Q109" s="232" t="s">
        <v>1809</v>
      </c>
      <c r="R109" s="232" t="s">
        <v>1809</v>
      </c>
      <c r="S109" s="232" t="s">
        <v>1809</v>
      </c>
      <c r="T109" s="232" t="s">
        <v>1809</v>
      </c>
      <c r="U109" s="163" t="s">
        <v>1952</v>
      </c>
      <c r="V109" s="163" t="s">
        <v>1953</v>
      </c>
      <c r="W109" s="163" t="s">
        <v>1953</v>
      </c>
      <c r="X109" s="163" t="s">
        <v>1953</v>
      </c>
      <c r="Y109" s="163" t="s">
        <v>1953</v>
      </c>
      <c r="Z109" s="163" t="s">
        <v>1953</v>
      </c>
      <c r="AA109" s="233" t="s">
        <v>1954</v>
      </c>
      <c r="AB109" s="233" t="s">
        <v>1955</v>
      </c>
      <c r="AC109" s="233" t="s">
        <v>1955</v>
      </c>
      <c r="AD109" s="233" t="s">
        <v>1955</v>
      </c>
      <c r="AE109" s="233" t="s">
        <v>1955</v>
      </c>
      <c r="AF109" s="233" t="s">
        <v>1955</v>
      </c>
      <c r="AG109" s="163" t="s">
        <v>1956</v>
      </c>
      <c r="AH109" s="163" t="s">
        <v>1957</v>
      </c>
      <c r="AI109" s="163" t="s">
        <v>1957</v>
      </c>
      <c r="AJ109" s="163" t="s">
        <v>1957</v>
      </c>
      <c r="AK109" s="163" t="s">
        <v>1957</v>
      </c>
      <c r="AL109" s="163" t="s">
        <v>1957</v>
      </c>
      <c r="AM109" s="229" t="s">
        <v>1958</v>
      </c>
      <c r="AN109" s="229" t="s">
        <v>1959</v>
      </c>
      <c r="AO109" s="229" t="s">
        <v>1959</v>
      </c>
      <c r="AP109" s="229" t="s">
        <v>1959</v>
      </c>
      <c r="AQ109" s="229" t="s">
        <v>1959</v>
      </c>
      <c r="AR109" s="229" t="s">
        <v>1959</v>
      </c>
    </row>
    <row r="110" spans="1:44" s="216" customFormat="1" ht="47.25">
      <c r="A110" s="231"/>
      <c r="B110" s="163" t="s">
        <v>1371</v>
      </c>
      <c r="C110" s="163" t="s">
        <v>1380</v>
      </c>
      <c r="D110" s="163" t="s">
        <v>1810</v>
      </c>
      <c r="E110" s="163" t="s">
        <v>1810</v>
      </c>
      <c r="F110" s="163" t="s">
        <v>1810</v>
      </c>
      <c r="G110" s="163" t="s">
        <v>1810</v>
      </c>
      <c r="H110" s="163" t="s">
        <v>1810</v>
      </c>
      <c r="I110" s="163" t="s">
        <v>1390</v>
      </c>
      <c r="J110" s="163" t="s">
        <v>1811</v>
      </c>
      <c r="K110" s="163" t="s">
        <v>1811</v>
      </c>
      <c r="L110" s="163" t="s">
        <v>1811</v>
      </c>
      <c r="M110" s="163" t="s">
        <v>1811</v>
      </c>
      <c r="N110" s="163" t="s">
        <v>1811</v>
      </c>
      <c r="O110" s="232" t="s">
        <v>1399</v>
      </c>
      <c r="P110" s="232" t="s">
        <v>1812</v>
      </c>
      <c r="Q110" s="232" t="s">
        <v>1812</v>
      </c>
      <c r="R110" s="232" t="s">
        <v>1812</v>
      </c>
      <c r="S110" s="232" t="s">
        <v>1812</v>
      </c>
      <c r="T110" s="232" t="s">
        <v>1812</v>
      </c>
      <c r="U110" s="163" t="s">
        <v>1960</v>
      </c>
      <c r="V110" s="163" t="s">
        <v>1961</v>
      </c>
      <c r="W110" s="163" t="s">
        <v>1961</v>
      </c>
      <c r="X110" s="163" t="s">
        <v>1961</v>
      </c>
      <c r="Y110" s="163" t="s">
        <v>1961</v>
      </c>
      <c r="Z110" s="163" t="s">
        <v>1961</v>
      </c>
      <c r="AA110" s="233" t="s">
        <v>1962</v>
      </c>
      <c r="AB110" s="233" t="s">
        <v>1963</v>
      </c>
      <c r="AC110" s="233" t="s">
        <v>1963</v>
      </c>
      <c r="AD110" s="233" t="s">
        <v>1963</v>
      </c>
      <c r="AE110" s="233" t="s">
        <v>1963</v>
      </c>
      <c r="AF110" s="233" t="s">
        <v>1963</v>
      </c>
      <c r="AG110" s="163" t="s">
        <v>1964</v>
      </c>
      <c r="AH110" s="163" t="s">
        <v>1965</v>
      </c>
      <c r="AI110" s="163" t="s">
        <v>1965</v>
      </c>
      <c r="AJ110" s="163" t="s">
        <v>1965</v>
      </c>
      <c r="AK110" s="163" t="s">
        <v>1965</v>
      </c>
      <c r="AL110" s="163" t="s">
        <v>1965</v>
      </c>
      <c r="AM110" s="229" t="s">
        <v>1966</v>
      </c>
      <c r="AN110" s="229" t="s">
        <v>1967</v>
      </c>
      <c r="AO110" s="229" t="s">
        <v>1967</v>
      </c>
      <c r="AP110" s="229" t="s">
        <v>1967</v>
      </c>
      <c r="AQ110" s="229" t="s">
        <v>1967</v>
      </c>
      <c r="AR110" s="229" t="s">
        <v>1967</v>
      </c>
    </row>
    <row r="111" spans="1:44" s="216" customFormat="1" ht="47.25">
      <c r="A111" s="231"/>
      <c r="B111" s="163" t="s">
        <v>1372</v>
      </c>
      <c r="C111" s="163" t="s">
        <v>1381</v>
      </c>
      <c r="D111" s="163" t="s">
        <v>1381</v>
      </c>
      <c r="E111" s="163" t="s">
        <v>1381</v>
      </c>
      <c r="F111" s="163" t="s">
        <v>1381</v>
      </c>
      <c r="G111" s="163" t="s">
        <v>1381</v>
      </c>
      <c r="H111" s="163" t="s">
        <v>1381</v>
      </c>
      <c r="I111" s="163" t="s">
        <v>1828</v>
      </c>
      <c r="J111" s="163" t="s">
        <v>1828</v>
      </c>
      <c r="K111" s="163" t="s">
        <v>1828</v>
      </c>
      <c r="L111" s="163" t="s">
        <v>1828</v>
      </c>
      <c r="M111" s="163" t="s">
        <v>1828</v>
      </c>
      <c r="N111" s="163" t="s">
        <v>1828</v>
      </c>
      <c r="O111" s="232" t="s">
        <v>1830</v>
      </c>
      <c r="P111" s="232" t="s">
        <v>1830</v>
      </c>
      <c r="Q111" s="232" t="s">
        <v>1830</v>
      </c>
      <c r="R111" s="232" t="s">
        <v>1830</v>
      </c>
      <c r="S111" s="232" t="s">
        <v>1830</v>
      </c>
      <c r="T111" s="232" t="s">
        <v>1830</v>
      </c>
      <c r="U111" s="163" t="s">
        <v>1968</v>
      </c>
      <c r="V111" s="163" t="s">
        <v>1968</v>
      </c>
      <c r="W111" s="163" t="s">
        <v>1968</v>
      </c>
      <c r="X111" s="163" t="s">
        <v>1968</v>
      </c>
      <c r="Y111" s="163" t="s">
        <v>1968</v>
      </c>
      <c r="Z111" s="163" t="s">
        <v>1968</v>
      </c>
      <c r="AA111" s="233" t="s">
        <v>1969</v>
      </c>
      <c r="AB111" s="233" t="s">
        <v>1969</v>
      </c>
      <c r="AC111" s="233" t="s">
        <v>1969</v>
      </c>
      <c r="AD111" s="233" t="s">
        <v>1969</v>
      </c>
      <c r="AE111" s="233" t="s">
        <v>1969</v>
      </c>
      <c r="AF111" s="233" t="s">
        <v>1969</v>
      </c>
      <c r="AG111" s="163" t="s">
        <v>1970</v>
      </c>
      <c r="AH111" s="163" t="s">
        <v>1970</v>
      </c>
      <c r="AI111" s="163" t="s">
        <v>1970</v>
      </c>
      <c r="AJ111" s="163" t="s">
        <v>1970</v>
      </c>
      <c r="AK111" s="163" t="s">
        <v>1970</v>
      </c>
      <c r="AL111" s="163" t="s">
        <v>1970</v>
      </c>
      <c r="AM111" s="229" t="s">
        <v>1971</v>
      </c>
      <c r="AN111" s="229" t="s">
        <v>1971</v>
      </c>
      <c r="AO111" s="229" t="s">
        <v>1971</v>
      </c>
      <c r="AP111" s="229" t="s">
        <v>1971</v>
      </c>
      <c r="AQ111" s="229" t="s">
        <v>1971</v>
      </c>
      <c r="AR111" s="229" t="s">
        <v>1971</v>
      </c>
    </row>
    <row r="112" spans="1:44" s="216" customFormat="1" ht="47.25">
      <c r="A112" s="231"/>
      <c r="B112" s="163" t="s">
        <v>1484</v>
      </c>
      <c r="C112" s="163" t="s">
        <v>1485</v>
      </c>
      <c r="D112" s="163" t="s">
        <v>1485</v>
      </c>
      <c r="E112" s="163" t="s">
        <v>1485</v>
      </c>
      <c r="F112" s="163" t="s">
        <v>1485</v>
      </c>
      <c r="G112" s="163" t="s">
        <v>1485</v>
      </c>
      <c r="H112" s="163" t="s">
        <v>1485</v>
      </c>
      <c r="I112" s="163" t="s">
        <v>1829</v>
      </c>
      <c r="J112" s="163" t="s">
        <v>1829</v>
      </c>
      <c r="K112" s="163" t="s">
        <v>1829</v>
      </c>
      <c r="L112" s="163" t="s">
        <v>1829</v>
      </c>
      <c r="M112" s="163" t="s">
        <v>1829</v>
      </c>
      <c r="N112" s="163" t="s">
        <v>1829</v>
      </c>
      <c r="O112" s="232" t="s">
        <v>1831</v>
      </c>
      <c r="P112" s="232" t="s">
        <v>1831</v>
      </c>
      <c r="Q112" s="232" t="s">
        <v>1831</v>
      </c>
      <c r="R112" s="232" t="s">
        <v>1831</v>
      </c>
      <c r="S112" s="232" t="s">
        <v>1831</v>
      </c>
      <c r="T112" s="232" t="s">
        <v>1831</v>
      </c>
      <c r="U112" s="163" t="s">
        <v>1972</v>
      </c>
      <c r="V112" s="163" t="s">
        <v>1972</v>
      </c>
      <c r="W112" s="163" t="s">
        <v>1972</v>
      </c>
      <c r="X112" s="163" t="s">
        <v>1972</v>
      </c>
      <c r="Y112" s="163" t="s">
        <v>1972</v>
      </c>
      <c r="Z112" s="163" t="s">
        <v>1972</v>
      </c>
      <c r="AA112" s="233" t="s">
        <v>1973</v>
      </c>
      <c r="AB112" s="233" t="s">
        <v>1973</v>
      </c>
      <c r="AC112" s="233" t="s">
        <v>1973</v>
      </c>
      <c r="AD112" s="233" t="s">
        <v>1973</v>
      </c>
      <c r="AE112" s="233" t="s">
        <v>1973</v>
      </c>
      <c r="AF112" s="233" t="s">
        <v>1973</v>
      </c>
      <c r="AG112" s="163" t="s">
        <v>1974</v>
      </c>
      <c r="AH112" s="163" t="s">
        <v>1974</v>
      </c>
      <c r="AI112" s="163" t="s">
        <v>1974</v>
      </c>
      <c r="AJ112" s="163" t="s">
        <v>1974</v>
      </c>
      <c r="AK112" s="163" t="s">
        <v>1974</v>
      </c>
      <c r="AL112" s="163" t="s">
        <v>1974</v>
      </c>
      <c r="AM112" s="229" t="s">
        <v>1975</v>
      </c>
      <c r="AN112" s="229" t="s">
        <v>1975</v>
      </c>
      <c r="AO112" s="229" t="s">
        <v>1975</v>
      </c>
      <c r="AP112" s="229" t="s">
        <v>1975</v>
      </c>
      <c r="AQ112" s="229" t="s">
        <v>1975</v>
      </c>
      <c r="AR112" s="229" t="s">
        <v>1975</v>
      </c>
    </row>
    <row r="113" spans="1:44" s="216" customFormat="1" ht="30" customHeight="1">
      <c r="A113" s="231"/>
      <c r="B113" s="163" t="s">
        <v>1373</v>
      </c>
      <c r="C113" s="163" t="s">
        <v>1382</v>
      </c>
      <c r="D113" s="163" t="s">
        <v>1382</v>
      </c>
      <c r="E113" s="163" t="s">
        <v>1382</v>
      </c>
      <c r="F113" s="163" t="s">
        <v>1382</v>
      </c>
      <c r="G113" s="163" t="s">
        <v>1382</v>
      </c>
      <c r="H113" s="163" t="s">
        <v>1382</v>
      </c>
      <c r="I113" s="163" t="s">
        <v>1391</v>
      </c>
      <c r="J113" s="163" t="s">
        <v>1391</v>
      </c>
      <c r="K113" s="163" t="s">
        <v>1391</v>
      </c>
      <c r="L113" s="163" t="s">
        <v>1391</v>
      </c>
      <c r="M113" s="163" t="s">
        <v>1391</v>
      </c>
      <c r="N113" s="163" t="s">
        <v>1391</v>
      </c>
      <c r="O113" s="232" t="s">
        <v>1400</v>
      </c>
      <c r="P113" s="232" t="s">
        <v>1400</v>
      </c>
      <c r="Q113" s="232" t="s">
        <v>1400</v>
      </c>
      <c r="R113" s="232" t="s">
        <v>1400</v>
      </c>
      <c r="S113" s="232" t="s">
        <v>1400</v>
      </c>
      <c r="T113" s="232" t="s">
        <v>1400</v>
      </c>
      <c r="U113" s="163" t="s">
        <v>1976</v>
      </c>
      <c r="V113" s="163" t="s">
        <v>1976</v>
      </c>
      <c r="W113" s="163" t="s">
        <v>1976</v>
      </c>
      <c r="X113" s="163" t="s">
        <v>1976</v>
      </c>
      <c r="Y113" s="163" t="s">
        <v>1976</v>
      </c>
      <c r="Z113" s="163" t="s">
        <v>1976</v>
      </c>
      <c r="AA113" s="233" t="s">
        <v>1977</v>
      </c>
      <c r="AB113" s="233" t="s">
        <v>1977</v>
      </c>
      <c r="AC113" s="233" t="s">
        <v>1977</v>
      </c>
      <c r="AD113" s="233" t="s">
        <v>1977</v>
      </c>
      <c r="AE113" s="233" t="s">
        <v>1977</v>
      </c>
      <c r="AF113" s="233" t="s">
        <v>1977</v>
      </c>
      <c r="AG113" s="163" t="s">
        <v>1978</v>
      </c>
      <c r="AH113" s="163" t="s">
        <v>1978</v>
      </c>
      <c r="AI113" s="163" t="s">
        <v>1978</v>
      </c>
      <c r="AJ113" s="163" t="s">
        <v>1978</v>
      </c>
      <c r="AK113" s="163" t="s">
        <v>1978</v>
      </c>
      <c r="AL113" s="163" t="s">
        <v>1978</v>
      </c>
      <c r="AM113" s="229" t="s">
        <v>1979</v>
      </c>
      <c r="AN113" s="229" t="s">
        <v>1979</v>
      </c>
      <c r="AO113" s="229" t="s">
        <v>1979</v>
      </c>
      <c r="AP113" s="229" t="s">
        <v>1979</v>
      </c>
      <c r="AQ113" s="229" t="s">
        <v>1979</v>
      </c>
      <c r="AR113" s="229" t="s">
        <v>1979</v>
      </c>
    </row>
    <row r="114" spans="1:44" s="216" customFormat="1" ht="30" customHeight="1">
      <c r="A114" s="231"/>
      <c r="B114" s="163" t="s">
        <v>1374</v>
      </c>
      <c r="C114" s="163" t="s">
        <v>1383</v>
      </c>
      <c r="D114" s="163" t="s">
        <v>1383</v>
      </c>
      <c r="E114" s="163" t="s">
        <v>1383</v>
      </c>
      <c r="F114" s="163" t="s">
        <v>1383</v>
      </c>
      <c r="G114" s="163" t="s">
        <v>1383</v>
      </c>
      <c r="H114" s="163" t="s">
        <v>1383</v>
      </c>
      <c r="I114" s="163" t="s">
        <v>1392</v>
      </c>
      <c r="J114" s="163" t="s">
        <v>1392</v>
      </c>
      <c r="K114" s="163" t="s">
        <v>1392</v>
      </c>
      <c r="L114" s="163" t="s">
        <v>1392</v>
      </c>
      <c r="M114" s="163" t="s">
        <v>1392</v>
      </c>
      <c r="N114" s="163" t="s">
        <v>1392</v>
      </c>
      <c r="O114" s="232" t="s">
        <v>1401</v>
      </c>
      <c r="P114" s="232" t="s">
        <v>1401</v>
      </c>
      <c r="Q114" s="232" t="s">
        <v>1401</v>
      </c>
      <c r="R114" s="232" t="s">
        <v>1401</v>
      </c>
      <c r="S114" s="232" t="s">
        <v>1401</v>
      </c>
      <c r="T114" s="232" t="s">
        <v>1401</v>
      </c>
      <c r="U114" s="163" t="s">
        <v>1980</v>
      </c>
      <c r="V114" s="163" t="s">
        <v>1980</v>
      </c>
      <c r="W114" s="163" t="s">
        <v>1980</v>
      </c>
      <c r="X114" s="163" t="s">
        <v>1980</v>
      </c>
      <c r="Y114" s="163" t="s">
        <v>1980</v>
      </c>
      <c r="Z114" s="163" t="s">
        <v>1980</v>
      </c>
      <c r="AA114" s="233" t="s">
        <v>1981</v>
      </c>
      <c r="AB114" s="233" t="s">
        <v>1981</v>
      </c>
      <c r="AC114" s="233" t="s">
        <v>1981</v>
      </c>
      <c r="AD114" s="233" t="s">
        <v>1981</v>
      </c>
      <c r="AE114" s="233" t="s">
        <v>1981</v>
      </c>
      <c r="AF114" s="233" t="s">
        <v>1981</v>
      </c>
      <c r="AG114" s="163" t="s">
        <v>1982</v>
      </c>
      <c r="AH114" s="163" t="s">
        <v>1982</v>
      </c>
      <c r="AI114" s="163" t="s">
        <v>1982</v>
      </c>
      <c r="AJ114" s="163" t="s">
        <v>1982</v>
      </c>
      <c r="AK114" s="163" t="s">
        <v>1982</v>
      </c>
      <c r="AL114" s="163" t="s">
        <v>1982</v>
      </c>
      <c r="AM114" s="229" t="s">
        <v>1983</v>
      </c>
      <c r="AN114" s="229" t="s">
        <v>1983</v>
      </c>
      <c r="AO114" s="229" t="s">
        <v>1983</v>
      </c>
      <c r="AP114" s="229" t="s">
        <v>1983</v>
      </c>
      <c r="AQ114" s="229" t="s">
        <v>1983</v>
      </c>
      <c r="AR114" s="229" t="s">
        <v>1983</v>
      </c>
    </row>
    <row r="115" spans="1:44" s="216" customFormat="1" ht="30" customHeight="1">
      <c r="A115" s="231"/>
      <c r="B115" s="163" t="s">
        <v>1436</v>
      </c>
      <c r="C115" s="163" t="s">
        <v>1450</v>
      </c>
      <c r="D115" s="163" t="s">
        <v>1450</v>
      </c>
      <c r="E115" s="163" t="s">
        <v>1450</v>
      </c>
      <c r="F115" s="163" t="s">
        <v>1450</v>
      </c>
      <c r="G115" s="163" t="s">
        <v>1450</v>
      </c>
      <c r="H115" s="163" t="s">
        <v>1450</v>
      </c>
      <c r="I115" s="163" t="s">
        <v>1464</v>
      </c>
      <c r="J115" s="163" t="s">
        <v>1464</v>
      </c>
      <c r="K115" s="163" t="s">
        <v>1464</v>
      </c>
      <c r="L115" s="163" t="s">
        <v>1464</v>
      </c>
      <c r="M115" s="163" t="s">
        <v>1464</v>
      </c>
      <c r="N115" s="163" t="s">
        <v>1464</v>
      </c>
      <c r="O115" s="234" t="s">
        <v>1475</v>
      </c>
      <c r="P115" s="234" t="s">
        <v>1475</v>
      </c>
      <c r="Q115" s="234" t="s">
        <v>1475</v>
      </c>
      <c r="R115" s="234" t="s">
        <v>1475</v>
      </c>
      <c r="S115" s="234" t="s">
        <v>1475</v>
      </c>
      <c r="T115" s="234" t="s">
        <v>1475</v>
      </c>
      <c r="U115" s="163" t="s">
        <v>2026</v>
      </c>
      <c r="V115" s="163" t="s">
        <v>2026</v>
      </c>
      <c r="W115" s="163" t="s">
        <v>2026</v>
      </c>
      <c r="X115" s="163" t="s">
        <v>2026</v>
      </c>
      <c r="Y115" s="163" t="s">
        <v>2026</v>
      </c>
      <c r="Z115" s="163" t="s">
        <v>2026</v>
      </c>
      <c r="AA115" s="233" t="s">
        <v>2027</v>
      </c>
      <c r="AB115" s="233" t="s">
        <v>2027</v>
      </c>
      <c r="AC115" s="233" t="s">
        <v>2027</v>
      </c>
      <c r="AD115" s="233" t="s">
        <v>2027</v>
      </c>
      <c r="AE115" s="233" t="s">
        <v>2027</v>
      </c>
      <c r="AF115" s="233" t="s">
        <v>2027</v>
      </c>
      <c r="AG115" s="163" t="s">
        <v>2028</v>
      </c>
      <c r="AH115" s="163" t="s">
        <v>2028</v>
      </c>
      <c r="AI115" s="163" t="s">
        <v>2028</v>
      </c>
      <c r="AJ115" s="163" t="s">
        <v>2028</v>
      </c>
      <c r="AK115" s="163" t="s">
        <v>2028</v>
      </c>
      <c r="AL115" s="163" t="s">
        <v>2028</v>
      </c>
      <c r="AM115" s="229" t="s">
        <v>2029</v>
      </c>
      <c r="AN115" s="229" t="s">
        <v>2029</v>
      </c>
      <c r="AO115" s="229" t="s">
        <v>2029</v>
      </c>
      <c r="AP115" s="229" t="s">
        <v>2029</v>
      </c>
      <c r="AQ115" s="229" t="s">
        <v>2029</v>
      </c>
      <c r="AR115" s="229" t="s">
        <v>2029</v>
      </c>
    </row>
    <row r="116" spans="1:44" s="216" customFormat="1" ht="30" customHeight="1">
      <c r="A116" s="231"/>
      <c r="B116" s="163" t="s">
        <v>1438</v>
      </c>
      <c r="C116" s="163" t="s">
        <v>1451</v>
      </c>
      <c r="D116" s="163" t="s">
        <v>1451</v>
      </c>
      <c r="E116" s="163" t="s">
        <v>1451</v>
      </c>
      <c r="F116" s="163" t="s">
        <v>1451</v>
      </c>
      <c r="G116" s="163" t="s">
        <v>1451</v>
      </c>
      <c r="H116" s="163" t="s">
        <v>1451</v>
      </c>
      <c r="I116" s="163" t="s">
        <v>1466</v>
      </c>
      <c r="J116" s="163" t="s">
        <v>1466</v>
      </c>
      <c r="K116" s="163" t="s">
        <v>1466</v>
      </c>
      <c r="L116" s="163" t="s">
        <v>1466</v>
      </c>
      <c r="M116" s="163" t="s">
        <v>1466</v>
      </c>
      <c r="N116" s="163" t="s">
        <v>1466</v>
      </c>
      <c r="O116" s="234" t="s">
        <v>1477</v>
      </c>
      <c r="P116" s="234" t="s">
        <v>1477</v>
      </c>
      <c r="Q116" s="234" t="s">
        <v>1477</v>
      </c>
      <c r="R116" s="234" t="s">
        <v>1477</v>
      </c>
      <c r="S116" s="234" t="s">
        <v>1477</v>
      </c>
      <c r="T116" s="234" t="s">
        <v>1477</v>
      </c>
      <c r="U116" s="163" t="s">
        <v>2030</v>
      </c>
      <c r="V116" s="163" t="s">
        <v>2030</v>
      </c>
      <c r="W116" s="163" t="s">
        <v>2030</v>
      </c>
      <c r="X116" s="163" t="s">
        <v>2030</v>
      </c>
      <c r="Y116" s="163" t="s">
        <v>2030</v>
      </c>
      <c r="Z116" s="163" t="s">
        <v>2030</v>
      </c>
      <c r="AA116" s="233" t="s">
        <v>2031</v>
      </c>
      <c r="AB116" s="233" t="s">
        <v>2031</v>
      </c>
      <c r="AC116" s="233" t="s">
        <v>2031</v>
      </c>
      <c r="AD116" s="233" t="s">
        <v>2031</v>
      </c>
      <c r="AE116" s="233" t="s">
        <v>2031</v>
      </c>
      <c r="AF116" s="233" t="s">
        <v>2031</v>
      </c>
      <c r="AG116" s="163" t="s">
        <v>2032</v>
      </c>
      <c r="AH116" s="163" t="s">
        <v>2032</v>
      </c>
      <c r="AI116" s="163" t="s">
        <v>2032</v>
      </c>
      <c r="AJ116" s="163" t="s">
        <v>2032</v>
      </c>
      <c r="AK116" s="163" t="s">
        <v>2032</v>
      </c>
      <c r="AL116" s="163" t="s">
        <v>2032</v>
      </c>
      <c r="AM116" s="229" t="s">
        <v>2033</v>
      </c>
      <c r="AN116" s="229" t="s">
        <v>2033</v>
      </c>
      <c r="AO116" s="229" t="s">
        <v>2033</v>
      </c>
      <c r="AP116" s="229" t="s">
        <v>2033</v>
      </c>
      <c r="AQ116" s="229" t="s">
        <v>2033</v>
      </c>
      <c r="AR116" s="229" t="s">
        <v>2033</v>
      </c>
    </row>
    <row r="117" spans="1:44" s="236" customFormat="1" ht="30" customHeight="1">
      <c r="A117" s="235"/>
      <c r="B117" s="163" t="s">
        <v>1402</v>
      </c>
      <c r="C117" s="163" t="s">
        <v>1412</v>
      </c>
      <c r="D117" s="163" t="s">
        <v>1412</v>
      </c>
      <c r="E117" s="163" t="s">
        <v>1412</v>
      </c>
      <c r="F117" s="163" t="s">
        <v>1412</v>
      </c>
      <c r="G117" s="163" t="s">
        <v>1412</v>
      </c>
      <c r="H117" s="163" t="s">
        <v>1412</v>
      </c>
      <c r="I117" s="163" t="s">
        <v>1420</v>
      </c>
      <c r="J117" s="163" t="s">
        <v>1420</v>
      </c>
      <c r="K117" s="163" t="s">
        <v>1420</v>
      </c>
      <c r="L117" s="163" t="s">
        <v>1420</v>
      </c>
      <c r="M117" s="163" t="s">
        <v>1420</v>
      </c>
      <c r="N117" s="163" t="s">
        <v>1420</v>
      </c>
      <c r="O117" s="234" t="s">
        <v>1427</v>
      </c>
      <c r="P117" s="234" t="s">
        <v>1427</v>
      </c>
      <c r="Q117" s="234" t="s">
        <v>1427</v>
      </c>
      <c r="R117" s="234" t="s">
        <v>1427</v>
      </c>
      <c r="S117" s="234" t="s">
        <v>1427</v>
      </c>
      <c r="T117" s="234" t="s">
        <v>1427</v>
      </c>
      <c r="U117" s="163" t="s">
        <v>1984</v>
      </c>
      <c r="V117" s="163" t="s">
        <v>1984</v>
      </c>
      <c r="W117" s="163" t="s">
        <v>1984</v>
      </c>
      <c r="X117" s="163" t="s">
        <v>1984</v>
      </c>
      <c r="Y117" s="163" t="s">
        <v>1984</v>
      </c>
      <c r="Z117" s="163" t="s">
        <v>1984</v>
      </c>
      <c r="AA117" s="233" t="s">
        <v>1985</v>
      </c>
      <c r="AB117" s="233" t="s">
        <v>1985</v>
      </c>
      <c r="AC117" s="233" t="s">
        <v>1985</v>
      </c>
      <c r="AD117" s="233" t="s">
        <v>1985</v>
      </c>
      <c r="AE117" s="233" t="s">
        <v>1985</v>
      </c>
      <c r="AF117" s="233" t="s">
        <v>1985</v>
      </c>
      <c r="AG117" s="163" t="s">
        <v>1986</v>
      </c>
      <c r="AH117" s="163" t="s">
        <v>1986</v>
      </c>
      <c r="AI117" s="163" t="s">
        <v>1986</v>
      </c>
      <c r="AJ117" s="163" t="s">
        <v>1986</v>
      </c>
      <c r="AK117" s="163" t="s">
        <v>1986</v>
      </c>
      <c r="AL117" s="163" t="s">
        <v>1986</v>
      </c>
      <c r="AM117" s="229" t="s">
        <v>1987</v>
      </c>
      <c r="AN117" s="229" t="s">
        <v>1987</v>
      </c>
      <c r="AO117" s="229" t="s">
        <v>1987</v>
      </c>
      <c r="AP117" s="229" t="s">
        <v>1987</v>
      </c>
      <c r="AQ117" s="229" t="s">
        <v>1987</v>
      </c>
      <c r="AR117" s="229" t="s">
        <v>1987</v>
      </c>
    </row>
    <row r="118" spans="1:44" s="236" customFormat="1" ht="30" customHeight="1">
      <c r="A118" s="235"/>
      <c r="B118" s="163" t="s">
        <v>1403</v>
      </c>
      <c r="C118" s="163" t="s">
        <v>1413</v>
      </c>
      <c r="D118" s="163" t="s">
        <v>1413</v>
      </c>
      <c r="E118" s="163" t="s">
        <v>1413</v>
      </c>
      <c r="F118" s="163" t="s">
        <v>1413</v>
      </c>
      <c r="G118" s="163" t="s">
        <v>1413</v>
      </c>
      <c r="H118" s="163" t="s">
        <v>1413</v>
      </c>
      <c r="I118" s="163" t="s">
        <v>1421</v>
      </c>
      <c r="J118" s="163" t="s">
        <v>1421</v>
      </c>
      <c r="K118" s="163" t="s">
        <v>1421</v>
      </c>
      <c r="L118" s="163" t="s">
        <v>1421</v>
      </c>
      <c r="M118" s="163" t="s">
        <v>1421</v>
      </c>
      <c r="N118" s="163" t="s">
        <v>1421</v>
      </c>
      <c r="O118" s="234" t="s">
        <v>1428</v>
      </c>
      <c r="P118" s="234" t="s">
        <v>1428</v>
      </c>
      <c r="Q118" s="234" t="s">
        <v>1428</v>
      </c>
      <c r="R118" s="234" t="s">
        <v>1428</v>
      </c>
      <c r="S118" s="234" t="s">
        <v>1428</v>
      </c>
      <c r="T118" s="234" t="s">
        <v>1428</v>
      </c>
      <c r="U118" s="163" t="s">
        <v>1988</v>
      </c>
      <c r="V118" s="163" t="s">
        <v>1988</v>
      </c>
      <c r="W118" s="163" t="s">
        <v>1988</v>
      </c>
      <c r="X118" s="163" t="s">
        <v>1988</v>
      </c>
      <c r="Y118" s="163" t="s">
        <v>1988</v>
      </c>
      <c r="Z118" s="163" t="s">
        <v>1988</v>
      </c>
      <c r="AA118" s="233" t="s">
        <v>1989</v>
      </c>
      <c r="AB118" s="233" t="s">
        <v>1989</v>
      </c>
      <c r="AC118" s="233" t="s">
        <v>1989</v>
      </c>
      <c r="AD118" s="233" t="s">
        <v>1989</v>
      </c>
      <c r="AE118" s="233" t="s">
        <v>1989</v>
      </c>
      <c r="AF118" s="233" t="s">
        <v>1989</v>
      </c>
      <c r="AG118" s="163" t="s">
        <v>1990</v>
      </c>
      <c r="AH118" s="163" t="s">
        <v>1990</v>
      </c>
      <c r="AI118" s="163" t="s">
        <v>1990</v>
      </c>
      <c r="AJ118" s="163" t="s">
        <v>1990</v>
      </c>
      <c r="AK118" s="163" t="s">
        <v>1990</v>
      </c>
      <c r="AL118" s="163" t="s">
        <v>1990</v>
      </c>
      <c r="AM118" s="229" t="s">
        <v>1991</v>
      </c>
      <c r="AN118" s="229" t="s">
        <v>1991</v>
      </c>
      <c r="AO118" s="229" t="s">
        <v>1991</v>
      </c>
      <c r="AP118" s="229" t="s">
        <v>1991</v>
      </c>
      <c r="AQ118" s="229" t="s">
        <v>1991</v>
      </c>
      <c r="AR118" s="229" t="s">
        <v>1991</v>
      </c>
    </row>
    <row r="119" spans="1:44" s="236" customFormat="1" ht="30" customHeight="1">
      <c r="A119" s="235"/>
      <c r="B119" s="163" t="s">
        <v>1404</v>
      </c>
      <c r="C119" s="163" t="s">
        <v>1414</v>
      </c>
      <c r="D119" s="163" t="s">
        <v>1414</v>
      </c>
      <c r="E119" s="163" t="s">
        <v>1414</v>
      </c>
      <c r="F119" s="163" t="s">
        <v>1414</v>
      </c>
      <c r="G119" s="163" t="s">
        <v>1414</v>
      </c>
      <c r="H119" s="163" t="s">
        <v>1414</v>
      </c>
      <c r="I119" s="163" t="s">
        <v>1422</v>
      </c>
      <c r="J119" s="163" t="s">
        <v>1422</v>
      </c>
      <c r="K119" s="163" t="s">
        <v>1422</v>
      </c>
      <c r="L119" s="163" t="s">
        <v>1422</v>
      </c>
      <c r="M119" s="163" t="s">
        <v>1422</v>
      </c>
      <c r="N119" s="163" t="s">
        <v>1422</v>
      </c>
      <c r="O119" s="234" t="s">
        <v>1429</v>
      </c>
      <c r="P119" s="234" t="s">
        <v>1429</v>
      </c>
      <c r="Q119" s="234" t="s">
        <v>1429</v>
      </c>
      <c r="R119" s="234" t="s">
        <v>1429</v>
      </c>
      <c r="S119" s="234" t="s">
        <v>1429</v>
      </c>
      <c r="T119" s="234" t="s">
        <v>1429</v>
      </c>
      <c r="U119" s="163" t="s">
        <v>1992</v>
      </c>
      <c r="V119" s="163" t="s">
        <v>1992</v>
      </c>
      <c r="W119" s="163" t="s">
        <v>1992</v>
      </c>
      <c r="X119" s="163" t="s">
        <v>1992</v>
      </c>
      <c r="Y119" s="163" t="s">
        <v>1992</v>
      </c>
      <c r="Z119" s="163" t="s">
        <v>1992</v>
      </c>
      <c r="AA119" s="233" t="s">
        <v>1993</v>
      </c>
      <c r="AB119" s="233" t="s">
        <v>1993</v>
      </c>
      <c r="AC119" s="233" t="s">
        <v>1993</v>
      </c>
      <c r="AD119" s="233" t="s">
        <v>1993</v>
      </c>
      <c r="AE119" s="233" t="s">
        <v>1993</v>
      </c>
      <c r="AF119" s="233" t="s">
        <v>1993</v>
      </c>
      <c r="AG119" s="163" t="s">
        <v>1994</v>
      </c>
      <c r="AH119" s="163" t="s">
        <v>1994</v>
      </c>
      <c r="AI119" s="163" t="s">
        <v>1994</v>
      </c>
      <c r="AJ119" s="163" t="s">
        <v>1994</v>
      </c>
      <c r="AK119" s="163" t="s">
        <v>1994</v>
      </c>
      <c r="AL119" s="163" t="s">
        <v>1994</v>
      </c>
      <c r="AM119" s="229" t="s">
        <v>1995</v>
      </c>
      <c r="AN119" s="229" t="s">
        <v>1995</v>
      </c>
      <c r="AO119" s="229" t="s">
        <v>1995</v>
      </c>
      <c r="AP119" s="229" t="s">
        <v>1995</v>
      </c>
      <c r="AQ119" s="229" t="s">
        <v>1995</v>
      </c>
      <c r="AR119" s="229" t="s">
        <v>1995</v>
      </c>
    </row>
    <row r="120" spans="1:44" s="236" customFormat="1" ht="30" customHeight="1">
      <c r="A120" s="235"/>
      <c r="B120" s="163" t="s">
        <v>1405</v>
      </c>
      <c r="C120" s="163" t="s">
        <v>1415</v>
      </c>
      <c r="D120" s="163" t="s">
        <v>1415</v>
      </c>
      <c r="E120" s="163" t="s">
        <v>1415</v>
      </c>
      <c r="F120" s="163" t="s">
        <v>1415</v>
      </c>
      <c r="G120" s="163" t="s">
        <v>1415</v>
      </c>
      <c r="H120" s="163" t="s">
        <v>1415</v>
      </c>
      <c r="I120" s="163" t="s">
        <v>1423</v>
      </c>
      <c r="J120" s="163" t="s">
        <v>1423</v>
      </c>
      <c r="K120" s="163" t="s">
        <v>1423</v>
      </c>
      <c r="L120" s="163" t="s">
        <v>1423</v>
      </c>
      <c r="M120" s="163" t="s">
        <v>1423</v>
      </c>
      <c r="N120" s="163" t="s">
        <v>1423</v>
      </c>
      <c r="O120" s="234" t="s">
        <v>1430</v>
      </c>
      <c r="P120" s="234" t="s">
        <v>1430</v>
      </c>
      <c r="Q120" s="234" t="s">
        <v>1430</v>
      </c>
      <c r="R120" s="234" t="s">
        <v>1430</v>
      </c>
      <c r="S120" s="234" t="s">
        <v>1430</v>
      </c>
      <c r="T120" s="234" t="s">
        <v>1430</v>
      </c>
      <c r="U120" s="163" t="s">
        <v>1996</v>
      </c>
      <c r="V120" s="163" t="s">
        <v>1996</v>
      </c>
      <c r="W120" s="163" t="s">
        <v>1996</v>
      </c>
      <c r="X120" s="163" t="s">
        <v>1996</v>
      </c>
      <c r="Y120" s="163" t="s">
        <v>1996</v>
      </c>
      <c r="Z120" s="163" t="s">
        <v>1996</v>
      </c>
      <c r="AA120" s="233" t="s">
        <v>1997</v>
      </c>
      <c r="AB120" s="233" t="s">
        <v>1997</v>
      </c>
      <c r="AC120" s="233" t="s">
        <v>1997</v>
      </c>
      <c r="AD120" s="233" t="s">
        <v>1997</v>
      </c>
      <c r="AE120" s="233" t="s">
        <v>1997</v>
      </c>
      <c r="AF120" s="233" t="s">
        <v>1997</v>
      </c>
      <c r="AG120" s="163" t="s">
        <v>1998</v>
      </c>
      <c r="AH120" s="163" t="s">
        <v>1998</v>
      </c>
      <c r="AI120" s="163" t="s">
        <v>1998</v>
      </c>
      <c r="AJ120" s="163" t="s">
        <v>1998</v>
      </c>
      <c r="AK120" s="163" t="s">
        <v>1998</v>
      </c>
      <c r="AL120" s="163" t="s">
        <v>1998</v>
      </c>
      <c r="AM120" s="229" t="s">
        <v>1999</v>
      </c>
      <c r="AN120" s="229" t="s">
        <v>1999</v>
      </c>
      <c r="AO120" s="229" t="s">
        <v>1999</v>
      </c>
      <c r="AP120" s="229" t="s">
        <v>1999</v>
      </c>
      <c r="AQ120" s="229" t="s">
        <v>1999</v>
      </c>
      <c r="AR120" s="229" t="s">
        <v>1999</v>
      </c>
    </row>
    <row r="121" spans="1:44" s="236" customFormat="1" ht="30" customHeight="1">
      <c r="A121" s="235"/>
      <c r="B121" s="163" t="s">
        <v>1406</v>
      </c>
      <c r="C121" s="163" t="s">
        <v>1416</v>
      </c>
      <c r="D121" s="163" t="s">
        <v>1416</v>
      </c>
      <c r="E121" s="163" t="s">
        <v>1416</v>
      </c>
      <c r="F121" s="163" t="s">
        <v>1416</v>
      </c>
      <c r="G121" s="163" t="s">
        <v>1416</v>
      </c>
      <c r="H121" s="163" t="s">
        <v>1416</v>
      </c>
      <c r="I121" s="163" t="s">
        <v>1424</v>
      </c>
      <c r="J121" s="163" t="s">
        <v>1424</v>
      </c>
      <c r="K121" s="163" t="s">
        <v>1424</v>
      </c>
      <c r="L121" s="163" t="s">
        <v>1424</v>
      </c>
      <c r="M121" s="163" t="s">
        <v>1424</v>
      </c>
      <c r="N121" s="163" t="s">
        <v>1424</v>
      </c>
      <c r="O121" s="234" t="s">
        <v>1431</v>
      </c>
      <c r="P121" s="234" t="s">
        <v>1431</v>
      </c>
      <c r="Q121" s="234" t="s">
        <v>1431</v>
      </c>
      <c r="R121" s="234" t="s">
        <v>1431</v>
      </c>
      <c r="S121" s="234" t="s">
        <v>1431</v>
      </c>
      <c r="T121" s="234" t="s">
        <v>1431</v>
      </c>
      <c r="U121" s="163" t="s">
        <v>2000</v>
      </c>
      <c r="V121" s="163" t="s">
        <v>2000</v>
      </c>
      <c r="W121" s="163" t="s">
        <v>2000</v>
      </c>
      <c r="X121" s="163" t="s">
        <v>2000</v>
      </c>
      <c r="Y121" s="163" t="s">
        <v>2000</v>
      </c>
      <c r="Z121" s="163" t="s">
        <v>2000</v>
      </c>
      <c r="AA121" s="233" t="s">
        <v>2090</v>
      </c>
      <c r="AB121" s="233" t="s">
        <v>2090</v>
      </c>
      <c r="AC121" s="233" t="s">
        <v>2090</v>
      </c>
      <c r="AD121" s="233" t="s">
        <v>2090</v>
      </c>
      <c r="AE121" s="233" t="s">
        <v>2090</v>
      </c>
      <c r="AF121" s="233" t="s">
        <v>2090</v>
      </c>
      <c r="AG121" s="163" t="s">
        <v>2104</v>
      </c>
      <c r="AH121" s="163" t="s">
        <v>2104</v>
      </c>
      <c r="AI121" s="163" t="s">
        <v>2104</v>
      </c>
      <c r="AJ121" s="163" t="s">
        <v>2104</v>
      </c>
      <c r="AK121" s="163" t="s">
        <v>2104</v>
      </c>
      <c r="AL121" s="163" t="s">
        <v>2104</v>
      </c>
      <c r="AM121" s="229" t="s">
        <v>2002</v>
      </c>
      <c r="AN121" s="229" t="s">
        <v>2002</v>
      </c>
      <c r="AO121" s="229" t="s">
        <v>2002</v>
      </c>
      <c r="AP121" s="229" t="s">
        <v>2002</v>
      </c>
      <c r="AQ121" s="229" t="s">
        <v>2002</v>
      </c>
      <c r="AR121" s="229" t="s">
        <v>2002</v>
      </c>
    </row>
    <row r="122" spans="1:44" s="236" customFormat="1" ht="30" customHeight="1">
      <c r="A122" s="235"/>
      <c r="B122" s="163" t="s">
        <v>1407</v>
      </c>
      <c r="C122" s="163" t="s">
        <v>2105</v>
      </c>
      <c r="D122" s="163" t="s">
        <v>1813</v>
      </c>
      <c r="E122" s="163" t="s">
        <v>1813</v>
      </c>
      <c r="F122" s="163" t="s">
        <v>1813</v>
      </c>
      <c r="G122" s="163" t="s">
        <v>1813</v>
      </c>
      <c r="H122" s="163" t="s">
        <v>1813</v>
      </c>
      <c r="I122" s="163" t="s">
        <v>2106</v>
      </c>
      <c r="J122" s="163" t="s">
        <v>1814</v>
      </c>
      <c r="K122" s="163" t="s">
        <v>1814</v>
      </c>
      <c r="L122" s="163" t="s">
        <v>1814</v>
      </c>
      <c r="M122" s="163" t="s">
        <v>1814</v>
      </c>
      <c r="N122" s="163" t="s">
        <v>1814</v>
      </c>
      <c r="O122" s="234" t="s">
        <v>2107</v>
      </c>
      <c r="P122" s="234" t="s">
        <v>1815</v>
      </c>
      <c r="Q122" s="234" t="s">
        <v>1815</v>
      </c>
      <c r="R122" s="234" t="s">
        <v>1815</v>
      </c>
      <c r="S122" s="234" t="s">
        <v>1815</v>
      </c>
      <c r="T122" s="234" t="s">
        <v>1815</v>
      </c>
      <c r="U122" s="163" t="s">
        <v>2108</v>
      </c>
      <c r="V122" s="163" t="s">
        <v>2003</v>
      </c>
      <c r="W122" s="163" t="s">
        <v>2003</v>
      </c>
      <c r="X122" s="163" t="s">
        <v>2003</v>
      </c>
      <c r="Y122" s="163" t="s">
        <v>2003</v>
      </c>
      <c r="Z122" s="163" t="s">
        <v>2003</v>
      </c>
      <c r="AA122" s="233" t="s">
        <v>2109</v>
      </c>
      <c r="AB122" s="233" t="s">
        <v>2004</v>
      </c>
      <c r="AC122" s="233" t="s">
        <v>2004</v>
      </c>
      <c r="AD122" s="233" t="s">
        <v>2004</v>
      </c>
      <c r="AE122" s="233" t="s">
        <v>2004</v>
      </c>
      <c r="AF122" s="233" t="s">
        <v>2004</v>
      </c>
      <c r="AG122" s="163" t="s">
        <v>2005</v>
      </c>
      <c r="AH122" s="163" t="s">
        <v>2005</v>
      </c>
      <c r="AI122" s="163" t="s">
        <v>2005</v>
      </c>
      <c r="AJ122" s="163" t="s">
        <v>2005</v>
      </c>
      <c r="AK122" s="163" t="s">
        <v>2005</v>
      </c>
      <c r="AL122" s="163" t="s">
        <v>2005</v>
      </c>
      <c r="AM122" s="229" t="s">
        <v>2110</v>
      </c>
      <c r="AN122" s="229" t="s">
        <v>2006</v>
      </c>
      <c r="AO122" s="229" t="s">
        <v>2006</v>
      </c>
      <c r="AP122" s="229" t="s">
        <v>2006</v>
      </c>
      <c r="AQ122" s="229" t="s">
        <v>2006</v>
      </c>
      <c r="AR122" s="229" t="s">
        <v>2006</v>
      </c>
    </row>
    <row r="123" spans="1:44" s="236" customFormat="1" ht="30" customHeight="1">
      <c r="A123" s="235"/>
      <c r="B123" s="163" t="s">
        <v>1408</v>
      </c>
      <c r="C123" s="163" t="s">
        <v>1417</v>
      </c>
      <c r="D123" s="163" t="s">
        <v>1417</v>
      </c>
      <c r="E123" s="163" t="s">
        <v>1417</v>
      </c>
      <c r="F123" s="163" t="s">
        <v>1417</v>
      </c>
      <c r="G123" s="163" t="s">
        <v>1417</v>
      </c>
      <c r="H123" s="163" t="s">
        <v>1417</v>
      </c>
      <c r="I123" s="163" t="s">
        <v>1425</v>
      </c>
      <c r="J123" s="163" t="s">
        <v>1425</v>
      </c>
      <c r="K123" s="163" t="s">
        <v>1425</v>
      </c>
      <c r="L123" s="163" t="s">
        <v>1425</v>
      </c>
      <c r="M123" s="163" t="s">
        <v>1425</v>
      </c>
      <c r="N123" s="163" t="s">
        <v>1425</v>
      </c>
      <c r="O123" s="234" t="s">
        <v>1432</v>
      </c>
      <c r="P123" s="234" t="s">
        <v>1432</v>
      </c>
      <c r="Q123" s="234" t="s">
        <v>1432</v>
      </c>
      <c r="R123" s="234" t="s">
        <v>1432</v>
      </c>
      <c r="S123" s="234" t="s">
        <v>1432</v>
      </c>
      <c r="T123" s="234" t="s">
        <v>1432</v>
      </c>
      <c r="U123" s="163" t="s">
        <v>2007</v>
      </c>
      <c r="V123" s="163" t="s">
        <v>2007</v>
      </c>
      <c r="W123" s="163" t="s">
        <v>2007</v>
      </c>
      <c r="X123" s="163" t="s">
        <v>2007</v>
      </c>
      <c r="Y123" s="163" t="s">
        <v>2007</v>
      </c>
      <c r="Z123" s="163" t="s">
        <v>2007</v>
      </c>
      <c r="AA123" s="233" t="s">
        <v>2008</v>
      </c>
      <c r="AB123" s="233" t="s">
        <v>2008</v>
      </c>
      <c r="AC123" s="233" t="s">
        <v>2008</v>
      </c>
      <c r="AD123" s="233" t="s">
        <v>2008</v>
      </c>
      <c r="AE123" s="233" t="s">
        <v>2008</v>
      </c>
      <c r="AF123" s="233" t="s">
        <v>2008</v>
      </c>
      <c r="AG123" s="163" t="s">
        <v>2009</v>
      </c>
      <c r="AH123" s="163" t="s">
        <v>2009</v>
      </c>
      <c r="AI123" s="163" t="s">
        <v>2009</v>
      </c>
      <c r="AJ123" s="163" t="s">
        <v>2009</v>
      </c>
      <c r="AK123" s="163" t="s">
        <v>2009</v>
      </c>
      <c r="AL123" s="163" t="s">
        <v>2009</v>
      </c>
      <c r="AM123" s="229" t="s">
        <v>2010</v>
      </c>
      <c r="AN123" s="229" t="s">
        <v>2010</v>
      </c>
      <c r="AO123" s="229" t="s">
        <v>2010</v>
      </c>
      <c r="AP123" s="229" t="s">
        <v>2010</v>
      </c>
      <c r="AQ123" s="229" t="s">
        <v>2010</v>
      </c>
      <c r="AR123" s="229" t="s">
        <v>2010</v>
      </c>
    </row>
    <row r="124" spans="1:44" s="236" customFormat="1" ht="30" customHeight="1">
      <c r="A124" s="235"/>
      <c r="B124" s="163" t="s">
        <v>1868</v>
      </c>
      <c r="C124" s="163" t="s">
        <v>1418</v>
      </c>
      <c r="D124" s="163" t="s">
        <v>1418</v>
      </c>
      <c r="E124" s="163" t="s">
        <v>1418</v>
      </c>
      <c r="F124" s="163" t="s">
        <v>1418</v>
      </c>
      <c r="G124" s="163" t="s">
        <v>1418</v>
      </c>
      <c r="H124" s="163" t="s">
        <v>1418</v>
      </c>
      <c r="I124" s="163" t="s">
        <v>1426</v>
      </c>
      <c r="J124" s="163" t="s">
        <v>1426</v>
      </c>
      <c r="K124" s="163" t="s">
        <v>1426</v>
      </c>
      <c r="L124" s="163" t="s">
        <v>1426</v>
      </c>
      <c r="M124" s="163" t="s">
        <v>1426</v>
      </c>
      <c r="N124" s="163" t="s">
        <v>1426</v>
      </c>
      <c r="O124" s="234" t="s">
        <v>1433</v>
      </c>
      <c r="P124" s="234" t="s">
        <v>1433</v>
      </c>
      <c r="Q124" s="234" t="s">
        <v>1433</v>
      </c>
      <c r="R124" s="234" t="s">
        <v>1433</v>
      </c>
      <c r="S124" s="234" t="s">
        <v>1433</v>
      </c>
      <c r="T124" s="234" t="s">
        <v>1433</v>
      </c>
      <c r="U124" s="163" t="s">
        <v>2011</v>
      </c>
      <c r="V124" s="163" t="s">
        <v>2011</v>
      </c>
      <c r="W124" s="163" t="s">
        <v>2011</v>
      </c>
      <c r="X124" s="163" t="s">
        <v>2011</v>
      </c>
      <c r="Y124" s="163" t="s">
        <v>2011</v>
      </c>
      <c r="Z124" s="163" t="s">
        <v>2011</v>
      </c>
      <c r="AA124" s="233" t="s">
        <v>2012</v>
      </c>
      <c r="AB124" s="233" t="s">
        <v>2012</v>
      </c>
      <c r="AC124" s="233" t="s">
        <v>2012</v>
      </c>
      <c r="AD124" s="233" t="s">
        <v>2012</v>
      </c>
      <c r="AE124" s="233" t="s">
        <v>2012</v>
      </c>
      <c r="AF124" s="233" t="s">
        <v>2012</v>
      </c>
      <c r="AG124" s="163" t="s">
        <v>2013</v>
      </c>
      <c r="AH124" s="163" t="s">
        <v>2013</v>
      </c>
      <c r="AI124" s="163" t="s">
        <v>2013</v>
      </c>
      <c r="AJ124" s="163" t="s">
        <v>2013</v>
      </c>
      <c r="AK124" s="163" t="s">
        <v>2013</v>
      </c>
      <c r="AL124" s="163" t="s">
        <v>2013</v>
      </c>
      <c r="AM124" s="229" t="s">
        <v>2014</v>
      </c>
      <c r="AN124" s="229" t="s">
        <v>2014</v>
      </c>
      <c r="AO124" s="229" t="s">
        <v>2014</v>
      </c>
      <c r="AP124" s="229" t="s">
        <v>2014</v>
      </c>
      <c r="AQ124" s="229" t="s">
        <v>2014</v>
      </c>
      <c r="AR124" s="229" t="s">
        <v>2014</v>
      </c>
    </row>
    <row r="125" spans="1:44" s="236" customFormat="1" ht="30" customHeight="1">
      <c r="A125" s="235"/>
      <c r="B125" s="163" t="s">
        <v>1409</v>
      </c>
      <c r="C125" s="163" t="s">
        <v>1411</v>
      </c>
      <c r="D125" s="163" t="s">
        <v>1411</v>
      </c>
      <c r="E125" s="163" t="s">
        <v>1411</v>
      </c>
      <c r="F125" s="163" t="s">
        <v>1411</v>
      </c>
      <c r="G125" s="163" t="s">
        <v>1411</v>
      </c>
      <c r="H125" s="163" t="s">
        <v>1411</v>
      </c>
      <c r="I125" s="163" t="s">
        <v>1358</v>
      </c>
      <c r="J125" s="163" t="s">
        <v>1358</v>
      </c>
      <c r="K125" s="163" t="s">
        <v>1358</v>
      </c>
      <c r="L125" s="163" t="s">
        <v>1358</v>
      </c>
      <c r="M125" s="163" t="s">
        <v>1358</v>
      </c>
      <c r="N125" s="163" t="s">
        <v>1358</v>
      </c>
      <c r="O125" s="232" t="s">
        <v>1362</v>
      </c>
      <c r="P125" s="232" t="s">
        <v>1362</v>
      </c>
      <c r="Q125" s="232" t="s">
        <v>1362</v>
      </c>
      <c r="R125" s="232" t="s">
        <v>1362</v>
      </c>
      <c r="S125" s="232" t="s">
        <v>1362</v>
      </c>
      <c r="T125" s="232" t="s">
        <v>1362</v>
      </c>
      <c r="U125" s="163" t="s">
        <v>1895</v>
      </c>
      <c r="V125" s="163" t="s">
        <v>1895</v>
      </c>
      <c r="W125" s="163" t="s">
        <v>1895</v>
      </c>
      <c r="X125" s="163" t="s">
        <v>1895</v>
      </c>
      <c r="Y125" s="163" t="s">
        <v>1895</v>
      </c>
      <c r="Z125" s="163" t="s">
        <v>1895</v>
      </c>
      <c r="AA125" s="233" t="s">
        <v>2015</v>
      </c>
      <c r="AB125" s="233" t="s">
        <v>2015</v>
      </c>
      <c r="AC125" s="233" t="s">
        <v>2015</v>
      </c>
      <c r="AD125" s="233" t="s">
        <v>2015</v>
      </c>
      <c r="AE125" s="233" t="s">
        <v>2015</v>
      </c>
      <c r="AF125" s="233" t="s">
        <v>2015</v>
      </c>
      <c r="AG125" s="163" t="s">
        <v>2016</v>
      </c>
      <c r="AH125" s="163" t="s">
        <v>2016</v>
      </c>
      <c r="AI125" s="163" t="s">
        <v>2016</v>
      </c>
      <c r="AJ125" s="163" t="s">
        <v>2016</v>
      </c>
      <c r="AK125" s="163" t="s">
        <v>2016</v>
      </c>
      <c r="AL125" s="163" t="s">
        <v>2016</v>
      </c>
      <c r="AM125" s="163" t="s">
        <v>2017</v>
      </c>
      <c r="AN125" s="163" t="s">
        <v>2017</v>
      </c>
      <c r="AO125" s="163" t="s">
        <v>2017</v>
      </c>
      <c r="AP125" s="163" t="s">
        <v>2017</v>
      </c>
      <c r="AQ125" s="163" t="s">
        <v>2017</v>
      </c>
      <c r="AR125" s="163" t="s">
        <v>2017</v>
      </c>
    </row>
    <row r="126" spans="1:44" s="236" customFormat="1" ht="30" customHeight="1">
      <c r="A126" s="235"/>
      <c r="B126" s="216" t="s">
        <v>1446</v>
      </c>
      <c r="C126" s="163" t="s">
        <v>1457</v>
      </c>
      <c r="D126" s="163" t="s">
        <v>1457</v>
      </c>
      <c r="E126" s="163" t="s">
        <v>1457</v>
      </c>
      <c r="F126" s="163" t="s">
        <v>1457</v>
      </c>
      <c r="G126" s="163" t="s">
        <v>1457</v>
      </c>
      <c r="H126" s="163" t="s">
        <v>1457</v>
      </c>
      <c r="I126" s="163" t="s">
        <v>1471</v>
      </c>
      <c r="J126" s="163" t="s">
        <v>1471</v>
      </c>
      <c r="K126" s="163" t="s">
        <v>1471</v>
      </c>
      <c r="L126" s="163" t="s">
        <v>1471</v>
      </c>
      <c r="M126" s="163" t="s">
        <v>1471</v>
      </c>
      <c r="N126" s="163" t="s">
        <v>1471</v>
      </c>
      <c r="O126" s="234" t="s">
        <v>1482</v>
      </c>
      <c r="P126" s="234" t="s">
        <v>1482</v>
      </c>
      <c r="Q126" s="234" t="s">
        <v>1482</v>
      </c>
      <c r="R126" s="234" t="s">
        <v>1482</v>
      </c>
      <c r="S126" s="234" t="s">
        <v>1482</v>
      </c>
      <c r="T126" s="234" t="s">
        <v>1482</v>
      </c>
      <c r="U126" s="163" t="s">
        <v>2070</v>
      </c>
      <c r="V126" s="163" t="s">
        <v>2070</v>
      </c>
      <c r="W126" s="163" t="s">
        <v>2070</v>
      </c>
      <c r="X126" s="163" t="s">
        <v>2070</v>
      </c>
      <c r="Y126" s="163" t="s">
        <v>2070</v>
      </c>
      <c r="Z126" s="163" t="s">
        <v>2070</v>
      </c>
      <c r="AA126" s="233" t="s">
        <v>2071</v>
      </c>
      <c r="AB126" s="233" t="s">
        <v>2071</v>
      </c>
      <c r="AC126" s="233" t="s">
        <v>2071</v>
      </c>
      <c r="AD126" s="233" t="s">
        <v>2071</v>
      </c>
      <c r="AE126" s="233" t="s">
        <v>2071</v>
      </c>
      <c r="AF126" s="233" t="s">
        <v>2071</v>
      </c>
      <c r="AG126" s="163" t="s">
        <v>2072</v>
      </c>
      <c r="AH126" s="163" t="s">
        <v>2072</v>
      </c>
      <c r="AI126" s="163" t="s">
        <v>2072</v>
      </c>
      <c r="AJ126" s="163" t="s">
        <v>2072</v>
      </c>
      <c r="AK126" s="163" t="s">
        <v>2072</v>
      </c>
      <c r="AL126" s="163" t="s">
        <v>2072</v>
      </c>
      <c r="AM126" s="229" t="s">
        <v>2073</v>
      </c>
      <c r="AN126" s="229" t="s">
        <v>2073</v>
      </c>
      <c r="AO126" s="229" t="s">
        <v>2073</v>
      </c>
      <c r="AP126" s="229" t="s">
        <v>2073</v>
      </c>
      <c r="AQ126" s="229" t="s">
        <v>2073</v>
      </c>
      <c r="AR126" s="229" t="s">
        <v>2073</v>
      </c>
    </row>
    <row r="127" spans="1:44" s="236" customFormat="1" ht="30" customHeight="1">
      <c r="A127" s="235"/>
      <c r="B127" s="216" t="s">
        <v>1447</v>
      </c>
      <c r="C127" s="163" t="s">
        <v>1458</v>
      </c>
      <c r="D127" s="163" t="s">
        <v>1458</v>
      </c>
      <c r="E127" s="163" t="s">
        <v>1458</v>
      </c>
      <c r="F127" s="163" t="s">
        <v>1458</v>
      </c>
      <c r="G127" s="163" t="s">
        <v>1458</v>
      </c>
      <c r="H127" s="163" t="s">
        <v>1458</v>
      </c>
      <c r="I127" s="163" t="s">
        <v>1472</v>
      </c>
      <c r="J127" s="163" t="s">
        <v>1472</v>
      </c>
      <c r="K127" s="163" t="s">
        <v>1472</v>
      </c>
      <c r="L127" s="163" t="s">
        <v>1472</v>
      </c>
      <c r="M127" s="163" t="s">
        <v>1472</v>
      </c>
      <c r="N127" s="163" t="s">
        <v>1472</v>
      </c>
      <c r="O127" s="234" t="s">
        <v>1483</v>
      </c>
      <c r="P127" s="234" t="s">
        <v>1483</v>
      </c>
      <c r="Q127" s="234" t="s">
        <v>1483</v>
      </c>
      <c r="R127" s="234" t="s">
        <v>1483</v>
      </c>
      <c r="S127" s="234" t="s">
        <v>1483</v>
      </c>
      <c r="T127" s="234" t="s">
        <v>1483</v>
      </c>
      <c r="U127" s="163" t="s">
        <v>2074</v>
      </c>
      <c r="V127" s="163" t="s">
        <v>2074</v>
      </c>
      <c r="W127" s="163" t="s">
        <v>2074</v>
      </c>
      <c r="X127" s="163" t="s">
        <v>2074</v>
      </c>
      <c r="Y127" s="163" t="s">
        <v>2074</v>
      </c>
      <c r="Z127" s="163" t="s">
        <v>2074</v>
      </c>
      <c r="AA127" s="233" t="s">
        <v>2075</v>
      </c>
      <c r="AB127" s="233" t="s">
        <v>2075</v>
      </c>
      <c r="AC127" s="233" t="s">
        <v>2075</v>
      </c>
      <c r="AD127" s="233" t="s">
        <v>2075</v>
      </c>
      <c r="AE127" s="233" t="s">
        <v>2075</v>
      </c>
      <c r="AF127" s="233" t="s">
        <v>2075</v>
      </c>
      <c r="AG127" s="163" t="s">
        <v>2076</v>
      </c>
      <c r="AH127" s="163" t="s">
        <v>2076</v>
      </c>
      <c r="AI127" s="163" t="s">
        <v>2076</v>
      </c>
      <c r="AJ127" s="163" t="s">
        <v>2076</v>
      </c>
      <c r="AK127" s="163" t="s">
        <v>2076</v>
      </c>
      <c r="AL127" s="163" t="s">
        <v>2076</v>
      </c>
      <c r="AM127" s="229" t="s">
        <v>2077</v>
      </c>
      <c r="AN127" s="229" t="s">
        <v>2077</v>
      </c>
      <c r="AO127" s="229" t="s">
        <v>2077</v>
      </c>
      <c r="AP127" s="229" t="s">
        <v>2077</v>
      </c>
      <c r="AQ127" s="229" t="s">
        <v>2077</v>
      </c>
      <c r="AR127" s="229" t="s">
        <v>2077</v>
      </c>
    </row>
    <row r="128" spans="1:44" s="236" customFormat="1" ht="30" customHeight="1">
      <c r="A128" s="235"/>
      <c r="B128" s="216" t="s">
        <v>1445</v>
      </c>
      <c r="C128" s="163" t="s">
        <v>1455</v>
      </c>
      <c r="D128" s="163" t="s">
        <v>1455</v>
      </c>
      <c r="E128" s="163" t="s">
        <v>1455</v>
      </c>
      <c r="F128" s="163" t="s">
        <v>1455</v>
      </c>
      <c r="G128" s="163" t="s">
        <v>1455</v>
      </c>
      <c r="H128" s="163" t="s">
        <v>1455</v>
      </c>
      <c r="I128" s="163" t="s">
        <v>1469</v>
      </c>
      <c r="J128" s="163" t="s">
        <v>1469</v>
      </c>
      <c r="K128" s="163" t="s">
        <v>1469</v>
      </c>
      <c r="L128" s="163" t="s">
        <v>1469</v>
      </c>
      <c r="M128" s="163" t="s">
        <v>1469</v>
      </c>
      <c r="N128" s="163" t="s">
        <v>1469</v>
      </c>
      <c r="O128" s="234" t="s">
        <v>1480</v>
      </c>
      <c r="P128" s="234" t="s">
        <v>1480</v>
      </c>
      <c r="Q128" s="234" t="s">
        <v>1480</v>
      </c>
      <c r="R128" s="234" t="s">
        <v>1480</v>
      </c>
      <c r="S128" s="234" t="s">
        <v>1480</v>
      </c>
      <c r="T128" s="234" t="s">
        <v>1480</v>
      </c>
      <c r="U128" s="163" t="s">
        <v>2062</v>
      </c>
      <c r="V128" s="163" t="s">
        <v>2062</v>
      </c>
      <c r="W128" s="163" t="s">
        <v>2062</v>
      </c>
      <c r="X128" s="163" t="s">
        <v>2062</v>
      </c>
      <c r="Y128" s="163" t="s">
        <v>2062</v>
      </c>
      <c r="Z128" s="163" t="s">
        <v>2062</v>
      </c>
      <c r="AA128" s="233" t="s">
        <v>2063</v>
      </c>
      <c r="AB128" s="233" t="s">
        <v>2063</v>
      </c>
      <c r="AC128" s="233" t="s">
        <v>2063</v>
      </c>
      <c r="AD128" s="233" t="s">
        <v>2063</v>
      </c>
      <c r="AE128" s="233" t="s">
        <v>2063</v>
      </c>
      <c r="AF128" s="233" t="s">
        <v>2063</v>
      </c>
      <c r="AG128" s="163" t="s">
        <v>2064</v>
      </c>
      <c r="AH128" s="163" t="s">
        <v>2064</v>
      </c>
      <c r="AI128" s="163" t="s">
        <v>2064</v>
      </c>
      <c r="AJ128" s="163" t="s">
        <v>2064</v>
      </c>
      <c r="AK128" s="163" t="s">
        <v>2064</v>
      </c>
      <c r="AL128" s="163" t="s">
        <v>2064</v>
      </c>
      <c r="AM128" s="229" t="s">
        <v>2065</v>
      </c>
      <c r="AN128" s="229" t="s">
        <v>2065</v>
      </c>
      <c r="AO128" s="229" t="s">
        <v>2065</v>
      </c>
      <c r="AP128" s="229" t="s">
        <v>2065</v>
      </c>
      <c r="AQ128" s="229" t="s">
        <v>2065</v>
      </c>
      <c r="AR128" s="229" t="s">
        <v>2065</v>
      </c>
    </row>
    <row r="129" spans="1:44" s="236" customFormat="1" ht="30" customHeight="1">
      <c r="A129" s="235"/>
      <c r="B129" s="216" t="s">
        <v>1869</v>
      </c>
      <c r="C129" s="163" t="s">
        <v>1456</v>
      </c>
      <c r="D129" s="163" t="s">
        <v>1456</v>
      </c>
      <c r="E129" s="163" t="s">
        <v>1456</v>
      </c>
      <c r="F129" s="163" t="s">
        <v>1456</v>
      </c>
      <c r="G129" s="163" t="s">
        <v>1456</v>
      </c>
      <c r="H129" s="163" t="s">
        <v>1456</v>
      </c>
      <c r="I129" s="163" t="s">
        <v>1470</v>
      </c>
      <c r="J129" s="163" t="s">
        <v>1470</v>
      </c>
      <c r="K129" s="163" t="s">
        <v>1470</v>
      </c>
      <c r="L129" s="163" t="s">
        <v>1470</v>
      </c>
      <c r="M129" s="163" t="s">
        <v>1470</v>
      </c>
      <c r="N129" s="163" t="s">
        <v>1470</v>
      </c>
      <c r="O129" s="234" t="s">
        <v>1481</v>
      </c>
      <c r="P129" s="234" t="s">
        <v>1481</v>
      </c>
      <c r="Q129" s="234" t="s">
        <v>1481</v>
      </c>
      <c r="R129" s="234" t="s">
        <v>1481</v>
      </c>
      <c r="S129" s="234" t="s">
        <v>1481</v>
      </c>
      <c r="T129" s="234" t="s">
        <v>1481</v>
      </c>
      <c r="U129" s="163" t="s">
        <v>2066</v>
      </c>
      <c r="V129" s="163" t="s">
        <v>2066</v>
      </c>
      <c r="W129" s="163" t="s">
        <v>2066</v>
      </c>
      <c r="X129" s="163" t="s">
        <v>2066</v>
      </c>
      <c r="Y129" s="163" t="s">
        <v>2066</v>
      </c>
      <c r="Z129" s="163" t="s">
        <v>2066</v>
      </c>
      <c r="AA129" s="233" t="s">
        <v>2067</v>
      </c>
      <c r="AB129" s="233" t="s">
        <v>2067</v>
      </c>
      <c r="AC129" s="233" t="s">
        <v>2067</v>
      </c>
      <c r="AD129" s="233" t="s">
        <v>2067</v>
      </c>
      <c r="AE129" s="233" t="s">
        <v>2067</v>
      </c>
      <c r="AF129" s="233" t="s">
        <v>2067</v>
      </c>
      <c r="AG129" s="163" t="s">
        <v>2068</v>
      </c>
      <c r="AH129" s="163" t="s">
        <v>2068</v>
      </c>
      <c r="AI129" s="163" t="s">
        <v>2068</v>
      </c>
      <c r="AJ129" s="163" t="s">
        <v>2068</v>
      </c>
      <c r="AK129" s="163" t="s">
        <v>2068</v>
      </c>
      <c r="AL129" s="163" t="s">
        <v>2068</v>
      </c>
      <c r="AM129" s="229" t="s">
        <v>2069</v>
      </c>
      <c r="AN129" s="229" t="s">
        <v>2069</v>
      </c>
      <c r="AO129" s="229" t="s">
        <v>2069</v>
      </c>
      <c r="AP129" s="229" t="s">
        <v>2069</v>
      </c>
      <c r="AQ129" s="229" t="s">
        <v>2069</v>
      </c>
      <c r="AR129" s="229" t="s">
        <v>2069</v>
      </c>
    </row>
    <row r="130" spans="1:44" s="236" customFormat="1" ht="30" customHeight="1">
      <c r="A130" s="235"/>
      <c r="B130" s="216" t="s">
        <v>1439</v>
      </c>
      <c r="C130" s="163" t="s">
        <v>2112</v>
      </c>
      <c r="D130" s="163" t="s">
        <v>1816</v>
      </c>
      <c r="E130" s="163" t="s">
        <v>1816</v>
      </c>
      <c r="F130" s="163" t="s">
        <v>1816</v>
      </c>
      <c r="G130" s="163" t="s">
        <v>1816</v>
      </c>
      <c r="H130" s="163" t="s">
        <v>1816</v>
      </c>
      <c r="I130" s="163" t="s">
        <v>2113</v>
      </c>
      <c r="J130" s="163" t="s">
        <v>1817</v>
      </c>
      <c r="K130" s="163" t="s">
        <v>1817</v>
      </c>
      <c r="L130" s="163" t="s">
        <v>1817</v>
      </c>
      <c r="M130" s="163" t="s">
        <v>1817</v>
      </c>
      <c r="N130" s="163" t="s">
        <v>1817</v>
      </c>
      <c r="O130" s="234" t="s">
        <v>2114</v>
      </c>
      <c r="P130" s="234" t="s">
        <v>1818</v>
      </c>
      <c r="Q130" s="234" t="s">
        <v>1818</v>
      </c>
      <c r="R130" s="234" t="s">
        <v>1818</v>
      </c>
      <c r="S130" s="234" t="s">
        <v>1818</v>
      </c>
      <c r="T130" s="234" t="s">
        <v>1818</v>
      </c>
      <c r="U130" s="163" t="s">
        <v>2115</v>
      </c>
      <c r="V130" s="163" t="s">
        <v>2038</v>
      </c>
      <c r="W130" s="163" t="s">
        <v>2038</v>
      </c>
      <c r="X130" s="163" t="s">
        <v>2038</v>
      </c>
      <c r="Y130" s="163" t="s">
        <v>2038</v>
      </c>
      <c r="Z130" s="163" t="s">
        <v>2038</v>
      </c>
      <c r="AA130" s="233" t="s">
        <v>2116</v>
      </c>
      <c r="AB130" s="233" t="s">
        <v>2039</v>
      </c>
      <c r="AC130" s="233" t="s">
        <v>2039</v>
      </c>
      <c r="AD130" s="233" t="s">
        <v>2039</v>
      </c>
      <c r="AE130" s="233" t="s">
        <v>2039</v>
      </c>
      <c r="AF130" s="233" t="s">
        <v>2039</v>
      </c>
      <c r="AG130" s="163" t="s">
        <v>2117</v>
      </c>
      <c r="AH130" s="163" t="s">
        <v>2040</v>
      </c>
      <c r="AI130" s="163" t="s">
        <v>2040</v>
      </c>
      <c r="AJ130" s="163" t="s">
        <v>2040</v>
      </c>
      <c r="AK130" s="163" t="s">
        <v>2040</v>
      </c>
      <c r="AL130" s="163" t="s">
        <v>2040</v>
      </c>
      <c r="AM130" s="229" t="s">
        <v>2118</v>
      </c>
      <c r="AN130" s="229" t="s">
        <v>2041</v>
      </c>
      <c r="AO130" s="229" t="s">
        <v>2041</v>
      </c>
      <c r="AP130" s="229" t="s">
        <v>2041</v>
      </c>
      <c r="AQ130" s="229" t="s">
        <v>2041</v>
      </c>
      <c r="AR130" s="229" t="s">
        <v>2041</v>
      </c>
    </row>
    <row r="131" spans="1:44" s="236" customFormat="1" ht="30" customHeight="1">
      <c r="A131" s="235"/>
      <c r="B131" s="216" t="s">
        <v>1440</v>
      </c>
      <c r="C131" s="163" t="s">
        <v>2119</v>
      </c>
      <c r="D131" s="163" t="s">
        <v>1819</v>
      </c>
      <c r="E131" s="163" t="s">
        <v>1819</v>
      </c>
      <c r="F131" s="163" t="s">
        <v>1819</v>
      </c>
      <c r="G131" s="163" t="s">
        <v>1819</v>
      </c>
      <c r="H131" s="163" t="s">
        <v>1819</v>
      </c>
      <c r="I131" s="163" t="s">
        <v>2120</v>
      </c>
      <c r="J131" s="163" t="s">
        <v>1820</v>
      </c>
      <c r="K131" s="163" t="s">
        <v>1820</v>
      </c>
      <c r="L131" s="163" t="s">
        <v>1820</v>
      </c>
      <c r="M131" s="163" t="s">
        <v>1820</v>
      </c>
      <c r="N131" s="163" t="s">
        <v>1820</v>
      </c>
      <c r="O131" s="234" t="s">
        <v>2121</v>
      </c>
      <c r="P131" s="234" t="s">
        <v>1821</v>
      </c>
      <c r="Q131" s="234" t="s">
        <v>1821</v>
      </c>
      <c r="R131" s="234" t="s">
        <v>1821</v>
      </c>
      <c r="S131" s="234" t="s">
        <v>1821</v>
      </c>
      <c r="T131" s="234" t="s">
        <v>1821</v>
      </c>
      <c r="U131" s="163" t="s">
        <v>2122</v>
      </c>
      <c r="V131" s="163" t="s">
        <v>2042</v>
      </c>
      <c r="W131" s="163" t="s">
        <v>2042</v>
      </c>
      <c r="X131" s="163" t="s">
        <v>2042</v>
      </c>
      <c r="Y131" s="163" t="s">
        <v>2042</v>
      </c>
      <c r="Z131" s="163" t="s">
        <v>2042</v>
      </c>
      <c r="AA131" s="233" t="s">
        <v>2123</v>
      </c>
      <c r="AB131" s="233" t="s">
        <v>2043</v>
      </c>
      <c r="AC131" s="233" t="s">
        <v>2043</v>
      </c>
      <c r="AD131" s="233" t="s">
        <v>2043</v>
      </c>
      <c r="AE131" s="233" t="s">
        <v>2043</v>
      </c>
      <c r="AF131" s="233" t="s">
        <v>2043</v>
      </c>
      <c r="AG131" s="163" t="s">
        <v>2124</v>
      </c>
      <c r="AH131" s="163" t="s">
        <v>2044</v>
      </c>
      <c r="AI131" s="163" t="s">
        <v>2044</v>
      </c>
      <c r="AJ131" s="163" t="s">
        <v>2044</v>
      </c>
      <c r="AK131" s="163" t="s">
        <v>2044</v>
      </c>
      <c r="AL131" s="163" t="s">
        <v>2044</v>
      </c>
      <c r="AM131" s="229" t="s">
        <v>2125</v>
      </c>
      <c r="AN131" s="229" t="s">
        <v>2045</v>
      </c>
      <c r="AO131" s="229" t="s">
        <v>2045</v>
      </c>
      <c r="AP131" s="229" t="s">
        <v>2045</v>
      </c>
      <c r="AQ131" s="229" t="s">
        <v>2045</v>
      </c>
      <c r="AR131" s="229" t="s">
        <v>2045</v>
      </c>
    </row>
    <row r="132" spans="1:44" s="236" customFormat="1" ht="30" customHeight="1">
      <c r="A132" s="235"/>
      <c r="B132" s="216" t="s">
        <v>1441</v>
      </c>
      <c r="C132" s="163" t="s">
        <v>2126</v>
      </c>
      <c r="D132" s="163" t="s">
        <v>1822</v>
      </c>
      <c r="E132" s="163" t="s">
        <v>1822</v>
      </c>
      <c r="F132" s="163" t="s">
        <v>1822</v>
      </c>
      <c r="G132" s="163" t="s">
        <v>1822</v>
      </c>
      <c r="H132" s="163" t="s">
        <v>1822</v>
      </c>
      <c r="I132" s="163" t="s">
        <v>2127</v>
      </c>
      <c r="J132" s="163" t="s">
        <v>1823</v>
      </c>
      <c r="K132" s="163" t="s">
        <v>1823</v>
      </c>
      <c r="L132" s="163" t="s">
        <v>1823</v>
      </c>
      <c r="M132" s="163" t="s">
        <v>1823</v>
      </c>
      <c r="N132" s="163" t="s">
        <v>1823</v>
      </c>
      <c r="O132" s="234" t="s">
        <v>2128</v>
      </c>
      <c r="P132" s="234" t="s">
        <v>1824</v>
      </c>
      <c r="Q132" s="234" t="s">
        <v>1824</v>
      </c>
      <c r="R132" s="234" t="s">
        <v>1824</v>
      </c>
      <c r="S132" s="234" t="s">
        <v>1824</v>
      </c>
      <c r="T132" s="234" t="s">
        <v>1824</v>
      </c>
      <c r="U132" s="163" t="s">
        <v>2129</v>
      </c>
      <c r="V132" s="163" t="s">
        <v>2046</v>
      </c>
      <c r="W132" s="163" t="s">
        <v>2046</v>
      </c>
      <c r="X132" s="163" t="s">
        <v>2046</v>
      </c>
      <c r="Y132" s="163" t="s">
        <v>2046</v>
      </c>
      <c r="Z132" s="163" t="s">
        <v>2046</v>
      </c>
      <c r="AA132" s="233" t="s">
        <v>2130</v>
      </c>
      <c r="AB132" s="233" t="s">
        <v>2047</v>
      </c>
      <c r="AC132" s="233" t="s">
        <v>2047</v>
      </c>
      <c r="AD132" s="233" t="s">
        <v>2047</v>
      </c>
      <c r="AE132" s="233" t="s">
        <v>2047</v>
      </c>
      <c r="AF132" s="233" t="s">
        <v>2047</v>
      </c>
      <c r="AG132" s="163" t="s">
        <v>2131</v>
      </c>
      <c r="AH132" s="163" t="s">
        <v>2048</v>
      </c>
      <c r="AI132" s="163" t="s">
        <v>2048</v>
      </c>
      <c r="AJ132" s="163" t="s">
        <v>2048</v>
      </c>
      <c r="AK132" s="163" t="s">
        <v>2048</v>
      </c>
      <c r="AL132" s="163" t="s">
        <v>2048</v>
      </c>
      <c r="AM132" s="229" t="s">
        <v>2132</v>
      </c>
      <c r="AN132" s="229" t="s">
        <v>2049</v>
      </c>
      <c r="AO132" s="229" t="s">
        <v>2049</v>
      </c>
      <c r="AP132" s="229" t="s">
        <v>2049</v>
      </c>
      <c r="AQ132" s="229" t="s">
        <v>2049</v>
      </c>
      <c r="AR132" s="229" t="s">
        <v>2049</v>
      </c>
    </row>
    <row r="133" spans="1:44" s="236" customFormat="1" ht="30" customHeight="1">
      <c r="A133" s="235"/>
      <c r="B133" s="216" t="s">
        <v>1443</v>
      </c>
      <c r="C133" s="163" t="s">
        <v>2133</v>
      </c>
      <c r="D133" s="163" t="s">
        <v>1825</v>
      </c>
      <c r="E133" s="163" t="s">
        <v>1825</v>
      </c>
      <c r="F133" s="163" t="s">
        <v>1825</v>
      </c>
      <c r="G133" s="163" t="s">
        <v>1825</v>
      </c>
      <c r="H133" s="163" t="s">
        <v>1825</v>
      </c>
      <c r="I133" s="163" t="s">
        <v>2134</v>
      </c>
      <c r="J133" s="163" t="s">
        <v>1826</v>
      </c>
      <c r="K133" s="163" t="s">
        <v>1826</v>
      </c>
      <c r="L133" s="163" t="s">
        <v>1826</v>
      </c>
      <c r="M133" s="163" t="s">
        <v>1826</v>
      </c>
      <c r="N133" s="163" t="s">
        <v>1826</v>
      </c>
      <c r="O133" s="234" t="s">
        <v>2135</v>
      </c>
      <c r="P133" s="234" t="s">
        <v>1827</v>
      </c>
      <c r="Q133" s="234" t="s">
        <v>1827</v>
      </c>
      <c r="R133" s="234" t="s">
        <v>1827</v>
      </c>
      <c r="S133" s="234" t="s">
        <v>1827</v>
      </c>
      <c r="T133" s="234" t="s">
        <v>1827</v>
      </c>
      <c r="U133" s="163" t="s">
        <v>2136</v>
      </c>
      <c r="V133" s="163" t="s">
        <v>2054</v>
      </c>
      <c r="W133" s="163" t="s">
        <v>2054</v>
      </c>
      <c r="X133" s="163" t="s">
        <v>2054</v>
      </c>
      <c r="Y133" s="163" t="s">
        <v>2054</v>
      </c>
      <c r="Z133" s="163" t="s">
        <v>2054</v>
      </c>
      <c r="AA133" s="233" t="s">
        <v>2137</v>
      </c>
      <c r="AB133" s="233" t="s">
        <v>2055</v>
      </c>
      <c r="AC133" s="233" t="s">
        <v>2055</v>
      </c>
      <c r="AD133" s="233" t="s">
        <v>2055</v>
      </c>
      <c r="AE133" s="233" t="s">
        <v>2055</v>
      </c>
      <c r="AF133" s="233" t="s">
        <v>2055</v>
      </c>
      <c r="AG133" s="163" t="s">
        <v>2138</v>
      </c>
      <c r="AH133" s="163" t="s">
        <v>2056</v>
      </c>
      <c r="AI133" s="163" t="s">
        <v>2056</v>
      </c>
      <c r="AJ133" s="163" t="s">
        <v>2056</v>
      </c>
      <c r="AK133" s="163" t="s">
        <v>2056</v>
      </c>
      <c r="AL133" s="163" t="s">
        <v>2056</v>
      </c>
      <c r="AM133" s="229" t="s">
        <v>2139</v>
      </c>
      <c r="AN133" s="229" t="s">
        <v>2057</v>
      </c>
      <c r="AO133" s="229" t="s">
        <v>2057</v>
      </c>
      <c r="AP133" s="229" t="s">
        <v>2057</v>
      </c>
      <c r="AQ133" s="229" t="s">
        <v>2057</v>
      </c>
      <c r="AR133" s="229" t="s">
        <v>2057</v>
      </c>
    </row>
    <row r="134" spans="1:44" s="236" customFormat="1" ht="30" customHeight="1">
      <c r="A134" s="235"/>
      <c r="B134" s="216" t="s">
        <v>1442</v>
      </c>
      <c r="C134" s="163" t="s">
        <v>1453</v>
      </c>
      <c r="D134" s="245" t="s">
        <v>1453</v>
      </c>
      <c r="E134" s="163" t="s">
        <v>1453</v>
      </c>
      <c r="F134" s="163" t="s">
        <v>1453</v>
      </c>
      <c r="G134" s="163" t="s">
        <v>1453</v>
      </c>
      <c r="H134" s="163" t="s">
        <v>1453</v>
      </c>
      <c r="I134" s="163" t="s">
        <v>1467</v>
      </c>
      <c r="J134" s="163" t="s">
        <v>1467</v>
      </c>
      <c r="K134" s="163" t="s">
        <v>1467</v>
      </c>
      <c r="L134" s="163" t="s">
        <v>1467</v>
      </c>
      <c r="M134" s="163" t="s">
        <v>1467</v>
      </c>
      <c r="N134" s="163" t="s">
        <v>1467</v>
      </c>
      <c r="O134" s="234" t="s">
        <v>1478</v>
      </c>
      <c r="P134" s="234" t="s">
        <v>1478</v>
      </c>
      <c r="Q134" s="234" t="s">
        <v>1478</v>
      </c>
      <c r="R134" s="234" t="s">
        <v>1478</v>
      </c>
      <c r="S134" s="234" t="s">
        <v>1478</v>
      </c>
      <c r="T134" s="234" t="s">
        <v>1478</v>
      </c>
      <c r="U134" s="163" t="s">
        <v>2050</v>
      </c>
      <c r="V134" s="163" t="s">
        <v>2050</v>
      </c>
      <c r="W134" s="163" t="s">
        <v>2050</v>
      </c>
      <c r="X134" s="163" t="s">
        <v>2050</v>
      </c>
      <c r="Y134" s="163" t="s">
        <v>2050</v>
      </c>
      <c r="Z134" s="163" t="s">
        <v>2050</v>
      </c>
      <c r="AA134" s="233" t="s">
        <v>2051</v>
      </c>
      <c r="AB134" s="233" t="s">
        <v>2051</v>
      </c>
      <c r="AC134" s="233" t="s">
        <v>2051</v>
      </c>
      <c r="AD134" s="233" t="s">
        <v>2051</v>
      </c>
      <c r="AE134" s="233" t="s">
        <v>2051</v>
      </c>
      <c r="AF134" s="233" t="s">
        <v>2051</v>
      </c>
      <c r="AG134" s="163" t="s">
        <v>2052</v>
      </c>
      <c r="AH134" s="163" t="s">
        <v>2052</v>
      </c>
      <c r="AI134" s="163" t="s">
        <v>2052</v>
      </c>
      <c r="AJ134" s="163" t="s">
        <v>2052</v>
      </c>
      <c r="AK134" s="163" t="s">
        <v>2052</v>
      </c>
      <c r="AL134" s="163" t="s">
        <v>2052</v>
      </c>
      <c r="AM134" s="229" t="s">
        <v>2053</v>
      </c>
      <c r="AN134" s="229" t="s">
        <v>2053</v>
      </c>
      <c r="AO134" s="229" t="s">
        <v>2053</v>
      </c>
      <c r="AP134" s="229" t="s">
        <v>2053</v>
      </c>
      <c r="AQ134" s="229" t="s">
        <v>2053</v>
      </c>
      <c r="AR134" s="229" t="s">
        <v>2053</v>
      </c>
    </row>
    <row r="135" spans="1:44" s="236" customFormat="1" ht="30" customHeight="1">
      <c r="A135" s="235"/>
      <c r="B135" s="216" t="s">
        <v>1444</v>
      </c>
      <c r="C135" s="163" t="s">
        <v>1454</v>
      </c>
      <c r="D135" s="163" t="s">
        <v>1454</v>
      </c>
      <c r="E135" s="163" t="s">
        <v>1454</v>
      </c>
      <c r="F135" s="163" t="s">
        <v>1454</v>
      </c>
      <c r="G135" s="163" t="s">
        <v>1454</v>
      </c>
      <c r="H135" s="163" t="s">
        <v>1454</v>
      </c>
      <c r="I135" s="163" t="s">
        <v>1468</v>
      </c>
      <c r="J135" s="163" t="s">
        <v>1468</v>
      </c>
      <c r="K135" s="163" t="s">
        <v>1468</v>
      </c>
      <c r="L135" s="163" t="s">
        <v>1468</v>
      </c>
      <c r="M135" s="163" t="s">
        <v>1468</v>
      </c>
      <c r="N135" s="163" t="s">
        <v>1468</v>
      </c>
      <c r="O135" s="234" t="s">
        <v>1479</v>
      </c>
      <c r="P135" s="234" t="s">
        <v>1479</v>
      </c>
      <c r="Q135" s="234" t="s">
        <v>1479</v>
      </c>
      <c r="R135" s="234" t="s">
        <v>1479</v>
      </c>
      <c r="S135" s="234" t="s">
        <v>1479</v>
      </c>
      <c r="T135" s="234" t="s">
        <v>1479</v>
      </c>
      <c r="U135" s="163" t="s">
        <v>2058</v>
      </c>
      <c r="V135" s="163" t="s">
        <v>2058</v>
      </c>
      <c r="W135" s="163" t="s">
        <v>2058</v>
      </c>
      <c r="X135" s="163" t="s">
        <v>2058</v>
      </c>
      <c r="Y135" s="163" t="s">
        <v>2058</v>
      </c>
      <c r="Z135" s="163" t="s">
        <v>2058</v>
      </c>
      <c r="AA135" s="233" t="s">
        <v>2059</v>
      </c>
      <c r="AB135" s="233" t="s">
        <v>2059</v>
      </c>
      <c r="AC135" s="233" t="s">
        <v>2059</v>
      </c>
      <c r="AD135" s="233" t="s">
        <v>2059</v>
      </c>
      <c r="AE135" s="233" t="s">
        <v>2059</v>
      </c>
      <c r="AF135" s="233" t="s">
        <v>2059</v>
      </c>
      <c r="AG135" s="163" t="s">
        <v>2060</v>
      </c>
      <c r="AH135" s="163" t="s">
        <v>2060</v>
      </c>
      <c r="AI135" s="163" t="s">
        <v>2060</v>
      </c>
      <c r="AJ135" s="163" t="s">
        <v>2060</v>
      </c>
      <c r="AK135" s="163" t="s">
        <v>2060</v>
      </c>
      <c r="AL135" s="163" t="s">
        <v>2060</v>
      </c>
      <c r="AM135" s="229" t="s">
        <v>2061</v>
      </c>
      <c r="AN135" s="229" t="s">
        <v>2061</v>
      </c>
      <c r="AO135" s="229" t="s">
        <v>2061</v>
      </c>
      <c r="AP135" s="229" t="s">
        <v>2061</v>
      </c>
      <c r="AQ135" s="229" t="s">
        <v>2061</v>
      </c>
      <c r="AR135" s="229" t="s">
        <v>2061</v>
      </c>
    </row>
    <row r="136" spans="1:44" s="236" customFormat="1" ht="30" customHeight="1">
      <c r="A136" s="235"/>
      <c r="B136" s="216" t="s">
        <v>1434</v>
      </c>
      <c r="C136" s="163" t="s">
        <v>2140</v>
      </c>
      <c r="D136" s="163" t="s">
        <v>2140</v>
      </c>
      <c r="E136" s="163" t="s">
        <v>2141</v>
      </c>
      <c r="F136" s="163" t="s">
        <v>2141</v>
      </c>
      <c r="G136" s="163" t="s">
        <v>2141</v>
      </c>
      <c r="H136" s="163" t="s">
        <v>2141</v>
      </c>
      <c r="I136" s="163" t="s">
        <v>1462</v>
      </c>
      <c r="J136" s="163" t="s">
        <v>1462</v>
      </c>
      <c r="K136" s="163" t="s">
        <v>1462</v>
      </c>
      <c r="L136" s="163" t="s">
        <v>1462</v>
      </c>
      <c r="M136" s="163" t="s">
        <v>1462</v>
      </c>
      <c r="N136" s="163" t="s">
        <v>1462</v>
      </c>
      <c r="O136" s="234" t="s">
        <v>1473</v>
      </c>
      <c r="P136" s="234" t="s">
        <v>1473</v>
      </c>
      <c r="Q136" s="234" t="s">
        <v>1473</v>
      </c>
      <c r="R136" s="234" t="s">
        <v>1473</v>
      </c>
      <c r="S136" s="234" t="s">
        <v>1473</v>
      </c>
      <c r="T136" s="234" t="s">
        <v>1473</v>
      </c>
      <c r="U136" s="163" t="s">
        <v>2018</v>
      </c>
      <c r="V136" s="163" t="s">
        <v>2018</v>
      </c>
      <c r="W136" s="163" t="s">
        <v>2018</v>
      </c>
      <c r="X136" s="163" t="s">
        <v>2018</v>
      </c>
      <c r="Y136" s="163" t="s">
        <v>2018</v>
      </c>
      <c r="Z136" s="163" t="s">
        <v>2018</v>
      </c>
      <c r="AA136" s="233" t="s">
        <v>2019</v>
      </c>
      <c r="AB136" s="233" t="s">
        <v>2019</v>
      </c>
      <c r="AC136" s="233" t="s">
        <v>2019</v>
      </c>
      <c r="AD136" s="233" t="s">
        <v>2019</v>
      </c>
      <c r="AE136" s="233" t="s">
        <v>2019</v>
      </c>
      <c r="AF136" s="233" t="s">
        <v>2019</v>
      </c>
      <c r="AG136" s="163" t="s">
        <v>2020</v>
      </c>
      <c r="AH136" s="163" t="s">
        <v>2020</v>
      </c>
      <c r="AI136" s="163" t="s">
        <v>2020</v>
      </c>
      <c r="AJ136" s="163" t="s">
        <v>2020</v>
      </c>
      <c r="AK136" s="163" t="s">
        <v>2020</v>
      </c>
      <c r="AL136" s="163" t="s">
        <v>2020</v>
      </c>
      <c r="AM136" s="229" t="s">
        <v>2021</v>
      </c>
      <c r="AN136" s="229" t="s">
        <v>2021</v>
      </c>
      <c r="AO136" s="229" t="s">
        <v>2021</v>
      </c>
      <c r="AP136" s="229" t="s">
        <v>2021</v>
      </c>
      <c r="AQ136" s="229" t="s">
        <v>2021</v>
      </c>
      <c r="AR136" s="229" t="s">
        <v>2021</v>
      </c>
    </row>
    <row r="137" spans="1:44" s="236" customFormat="1" ht="30" customHeight="1">
      <c r="A137" s="235"/>
      <c r="B137" s="216" t="s">
        <v>1435</v>
      </c>
      <c r="C137" s="163" t="s">
        <v>1449</v>
      </c>
      <c r="D137" s="163" t="s">
        <v>1449</v>
      </c>
      <c r="E137" s="163" t="s">
        <v>1449</v>
      </c>
      <c r="F137" s="163" t="s">
        <v>1449</v>
      </c>
      <c r="G137" s="163" t="s">
        <v>1449</v>
      </c>
      <c r="H137" s="163" t="s">
        <v>1449</v>
      </c>
      <c r="I137" s="163" t="s">
        <v>1463</v>
      </c>
      <c r="J137" s="163" t="s">
        <v>1463</v>
      </c>
      <c r="K137" s="163" t="s">
        <v>1463</v>
      </c>
      <c r="L137" s="163" t="s">
        <v>1463</v>
      </c>
      <c r="M137" s="163" t="s">
        <v>1463</v>
      </c>
      <c r="N137" s="163" t="s">
        <v>1463</v>
      </c>
      <c r="O137" s="234" t="s">
        <v>1474</v>
      </c>
      <c r="P137" s="234" t="s">
        <v>1474</v>
      </c>
      <c r="Q137" s="234" t="s">
        <v>1474</v>
      </c>
      <c r="R137" s="234" t="s">
        <v>1474</v>
      </c>
      <c r="S137" s="234" t="s">
        <v>1474</v>
      </c>
      <c r="T137" s="234" t="s">
        <v>1474</v>
      </c>
      <c r="U137" s="163" t="s">
        <v>2022</v>
      </c>
      <c r="V137" s="163" t="s">
        <v>2022</v>
      </c>
      <c r="W137" s="163" t="s">
        <v>2022</v>
      </c>
      <c r="X137" s="163" t="s">
        <v>2022</v>
      </c>
      <c r="Y137" s="163" t="s">
        <v>2022</v>
      </c>
      <c r="Z137" s="163" t="s">
        <v>2022</v>
      </c>
      <c r="AA137" s="233" t="s">
        <v>2023</v>
      </c>
      <c r="AB137" s="233" t="s">
        <v>2023</v>
      </c>
      <c r="AC137" s="233" t="s">
        <v>2023</v>
      </c>
      <c r="AD137" s="233" t="s">
        <v>2023</v>
      </c>
      <c r="AE137" s="233" t="s">
        <v>2023</v>
      </c>
      <c r="AF137" s="233" t="s">
        <v>2023</v>
      </c>
      <c r="AG137" s="163" t="s">
        <v>2024</v>
      </c>
      <c r="AH137" s="163" t="s">
        <v>2024</v>
      </c>
      <c r="AI137" s="163" t="s">
        <v>2024</v>
      </c>
      <c r="AJ137" s="163" t="s">
        <v>2024</v>
      </c>
      <c r="AK137" s="163" t="s">
        <v>2024</v>
      </c>
      <c r="AL137" s="163" t="s">
        <v>2024</v>
      </c>
      <c r="AM137" s="229" t="s">
        <v>2025</v>
      </c>
      <c r="AN137" s="229" t="s">
        <v>2025</v>
      </c>
      <c r="AO137" s="229" t="s">
        <v>2025</v>
      </c>
      <c r="AP137" s="229" t="s">
        <v>2025</v>
      </c>
      <c r="AQ137" s="229" t="s">
        <v>2025</v>
      </c>
      <c r="AR137" s="229" t="s">
        <v>2025</v>
      </c>
    </row>
    <row r="138" spans="1:44" s="236" customFormat="1" ht="30" customHeight="1">
      <c r="A138" s="235"/>
      <c r="B138" s="216" t="s">
        <v>1437</v>
      </c>
      <c r="C138" s="163" t="s">
        <v>1452</v>
      </c>
      <c r="D138" s="163" t="s">
        <v>1452</v>
      </c>
      <c r="E138" s="163" t="s">
        <v>1452</v>
      </c>
      <c r="F138" s="163" t="s">
        <v>1452</v>
      </c>
      <c r="G138" s="163" t="s">
        <v>1452</v>
      </c>
      <c r="H138" s="163" t="s">
        <v>1452</v>
      </c>
      <c r="I138" s="163" t="s">
        <v>1465</v>
      </c>
      <c r="J138" s="163" t="s">
        <v>1465</v>
      </c>
      <c r="K138" s="163" t="s">
        <v>1465</v>
      </c>
      <c r="L138" s="163" t="s">
        <v>1465</v>
      </c>
      <c r="M138" s="163" t="s">
        <v>1465</v>
      </c>
      <c r="N138" s="163" t="s">
        <v>1465</v>
      </c>
      <c r="O138" s="234" t="s">
        <v>1476</v>
      </c>
      <c r="P138" s="234" t="s">
        <v>1476</v>
      </c>
      <c r="Q138" s="234" t="s">
        <v>1476</v>
      </c>
      <c r="R138" s="234" t="s">
        <v>1476</v>
      </c>
      <c r="S138" s="234" t="s">
        <v>1476</v>
      </c>
      <c r="T138" s="234" t="s">
        <v>1476</v>
      </c>
      <c r="U138" s="163" t="s">
        <v>2034</v>
      </c>
      <c r="V138" s="163" t="s">
        <v>2034</v>
      </c>
      <c r="W138" s="163" t="s">
        <v>2034</v>
      </c>
      <c r="X138" s="163" t="s">
        <v>2034</v>
      </c>
      <c r="Y138" s="163" t="s">
        <v>2034</v>
      </c>
      <c r="Z138" s="163" t="s">
        <v>2034</v>
      </c>
      <c r="AA138" s="233" t="s">
        <v>2035</v>
      </c>
      <c r="AB138" s="233" t="s">
        <v>2035</v>
      </c>
      <c r="AC138" s="233" t="s">
        <v>2035</v>
      </c>
      <c r="AD138" s="233" t="s">
        <v>2035</v>
      </c>
      <c r="AE138" s="233" t="s">
        <v>2035</v>
      </c>
      <c r="AF138" s="233" t="s">
        <v>2035</v>
      </c>
      <c r="AG138" s="163" t="s">
        <v>2036</v>
      </c>
      <c r="AH138" s="163" t="s">
        <v>2036</v>
      </c>
      <c r="AI138" s="163" t="s">
        <v>2036</v>
      </c>
      <c r="AJ138" s="163" t="s">
        <v>2036</v>
      </c>
      <c r="AK138" s="163" t="s">
        <v>2036</v>
      </c>
      <c r="AL138" s="163" t="s">
        <v>2036</v>
      </c>
      <c r="AM138" s="229" t="s">
        <v>2037</v>
      </c>
      <c r="AN138" s="229" t="s">
        <v>2037</v>
      </c>
      <c r="AO138" s="229" t="s">
        <v>2037</v>
      </c>
      <c r="AP138" s="229" t="s">
        <v>2037</v>
      </c>
      <c r="AQ138" s="229" t="s">
        <v>2037</v>
      </c>
      <c r="AR138" s="229" t="s">
        <v>2037</v>
      </c>
    </row>
    <row r="139" spans="1:44" s="99" customFormat="1">
      <c r="A139" s="102"/>
      <c r="B139" s="10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5"/>
      <c r="AD139" s="71"/>
      <c r="AE139" s="75"/>
      <c r="AF139" s="71"/>
      <c r="AG139" s="76"/>
      <c r="AH139" s="76"/>
      <c r="AI139" s="76"/>
      <c r="AJ139" s="76"/>
      <c r="AK139" s="76"/>
      <c r="AL139" s="76"/>
      <c r="AM139" s="77"/>
      <c r="AN139" s="77"/>
      <c r="AO139" s="77"/>
      <c r="AP139" s="77"/>
      <c r="AQ139" s="77"/>
      <c r="AR139" s="77"/>
    </row>
    <row r="140" spans="1:44">
      <c r="A140" s="9" t="s">
        <v>62</v>
      </c>
      <c r="B140" s="9" t="s">
        <v>62</v>
      </c>
      <c r="AC140" s="12"/>
      <c r="AE140" s="8"/>
    </row>
    <row r="143" spans="1:44">
      <c r="B143" s="3"/>
    </row>
    <row r="144" spans="1:44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</sheetData>
  <autoFilter ref="A2:AI140"/>
  <phoneticPr fontId="63" type="noConversion"/>
  <conditionalFormatting sqref="A140:B142 C1:AR1 A90:A93 A1:B2 A81:B88 A164:B1048576 A143:A163">
    <cfRule type="duplicateValues" dxfId="72" priority="55"/>
  </conditionalFormatting>
  <conditionalFormatting sqref="B90:B93">
    <cfRule type="duplicateValues" dxfId="71" priority="50"/>
  </conditionalFormatting>
  <conditionalFormatting sqref="A139:B139 A89:B89">
    <cfRule type="duplicateValues" dxfId="70" priority="60"/>
  </conditionalFormatting>
  <conditionalFormatting sqref="B139:B142 B1:B2 B81:B93 B164:B1048576">
    <cfRule type="duplicateValues" dxfId="69" priority="47"/>
  </conditionalFormatting>
  <conditionalFormatting sqref="A3:B15">
    <cfRule type="duplicateValues" dxfId="68" priority="44"/>
  </conditionalFormatting>
  <conditionalFormatting sqref="A16:B16">
    <cfRule type="duplicateValues" dxfId="67" priority="43"/>
  </conditionalFormatting>
  <conditionalFormatting sqref="A17:B28">
    <cfRule type="duplicateValues" dxfId="66" priority="42"/>
  </conditionalFormatting>
  <conditionalFormatting sqref="A29:B38">
    <cfRule type="duplicateValues" dxfId="65" priority="41"/>
  </conditionalFormatting>
  <conditionalFormatting sqref="A39:B46">
    <cfRule type="duplicateValues" dxfId="64" priority="40"/>
  </conditionalFormatting>
  <conditionalFormatting sqref="A47:B58">
    <cfRule type="duplicateValues" dxfId="63" priority="39"/>
  </conditionalFormatting>
  <conditionalFormatting sqref="A59:B69">
    <cfRule type="duplicateValues" dxfId="62" priority="38"/>
  </conditionalFormatting>
  <conditionalFormatting sqref="A70:B77">
    <cfRule type="duplicateValues" dxfId="61" priority="37"/>
  </conditionalFormatting>
  <conditionalFormatting sqref="A78:B80">
    <cfRule type="duplicateValues" dxfId="60" priority="36"/>
  </conditionalFormatting>
  <conditionalFormatting sqref="A94:B94">
    <cfRule type="duplicateValues" dxfId="59" priority="35"/>
  </conditionalFormatting>
  <conditionalFormatting sqref="A95:B95">
    <cfRule type="duplicateValues" dxfId="58" priority="34"/>
  </conditionalFormatting>
  <conditionalFormatting sqref="B112">
    <cfRule type="duplicateValues" dxfId="57" priority="12"/>
  </conditionalFormatting>
  <conditionalFormatting sqref="A112:B112">
    <cfRule type="duplicateValues" dxfId="56" priority="13"/>
  </conditionalFormatting>
  <conditionalFormatting sqref="B113:B116 B96:B111">
    <cfRule type="duplicateValues" dxfId="55" priority="122"/>
  </conditionalFormatting>
  <conditionalFormatting sqref="B117:B138">
    <cfRule type="duplicateValues" dxfId="54" priority="198"/>
  </conditionalFormatting>
  <conditionalFormatting sqref="B117:B138">
    <cfRule type="duplicateValues" dxfId="53" priority="199"/>
  </conditionalFormatting>
  <conditionalFormatting sqref="A96:B111 A113:B116 A117:A138">
    <cfRule type="duplicateValues" dxfId="52" priority="200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topLeftCell="A109" zoomScale="85" zoomScaleNormal="85" workbookViewId="0">
      <pane xSplit="1" topLeftCell="B1" activePane="topRight" state="frozen"/>
      <selection activeCell="A134" sqref="A134"/>
      <selection pane="topRight" activeCell="A124" sqref="A1:K1048576"/>
    </sheetView>
  </sheetViews>
  <sheetFormatPr defaultRowHeight="15"/>
  <cols>
    <col min="1" max="1" width="15.7109375" style="16" bestFit="1" customWidth="1"/>
    <col min="2" max="6" width="8.85546875" style="31" customWidth="1"/>
    <col min="7" max="7" width="22.42578125" style="31" customWidth="1"/>
    <col min="8" max="8" width="31.7109375" style="31" customWidth="1"/>
    <col min="9" max="9" width="20" style="31" customWidth="1"/>
    <col min="10" max="10" width="8.85546875" style="31" customWidth="1"/>
    <col min="11" max="11" width="46.5703125" style="31" customWidth="1"/>
    <col min="12" max="12" width="8.85546875" style="120"/>
    <col min="13" max="13" width="48.85546875" style="31" customWidth="1"/>
    <col min="14" max="14" width="8.85546875" style="120"/>
    <col min="15" max="15" width="43.140625" style="31" customWidth="1"/>
    <col min="16" max="16" width="8.85546875" style="120"/>
    <col min="17" max="17" width="39" style="31" customWidth="1"/>
    <col min="18" max="18" width="8.85546875" style="120"/>
    <col min="19" max="19" width="40.28515625" style="31" customWidth="1"/>
    <col min="20" max="20" width="8.85546875" style="120"/>
    <col min="21" max="21" width="36.140625" style="31" bestFit="1" customWidth="1"/>
    <col min="22" max="22" width="8.85546875" style="120"/>
    <col min="23" max="23" width="36.140625" style="31" bestFit="1" customWidth="1"/>
    <col min="24" max="24" width="8.85546875" style="120"/>
  </cols>
  <sheetData>
    <row r="1" spans="1:24" s="121" customFormat="1">
      <c r="A1" s="122" t="s">
        <v>1213</v>
      </c>
      <c r="B1" s="123"/>
      <c r="C1" s="130" t="s">
        <v>1861</v>
      </c>
      <c r="D1" s="132" t="s">
        <v>1862</v>
      </c>
      <c r="E1" s="132" t="s">
        <v>1883</v>
      </c>
      <c r="F1" s="130" t="s">
        <v>1866</v>
      </c>
      <c r="G1" s="123"/>
      <c r="H1" s="123"/>
      <c r="I1" s="122" t="s">
        <v>1114</v>
      </c>
      <c r="J1" s="123"/>
      <c r="K1" s="122" t="s">
        <v>268</v>
      </c>
      <c r="L1" s="123"/>
      <c r="M1" s="122" t="s">
        <v>581</v>
      </c>
      <c r="N1" s="123"/>
      <c r="O1" s="122" t="s">
        <v>213</v>
      </c>
      <c r="P1" s="123"/>
      <c r="Q1" s="122" t="s">
        <v>212</v>
      </c>
      <c r="R1" s="123"/>
      <c r="S1" s="122" t="s">
        <v>275</v>
      </c>
      <c r="T1" s="123"/>
      <c r="U1" s="122" t="s">
        <v>270</v>
      </c>
      <c r="V1" s="123"/>
      <c r="W1" s="122" t="s">
        <v>272</v>
      </c>
      <c r="X1" s="123"/>
    </row>
    <row r="2" spans="1:24" s="224" customFormat="1">
      <c r="A2" s="220" t="s">
        <v>1236</v>
      </c>
      <c r="B2" s="220" t="s">
        <v>575</v>
      </c>
      <c r="C2" s="220" t="s">
        <v>1863</v>
      </c>
      <c r="D2" s="220"/>
      <c r="E2" s="220"/>
      <c r="F2" s="220" t="str">
        <f>UPPER(CONCATENATE(C2,D2,E2))</f>
        <v>MATCH</v>
      </c>
      <c r="G2" s="223" t="s">
        <v>1332</v>
      </c>
      <c r="H2" s="223" t="s">
        <v>1334</v>
      </c>
      <c r="I2" s="223" t="s">
        <v>603</v>
      </c>
      <c r="J2" s="220"/>
      <c r="K2" s="220" t="s">
        <v>604</v>
      </c>
      <c r="L2" s="220"/>
      <c r="M2" s="220" t="s">
        <v>431</v>
      </c>
      <c r="N2" s="220"/>
      <c r="O2" s="220" t="s">
        <v>605</v>
      </c>
      <c r="P2" s="220"/>
      <c r="Q2" s="220" t="s">
        <v>606</v>
      </c>
      <c r="R2" s="220"/>
      <c r="S2" s="221" t="s">
        <v>1493</v>
      </c>
      <c r="T2" s="220"/>
      <c r="U2" s="220" t="s">
        <v>608</v>
      </c>
      <c r="V2" s="220"/>
      <c r="W2" s="220" t="s">
        <v>609</v>
      </c>
      <c r="X2" s="220"/>
    </row>
    <row r="3" spans="1:24" s="224" customFormat="1">
      <c r="A3" s="220" t="s">
        <v>1240</v>
      </c>
      <c r="B3" s="220" t="s">
        <v>575</v>
      </c>
      <c r="C3" s="220" t="s">
        <v>1863</v>
      </c>
      <c r="D3" s="220"/>
      <c r="E3" s="220"/>
      <c r="F3" s="220" t="str">
        <f t="shared" ref="F3:F66" si="0">UPPER(CONCATENATE(C3,D3,E3))</f>
        <v>MATCH</v>
      </c>
      <c r="G3" s="223" t="s">
        <v>1332</v>
      </c>
      <c r="H3" s="223" t="s">
        <v>1334</v>
      </c>
      <c r="I3" s="223" t="s">
        <v>610</v>
      </c>
      <c r="J3" s="220"/>
      <c r="K3" s="220" t="s">
        <v>611</v>
      </c>
      <c r="L3" s="220"/>
      <c r="M3" s="220" t="s">
        <v>534</v>
      </c>
      <c r="N3" s="220"/>
      <c r="O3" s="220" t="s">
        <v>98</v>
      </c>
      <c r="P3" s="220"/>
      <c r="Q3" s="225" t="s">
        <v>612</v>
      </c>
      <c r="R3" s="220"/>
      <c r="S3" s="221" t="s">
        <v>613</v>
      </c>
      <c r="T3" s="220"/>
      <c r="U3" s="220" t="s">
        <v>1153</v>
      </c>
      <c r="V3" s="220"/>
      <c r="W3" s="220" t="s">
        <v>1154</v>
      </c>
      <c r="X3" s="220"/>
    </row>
    <row r="4" spans="1:24" s="224" customFormat="1">
      <c r="A4" s="220" t="s">
        <v>23</v>
      </c>
      <c r="B4" s="220" t="s">
        <v>575</v>
      </c>
      <c r="C4" s="220" t="s">
        <v>1863</v>
      </c>
      <c r="D4" s="220"/>
      <c r="E4" s="220"/>
      <c r="F4" s="220" t="str">
        <f t="shared" si="0"/>
        <v>MATCH</v>
      </c>
      <c r="G4" s="223" t="s">
        <v>1332</v>
      </c>
      <c r="H4" s="223" t="s">
        <v>1334</v>
      </c>
      <c r="I4" s="223" t="s">
        <v>616</v>
      </c>
      <c r="J4" s="220"/>
      <c r="K4" s="220" t="s">
        <v>24</v>
      </c>
      <c r="L4" s="220"/>
      <c r="M4" s="220" t="s">
        <v>572</v>
      </c>
      <c r="N4" s="220"/>
      <c r="O4" s="220" t="s">
        <v>617</v>
      </c>
      <c r="P4" s="220"/>
      <c r="Q4" s="220" t="s">
        <v>93</v>
      </c>
      <c r="R4" s="220"/>
      <c r="S4" s="220" t="s">
        <v>27</v>
      </c>
      <c r="T4" s="220"/>
      <c r="U4" s="220" t="s">
        <v>25</v>
      </c>
      <c r="V4" s="220"/>
      <c r="W4" s="220" t="s">
        <v>26</v>
      </c>
      <c r="X4" s="220"/>
    </row>
    <row r="5" spans="1:24" s="224" customFormat="1">
      <c r="A5" s="220" t="s">
        <v>50</v>
      </c>
      <c r="B5" s="220" t="s">
        <v>575</v>
      </c>
      <c r="C5" s="220" t="s">
        <v>1863</v>
      </c>
      <c r="D5" s="220"/>
      <c r="E5" s="220"/>
      <c r="F5" s="220" t="str">
        <f t="shared" si="0"/>
        <v>MATCH</v>
      </c>
      <c r="G5" s="223" t="s">
        <v>1332</v>
      </c>
      <c r="H5" s="223" t="s">
        <v>1334</v>
      </c>
      <c r="I5" s="223" t="s">
        <v>618</v>
      </c>
      <c r="J5" s="220"/>
      <c r="K5" s="220" t="s">
        <v>619</v>
      </c>
      <c r="L5" s="220"/>
      <c r="M5" s="220" t="s">
        <v>561</v>
      </c>
      <c r="N5" s="220"/>
      <c r="O5" s="220" t="s">
        <v>126</v>
      </c>
      <c r="P5" s="220"/>
      <c r="Q5" s="220" t="s">
        <v>620</v>
      </c>
      <c r="R5" s="220"/>
      <c r="S5" s="220" t="s">
        <v>621</v>
      </c>
      <c r="T5" s="220"/>
      <c r="U5" s="220" t="s">
        <v>1705</v>
      </c>
      <c r="V5" s="220"/>
      <c r="W5" s="220" t="s">
        <v>1706</v>
      </c>
      <c r="X5" s="220"/>
    </row>
    <row r="6" spans="1:24" s="224" customFormat="1">
      <c r="A6" s="220" t="s">
        <v>51</v>
      </c>
      <c r="B6" s="220" t="s">
        <v>575</v>
      </c>
      <c r="C6" s="220" t="s">
        <v>1863</v>
      </c>
      <c r="D6" s="220"/>
      <c r="E6" s="220"/>
      <c r="F6" s="220" t="str">
        <f t="shared" si="0"/>
        <v>MATCH</v>
      </c>
      <c r="G6" s="223" t="s">
        <v>1332</v>
      </c>
      <c r="H6" s="223" t="s">
        <v>1334</v>
      </c>
      <c r="I6" s="223" t="s">
        <v>624</v>
      </c>
      <c r="J6" s="220"/>
      <c r="K6" s="220" t="s">
        <v>625</v>
      </c>
      <c r="L6" s="220"/>
      <c r="M6" s="220" t="s">
        <v>562</v>
      </c>
      <c r="N6" s="220"/>
      <c r="O6" s="220" t="s">
        <v>127</v>
      </c>
      <c r="P6" s="220"/>
      <c r="Q6" s="220" t="s">
        <v>626</v>
      </c>
      <c r="R6" s="220"/>
      <c r="S6" s="220" t="s">
        <v>627</v>
      </c>
      <c r="T6" s="220"/>
      <c r="U6" s="220" t="s">
        <v>1708</v>
      </c>
      <c r="V6" s="220"/>
      <c r="W6" s="220" t="s">
        <v>1709</v>
      </c>
      <c r="X6" s="220"/>
    </row>
    <row r="7" spans="1:24" s="224" customFormat="1">
      <c r="A7" s="220" t="s">
        <v>16</v>
      </c>
      <c r="B7" s="220" t="s">
        <v>575</v>
      </c>
      <c r="C7" s="220" t="s">
        <v>1863</v>
      </c>
      <c r="D7" s="220"/>
      <c r="E7" s="220"/>
      <c r="F7" s="220" t="str">
        <f t="shared" si="0"/>
        <v>MATCH</v>
      </c>
      <c r="G7" s="223" t="s">
        <v>1332</v>
      </c>
      <c r="H7" s="223" t="s">
        <v>1334</v>
      </c>
      <c r="I7" s="223" t="s">
        <v>630</v>
      </c>
      <c r="J7" s="220"/>
      <c r="K7" s="220" t="s">
        <v>631</v>
      </c>
      <c r="L7" s="220"/>
      <c r="M7" s="220" t="s">
        <v>631</v>
      </c>
      <c r="N7" s="220"/>
      <c r="O7" s="220" t="s">
        <v>632</v>
      </c>
      <c r="P7" s="220"/>
      <c r="Q7" s="220" t="s">
        <v>633</v>
      </c>
      <c r="R7" s="220"/>
      <c r="S7" s="220" t="s">
        <v>634</v>
      </c>
      <c r="T7" s="220"/>
      <c r="U7" s="220" t="s">
        <v>1774</v>
      </c>
      <c r="V7" s="220"/>
      <c r="W7" s="220" t="s">
        <v>1779</v>
      </c>
      <c r="X7" s="220"/>
    </row>
    <row r="8" spans="1:24" s="224" customFormat="1">
      <c r="A8" s="220" t="s">
        <v>17</v>
      </c>
      <c r="B8" s="220" t="s">
        <v>575</v>
      </c>
      <c r="C8" s="220" t="s">
        <v>1863</v>
      </c>
      <c r="D8" s="220"/>
      <c r="E8" s="220"/>
      <c r="F8" s="220" t="str">
        <f t="shared" si="0"/>
        <v>MATCH</v>
      </c>
      <c r="G8" s="223" t="s">
        <v>1332</v>
      </c>
      <c r="H8" s="223" t="s">
        <v>1334</v>
      </c>
      <c r="I8" s="223" t="s">
        <v>637</v>
      </c>
      <c r="J8" s="220"/>
      <c r="K8" s="220" t="s">
        <v>638</v>
      </c>
      <c r="L8" s="220"/>
      <c r="M8" s="220" t="s">
        <v>638</v>
      </c>
      <c r="N8" s="220"/>
      <c r="O8" s="220" t="s">
        <v>639</v>
      </c>
      <c r="P8" s="220"/>
      <c r="Q8" s="220" t="s">
        <v>640</v>
      </c>
      <c r="R8" s="220"/>
      <c r="S8" s="220" t="s">
        <v>641</v>
      </c>
      <c r="T8" s="220"/>
      <c r="U8" s="220" t="s">
        <v>1775</v>
      </c>
      <c r="V8" s="220"/>
      <c r="W8" s="220" t="s">
        <v>1780</v>
      </c>
      <c r="X8" s="220"/>
    </row>
    <row r="9" spans="1:24" s="224" customFormat="1">
      <c r="A9" s="220" t="s">
        <v>18</v>
      </c>
      <c r="B9" s="220" t="s">
        <v>575</v>
      </c>
      <c r="C9" s="220" t="s">
        <v>1863</v>
      </c>
      <c r="D9" s="220"/>
      <c r="E9" s="220"/>
      <c r="F9" s="220" t="str">
        <f t="shared" si="0"/>
        <v>MATCH</v>
      </c>
      <c r="G9" s="223" t="s">
        <v>1332</v>
      </c>
      <c r="H9" s="223" t="s">
        <v>1334</v>
      </c>
      <c r="I9" s="223" t="s">
        <v>644</v>
      </c>
      <c r="J9" s="220"/>
      <c r="K9" s="220" t="s">
        <v>645</v>
      </c>
      <c r="L9" s="220"/>
      <c r="M9" s="220" t="s">
        <v>645</v>
      </c>
      <c r="N9" s="220"/>
      <c r="O9" s="220" t="s">
        <v>646</v>
      </c>
      <c r="P9" s="220"/>
      <c r="Q9" s="220" t="s">
        <v>647</v>
      </c>
      <c r="R9" s="220"/>
      <c r="S9" s="220" t="s">
        <v>648</v>
      </c>
      <c r="T9" s="220"/>
      <c r="U9" s="220" t="s">
        <v>1776</v>
      </c>
      <c r="V9" s="220"/>
      <c r="W9" s="220" t="s">
        <v>1781</v>
      </c>
      <c r="X9" s="220"/>
    </row>
    <row r="10" spans="1:24" s="224" customFormat="1">
      <c r="A10" s="220" t="s">
        <v>19</v>
      </c>
      <c r="B10" s="220" t="s">
        <v>575</v>
      </c>
      <c r="C10" s="220" t="s">
        <v>1863</v>
      </c>
      <c r="D10" s="220"/>
      <c r="E10" s="220"/>
      <c r="F10" s="220" t="str">
        <f t="shared" si="0"/>
        <v>MATCH</v>
      </c>
      <c r="G10" s="223" t="s">
        <v>1332</v>
      </c>
      <c r="H10" s="223" t="s">
        <v>1334</v>
      </c>
      <c r="I10" s="223" t="s">
        <v>651</v>
      </c>
      <c r="J10" s="220"/>
      <c r="K10" s="220" t="s">
        <v>652</v>
      </c>
      <c r="L10" s="220"/>
      <c r="M10" s="220" t="s">
        <v>652</v>
      </c>
      <c r="N10" s="220"/>
      <c r="O10" s="220" t="s">
        <v>653</v>
      </c>
      <c r="P10" s="220"/>
      <c r="Q10" s="220" t="s">
        <v>654</v>
      </c>
      <c r="R10" s="220"/>
      <c r="S10" s="220" t="s">
        <v>655</v>
      </c>
      <c r="T10" s="220"/>
      <c r="U10" s="220" t="s">
        <v>1777</v>
      </c>
      <c r="V10" s="220"/>
      <c r="W10" s="220" t="s">
        <v>1782</v>
      </c>
      <c r="X10" s="220"/>
    </row>
    <row r="11" spans="1:24" s="224" customFormat="1">
      <c r="A11" s="220" t="s">
        <v>39</v>
      </c>
      <c r="B11" s="220" t="s">
        <v>575</v>
      </c>
      <c r="C11" s="220" t="s">
        <v>1863</v>
      </c>
      <c r="D11" s="220"/>
      <c r="E11" s="220"/>
      <c r="F11" s="220" t="str">
        <f t="shared" si="0"/>
        <v>MATCH</v>
      </c>
      <c r="G11" s="223" t="s">
        <v>1332</v>
      </c>
      <c r="H11" s="223" t="s">
        <v>1334</v>
      </c>
      <c r="I11" s="223" t="s">
        <v>658</v>
      </c>
      <c r="J11" s="220"/>
      <c r="K11" s="220" t="s">
        <v>659</v>
      </c>
      <c r="L11" s="220"/>
      <c r="M11" s="220" t="s">
        <v>551</v>
      </c>
      <c r="N11" s="220"/>
      <c r="O11" s="220" t="s">
        <v>116</v>
      </c>
      <c r="P11" s="220"/>
      <c r="Q11" s="220" t="s">
        <v>660</v>
      </c>
      <c r="R11" s="220"/>
      <c r="S11" s="220" t="s">
        <v>661</v>
      </c>
      <c r="T11" s="220"/>
      <c r="U11" s="220" t="s">
        <v>1697</v>
      </c>
      <c r="V11" s="220"/>
      <c r="W11" s="220" t="s">
        <v>1698</v>
      </c>
      <c r="X11" s="220"/>
    </row>
    <row r="12" spans="1:24" s="224" customFormat="1">
      <c r="A12" s="220" t="s">
        <v>40</v>
      </c>
      <c r="B12" s="220" t="s">
        <v>575</v>
      </c>
      <c r="C12" s="220" t="s">
        <v>1863</v>
      </c>
      <c r="D12" s="220"/>
      <c r="E12" s="220"/>
      <c r="F12" s="220" t="str">
        <f t="shared" si="0"/>
        <v>MATCH</v>
      </c>
      <c r="G12" s="223" t="s">
        <v>1332</v>
      </c>
      <c r="H12" s="223" t="s">
        <v>1334</v>
      </c>
      <c r="I12" s="223" t="s">
        <v>664</v>
      </c>
      <c r="J12" s="220"/>
      <c r="K12" s="220" t="s">
        <v>665</v>
      </c>
      <c r="L12" s="220"/>
      <c r="M12" s="220" t="s">
        <v>552</v>
      </c>
      <c r="N12" s="220"/>
      <c r="O12" s="220" t="s">
        <v>117</v>
      </c>
      <c r="P12" s="220"/>
      <c r="Q12" s="220" t="s">
        <v>666</v>
      </c>
      <c r="R12" s="220"/>
      <c r="S12" s="220" t="s">
        <v>667</v>
      </c>
      <c r="T12" s="220"/>
      <c r="U12" s="220" t="s">
        <v>1699</v>
      </c>
      <c r="V12" s="220"/>
      <c r="W12" s="220" t="s">
        <v>1700</v>
      </c>
      <c r="X12" s="220"/>
    </row>
    <row r="13" spans="1:24" s="224" customFormat="1">
      <c r="A13" s="220" t="s">
        <v>20</v>
      </c>
      <c r="B13" s="220" t="s">
        <v>575</v>
      </c>
      <c r="C13" s="220"/>
      <c r="D13" s="220"/>
      <c r="E13" s="220" t="s">
        <v>1865</v>
      </c>
      <c r="F13" s="220" t="str">
        <f t="shared" si="0"/>
        <v>EXOTICS</v>
      </c>
      <c r="G13" s="223" t="s">
        <v>1332</v>
      </c>
      <c r="H13" s="223" t="s">
        <v>1334</v>
      </c>
      <c r="I13" s="223" t="s">
        <v>670</v>
      </c>
      <c r="J13" s="220"/>
      <c r="K13" s="220" t="s">
        <v>671</v>
      </c>
      <c r="L13" s="220"/>
      <c r="M13" s="220" t="s">
        <v>432</v>
      </c>
      <c r="N13" s="220"/>
      <c r="O13" s="220" t="s">
        <v>102</v>
      </c>
      <c r="P13" s="220"/>
      <c r="Q13" s="220" t="s">
        <v>672</v>
      </c>
      <c r="R13" s="220"/>
      <c r="S13" s="220" t="s">
        <v>1497</v>
      </c>
      <c r="T13" s="220"/>
      <c r="U13" s="220" t="s">
        <v>674</v>
      </c>
      <c r="V13" s="220"/>
      <c r="W13" s="220" t="s">
        <v>675</v>
      </c>
      <c r="X13" s="220"/>
    </row>
    <row r="14" spans="1:24" s="224" customFormat="1">
      <c r="A14" s="220" t="s">
        <v>21</v>
      </c>
      <c r="B14" s="220" t="s">
        <v>575</v>
      </c>
      <c r="C14" s="220"/>
      <c r="D14" s="220"/>
      <c r="E14" s="220" t="s">
        <v>1865</v>
      </c>
      <c r="F14" s="220" t="str">
        <f t="shared" si="0"/>
        <v>EXOTICS</v>
      </c>
      <c r="G14" s="223" t="s">
        <v>1332</v>
      </c>
      <c r="H14" s="223" t="s">
        <v>1334</v>
      </c>
      <c r="I14" s="223" t="s">
        <v>676</v>
      </c>
      <c r="J14" s="220"/>
      <c r="K14" s="220" t="s">
        <v>677</v>
      </c>
      <c r="L14" s="220"/>
      <c r="M14" s="220" t="s">
        <v>433</v>
      </c>
      <c r="N14" s="220"/>
      <c r="O14" s="220" t="s">
        <v>103</v>
      </c>
      <c r="P14" s="220"/>
      <c r="Q14" s="220" t="s">
        <v>678</v>
      </c>
      <c r="R14" s="220"/>
      <c r="S14" s="220" t="s">
        <v>1501</v>
      </c>
      <c r="T14" s="220"/>
      <c r="U14" s="220" t="s">
        <v>1335</v>
      </c>
      <c r="V14" s="220"/>
      <c r="W14" s="220" t="s">
        <v>681</v>
      </c>
      <c r="X14" s="220"/>
    </row>
    <row r="15" spans="1:24" s="224" customFormat="1">
      <c r="A15" s="220" t="s">
        <v>22</v>
      </c>
      <c r="B15" s="220" t="s">
        <v>575</v>
      </c>
      <c r="C15" s="220"/>
      <c r="D15" s="220"/>
      <c r="E15" s="220" t="s">
        <v>1865</v>
      </c>
      <c r="F15" s="220" t="str">
        <f t="shared" si="0"/>
        <v>EXOTICS</v>
      </c>
      <c r="G15" s="223" t="s">
        <v>1332</v>
      </c>
      <c r="H15" s="223" t="s">
        <v>1334</v>
      </c>
      <c r="I15" s="223" t="s">
        <v>682</v>
      </c>
      <c r="J15" s="220"/>
      <c r="K15" s="220" t="s">
        <v>683</v>
      </c>
      <c r="L15" s="220"/>
      <c r="M15" s="220" t="s">
        <v>434</v>
      </c>
      <c r="N15" s="220"/>
      <c r="O15" s="220" t="s">
        <v>104</v>
      </c>
      <c r="P15" s="220"/>
      <c r="Q15" s="220" t="s">
        <v>684</v>
      </c>
      <c r="R15" s="220"/>
      <c r="S15" s="220" t="s">
        <v>1504</v>
      </c>
      <c r="T15" s="220"/>
      <c r="U15" s="220" t="s">
        <v>686</v>
      </c>
      <c r="V15" s="220"/>
      <c r="W15" s="220" t="s">
        <v>686</v>
      </c>
      <c r="X15" s="220"/>
    </row>
    <row r="16" spans="1:24" s="224" customFormat="1">
      <c r="A16" s="220" t="s">
        <v>28</v>
      </c>
      <c r="B16" s="220" t="s">
        <v>575</v>
      </c>
      <c r="C16" s="220" t="s">
        <v>1863</v>
      </c>
      <c r="D16" s="220"/>
      <c r="E16" s="220"/>
      <c r="F16" s="220" t="str">
        <f t="shared" si="0"/>
        <v>MATCH</v>
      </c>
      <c r="G16" s="223" t="s">
        <v>1332</v>
      </c>
      <c r="H16" s="223" t="s">
        <v>1334</v>
      </c>
      <c r="I16" s="223" t="s">
        <v>687</v>
      </c>
      <c r="J16" s="220"/>
      <c r="K16" s="220" t="s">
        <v>688</v>
      </c>
      <c r="L16" s="220"/>
      <c r="M16" s="220" t="s">
        <v>435</v>
      </c>
      <c r="N16" s="220"/>
      <c r="O16" s="220" t="s">
        <v>105</v>
      </c>
      <c r="P16" s="220"/>
      <c r="Q16" s="220" t="s">
        <v>689</v>
      </c>
      <c r="R16" s="220"/>
      <c r="S16" s="220" t="s">
        <v>1507</v>
      </c>
      <c r="T16" s="220"/>
      <c r="U16" s="220" t="s">
        <v>691</v>
      </c>
      <c r="V16" s="220"/>
      <c r="W16" s="220" t="s">
        <v>692</v>
      </c>
      <c r="X16" s="220"/>
    </row>
    <row r="17" spans="1:24" s="224" customFormat="1">
      <c r="A17" s="220" t="s">
        <v>29</v>
      </c>
      <c r="B17" s="220" t="s">
        <v>575</v>
      </c>
      <c r="C17" s="220" t="s">
        <v>1863</v>
      </c>
      <c r="D17" s="220"/>
      <c r="E17" s="220"/>
      <c r="F17" s="220" t="str">
        <f t="shared" si="0"/>
        <v>MATCH</v>
      </c>
      <c r="G17" s="223" t="s">
        <v>1332</v>
      </c>
      <c r="H17" s="223" t="s">
        <v>1334</v>
      </c>
      <c r="I17" s="223" t="s">
        <v>693</v>
      </c>
      <c r="J17" s="220"/>
      <c r="K17" s="220" t="s">
        <v>694</v>
      </c>
      <c r="L17" s="220"/>
      <c r="M17" s="220" t="s">
        <v>436</v>
      </c>
      <c r="N17" s="220"/>
      <c r="O17" s="220" t="s">
        <v>106</v>
      </c>
      <c r="P17" s="220"/>
      <c r="Q17" s="220" t="s">
        <v>695</v>
      </c>
      <c r="R17" s="220"/>
      <c r="S17" s="220" t="s">
        <v>1510</v>
      </c>
      <c r="T17" s="220"/>
      <c r="U17" s="220" t="s">
        <v>697</v>
      </c>
      <c r="V17" s="220"/>
      <c r="W17" s="220" t="s">
        <v>698</v>
      </c>
      <c r="X17" s="220"/>
    </row>
    <row r="18" spans="1:24" s="224" customFormat="1">
      <c r="A18" s="220" t="s">
        <v>30</v>
      </c>
      <c r="B18" s="220" t="s">
        <v>575</v>
      </c>
      <c r="C18" s="220" t="s">
        <v>1863</v>
      </c>
      <c r="D18" s="220"/>
      <c r="E18" s="220"/>
      <c r="F18" s="220" t="str">
        <f t="shared" si="0"/>
        <v>MATCH</v>
      </c>
      <c r="G18" s="223" t="s">
        <v>1332</v>
      </c>
      <c r="H18" s="223" t="s">
        <v>1334</v>
      </c>
      <c r="I18" s="223" t="s">
        <v>699</v>
      </c>
      <c r="J18" s="220"/>
      <c r="K18" s="220" t="s">
        <v>700</v>
      </c>
      <c r="L18" s="220"/>
      <c r="M18" s="220" t="s">
        <v>437</v>
      </c>
      <c r="N18" s="220"/>
      <c r="O18" s="220" t="s">
        <v>107</v>
      </c>
      <c r="P18" s="220"/>
      <c r="Q18" s="220" t="s">
        <v>701</v>
      </c>
      <c r="R18" s="220"/>
      <c r="S18" s="220" t="s">
        <v>1513</v>
      </c>
      <c r="T18" s="220"/>
      <c r="U18" s="220" t="s">
        <v>703</v>
      </c>
      <c r="V18" s="220"/>
      <c r="W18" s="220" t="s">
        <v>704</v>
      </c>
      <c r="X18" s="220"/>
    </row>
    <row r="19" spans="1:24" s="224" customFormat="1">
      <c r="A19" s="220" t="s">
        <v>31</v>
      </c>
      <c r="B19" s="220" t="s">
        <v>575</v>
      </c>
      <c r="C19" s="220" t="s">
        <v>1863</v>
      </c>
      <c r="D19" s="220"/>
      <c r="E19" s="220"/>
      <c r="F19" s="220" t="str">
        <f t="shared" si="0"/>
        <v>MATCH</v>
      </c>
      <c r="G19" s="223" t="s">
        <v>1332</v>
      </c>
      <c r="H19" s="223" t="s">
        <v>1334</v>
      </c>
      <c r="I19" s="223" t="s">
        <v>705</v>
      </c>
      <c r="J19" s="220"/>
      <c r="K19" s="220" t="s">
        <v>706</v>
      </c>
      <c r="L19" s="220"/>
      <c r="M19" s="220" t="s">
        <v>438</v>
      </c>
      <c r="N19" s="220"/>
      <c r="O19" s="220" t="s">
        <v>108</v>
      </c>
      <c r="P19" s="220"/>
      <c r="Q19" s="220" t="s">
        <v>707</v>
      </c>
      <c r="R19" s="220"/>
      <c r="S19" s="220" t="s">
        <v>1516</v>
      </c>
      <c r="T19" s="220"/>
      <c r="U19" s="220" t="s">
        <v>709</v>
      </c>
      <c r="V19" s="220"/>
      <c r="W19" s="220" t="s">
        <v>710</v>
      </c>
      <c r="X19" s="220"/>
    </row>
    <row r="20" spans="1:24" s="224" customFormat="1">
      <c r="A20" s="220" t="s">
        <v>32</v>
      </c>
      <c r="B20" s="220" t="s">
        <v>575</v>
      </c>
      <c r="C20" s="220" t="s">
        <v>1863</v>
      </c>
      <c r="D20" s="220"/>
      <c r="E20" s="220"/>
      <c r="F20" s="220" t="str">
        <f t="shared" si="0"/>
        <v>MATCH</v>
      </c>
      <c r="G20" s="223" t="s">
        <v>1332</v>
      </c>
      <c r="H20" s="223" t="s">
        <v>1334</v>
      </c>
      <c r="I20" s="223" t="s">
        <v>711</v>
      </c>
      <c r="J20" s="220"/>
      <c r="K20" s="220" t="s">
        <v>712</v>
      </c>
      <c r="L20" s="220"/>
      <c r="M20" s="220" t="s">
        <v>439</v>
      </c>
      <c r="N20" s="220"/>
      <c r="O20" s="220" t="s">
        <v>109</v>
      </c>
      <c r="P20" s="220"/>
      <c r="Q20" s="220" t="s">
        <v>713</v>
      </c>
      <c r="R20" s="220"/>
      <c r="S20" s="220" t="s">
        <v>1521</v>
      </c>
      <c r="T20" s="220"/>
      <c r="U20" s="220" t="s">
        <v>715</v>
      </c>
      <c r="V20" s="220"/>
      <c r="W20" s="220" t="s">
        <v>716</v>
      </c>
      <c r="X20" s="220"/>
    </row>
    <row r="21" spans="1:24" s="224" customFormat="1">
      <c r="A21" s="220" t="s">
        <v>33</v>
      </c>
      <c r="B21" s="220" t="s">
        <v>575</v>
      </c>
      <c r="C21" s="220" t="s">
        <v>1863</v>
      </c>
      <c r="D21" s="220"/>
      <c r="E21" s="220"/>
      <c r="F21" s="220" t="str">
        <f t="shared" si="0"/>
        <v>MATCH</v>
      </c>
      <c r="G21" s="223" t="s">
        <v>1332</v>
      </c>
      <c r="H21" s="223" t="s">
        <v>1334</v>
      </c>
      <c r="I21" s="223" t="s">
        <v>717</v>
      </c>
      <c r="J21" s="220"/>
      <c r="K21" s="220" t="s">
        <v>718</v>
      </c>
      <c r="L21" s="220"/>
      <c r="M21" s="220" t="s">
        <v>440</v>
      </c>
      <c r="N21" s="220"/>
      <c r="O21" s="220" t="s">
        <v>110</v>
      </c>
      <c r="P21" s="220"/>
      <c r="Q21" s="220" t="s">
        <v>719</v>
      </c>
      <c r="R21" s="220"/>
      <c r="S21" s="220" t="s">
        <v>1525</v>
      </c>
      <c r="T21" s="220"/>
      <c r="U21" s="220" t="s">
        <v>721</v>
      </c>
      <c r="V21" s="220"/>
      <c r="W21" s="220" t="s">
        <v>722</v>
      </c>
      <c r="X21" s="220"/>
    </row>
    <row r="22" spans="1:24" s="224" customFormat="1">
      <c r="A22" s="220" t="s">
        <v>34</v>
      </c>
      <c r="B22" s="220" t="s">
        <v>575</v>
      </c>
      <c r="C22" s="220" t="s">
        <v>1863</v>
      </c>
      <c r="D22" s="220"/>
      <c r="E22" s="220"/>
      <c r="F22" s="220" t="str">
        <f t="shared" si="0"/>
        <v>MATCH</v>
      </c>
      <c r="G22" s="223" t="s">
        <v>1332</v>
      </c>
      <c r="H22" s="223" t="s">
        <v>1334</v>
      </c>
      <c r="I22" s="223" t="s">
        <v>723</v>
      </c>
      <c r="J22" s="220"/>
      <c r="K22" s="220" t="s">
        <v>724</v>
      </c>
      <c r="L22" s="220"/>
      <c r="M22" s="220" t="s">
        <v>441</v>
      </c>
      <c r="N22" s="220"/>
      <c r="O22" s="220" t="s">
        <v>111</v>
      </c>
      <c r="P22" s="220"/>
      <c r="Q22" s="220" t="s">
        <v>725</v>
      </c>
      <c r="R22" s="220"/>
      <c r="S22" s="220" t="s">
        <v>1530</v>
      </c>
      <c r="T22" s="220"/>
      <c r="U22" s="220" t="s">
        <v>727</v>
      </c>
      <c r="V22" s="220"/>
      <c r="W22" s="220" t="s">
        <v>728</v>
      </c>
      <c r="X22" s="220"/>
    </row>
    <row r="23" spans="1:24" s="224" customFormat="1">
      <c r="A23" s="220" t="s">
        <v>35</v>
      </c>
      <c r="B23" s="220" t="s">
        <v>575</v>
      </c>
      <c r="C23" s="220"/>
      <c r="D23" s="220"/>
      <c r="E23" s="220" t="s">
        <v>1865</v>
      </c>
      <c r="F23" s="220" t="str">
        <f t="shared" si="0"/>
        <v>EXOTICS</v>
      </c>
      <c r="G23" s="223" t="s">
        <v>1332</v>
      </c>
      <c r="H23" s="223" t="s">
        <v>1334</v>
      </c>
      <c r="I23" s="223" t="s">
        <v>729</v>
      </c>
      <c r="J23" s="220"/>
      <c r="K23" s="220" t="s">
        <v>730</v>
      </c>
      <c r="L23" s="220"/>
      <c r="M23" s="220" t="s">
        <v>442</v>
      </c>
      <c r="N23" s="220"/>
      <c r="O23" s="220" t="s">
        <v>112</v>
      </c>
      <c r="P23" s="220"/>
      <c r="Q23" s="220" t="s">
        <v>731</v>
      </c>
      <c r="R23" s="220"/>
      <c r="S23" s="220" t="s">
        <v>1534</v>
      </c>
      <c r="T23" s="220"/>
      <c r="U23" s="220" t="s">
        <v>733</v>
      </c>
      <c r="V23" s="220"/>
      <c r="W23" s="220" t="s">
        <v>734</v>
      </c>
      <c r="X23" s="220"/>
    </row>
    <row r="24" spans="1:24" s="224" customFormat="1">
      <c r="A24" s="220" t="s">
        <v>36</v>
      </c>
      <c r="B24" s="220" t="s">
        <v>575</v>
      </c>
      <c r="C24" s="220"/>
      <c r="D24" s="220"/>
      <c r="E24" s="220" t="s">
        <v>1865</v>
      </c>
      <c r="F24" s="220" t="str">
        <f t="shared" si="0"/>
        <v>EXOTICS</v>
      </c>
      <c r="G24" s="223" t="s">
        <v>1332</v>
      </c>
      <c r="H24" s="223" t="s">
        <v>1334</v>
      </c>
      <c r="I24" s="223" t="s">
        <v>735</v>
      </c>
      <c r="J24" s="220"/>
      <c r="K24" s="220" t="s">
        <v>736</v>
      </c>
      <c r="L24" s="220"/>
      <c r="M24" s="220" t="s">
        <v>443</v>
      </c>
      <c r="N24" s="220"/>
      <c r="O24" s="220" t="s">
        <v>113</v>
      </c>
      <c r="P24" s="220"/>
      <c r="Q24" s="220" t="s">
        <v>737</v>
      </c>
      <c r="R24" s="220"/>
      <c r="S24" s="220" t="s">
        <v>1537</v>
      </c>
      <c r="T24" s="220"/>
      <c r="U24" s="220" t="s">
        <v>739</v>
      </c>
      <c r="V24" s="220"/>
      <c r="W24" s="220" t="s">
        <v>740</v>
      </c>
      <c r="X24" s="220"/>
    </row>
    <row r="25" spans="1:24" s="224" customFormat="1">
      <c r="A25" s="220" t="s">
        <v>37</v>
      </c>
      <c r="B25" s="220" t="s">
        <v>575</v>
      </c>
      <c r="C25" s="220"/>
      <c r="D25" s="220"/>
      <c r="E25" s="220" t="s">
        <v>1865</v>
      </c>
      <c r="F25" s="220" t="str">
        <f t="shared" si="0"/>
        <v>EXOTICS</v>
      </c>
      <c r="G25" s="223" t="s">
        <v>1332</v>
      </c>
      <c r="H25" s="223" t="s">
        <v>1334</v>
      </c>
      <c r="I25" s="223" t="s">
        <v>741</v>
      </c>
      <c r="J25" s="220"/>
      <c r="K25" s="220" t="s">
        <v>742</v>
      </c>
      <c r="L25" s="220"/>
      <c r="M25" s="220" t="s">
        <v>444</v>
      </c>
      <c r="N25" s="220"/>
      <c r="O25" s="220" t="s">
        <v>114</v>
      </c>
      <c r="P25" s="220"/>
      <c r="Q25" s="220" t="s">
        <v>743</v>
      </c>
      <c r="R25" s="220"/>
      <c r="S25" s="220" t="s">
        <v>1540</v>
      </c>
      <c r="T25" s="220"/>
      <c r="U25" s="220" t="s">
        <v>745</v>
      </c>
      <c r="V25" s="220"/>
      <c r="W25" s="220" t="s">
        <v>746</v>
      </c>
      <c r="X25" s="220"/>
    </row>
    <row r="26" spans="1:24" s="224" customFormat="1">
      <c r="A26" s="220" t="s">
        <v>38</v>
      </c>
      <c r="B26" s="220" t="s">
        <v>575</v>
      </c>
      <c r="C26" s="220"/>
      <c r="D26" s="220"/>
      <c r="E26" s="220" t="s">
        <v>1865</v>
      </c>
      <c r="F26" s="220" t="str">
        <f t="shared" si="0"/>
        <v>EXOTICS</v>
      </c>
      <c r="G26" s="223" t="s">
        <v>1332</v>
      </c>
      <c r="H26" s="223" t="s">
        <v>1334</v>
      </c>
      <c r="I26" s="223" t="s">
        <v>747</v>
      </c>
      <c r="J26" s="220"/>
      <c r="K26" s="220" t="s">
        <v>748</v>
      </c>
      <c r="L26" s="220"/>
      <c r="M26" s="220" t="s">
        <v>445</v>
      </c>
      <c r="N26" s="220"/>
      <c r="O26" s="220" t="s">
        <v>115</v>
      </c>
      <c r="P26" s="220"/>
      <c r="Q26" s="220" t="s">
        <v>749</v>
      </c>
      <c r="R26" s="220"/>
      <c r="S26" s="220" t="s">
        <v>1543</v>
      </c>
      <c r="T26" s="220"/>
      <c r="U26" s="220" t="s">
        <v>751</v>
      </c>
      <c r="V26" s="220"/>
      <c r="W26" s="220" t="s">
        <v>752</v>
      </c>
      <c r="X26" s="220"/>
    </row>
    <row r="27" spans="1:24" s="224" customFormat="1">
      <c r="A27" s="220" t="s">
        <v>41</v>
      </c>
      <c r="B27" s="220" t="s">
        <v>575</v>
      </c>
      <c r="C27" s="220"/>
      <c r="D27" s="220"/>
      <c r="E27" s="220" t="s">
        <v>1865</v>
      </c>
      <c r="F27" s="220" t="str">
        <f t="shared" si="0"/>
        <v>EXOTICS</v>
      </c>
      <c r="G27" s="223" t="s">
        <v>1332</v>
      </c>
      <c r="H27" s="223" t="s">
        <v>1334</v>
      </c>
      <c r="I27" s="223" t="s">
        <v>753</v>
      </c>
      <c r="J27" s="220"/>
      <c r="K27" s="220" t="s">
        <v>754</v>
      </c>
      <c r="L27" s="220"/>
      <c r="M27" s="220" t="s">
        <v>446</v>
      </c>
      <c r="N27" s="220"/>
      <c r="O27" s="220" t="s">
        <v>118</v>
      </c>
      <c r="P27" s="220"/>
      <c r="Q27" s="220" t="s">
        <v>755</v>
      </c>
      <c r="R27" s="220"/>
      <c r="S27" s="220" t="s">
        <v>756</v>
      </c>
      <c r="T27" s="220"/>
      <c r="U27" s="220" t="s">
        <v>757</v>
      </c>
      <c r="V27" s="220"/>
      <c r="W27" s="220" t="s">
        <v>758</v>
      </c>
      <c r="X27" s="220"/>
    </row>
    <row r="28" spans="1:24" s="224" customFormat="1">
      <c r="A28" s="220" t="s">
        <v>42</v>
      </c>
      <c r="B28" s="220" t="s">
        <v>575</v>
      </c>
      <c r="C28" s="220"/>
      <c r="D28" s="220"/>
      <c r="E28" s="220" t="s">
        <v>1865</v>
      </c>
      <c r="F28" s="220" t="str">
        <f t="shared" si="0"/>
        <v>EXOTICS</v>
      </c>
      <c r="G28" s="223" t="s">
        <v>1332</v>
      </c>
      <c r="H28" s="223" t="s">
        <v>1334</v>
      </c>
      <c r="I28" s="223" t="s">
        <v>759</v>
      </c>
      <c r="J28" s="220"/>
      <c r="K28" s="220" t="s">
        <v>760</v>
      </c>
      <c r="L28" s="220"/>
      <c r="M28" s="220" t="s">
        <v>1261</v>
      </c>
      <c r="N28" s="220"/>
      <c r="O28" s="220" t="s">
        <v>119</v>
      </c>
      <c r="P28" s="220"/>
      <c r="Q28" s="220" t="s">
        <v>761</v>
      </c>
      <c r="R28" s="220"/>
      <c r="S28" s="220" t="s">
        <v>1549</v>
      </c>
      <c r="T28" s="220"/>
      <c r="U28" s="220" t="s">
        <v>763</v>
      </c>
      <c r="V28" s="220"/>
      <c r="W28" s="220" t="s">
        <v>764</v>
      </c>
      <c r="X28" s="220"/>
    </row>
    <row r="29" spans="1:24" s="224" customFormat="1">
      <c r="A29" s="220" t="s">
        <v>43</v>
      </c>
      <c r="B29" s="220" t="s">
        <v>575</v>
      </c>
      <c r="C29" s="220"/>
      <c r="D29" s="220"/>
      <c r="E29" s="220" t="s">
        <v>1865</v>
      </c>
      <c r="F29" s="220" t="str">
        <f t="shared" si="0"/>
        <v>EXOTICS</v>
      </c>
      <c r="G29" s="223" t="s">
        <v>1332</v>
      </c>
      <c r="H29" s="223" t="s">
        <v>1334</v>
      </c>
      <c r="I29" s="223" t="s">
        <v>765</v>
      </c>
      <c r="J29" s="220"/>
      <c r="K29" s="220" t="s">
        <v>766</v>
      </c>
      <c r="L29" s="220"/>
      <c r="M29" s="220" t="s">
        <v>447</v>
      </c>
      <c r="N29" s="220"/>
      <c r="O29" s="220" t="s">
        <v>120</v>
      </c>
      <c r="P29" s="220"/>
      <c r="Q29" s="220" t="s">
        <v>767</v>
      </c>
      <c r="R29" s="220"/>
      <c r="S29" s="220" t="s">
        <v>1552</v>
      </c>
      <c r="T29" s="220"/>
      <c r="U29" s="220" t="s">
        <v>769</v>
      </c>
      <c r="V29" s="220"/>
      <c r="W29" s="220" t="s">
        <v>769</v>
      </c>
      <c r="X29" s="220"/>
    </row>
    <row r="30" spans="1:24" s="224" customFormat="1">
      <c r="A30" s="220" t="s">
        <v>44</v>
      </c>
      <c r="B30" s="220" t="s">
        <v>575</v>
      </c>
      <c r="C30" s="220"/>
      <c r="D30" s="220"/>
      <c r="E30" s="220" t="s">
        <v>1865</v>
      </c>
      <c r="F30" s="220" t="str">
        <f t="shared" si="0"/>
        <v>EXOTICS</v>
      </c>
      <c r="G30" s="223" t="s">
        <v>1332</v>
      </c>
      <c r="H30" s="223" t="s">
        <v>1334</v>
      </c>
      <c r="I30" s="223" t="s">
        <v>770</v>
      </c>
      <c r="J30" s="220"/>
      <c r="K30" s="220" t="s">
        <v>771</v>
      </c>
      <c r="L30" s="220"/>
      <c r="M30" s="220" t="s">
        <v>448</v>
      </c>
      <c r="N30" s="220"/>
      <c r="O30" s="220" t="s">
        <v>121</v>
      </c>
      <c r="P30" s="220"/>
      <c r="Q30" s="220" t="s">
        <v>772</v>
      </c>
      <c r="R30" s="220"/>
      <c r="S30" s="220" t="s">
        <v>1555</v>
      </c>
      <c r="T30" s="220"/>
      <c r="U30" s="220" t="s">
        <v>774</v>
      </c>
      <c r="V30" s="220"/>
      <c r="W30" s="220" t="s">
        <v>775</v>
      </c>
      <c r="X30" s="220"/>
    </row>
    <row r="31" spans="1:24" s="224" customFormat="1">
      <c r="A31" s="220" t="s">
        <v>45</v>
      </c>
      <c r="B31" s="220" t="s">
        <v>575</v>
      </c>
      <c r="C31" s="220" t="s">
        <v>1863</v>
      </c>
      <c r="D31" s="220"/>
      <c r="E31" s="220"/>
      <c r="F31" s="220" t="str">
        <f t="shared" si="0"/>
        <v>MATCH</v>
      </c>
      <c r="G31" s="223" t="s">
        <v>1332</v>
      </c>
      <c r="H31" s="223" t="s">
        <v>1334</v>
      </c>
      <c r="I31" s="223" t="s">
        <v>776</v>
      </c>
      <c r="J31" s="220"/>
      <c r="K31" s="220" t="s">
        <v>777</v>
      </c>
      <c r="L31" s="220"/>
      <c r="M31" s="220" t="s">
        <v>449</v>
      </c>
      <c r="N31" s="220"/>
      <c r="O31" s="220" t="s">
        <v>122</v>
      </c>
      <c r="P31" s="220"/>
      <c r="Q31" s="220" t="s">
        <v>778</v>
      </c>
      <c r="R31" s="220"/>
      <c r="S31" s="220" t="s">
        <v>779</v>
      </c>
      <c r="T31" s="220"/>
      <c r="U31" s="220" t="s">
        <v>780</v>
      </c>
      <c r="V31" s="220"/>
      <c r="W31" s="220" t="s">
        <v>781</v>
      </c>
      <c r="X31" s="220"/>
    </row>
    <row r="32" spans="1:24" s="224" customFormat="1">
      <c r="A32" s="220" t="s">
        <v>46</v>
      </c>
      <c r="B32" s="220" t="s">
        <v>575</v>
      </c>
      <c r="C32" s="220" t="s">
        <v>1863</v>
      </c>
      <c r="D32" s="220"/>
      <c r="E32" s="220"/>
      <c r="F32" s="220" t="str">
        <f t="shared" si="0"/>
        <v>MATCH</v>
      </c>
      <c r="G32" s="223" t="s">
        <v>1332</v>
      </c>
      <c r="H32" s="223" t="s">
        <v>1334</v>
      </c>
      <c r="I32" s="223" t="s">
        <v>782</v>
      </c>
      <c r="J32" s="220"/>
      <c r="K32" s="220" t="s">
        <v>783</v>
      </c>
      <c r="L32" s="220"/>
      <c r="M32" s="220" t="s">
        <v>450</v>
      </c>
      <c r="N32" s="220"/>
      <c r="O32" s="220" t="s">
        <v>123</v>
      </c>
      <c r="P32" s="220"/>
      <c r="Q32" s="220" t="s">
        <v>784</v>
      </c>
      <c r="R32" s="220"/>
      <c r="S32" s="220" t="s">
        <v>1562</v>
      </c>
      <c r="T32" s="220"/>
      <c r="U32" s="220" t="s">
        <v>786</v>
      </c>
      <c r="V32" s="220"/>
      <c r="W32" s="220" t="s">
        <v>787</v>
      </c>
      <c r="X32" s="220"/>
    </row>
    <row r="33" spans="1:24" s="224" customFormat="1">
      <c r="A33" s="220" t="s">
        <v>47</v>
      </c>
      <c r="B33" s="220" t="s">
        <v>575</v>
      </c>
      <c r="C33" s="220" t="s">
        <v>1863</v>
      </c>
      <c r="D33" s="220"/>
      <c r="E33" s="220"/>
      <c r="F33" s="220" t="str">
        <f t="shared" si="0"/>
        <v>MATCH</v>
      </c>
      <c r="G33" s="223" t="s">
        <v>1332</v>
      </c>
      <c r="H33" s="223" t="s">
        <v>1334</v>
      </c>
      <c r="I33" s="223" t="s">
        <v>788</v>
      </c>
      <c r="J33" s="220"/>
      <c r="K33" s="220" t="s">
        <v>789</v>
      </c>
      <c r="L33" s="220"/>
      <c r="M33" s="220" t="s">
        <v>451</v>
      </c>
      <c r="N33" s="220"/>
      <c r="O33" s="220" t="s">
        <v>124</v>
      </c>
      <c r="P33" s="220"/>
      <c r="Q33" s="220" t="s">
        <v>790</v>
      </c>
      <c r="R33" s="220"/>
      <c r="S33" s="220" t="s">
        <v>1566</v>
      </c>
      <c r="T33" s="220"/>
      <c r="U33" s="220" t="s">
        <v>792</v>
      </c>
      <c r="V33" s="220"/>
      <c r="W33" s="220" t="s">
        <v>793</v>
      </c>
      <c r="X33" s="220"/>
    </row>
    <row r="34" spans="1:24" s="224" customFormat="1">
      <c r="A34" s="220" t="s">
        <v>48</v>
      </c>
      <c r="B34" s="220" t="s">
        <v>575</v>
      </c>
      <c r="C34" s="220" t="s">
        <v>1863</v>
      </c>
      <c r="D34" s="220"/>
      <c r="E34" s="220"/>
      <c r="F34" s="220" t="str">
        <f t="shared" si="0"/>
        <v>MATCH</v>
      </c>
      <c r="G34" s="223" t="s">
        <v>1332</v>
      </c>
      <c r="H34" s="223" t="s">
        <v>1334</v>
      </c>
      <c r="I34" s="223" t="s">
        <v>794</v>
      </c>
      <c r="J34" s="220"/>
      <c r="K34" s="220" t="s">
        <v>795</v>
      </c>
      <c r="L34" s="220"/>
      <c r="M34" s="220" t="s">
        <v>452</v>
      </c>
      <c r="N34" s="220"/>
      <c r="O34" s="220" t="s">
        <v>125</v>
      </c>
      <c r="P34" s="220"/>
      <c r="Q34" s="220" t="s">
        <v>796</v>
      </c>
      <c r="R34" s="220"/>
      <c r="S34" s="220" t="s">
        <v>1570</v>
      </c>
      <c r="T34" s="220"/>
      <c r="U34" s="220" t="s">
        <v>798</v>
      </c>
      <c r="V34" s="220"/>
      <c r="W34" s="220" t="s">
        <v>799</v>
      </c>
      <c r="X34" s="220"/>
    </row>
    <row r="35" spans="1:24" s="224" customFormat="1">
      <c r="A35" s="220" t="s">
        <v>52</v>
      </c>
      <c r="B35" s="220" t="s">
        <v>575</v>
      </c>
      <c r="C35" s="220"/>
      <c r="D35" s="220"/>
      <c r="E35" s="220" t="s">
        <v>1865</v>
      </c>
      <c r="F35" s="220" t="str">
        <f t="shared" si="0"/>
        <v>EXOTICS</v>
      </c>
      <c r="G35" s="223" t="s">
        <v>1332</v>
      </c>
      <c r="H35" s="223" t="s">
        <v>1334</v>
      </c>
      <c r="I35" s="223" t="s">
        <v>800</v>
      </c>
      <c r="J35" s="220"/>
      <c r="K35" s="220" t="s">
        <v>801</v>
      </c>
      <c r="L35" s="220"/>
      <c r="M35" s="220" t="s">
        <v>454</v>
      </c>
      <c r="N35" s="220"/>
      <c r="O35" s="220" t="s">
        <v>182</v>
      </c>
      <c r="P35" s="220"/>
      <c r="Q35" s="220" t="s">
        <v>802</v>
      </c>
      <c r="R35" s="220"/>
      <c r="S35" s="220" t="s">
        <v>803</v>
      </c>
      <c r="T35" s="220"/>
      <c r="U35" s="220" t="s">
        <v>804</v>
      </c>
      <c r="V35" s="220"/>
      <c r="W35" s="220" t="s">
        <v>805</v>
      </c>
      <c r="X35" s="220"/>
    </row>
    <row r="36" spans="1:24" s="224" customFormat="1">
      <c r="A36" s="220" t="s">
        <v>53</v>
      </c>
      <c r="B36" s="220" t="s">
        <v>575</v>
      </c>
      <c r="C36" s="220"/>
      <c r="D36" s="220"/>
      <c r="E36" s="220" t="s">
        <v>1865</v>
      </c>
      <c r="F36" s="220" t="str">
        <f t="shared" si="0"/>
        <v>EXOTICS</v>
      </c>
      <c r="G36" s="223" t="s">
        <v>1332</v>
      </c>
      <c r="H36" s="223" t="s">
        <v>1334</v>
      </c>
      <c r="I36" s="223" t="s">
        <v>806</v>
      </c>
      <c r="J36" s="220"/>
      <c r="K36" s="220" t="s">
        <v>807</v>
      </c>
      <c r="L36" s="220"/>
      <c r="M36" s="220" t="s">
        <v>456</v>
      </c>
      <c r="N36" s="220"/>
      <c r="O36" s="220" t="s">
        <v>128</v>
      </c>
      <c r="P36" s="220"/>
      <c r="Q36" s="220" t="s">
        <v>808</v>
      </c>
      <c r="R36" s="220"/>
      <c r="S36" s="220" t="s">
        <v>809</v>
      </c>
      <c r="T36" s="220"/>
      <c r="U36" s="220" t="s">
        <v>810</v>
      </c>
      <c r="V36" s="220"/>
      <c r="W36" s="220" t="s">
        <v>811</v>
      </c>
      <c r="X36" s="220"/>
    </row>
    <row r="37" spans="1:24" s="224" customFormat="1">
      <c r="A37" s="220" t="s">
        <v>49</v>
      </c>
      <c r="C37" s="220" t="s">
        <v>1863</v>
      </c>
      <c r="D37" s="220"/>
      <c r="E37" s="220"/>
      <c r="F37" s="220" t="str">
        <f t="shared" si="0"/>
        <v>MATCH</v>
      </c>
      <c r="G37" s="223" t="s">
        <v>1332</v>
      </c>
      <c r="H37" s="223" t="s">
        <v>1334</v>
      </c>
      <c r="I37" s="223" t="s">
        <v>812</v>
      </c>
      <c r="J37" s="220"/>
      <c r="K37" s="220" t="s">
        <v>813</v>
      </c>
      <c r="L37" s="220"/>
      <c r="M37" s="220" t="s">
        <v>1336</v>
      </c>
      <c r="N37" s="220"/>
      <c r="O37" s="220" t="s">
        <v>814</v>
      </c>
      <c r="P37" s="220"/>
      <c r="Q37" s="220" t="s">
        <v>815</v>
      </c>
      <c r="R37" s="220"/>
      <c r="S37" s="220" t="s">
        <v>816</v>
      </c>
      <c r="T37" s="220"/>
      <c r="U37" s="220" t="s">
        <v>817</v>
      </c>
      <c r="V37" s="220"/>
      <c r="W37" s="220" t="s">
        <v>818</v>
      </c>
      <c r="X37" s="220"/>
    </row>
    <row r="38" spans="1:24" s="224" customFormat="1">
      <c r="A38" s="220" t="e">
        <v>#N/A</v>
      </c>
      <c r="B38" s="220" t="s">
        <v>575</v>
      </c>
      <c r="C38" s="220"/>
      <c r="D38" s="220"/>
      <c r="E38" s="220"/>
      <c r="F38" s="220" t="str">
        <f t="shared" si="0"/>
        <v/>
      </c>
      <c r="G38" s="223" t="s">
        <v>1332</v>
      </c>
      <c r="H38" s="223" t="s">
        <v>1334</v>
      </c>
      <c r="I38" s="223" t="s">
        <v>819</v>
      </c>
      <c r="J38" s="220"/>
      <c r="K38" s="220" t="s">
        <v>820</v>
      </c>
      <c r="L38" s="220"/>
      <c r="M38" s="220" t="s">
        <v>575</v>
      </c>
      <c r="N38" s="220"/>
      <c r="O38" s="220" t="s">
        <v>822</v>
      </c>
      <c r="P38" s="220"/>
      <c r="Q38" s="220" t="s">
        <v>823</v>
      </c>
      <c r="R38" s="220"/>
      <c r="S38" s="220" t="s">
        <v>824</v>
      </c>
      <c r="T38" s="220"/>
      <c r="U38" s="220"/>
      <c r="V38" s="220"/>
      <c r="W38" s="220"/>
      <c r="X38" s="220"/>
    </row>
    <row r="39" spans="1:24" s="224" customFormat="1">
      <c r="A39" s="220" t="s">
        <v>59</v>
      </c>
      <c r="B39" s="220" t="s">
        <v>575</v>
      </c>
      <c r="C39" s="220"/>
      <c r="D39" s="220" t="s">
        <v>1864</v>
      </c>
      <c r="E39" s="220"/>
      <c r="F39" s="220" t="str">
        <f t="shared" si="0"/>
        <v>OU</v>
      </c>
      <c r="G39" s="223" t="s">
        <v>1332</v>
      </c>
      <c r="H39" s="223" t="s">
        <v>1334</v>
      </c>
      <c r="I39" s="223" t="s">
        <v>821</v>
      </c>
      <c r="J39" s="220"/>
      <c r="K39" s="220" t="s">
        <v>1791</v>
      </c>
      <c r="L39" s="220"/>
      <c r="M39" s="220" t="s">
        <v>1792</v>
      </c>
      <c r="N39" s="220"/>
      <c r="O39" s="220" t="s">
        <v>1793</v>
      </c>
      <c r="P39" s="220"/>
      <c r="Q39" s="220" t="s">
        <v>1794</v>
      </c>
      <c r="R39" s="220"/>
      <c r="S39" s="220" t="s">
        <v>1795</v>
      </c>
      <c r="T39" s="220"/>
      <c r="U39" s="220" t="s">
        <v>1796</v>
      </c>
      <c r="V39" s="220"/>
      <c r="W39" s="220" t="s">
        <v>1797</v>
      </c>
      <c r="X39" s="220"/>
    </row>
    <row r="40" spans="1:24" s="224" customFormat="1">
      <c r="A40" s="220" t="s">
        <v>60</v>
      </c>
      <c r="B40" s="220" t="s">
        <v>575</v>
      </c>
      <c r="C40" s="220"/>
      <c r="D40" s="220" t="s">
        <v>1864</v>
      </c>
      <c r="E40" s="220"/>
      <c r="F40" s="220" t="str">
        <f t="shared" si="0"/>
        <v>OU</v>
      </c>
      <c r="G40" s="223" t="s">
        <v>1332</v>
      </c>
      <c r="H40" s="223" t="s">
        <v>1334</v>
      </c>
      <c r="I40" s="223" t="s">
        <v>827</v>
      </c>
      <c r="J40" s="220"/>
      <c r="K40" s="220" t="s">
        <v>1841</v>
      </c>
      <c r="L40" s="220"/>
      <c r="M40" s="220" t="s">
        <v>462</v>
      </c>
      <c r="N40" s="220"/>
      <c r="O40" s="220" t="s">
        <v>1741</v>
      </c>
      <c r="P40" s="220"/>
      <c r="Q40" s="220" t="s">
        <v>1846</v>
      </c>
      <c r="R40" s="220"/>
      <c r="S40" s="220" t="s">
        <v>1739</v>
      </c>
      <c r="T40" s="220"/>
      <c r="U40" s="220" t="s">
        <v>1839</v>
      </c>
      <c r="V40" s="220"/>
      <c r="W40" s="220" t="s">
        <v>1855</v>
      </c>
      <c r="X40" s="220"/>
    </row>
    <row r="41" spans="1:24" s="224" customFormat="1">
      <c r="A41" s="220" t="s">
        <v>61</v>
      </c>
      <c r="B41" s="220" t="s">
        <v>575</v>
      </c>
      <c r="C41" s="220"/>
      <c r="D41" s="220" t="s">
        <v>1864</v>
      </c>
      <c r="E41" s="220"/>
      <c r="F41" s="220" t="str">
        <f t="shared" si="0"/>
        <v>OU</v>
      </c>
      <c r="G41" s="223" t="s">
        <v>1332</v>
      </c>
      <c r="H41" s="223" t="s">
        <v>1334</v>
      </c>
      <c r="I41" s="223" t="s">
        <v>833</v>
      </c>
      <c r="J41" s="220"/>
      <c r="K41" s="220" t="s">
        <v>1842</v>
      </c>
      <c r="L41" s="220"/>
      <c r="M41" s="220" t="s">
        <v>464</v>
      </c>
      <c r="N41" s="220"/>
      <c r="O41" s="220" t="s">
        <v>1747</v>
      </c>
      <c r="P41" s="220"/>
      <c r="Q41" s="220" t="s">
        <v>1847</v>
      </c>
      <c r="R41" s="220"/>
      <c r="S41" s="220" t="s">
        <v>1745</v>
      </c>
      <c r="T41" s="220"/>
      <c r="U41" s="220" t="s">
        <v>1840</v>
      </c>
      <c r="V41" s="220"/>
      <c r="W41" s="220" t="s">
        <v>1856</v>
      </c>
      <c r="X41" s="220"/>
    </row>
    <row r="42" spans="1:24" s="224" customFormat="1">
      <c r="A42" s="220" t="s">
        <v>204</v>
      </c>
      <c r="B42" s="220" t="s">
        <v>575</v>
      </c>
      <c r="C42" s="220"/>
      <c r="D42" s="220"/>
      <c r="E42" s="221" t="s">
        <v>1865</v>
      </c>
      <c r="F42" s="220" t="str">
        <f t="shared" si="0"/>
        <v>EXOTICS</v>
      </c>
      <c r="G42" s="223" t="s">
        <v>1332</v>
      </c>
      <c r="H42" s="223" t="s">
        <v>1334</v>
      </c>
      <c r="I42" s="223" t="s">
        <v>839</v>
      </c>
      <c r="J42" s="220"/>
      <c r="K42" s="220" t="s">
        <v>1200</v>
      </c>
      <c r="L42" s="220"/>
      <c r="M42" s="220" t="s">
        <v>1180</v>
      </c>
      <c r="N42" s="220"/>
      <c r="O42" s="220" t="s">
        <v>133</v>
      </c>
      <c r="P42" s="220"/>
      <c r="Q42" s="220" t="s">
        <v>1184</v>
      </c>
      <c r="R42" s="220"/>
      <c r="S42" s="220" t="s">
        <v>1722</v>
      </c>
      <c r="T42" s="220"/>
      <c r="U42" s="220" t="s">
        <v>1192</v>
      </c>
      <c r="V42" s="220"/>
      <c r="W42" s="220" t="s">
        <v>1196</v>
      </c>
      <c r="X42" s="220"/>
    </row>
    <row r="43" spans="1:24" s="224" customFormat="1">
      <c r="A43" s="220" t="s">
        <v>95</v>
      </c>
      <c r="B43" s="220" t="s">
        <v>575</v>
      </c>
      <c r="C43" s="220"/>
      <c r="D43" s="220"/>
      <c r="E43" s="221" t="s">
        <v>1865</v>
      </c>
      <c r="F43" s="220" t="str">
        <f t="shared" si="0"/>
        <v>EXOTICS</v>
      </c>
      <c r="G43" s="223" t="s">
        <v>1332</v>
      </c>
      <c r="H43" s="223" t="s">
        <v>1334</v>
      </c>
      <c r="I43" s="223" t="s">
        <v>840</v>
      </c>
      <c r="J43" s="220"/>
      <c r="K43" s="220" t="s">
        <v>1201</v>
      </c>
      <c r="L43" s="220"/>
      <c r="M43" s="220" t="s">
        <v>1182</v>
      </c>
      <c r="N43" s="220"/>
      <c r="O43" s="220" t="s">
        <v>135</v>
      </c>
      <c r="P43" s="220"/>
      <c r="Q43" s="220" t="s">
        <v>1185</v>
      </c>
      <c r="R43" s="220"/>
      <c r="S43" s="220" t="s">
        <v>1724</v>
      </c>
      <c r="T43" s="220"/>
      <c r="U43" s="220" t="s">
        <v>1193</v>
      </c>
      <c r="V43" s="220"/>
      <c r="W43" s="220" t="s">
        <v>1197</v>
      </c>
      <c r="X43" s="220"/>
    </row>
    <row r="44" spans="1:24" s="224" customFormat="1">
      <c r="A44" s="220" t="s">
        <v>205</v>
      </c>
      <c r="B44" s="220" t="s">
        <v>575</v>
      </c>
      <c r="C44" s="220"/>
      <c r="D44" s="220"/>
      <c r="E44" s="221" t="s">
        <v>1865</v>
      </c>
      <c r="F44" s="220" t="str">
        <f t="shared" si="0"/>
        <v>EXOTICS</v>
      </c>
      <c r="G44" s="223" t="s">
        <v>1332</v>
      </c>
      <c r="H44" s="223" t="s">
        <v>1334</v>
      </c>
      <c r="I44" s="223" t="s">
        <v>841</v>
      </c>
      <c r="J44" s="220"/>
      <c r="K44" s="220" t="s">
        <v>1202</v>
      </c>
      <c r="L44" s="220"/>
      <c r="M44" s="220" t="s">
        <v>1181</v>
      </c>
      <c r="N44" s="220"/>
      <c r="O44" s="220" t="s">
        <v>134</v>
      </c>
      <c r="P44" s="220"/>
      <c r="Q44" s="220" t="s">
        <v>1186</v>
      </c>
      <c r="R44" s="220"/>
      <c r="S44" s="220" t="s">
        <v>1723</v>
      </c>
      <c r="T44" s="220"/>
      <c r="U44" s="220" t="s">
        <v>1194</v>
      </c>
      <c r="V44" s="220"/>
      <c r="W44" s="220" t="s">
        <v>1198</v>
      </c>
      <c r="X44" s="220"/>
    </row>
    <row r="45" spans="1:24" s="224" customFormat="1">
      <c r="A45" s="220" t="s">
        <v>96</v>
      </c>
      <c r="B45" s="220" t="s">
        <v>575</v>
      </c>
      <c r="C45" s="220"/>
      <c r="D45" s="220"/>
      <c r="E45" s="221" t="s">
        <v>1865</v>
      </c>
      <c r="F45" s="220" t="str">
        <f t="shared" si="0"/>
        <v>EXOTICS</v>
      </c>
      <c r="G45" s="223" t="s">
        <v>1332</v>
      </c>
      <c r="H45" s="223" t="s">
        <v>1334</v>
      </c>
      <c r="I45" s="223" t="s">
        <v>842</v>
      </c>
      <c r="J45" s="220"/>
      <c r="K45" s="220" t="s">
        <v>1203</v>
      </c>
      <c r="L45" s="220"/>
      <c r="M45" s="220" t="s">
        <v>1183</v>
      </c>
      <c r="N45" s="220"/>
      <c r="O45" s="220" t="s">
        <v>99</v>
      </c>
      <c r="P45" s="220"/>
      <c r="Q45" s="220" t="s">
        <v>1187</v>
      </c>
      <c r="R45" s="220"/>
      <c r="S45" s="220" t="s">
        <v>1725</v>
      </c>
      <c r="T45" s="220"/>
      <c r="U45" s="220" t="s">
        <v>1195</v>
      </c>
      <c r="V45" s="220"/>
      <c r="W45" s="220" t="s">
        <v>1199</v>
      </c>
      <c r="X45" s="220"/>
    </row>
    <row r="46" spans="1:24" s="224" customFormat="1">
      <c r="A46" s="220" t="s">
        <v>65</v>
      </c>
      <c r="B46" s="220" t="s">
        <v>575</v>
      </c>
      <c r="C46" s="220"/>
      <c r="D46" s="220"/>
      <c r="E46" s="221" t="s">
        <v>1865</v>
      </c>
      <c r="F46" s="220" t="str">
        <f t="shared" si="0"/>
        <v>EXOTICS</v>
      </c>
      <c r="G46" s="223" t="s">
        <v>1332</v>
      </c>
      <c r="H46" s="223" t="s">
        <v>1334</v>
      </c>
      <c r="I46" s="223" t="s">
        <v>843</v>
      </c>
      <c r="J46" s="220"/>
      <c r="K46" s="220" t="s">
        <v>1585</v>
      </c>
      <c r="L46" s="220"/>
      <c r="M46" s="220" t="s">
        <v>2093</v>
      </c>
      <c r="N46" s="220"/>
      <c r="O46" s="220" t="s">
        <v>2091</v>
      </c>
      <c r="P46" s="220"/>
      <c r="Q46" s="220" t="s">
        <v>2087</v>
      </c>
      <c r="R46" s="220"/>
      <c r="S46" s="220" t="s">
        <v>2085</v>
      </c>
      <c r="T46" s="220"/>
      <c r="U46" s="220" t="s">
        <v>847</v>
      </c>
      <c r="V46" s="220"/>
      <c r="W46" s="220" t="s">
        <v>848</v>
      </c>
      <c r="X46" s="220"/>
    </row>
    <row r="47" spans="1:24" s="224" customFormat="1">
      <c r="A47" s="220" t="s">
        <v>89</v>
      </c>
      <c r="B47" s="220" t="s">
        <v>575</v>
      </c>
      <c r="C47" s="220"/>
      <c r="D47" s="220" t="s">
        <v>1864</v>
      </c>
      <c r="E47" s="220"/>
      <c r="F47" s="220" t="str">
        <f t="shared" si="0"/>
        <v>OU</v>
      </c>
      <c r="G47" s="223" t="s">
        <v>1332</v>
      </c>
      <c r="H47" s="223" t="s">
        <v>1334</v>
      </c>
      <c r="I47" s="223" t="s">
        <v>849</v>
      </c>
      <c r="J47" s="220"/>
      <c r="K47" s="220" t="s">
        <v>1843</v>
      </c>
      <c r="L47" s="220"/>
      <c r="M47" s="220" t="s">
        <v>465</v>
      </c>
      <c r="N47" s="220"/>
      <c r="O47" s="220" t="s">
        <v>1752</v>
      </c>
      <c r="P47" s="220"/>
      <c r="Q47" s="220" t="s">
        <v>1848</v>
      </c>
      <c r="R47" s="220"/>
      <c r="S47" s="220" t="s">
        <v>1773</v>
      </c>
      <c r="T47" s="220"/>
      <c r="U47" s="220" t="s">
        <v>1834</v>
      </c>
      <c r="V47" s="220"/>
      <c r="W47" s="220" t="s">
        <v>1857</v>
      </c>
      <c r="X47" s="220"/>
    </row>
    <row r="48" spans="1:24" s="224" customFormat="1">
      <c r="A48" s="220" t="s">
        <v>90</v>
      </c>
      <c r="B48" s="220" t="s">
        <v>575</v>
      </c>
      <c r="C48" s="220"/>
      <c r="D48" s="220" t="s">
        <v>1864</v>
      </c>
      <c r="E48" s="220"/>
      <c r="F48" s="220" t="str">
        <f t="shared" si="0"/>
        <v>OU</v>
      </c>
      <c r="G48" s="223" t="s">
        <v>1332</v>
      </c>
      <c r="H48" s="223" t="s">
        <v>1334</v>
      </c>
      <c r="I48" s="223" t="s">
        <v>855</v>
      </c>
      <c r="J48" s="220"/>
      <c r="K48" s="220" t="s">
        <v>1798</v>
      </c>
      <c r="L48" s="220"/>
      <c r="M48" s="220" t="s">
        <v>490</v>
      </c>
      <c r="N48" s="220"/>
      <c r="O48" s="220" t="s">
        <v>1771</v>
      </c>
      <c r="P48" s="220"/>
      <c r="Q48" s="220" t="s">
        <v>1849</v>
      </c>
      <c r="R48" s="220"/>
      <c r="S48" s="220" t="s">
        <v>1852</v>
      </c>
      <c r="T48" s="220"/>
      <c r="U48" s="220" t="s">
        <v>1837</v>
      </c>
      <c r="V48" s="220"/>
      <c r="W48" s="220" t="s">
        <v>1858</v>
      </c>
      <c r="X48" s="220"/>
    </row>
    <row r="49" spans="1:24" s="224" customFormat="1">
      <c r="A49" s="220" t="s">
        <v>64</v>
      </c>
      <c r="B49" s="220" t="s">
        <v>575</v>
      </c>
      <c r="C49" s="220"/>
      <c r="D49" s="220" t="s">
        <v>1864</v>
      </c>
      <c r="E49" s="220"/>
      <c r="F49" s="220" t="str">
        <f t="shared" si="0"/>
        <v>OU</v>
      </c>
      <c r="G49" s="223" t="s">
        <v>1332</v>
      </c>
      <c r="H49" s="223" t="s">
        <v>1334</v>
      </c>
      <c r="I49" s="223" t="s">
        <v>861</v>
      </c>
      <c r="J49" s="220"/>
      <c r="K49" s="220" t="s">
        <v>1844</v>
      </c>
      <c r="L49" s="220"/>
      <c r="M49" s="220" t="s">
        <v>467</v>
      </c>
      <c r="N49" s="220"/>
      <c r="O49" s="220" t="s">
        <v>1757</v>
      </c>
      <c r="P49" s="220"/>
      <c r="Q49" s="220" t="s">
        <v>1850</v>
      </c>
      <c r="R49" s="220"/>
      <c r="S49" s="220" t="s">
        <v>1853</v>
      </c>
      <c r="T49" s="220"/>
      <c r="U49" s="220" t="s">
        <v>1835</v>
      </c>
      <c r="V49" s="220"/>
      <c r="W49" s="220" t="s">
        <v>1859</v>
      </c>
      <c r="X49" s="220"/>
    </row>
    <row r="50" spans="1:24" s="224" customFormat="1">
      <c r="A50" s="220" t="s">
        <v>88</v>
      </c>
      <c r="B50" s="220" t="s">
        <v>575</v>
      </c>
      <c r="C50" s="220" t="s">
        <v>1863</v>
      </c>
      <c r="D50" s="220"/>
      <c r="E50" s="220"/>
      <c r="F50" s="220" t="str">
        <f t="shared" si="0"/>
        <v>MATCH</v>
      </c>
      <c r="G50" s="223" t="s">
        <v>1332</v>
      </c>
      <c r="H50" s="223" t="s">
        <v>1334</v>
      </c>
      <c r="I50" s="223" t="s">
        <v>867</v>
      </c>
      <c r="J50" s="220"/>
      <c r="K50" s="220" t="s">
        <v>868</v>
      </c>
      <c r="L50" s="220"/>
      <c r="M50" s="220" t="s">
        <v>488</v>
      </c>
      <c r="N50" s="220"/>
      <c r="O50" s="220" t="s">
        <v>160</v>
      </c>
      <c r="P50" s="220"/>
      <c r="Q50" s="220" t="s">
        <v>869</v>
      </c>
      <c r="R50" s="220"/>
      <c r="S50" s="220" t="s">
        <v>1678</v>
      </c>
      <c r="T50" s="220"/>
      <c r="U50" s="220" t="s">
        <v>871</v>
      </c>
      <c r="V50" s="220"/>
      <c r="W50" s="220" t="s">
        <v>872</v>
      </c>
      <c r="X50" s="220"/>
    </row>
    <row r="51" spans="1:24" s="224" customFormat="1">
      <c r="A51" s="220" t="s">
        <v>73</v>
      </c>
      <c r="B51" s="220" t="s">
        <v>575</v>
      </c>
      <c r="C51" s="220" t="s">
        <v>1863</v>
      </c>
      <c r="D51" s="220"/>
      <c r="E51" s="220"/>
      <c r="F51" s="220" t="str">
        <f t="shared" si="0"/>
        <v>MATCH</v>
      </c>
      <c r="G51" s="223" t="s">
        <v>1332</v>
      </c>
      <c r="H51" s="223" t="s">
        <v>1334</v>
      </c>
      <c r="I51" s="223" t="s">
        <v>873</v>
      </c>
      <c r="J51" s="220"/>
      <c r="K51" s="220" t="s">
        <v>874</v>
      </c>
      <c r="L51" s="220"/>
      <c r="M51" s="220" t="s">
        <v>475</v>
      </c>
      <c r="N51" s="220"/>
      <c r="O51" s="220" t="s">
        <v>145</v>
      </c>
      <c r="P51" s="220"/>
      <c r="Q51" s="220" t="s">
        <v>875</v>
      </c>
      <c r="R51" s="220"/>
      <c r="S51" s="220" t="s">
        <v>1617</v>
      </c>
      <c r="T51" s="220"/>
      <c r="U51" s="220" t="s">
        <v>877</v>
      </c>
      <c r="V51" s="220"/>
      <c r="W51" s="220" t="s">
        <v>878</v>
      </c>
      <c r="X51" s="220"/>
    </row>
    <row r="52" spans="1:24" s="224" customFormat="1">
      <c r="A52" s="220" t="s">
        <v>74</v>
      </c>
      <c r="B52" s="220" t="s">
        <v>575</v>
      </c>
      <c r="C52" s="220" t="s">
        <v>1863</v>
      </c>
      <c r="D52" s="220"/>
      <c r="E52" s="220"/>
      <c r="F52" s="220" t="str">
        <f t="shared" si="0"/>
        <v>MATCH</v>
      </c>
      <c r="G52" s="223" t="s">
        <v>1332</v>
      </c>
      <c r="H52" s="223" t="s">
        <v>1334</v>
      </c>
      <c r="I52" s="223" t="s">
        <v>879</v>
      </c>
      <c r="J52" s="220"/>
      <c r="K52" s="220" t="s">
        <v>880</v>
      </c>
      <c r="L52" s="220"/>
      <c r="M52" s="220" t="s">
        <v>476</v>
      </c>
      <c r="N52" s="220"/>
      <c r="O52" s="220" t="s">
        <v>146</v>
      </c>
      <c r="P52" s="220"/>
      <c r="Q52" s="220" t="s">
        <v>1624</v>
      </c>
      <c r="R52" s="220"/>
      <c r="S52" s="220" t="s">
        <v>1622</v>
      </c>
      <c r="T52" s="220"/>
      <c r="U52" s="220" t="s">
        <v>883</v>
      </c>
      <c r="V52" s="220"/>
      <c r="W52" s="220" t="s">
        <v>884</v>
      </c>
      <c r="X52" s="220"/>
    </row>
    <row r="53" spans="1:24" s="224" customFormat="1">
      <c r="A53" s="220" t="s">
        <v>75</v>
      </c>
      <c r="B53" s="220" t="s">
        <v>575</v>
      </c>
      <c r="C53" s="220" t="s">
        <v>1863</v>
      </c>
      <c r="D53" s="220"/>
      <c r="E53" s="220"/>
      <c r="F53" s="220" t="str">
        <f t="shared" si="0"/>
        <v>MATCH</v>
      </c>
      <c r="G53" s="223" t="s">
        <v>1332</v>
      </c>
      <c r="H53" s="223" t="s">
        <v>1334</v>
      </c>
      <c r="I53" s="223" t="s">
        <v>885</v>
      </c>
      <c r="J53" s="220"/>
      <c r="K53" s="220" t="s">
        <v>886</v>
      </c>
      <c r="L53" s="220"/>
      <c r="M53" s="220" t="s">
        <v>477</v>
      </c>
      <c r="N53" s="220"/>
      <c r="O53" s="220" t="s">
        <v>147</v>
      </c>
      <c r="P53" s="220"/>
      <c r="Q53" s="220" t="s">
        <v>1630</v>
      </c>
      <c r="R53" s="220"/>
      <c r="S53" s="220" t="s">
        <v>1628</v>
      </c>
      <c r="T53" s="220"/>
      <c r="U53" s="220" t="s">
        <v>889</v>
      </c>
      <c r="V53" s="220"/>
      <c r="W53" s="220" t="s">
        <v>890</v>
      </c>
      <c r="X53" s="220"/>
    </row>
    <row r="54" spans="1:24" s="224" customFormat="1">
      <c r="A54" s="220" t="s">
        <v>76</v>
      </c>
      <c r="B54" s="220" t="s">
        <v>575</v>
      </c>
      <c r="C54" s="220" t="s">
        <v>1863</v>
      </c>
      <c r="D54" s="220"/>
      <c r="E54" s="220"/>
      <c r="F54" s="220" t="str">
        <f t="shared" si="0"/>
        <v>MATCH</v>
      </c>
      <c r="G54" s="223" t="s">
        <v>1332</v>
      </c>
      <c r="H54" s="223" t="s">
        <v>1334</v>
      </c>
      <c r="I54" s="223" t="s">
        <v>891</v>
      </c>
      <c r="J54" s="220"/>
      <c r="K54" s="220" t="s">
        <v>892</v>
      </c>
      <c r="L54" s="220"/>
      <c r="M54" s="220" t="s">
        <v>478</v>
      </c>
      <c r="N54" s="220"/>
      <c r="O54" s="220" t="s">
        <v>148</v>
      </c>
      <c r="P54" s="220"/>
      <c r="Q54" s="220" t="s">
        <v>893</v>
      </c>
      <c r="R54" s="220"/>
      <c r="S54" s="220" t="s">
        <v>1633</v>
      </c>
      <c r="T54" s="220"/>
      <c r="U54" s="220" t="s">
        <v>895</v>
      </c>
      <c r="V54" s="220"/>
      <c r="W54" s="220" t="s">
        <v>896</v>
      </c>
      <c r="X54" s="220"/>
    </row>
    <row r="55" spans="1:24" s="224" customFormat="1">
      <c r="A55" s="220" t="s">
        <v>77</v>
      </c>
      <c r="B55" s="220" t="s">
        <v>575</v>
      </c>
      <c r="C55" s="220" t="s">
        <v>1863</v>
      </c>
      <c r="D55" s="220"/>
      <c r="E55" s="220"/>
      <c r="F55" s="220" t="str">
        <f t="shared" si="0"/>
        <v>MATCH</v>
      </c>
      <c r="G55" s="223" t="s">
        <v>1332</v>
      </c>
      <c r="H55" s="223" t="s">
        <v>1334</v>
      </c>
      <c r="I55" s="223" t="s">
        <v>897</v>
      </c>
      <c r="J55" s="220"/>
      <c r="K55" s="220" t="s">
        <v>898</v>
      </c>
      <c r="L55" s="220"/>
      <c r="M55" s="220" t="s">
        <v>479</v>
      </c>
      <c r="N55" s="220"/>
      <c r="O55" s="220" t="s">
        <v>149</v>
      </c>
      <c r="P55" s="220"/>
      <c r="Q55" s="220" t="s">
        <v>899</v>
      </c>
      <c r="R55" s="220"/>
      <c r="S55" s="220" t="s">
        <v>1638</v>
      </c>
      <c r="T55" s="220"/>
      <c r="U55" s="220" t="s">
        <v>901</v>
      </c>
      <c r="V55" s="220"/>
      <c r="W55" s="220" t="s">
        <v>902</v>
      </c>
      <c r="X55" s="220"/>
    </row>
    <row r="56" spans="1:24" s="224" customFormat="1">
      <c r="A56" s="220" t="s">
        <v>78</v>
      </c>
      <c r="B56" s="220" t="s">
        <v>575</v>
      </c>
      <c r="C56" s="220" t="s">
        <v>1863</v>
      </c>
      <c r="D56" s="220"/>
      <c r="E56" s="220"/>
      <c r="F56" s="220" t="str">
        <f t="shared" si="0"/>
        <v>MATCH</v>
      </c>
      <c r="G56" s="223" t="s">
        <v>1332</v>
      </c>
      <c r="H56" s="223" t="s">
        <v>1334</v>
      </c>
      <c r="I56" s="223" t="s">
        <v>903</v>
      </c>
      <c r="J56" s="220"/>
      <c r="K56" s="220" t="s">
        <v>904</v>
      </c>
      <c r="L56" s="220"/>
      <c r="M56" s="220" t="s">
        <v>1262</v>
      </c>
      <c r="N56" s="220"/>
      <c r="O56" s="220" t="s">
        <v>150</v>
      </c>
      <c r="P56" s="220"/>
      <c r="Q56" s="220" t="s">
        <v>905</v>
      </c>
      <c r="R56" s="220"/>
      <c r="S56" s="220" t="s">
        <v>1643</v>
      </c>
      <c r="T56" s="220"/>
      <c r="U56" s="220" t="s">
        <v>907</v>
      </c>
      <c r="V56" s="220"/>
      <c r="W56" s="220" t="s">
        <v>908</v>
      </c>
      <c r="X56" s="220"/>
    </row>
    <row r="57" spans="1:24" s="224" customFormat="1">
      <c r="A57" s="220" t="s">
        <v>66</v>
      </c>
      <c r="B57" s="220" t="s">
        <v>575</v>
      </c>
      <c r="C57" s="220"/>
      <c r="D57" s="220"/>
      <c r="E57" s="221" t="s">
        <v>1865</v>
      </c>
      <c r="F57" s="220" t="str">
        <f t="shared" si="0"/>
        <v>EXOTICS</v>
      </c>
      <c r="G57" s="223" t="s">
        <v>1332</v>
      </c>
      <c r="H57" s="223" t="s">
        <v>1334</v>
      </c>
      <c r="I57" s="223" t="s">
        <v>909</v>
      </c>
      <c r="J57" s="220"/>
      <c r="K57" s="220" t="s">
        <v>910</v>
      </c>
      <c r="L57" s="220"/>
      <c r="M57" s="220" t="s">
        <v>468</v>
      </c>
      <c r="N57" s="220"/>
      <c r="O57" s="220" t="s">
        <v>139</v>
      </c>
      <c r="P57" s="220"/>
      <c r="Q57" s="220" t="s">
        <v>911</v>
      </c>
      <c r="R57" s="220"/>
      <c r="S57" s="220" t="s">
        <v>1587</v>
      </c>
      <c r="T57" s="220"/>
      <c r="U57" s="220" t="s">
        <v>913</v>
      </c>
      <c r="V57" s="220"/>
      <c r="W57" s="220" t="s">
        <v>914</v>
      </c>
      <c r="X57" s="220"/>
    </row>
    <row r="58" spans="1:24" s="224" customFormat="1">
      <c r="A58" s="220" t="s">
        <v>67</v>
      </c>
      <c r="B58" s="220" t="s">
        <v>575</v>
      </c>
      <c r="C58" s="220"/>
      <c r="D58" s="220"/>
      <c r="E58" s="221" t="s">
        <v>1865</v>
      </c>
      <c r="F58" s="220" t="str">
        <f t="shared" si="0"/>
        <v>EXOTICS</v>
      </c>
      <c r="G58" s="223" t="s">
        <v>1332</v>
      </c>
      <c r="H58" s="223" t="s">
        <v>1334</v>
      </c>
      <c r="I58" s="223" t="s">
        <v>915</v>
      </c>
      <c r="J58" s="220"/>
      <c r="K58" s="220" t="s">
        <v>916</v>
      </c>
      <c r="L58" s="220"/>
      <c r="M58" s="220" t="s">
        <v>469</v>
      </c>
      <c r="N58" s="220"/>
      <c r="O58" s="220" t="s">
        <v>140</v>
      </c>
      <c r="P58" s="220"/>
      <c r="Q58" s="220" t="s">
        <v>917</v>
      </c>
      <c r="R58" s="220"/>
      <c r="S58" s="220" t="s">
        <v>1591</v>
      </c>
      <c r="T58" s="220"/>
      <c r="U58" s="220" t="s">
        <v>919</v>
      </c>
      <c r="V58" s="220"/>
      <c r="W58" s="220" t="s">
        <v>920</v>
      </c>
      <c r="X58" s="220"/>
    </row>
    <row r="59" spans="1:24" s="224" customFormat="1">
      <c r="A59" s="220" t="s">
        <v>68</v>
      </c>
      <c r="B59" s="220" t="s">
        <v>575</v>
      </c>
      <c r="C59" s="220"/>
      <c r="D59" s="220"/>
      <c r="E59" s="221" t="s">
        <v>1865</v>
      </c>
      <c r="F59" s="220" t="str">
        <f t="shared" si="0"/>
        <v>EXOTICS</v>
      </c>
      <c r="G59" s="223" t="s">
        <v>1332</v>
      </c>
      <c r="H59" s="223" t="s">
        <v>1334</v>
      </c>
      <c r="I59" s="223" t="s">
        <v>921</v>
      </c>
      <c r="J59" s="220"/>
      <c r="K59" s="220" t="s">
        <v>922</v>
      </c>
      <c r="L59" s="220"/>
      <c r="M59" s="220" t="s">
        <v>470</v>
      </c>
      <c r="N59" s="220"/>
      <c r="O59" s="220" t="s">
        <v>141</v>
      </c>
      <c r="P59" s="220"/>
      <c r="Q59" s="220" t="s">
        <v>923</v>
      </c>
      <c r="R59" s="220"/>
      <c r="S59" s="220" t="s">
        <v>1488</v>
      </c>
      <c r="T59" s="220"/>
      <c r="U59" s="220" t="s">
        <v>925</v>
      </c>
      <c r="V59" s="220"/>
      <c r="W59" s="220" t="s">
        <v>926</v>
      </c>
      <c r="X59" s="220"/>
    </row>
    <row r="60" spans="1:24" s="224" customFormat="1">
      <c r="A60" s="220" t="s">
        <v>69</v>
      </c>
      <c r="B60" s="220" t="s">
        <v>575</v>
      </c>
      <c r="C60" s="220"/>
      <c r="D60" s="220"/>
      <c r="E60" s="221" t="s">
        <v>1865</v>
      </c>
      <c r="F60" s="220" t="str">
        <f t="shared" si="0"/>
        <v>EXOTICS</v>
      </c>
      <c r="G60" s="223" t="s">
        <v>1332</v>
      </c>
      <c r="H60" s="223" t="s">
        <v>1334</v>
      </c>
      <c r="I60" s="223" t="s">
        <v>927</v>
      </c>
      <c r="J60" s="220"/>
      <c r="K60" s="220" t="s">
        <v>928</v>
      </c>
      <c r="L60" s="220"/>
      <c r="M60" s="220" t="s">
        <v>471</v>
      </c>
      <c r="N60" s="220"/>
      <c r="O60" s="220" t="s">
        <v>142</v>
      </c>
      <c r="P60" s="220"/>
      <c r="Q60" s="220" t="s">
        <v>929</v>
      </c>
      <c r="R60" s="220"/>
      <c r="S60" s="220" t="s">
        <v>1595</v>
      </c>
      <c r="T60" s="220"/>
      <c r="U60" s="220" t="s">
        <v>931</v>
      </c>
      <c r="V60" s="220"/>
      <c r="W60" s="220" t="s">
        <v>932</v>
      </c>
      <c r="X60" s="220"/>
    </row>
    <row r="61" spans="1:24" s="224" customFormat="1">
      <c r="A61" s="220" t="s">
        <v>70</v>
      </c>
      <c r="B61" s="220" t="s">
        <v>575</v>
      </c>
      <c r="C61" s="220"/>
      <c r="D61" s="220"/>
      <c r="E61" s="221" t="s">
        <v>1865</v>
      </c>
      <c r="F61" s="220" t="str">
        <f t="shared" si="0"/>
        <v>EXOTICS</v>
      </c>
      <c r="G61" s="223" t="s">
        <v>1332</v>
      </c>
      <c r="H61" s="223" t="s">
        <v>1334</v>
      </c>
      <c r="I61" s="223" t="s">
        <v>933</v>
      </c>
      <c r="J61" s="220"/>
      <c r="K61" s="220" t="s">
        <v>934</v>
      </c>
      <c r="L61" s="220"/>
      <c r="M61" s="220" t="s">
        <v>472</v>
      </c>
      <c r="N61" s="220"/>
      <c r="O61" s="220" t="s">
        <v>143</v>
      </c>
      <c r="P61" s="220"/>
      <c r="Q61" s="220" t="s">
        <v>1603</v>
      </c>
      <c r="R61" s="220"/>
      <c r="S61" s="220" t="s">
        <v>1601</v>
      </c>
      <c r="T61" s="220"/>
      <c r="U61" s="220" t="s">
        <v>937</v>
      </c>
      <c r="V61" s="220"/>
      <c r="W61" s="220" t="s">
        <v>938</v>
      </c>
      <c r="X61" s="220"/>
    </row>
    <row r="62" spans="1:24" s="224" customFormat="1">
      <c r="A62" s="220" t="s">
        <v>71</v>
      </c>
      <c r="B62" s="220" t="s">
        <v>575</v>
      </c>
      <c r="C62" s="220"/>
      <c r="D62" s="220"/>
      <c r="E62" s="221" t="s">
        <v>1865</v>
      </c>
      <c r="F62" s="220" t="str">
        <f t="shared" si="0"/>
        <v>EXOTICS</v>
      </c>
      <c r="G62" s="223" t="s">
        <v>1332</v>
      </c>
      <c r="H62" s="223" t="s">
        <v>1334</v>
      </c>
      <c r="I62" s="223" t="s">
        <v>939</v>
      </c>
      <c r="J62" s="220"/>
      <c r="K62" s="220" t="s">
        <v>940</v>
      </c>
      <c r="L62" s="220"/>
      <c r="M62" s="220" t="s">
        <v>473</v>
      </c>
      <c r="N62" s="220"/>
      <c r="O62" s="220" t="s">
        <v>941</v>
      </c>
      <c r="P62" s="220"/>
      <c r="Q62" s="220" t="s">
        <v>942</v>
      </c>
      <c r="R62" s="220"/>
      <c r="S62" s="220" t="s">
        <v>1608</v>
      </c>
      <c r="T62" s="220"/>
      <c r="U62" s="220" t="s">
        <v>944</v>
      </c>
      <c r="V62" s="220"/>
      <c r="W62" s="220" t="s">
        <v>945</v>
      </c>
      <c r="X62" s="220"/>
    </row>
    <row r="63" spans="1:24" s="224" customFormat="1">
      <c r="A63" s="220" t="s">
        <v>72</v>
      </c>
      <c r="B63" s="220" t="s">
        <v>575</v>
      </c>
      <c r="C63" s="220"/>
      <c r="D63" s="220"/>
      <c r="E63" s="221" t="s">
        <v>1865</v>
      </c>
      <c r="F63" s="220" t="str">
        <f t="shared" si="0"/>
        <v>EXOTICS</v>
      </c>
      <c r="G63" s="223" t="s">
        <v>1332</v>
      </c>
      <c r="H63" s="223" t="s">
        <v>1334</v>
      </c>
      <c r="I63" s="223" t="s">
        <v>946</v>
      </c>
      <c r="J63" s="220"/>
      <c r="K63" s="220" t="s">
        <v>947</v>
      </c>
      <c r="L63" s="220"/>
      <c r="M63" s="220" t="s">
        <v>474</v>
      </c>
      <c r="N63" s="220"/>
      <c r="O63" s="220" t="s">
        <v>144</v>
      </c>
      <c r="P63" s="220"/>
      <c r="Q63" s="220" t="s">
        <v>1614</v>
      </c>
      <c r="R63" s="220"/>
      <c r="S63" s="220" t="s">
        <v>1612</v>
      </c>
      <c r="T63" s="220"/>
      <c r="U63" s="220" t="s">
        <v>950</v>
      </c>
      <c r="V63" s="220"/>
      <c r="W63" s="220" t="s">
        <v>951</v>
      </c>
      <c r="X63" s="220"/>
    </row>
    <row r="64" spans="1:24" s="224" customFormat="1">
      <c r="A64" s="220" t="s">
        <v>80</v>
      </c>
      <c r="B64" s="220" t="s">
        <v>575</v>
      </c>
      <c r="C64" s="220"/>
      <c r="D64" s="220"/>
      <c r="E64" s="221" t="s">
        <v>1865</v>
      </c>
      <c r="F64" s="220" t="str">
        <f t="shared" si="0"/>
        <v>EXOTICS</v>
      </c>
      <c r="G64" s="223" t="s">
        <v>1332</v>
      </c>
      <c r="H64" s="223" t="s">
        <v>1334</v>
      </c>
      <c r="I64" s="223" t="s">
        <v>952</v>
      </c>
      <c r="J64" s="220"/>
      <c r="K64" s="220" t="s">
        <v>953</v>
      </c>
      <c r="L64" s="220"/>
      <c r="M64" s="220" t="s">
        <v>2095</v>
      </c>
      <c r="N64" s="220"/>
      <c r="O64" s="220" t="s">
        <v>2092</v>
      </c>
      <c r="P64" s="220"/>
      <c r="Q64" s="220" t="s">
        <v>2088</v>
      </c>
      <c r="R64" s="220"/>
      <c r="S64" s="220" t="s">
        <v>2086</v>
      </c>
      <c r="T64" s="220"/>
      <c r="U64" s="220" t="s">
        <v>956</v>
      </c>
      <c r="V64" s="220"/>
      <c r="W64" s="220" t="s">
        <v>957</v>
      </c>
      <c r="X64" s="220"/>
    </row>
    <row r="65" spans="1:24" s="224" customFormat="1">
      <c r="A65" s="220" t="s">
        <v>79</v>
      </c>
      <c r="B65" s="220" t="s">
        <v>575</v>
      </c>
      <c r="C65" s="220"/>
      <c r="D65" s="220" t="s">
        <v>1864</v>
      </c>
      <c r="E65" s="220"/>
      <c r="F65" s="220" t="str">
        <f t="shared" si="0"/>
        <v>OU</v>
      </c>
      <c r="G65" s="223" t="s">
        <v>1332</v>
      </c>
      <c r="H65" s="223" t="s">
        <v>1334</v>
      </c>
      <c r="I65" s="223" t="s">
        <v>958</v>
      </c>
      <c r="J65" s="220"/>
      <c r="K65" s="220" t="s">
        <v>1845</v>
      </c>
      <c r="L65" s="220"/>
      <c r="M65" s="220" t="s">
        <v>481</v>
      </c>
      <c r="N65" s="220"/>
      <c r="O65" s="220" t="s">
        <v>1765</v>
      </c>
      <c r="P65" s="220"/>
      <c r="Q65" s="220" t="s">
        <v>1851</v>
      </c>
      <c r="R65" s="220"/>
      <c r="S65" s="220" t="s">
        <v>1854</v>
      </c>
      <c r="T65" s="220"/>
      <c r="U65" s="220" t="s">
        <v>1836</v>
      </c>
      <c r="V65" s="220"/>
      <c r="W65" s="220" t="s">
        <v>1860</v>
      </c>
      <c r="X65" s="220"/>
    </row>
    <row r="66" spans="1:24" s="224" customFormat="1">
      <c r="A66" s="220" t="s">
        <v>84</v>
      </c>
      <c r="B66" s="220" t="s">
        <v>575</v>
      </c>
      <c r="C66" s="220" t="s">
        <v>1863</v>
      </c>
      <c r="D66" s="220"/>
      <c r="E66" s="220"/>
      <c r="F66" s="220" t="str">
        <f t="shared" si="0"/>
        <v>MATCH</v>
      </c>
      <c r="G66" s="223" t="s">
        <v>1332</v>
      </c>
      <c r="H66" s="223" t="s">
        <v>1334</v>
      </c>
      <c r="I66" s="223" t="s">
        <v>964</v>
      </c>
      <c r="J66" s="220"/>
      <c r="K66" s="220" t="s">
        <v>965</v>
      </c>
      <c r="L66" s="220"/>
      <c r="M66" s="220" t="s">
        <v>484</v>
      </c>
      <c r="N66" s="220"/>
      <c r="O66" s="220" t="s">
        <v>156</v>
      </c>
      <c r="P66" s="220"/>
      <c r="Q66" s="220" t="s">
        <v>966</v>
      </c>
      <c r="R66" s="220"/>
      <c r="S66" s="220" t="s">
        <v>1660</v>
      </c>
      <c r="T66" s="220"/>
      <c r="U66" s="220" t="s">
        <v>968</v>
      </c>
      <c r="V66" s="220"/>
      <c r="W66" s="220" t="s">
        <v>969</v>
      </c>
      <c r="X66" s="220"/>
    </row>
    <row r="67" spans="1:24" s="224" customFormat="1">
      <c r="A67" s="220" t="s">
        <v>85</v>
      </c>
      <c r="B67" s="220" t="s">
        <v>575</v>
      </c>
      <c r="C67" s="220" t="s">
        <v>1863</v>
      </c>
      <c r="D67" s="220"/>
      <c r="E67" s="220"/>
      <c r="F67" s="220" t="str">
        <f t="shared" ref="F67:F130" si="1">UPPER(CONCATENATE(C67,D67,E67))</f>
        <v>MATCH</v>
      </c>
      <c r="G67" s="223" t="s">
        <v>1332</v>
      </c>
      <c r="H67" s="223" t="s">
        <v>1334</v>
      </c>
      <c r="I67" s="223" t="s">
        <v>970</v>
      </c>
      <c r="J67" s="220"/>
      <c r="K67" s="220" t="s">
        <v>971</v>
      </c>
      <c r="L67" s="220"/>
      <c r="M67" s="220" t="s">
        <v>485</v>
      </c>
      <c r="N67" s="220"/>
      <c r="O67" s="220" t="s">
        <v>157</v>
      </c>
      <c r="P67" s="220"/>
      <c r="Q67" s="220" t="s">
        <v>972</v>
      </c>
      <c r="R67" s="220"/>
      <c r="S67" s="220" t="s">
        <v>1664</v>
      </c>
      <c r="T67" s="220"/>
      <c r="U67" s="220" t="s">
        <v>974</v>
      </c>
      <c r="V67" s="220"/>
      <c r="W67" s="220" t="s">
        <v>975</v>
      </c>
      <c r="X67" s="220"/>
    </row>
    <row r="68" spans="1:24" s="224" customFormat="1">
      <c r="A68" s="220" t="s">
        <v>86</v>
      </c>
      <c r="B68" s="220" t="s">
        <v>575</v>
      </c>
      <c r="C68" s="220" t="s">
        <v>1863</v>
      </c>
      <c r="D68" s="220"/>
      <c r="E68" s="220"/>
      <c r="F68" s="220" t="str">
        <f t="shared" si="1"/>
        <v>MATCH</v>
      </c>
      <c r="G68" s="223" t="s">
        <v>1332</v>
      </c>
      <c r="H68" s="223" t="s">
        <v>1334</v>
      </c>
      <c r="I68" s="223" t="s">
        <v>976</v>
      </c>
      <c r="J68" s="220"/>
      <c r="K68" s="220" t="s">
        <v>977</v>
      </c>
      <c r="L68" s="220"/>
      <c r="M68" s="220" t="s">
        <v>486</v>
      </c>
      <c r="N68" s="220"/>
      <c r="O68" s="220" t="s">
        <v>158</v>
      </c>
      <c r="P68" s="220"/>
      <c r="Q68" s="220" t="s">
        <v>978</v>
      </c>
      <c r="R68" s="220"/>
      <c r="S68" s="220" t="s">
        <v>1669</v>
      </c>
      <c r="T68" s="220"/>
      <c r="U68" s="220" t="s">
        <v>980</v>
      </c>
      <c r="V68" s="220"/>
      <c r="W68" s="220" t="s">
        <v>981</v>
      </c>
      <c r="X68" s="220"/>
    </row>
    <row r="69" spans="1:24" s="224" customFormat="1">
      <c r="A69" s="220" t="s">
        <v>87</v>
      </c>
      <c r="B69" s="220" t="s">
        <v>575</v>
      </c>
      <c r="C69" s="220" t="s">
        <v>1863</v>
      </c>
      <c r="D69" s="220"/>
      <c r="E69" s="220"/>
      <c r="F69" s="220" t="str">
        <f t="shared" si="1"/>
        <v>MATCH</v>
      </c>
      <c r="G69" s="223" t="s">
        <v>1332</v>
      </c>
      <c r="H69" s="223" t="s">
        <v>1334</v>
      </c>
      <c r="I69" s="223" t="s">
        <v>982</v>
      </c>
      <c r="J69" s="220"/>
      <c r="K69" s="220" t="s">
        <v>983</v>
      </c>
      <c r="L69" s="220"/>
      <c r="M69" s="220" t="s">
        <v>487</v>
      </c>
      <c r="N69" s="220"/>
      <c r="O69" s="220" t="s">
        <v>159</v>
      </c>
      <c r="P69" s="220"/>
      <c r="Q69" s="220" t="s">
        <v>984</v>
      </c>
      <c r="R69" s="220"/>
      <c r="S69" s="220" t="s">
        <v>1674</v>
      </c>
      <c r="T69" s="220"/>
      <c r="U69" s="220" t="s">
        <v>986</v>
      </c>
      <c r="V69" s="220"/>
      <c r="W69" s="220" t="s">
        <v>987</v>
      </c>
      <c r="X69" s="220"/>
    </row>
    <row r="70" spans="1:24" s="224" customFormat="1">
      <c r="A70" s="220" t="s">
        <v>81</v>
      </c>
      <c r="B70" s="220" t="s">
        <v>575</v>
      </c>
      <c r="C70" s="220"/>
      <c r="D70" s="220"/>
      <c r="E70" s="221" t="s">
        <v>1865</v>
      </c>
      <c r="F70" s="220" t="str">
        <f t="shared" si="1"/>
        <v>EXOTICS</v>
      </c>
      <c r="G70" s="223" t="s">
        <v>1332</v>
      </c>
      <c r="H70" s="223" t="s">
        <v>1334</v>
      </c>
      <c r="I70" s="223" t="s">
        <v>988</v>
      </c>
      <c r="J70" s="220"/>
      <c r="K70" s="220" t="s">
        <v>989</v>
      </c>
      <c r="L70" s="220"/>
      <c r="M70" s="220" t="s">
        <v>482</v>
      </c>
      <c r="N70" s="220"/>
      <c r="O70" s="220" t="s">
        <v>153</v>
      </c>
      <c r="P70" s="220"/>
      <c r="Q70" s="220" t="s">
        <v>990</v>
      </c>
      <c r="R70" s="220"/>
      <c r="S70" s="220" t="s">
        <v>1490</v>
      </c>
      <c r="T70" s="220"/>
      <c r="U70" s="220" t="s">
        <v>992</v>
      </c>
      <c r="V70" s="220"/>
      <c r="W70" s="220" t="s">
        <v>993</v>
      </c>
      <c r="X70" s="220"/>
    </row>
    <row r="71" spans="1:24" s="224" customFormat="1">
      <c r="A71" s="220" t="s">
        <v>82</v>
      </c>
      <c r="B71" s="220" t="s">
        <v>575</v>
      </c>
      <c r="C71" s="220"/>
      <c r="D71" s="220"/>
      <c r="E71" s="221" t="s">
        <v>1865</v>
      </c>
      <c r="F71" s="220" t="str">
        <f t="shared" si="1"/>
        <v>EXOTICS</v>
      </c>
      <c r="G71" s="223" t="s">
        <v>1332</v>
      </c>
      <c r="H71" s="223" t="s">
        <v>1334</v>
      </c>
      <c r="I71" s="223" t="s">
        <v>994</v>
      </c>
      <c r="J71" s="220"/>
      <c r="K71" s="220" t="s">
        <v>995</v>
      </c>
      <c r="L71" s="220"/>
      <c r="M71" s="220" t="s">
        <v>483</v>
      </c>
      <c r="N71" s="220"/>
      <c r="O71" s="220" t="s">
        <v>154</v>
      </c>
      <c r="P71" s="220"/>
      <c r="Q71" s="220" t="s">
        <v>996</v>
      </c>
      <c r="R71" s="220"/>
      <c r="S71" s="220" t="s">
        <v>1651</v>
      </c>
      <c r="T71" s="220"/>
      <c r="U71" s="220" t="s">
        <v>998</v>
      </c>
      <c r="V71" s="220"/>
      <c r="W71" s="220" t="s">
        <v>999</v>
      </c>
      <c r="X71" s="220"/>
    </row>
    <row r="72" spans="1:24" s="224" customFormat="1">
      <c r="A72" s="220" t="s">
        <v>83</v>
      </c>
      <c r="B72" s="220" t="s">
        <v>575</v>
      </c>
      <c r="C72" s="220"/>
      <c r="D72" s="220"/>
      <c r="E72" s="221" t="s">
        <v>1865</v>
      </c>
      <c r="F72" s="220" t="str">
        <f t="shared" si="1"/>
        <v>EXOTICS</v>
      </c>
      <c r="G72" s="223" t="s">
        <v>1332</v>
      </c>
      <c r="H72" s="223" t="s">
        <v>1334</v>
      </c>
      <c r="I72" s="223" t="s">
        <v>1000</v>
      </c>
      <c r="J72" s="220"/>
      <c r="K72" s="220" t="s">
        <v>1001</v>
      </c>
      <c r="L72" s="220"/>
      <c r="M72" s="220" t="s">
        <v>1204</v>
      </c>
      <c r="N72" s="220"/>
      <c r="O72" s="220" t="s">
        <v>155</v>
      </c>
      <c r="P72" s="220"/>
      <c r="Q72" s="220" t="s">
        <v>1002</v>
      </c>
      <c r="R72" s="220"/>
      <c r="S72" s="220" t="s">
        <v>1655</v>
      </c>
      <c r="T72" s="220"/>
      <c r="U72" s="220" t="s">
        <v>1004</v>
      </c>
      <c r="V72" s="220"/>
      <c r="W72" s="220" t="s">
        <v>1005</v>
      </c>
      <c r="X72" s="220"/>
    </row>
    <row r="73" spans="1:24" s="224" customFormat="1">
      <c r="A73" s="220" t="s">
        <v>54</v>
      </c>
      <c r="B73" s="226" t="s">
        <v>54</v>
      </c>
      <c r="C73" s="220" t="s">
        <v>1863</v>
      </c>
      <c r="D73" s="226"/>
      <c r="E73" s="226"/>
      <c r="F73" s="220" t="str">
        <f t="shared" si="1"/>
        <v>MATCH</v>
      </c>
      <c r="G73" s="223" t="s">
        <v>1332</v>
      </c>
      <c r="H73" s="223" t="s">
        <v>1334</v>
      </c>
      <c r="I73" s="223" t="s">
        <v>1006</v>
      </c>
      <c r="J73" s="226"/>
      <c r="K73" s="220" t="s">
        <v>1007</v>
      </c>
      <c r="L73" s="220"/>
      <c r="M73" s="220" t="s">
        <v>458</v>
      </c>
      <c r="N73" s="220"/>
      <c r="O73" s="220" t="s">
        <v>1008</v>
      </c>
      <c r="P73" s="220"/>
      <c r="Q73" s="220" t="s">
        <v>1009</v>
      </c>
      <c r="R73" s="220"/>
      <c r="S73" s="220" t="s">
        <v>1010</v>
      </c>
      <c r="T73" s="220"/>
      <c r="U73" s="220" t="s">
        <v>1011</v>
      </c>
      <c r="V73" s="220"/>
      <c r="W73" s="220" t="s">
        <v>1011</v>
      </c>
      <c r="X73" s="220"/>
    </row>
    <row r="74" spans="1:24" s="224" customFormat="1">
      <c r="A74" s="220" t="s">
        <v>56</v>
      </c>
      <c r="B74" s="226" t="s">
        <v>1715</v>
      </c>
      <c r="C74" s="220" t="s">
        <v>1863</v>
      </c>
      <c r="D74" s="226"/>
      <c r="E74" s="226"/>
      <c r="F74" s="220" t="str">
        <f t="shared" si="1"/>
        <v>MATCH</v>
      </c>
      <c r="G74" s="223" t="s">
        <v>1332</v>
      </c>
      <c r="H74" s="223" t="s">
        <v>1334</v>
      </c>
      <c r="I74" s="223" t="s">
        <v>1012</v>
      </c>
      <c r="J74" s="226"/>
      <c r="K74" s="220" t="s">
        <v>1007</v>
      </c>
      <c r="L74" s="220"/>
      <c r="M74" s="220" t="s">
        <v>458</v>
      </c>
      <c r="N74" s="220"/>
      <c r="O74" s="220" t="s">
        <v>1008</v>
      </c>
      <c r="P74" s="220"/>
      <c r="Q74" s="220" t="s">
        <v>1009</v>
      </c>
      <c r="R74" s="220"/>
      <c r="S74" s="220" t="s">
        <v>1010</v>
      </c>
      <c r="T74" s="220"/>
      <c r="U74" s="220" t="s">
        <v>1011</v>
      </c>
      <c r="V74" s="220"/>
      <c r="W74" s="220" t="s">
        <v>1011</v>
      </c>
      <c r="X74" s="220"/>
    </row>
    <row r="75" spans="1:24" s="224" customFormat="1">
      <c r="A75" s="220" t="s">
        <v>57</v>
      </c>
      <c r="B75" s="226" t="s">
        <v>1716</v>
      </c>
      <c r="C75" s="220" t="s">
        <v>1863</v>
      </c>
      <c r="D75" s="226"/>
      <c r="E75" s="226"/>
      <c r="F75" s="220" t="str">
        <f t="shared" si="1"/>
        <v>MATCH</v>
      </c>
      <c r="G75" s="223" t="s">
        <v>1332</v>
      </c>
      <c r="H75" s="223" t="s">
        <v>1334</v>
      </c>
      <c r="I75" s="223" t="s">
        <v>1013</v>
      </c>
      <c r="J75" s="226"/>
      <c r="K75" s="220" t="s">
        <v>1007</v>
      </c>
      <c r="L75" s="220"/>
      <c r="M75" s="220" t="s">
        <v>458</v>
      </c>
      <c r="N75" s="220"/>
      <c r="O75" s="220" t="s">
        <v>1008</v>
      </c>
      <c r="P75" s="220"/>
      <c r="Q75" s="220" t="s">
        <v>1009</v>
      </c>
      <c r="R75" s="220"/>
      <c r="S75" s="220" t="s">
        <v>1010</v>
      </c>
      <c r="T75" s="220"/>
      <c r="U75" s="220" t="s">
        <v>1011</v>
      </c>
      <c r="V75" s="220"/>
      <c r="W75" s="220" t="s">
        <v>1011</v>
      </c>
      <c r="X75" s="220"/>
    </row>
    <row r="76" spans="1:24" s="224" customFormat="1">
      <c r="A76" s="220" t="s">
        <v>58</v>
      </c>
      <c r="B76" s="226" t="s">
        <v>1717</v>
      </c>
      <c r="C76" s="220" t="s">
        <v>1863</v>
      </c>
      <c r="D76" s="226"/>
      <c r="E76" s="226"/>
      <c r="F76" s="220" t="str">
        <f t="shared" si="1"/>
        <v>MATCH</v>
      </c>
      <c r="G76" s="223" t="s">
        <v>1332</v>
      </c>
      <c r="H76" s="223" t="s">
        <v>1334</v>
      </c>
      <c r="I76" s="223" t="s">
        <v>1014</v>
      </c>
      <c r="J76" s="226"/>
      <c r="K76" s="220" t="s">
        <v>1007</v>
      </c>
      <c r="L76" s="220"/>
      <c r="M76" s="220" t="s">
        <v>458</v>
      </c>
      <c r="N76" s="220"/>
      <c r="O76" s="220" t="s">
        <v>1008</v>
      </c>
      <c r="P76" s="220"/>
      <c r="Q76" s="220" t="s">
        <v>1009</v>
      </c>
      <c r="R76" s="220"/>
      <c r="S76" s="220" t="s">
        <v>1010</v>
      </c>
      <c r="T76" s="220"/>
      <c r="U76" s="220" t="s">
        <v>1011</v>
      </c>
      <c r="V76" s="220"/>
      <c r="W76" s="220" t="s">
        <v>1011</v>
      </c>
      <c r="X76" s="220"/>
    </row>
    <row r="77" spans="1:24" s="224" customFormat="1">
      <c r="A77" s="220" t="s">
        <v>54</v>
      </c>
      <c r="B77" s="226" t="s">
        <v>54</v>
      </c>
      <c r="C77" s="220" t="s">
        <v>1863</v>
      </c>
      <c r="D77" s="226"/>
      <c r="E77" s="226"/>
      <c r="F77" s="220" t="str">
        <f t="shared" si="1"/>
        <v>MATCH</v>
      </c>
      <c r="G77" s="223" t="s">
        <v>1332</v>
      </c>
      <c r="H77" s="223" t="s">
        <v>1334</v>
      </c>
      <c r="I77" s="223" t="s">
        <v>1015</v>
      </c>
      <c r="J77" s="226"/>
      <c r="K77" s="220" t="s">
        <v>1016</v>
      </c>
      <c r="L77" s="220"/>
      <c r="M77" s="220" t="s">
        <v>571</v>
      </c>
      <c r="N77" s="220"/>
      <c r="O77" s="220" t="s">
        <v>129</v>
      </c>
      <c r="P77" s="220"/>
      <c r="Q77" s="220" t="s">
        <v>1017</v>
      </c>
      <c r="R77" s="220"/>
      <c r="S77" s="220" t="s">
        <v>1018</v>
      </c>
      <c r="T77" s="220"/>
      <c r="U77" s="220" t="s">
        <v>1019</v>
      </c>
      <c r="V77" s="220"/>
      <c r="W77" s="220" t="s">
        <v>1019</v>
      </c>
      <c r="X77" s="220"/>
    </row>
    <row r="78" spans="1:24" s="224" customFormat="1">
      <c r="A78" s="220" t="s">
        <v>56</v>
      </c>
      <c r="B78" s="226" t="s">
        <v>1715</v>
      </c>
      <c r="C78" s="220" t="s">
        <v>1863</v>
      </c>
      <c r="D78" s="226"/>
      <c r="E78" s="226"/>
      <c r="F78" s="220" t="str">
        <f t="shared" si="1"/>
        <v>MATCH</v>
      </c>
      <c r="G78" s="223" t="s">
        <v>1332</v>
      </c>
      <c r="H78" s="223" t="s">
        <v>1334</v>
      </c>
      <c r="I78" s="223" t="s">
        <v>1020</v>
      </c>
      <c r="J78" s="226"/>
      <c r="K78" s="220" t="s">
        <v>1016</v>
      </c>
      <c r="L78" s="220"/>
      <c r="M78" s="220" t="s">
        <v>571</v>
      </c>
      <c r="N78" s="220"/>
      <c r="O78" s="220" t="s">
        <v>129</v>
      </c>
      <c r="P78" s="220"/>
      <c r="Q78" s="220" t="s">
        <v>1017</v>
      </c>
      <c r="R78" s="220"/>
      <c r="S78" s="220" t="s">
        <v>1018</v>
      </c>
      <c r="T78" s="220"/>
      <c r="U78" s="220" t="s">
        <v>1019</v>
      </c>
      <c r="V78" s="220"/>
      <c r="W78" s="220" t="s">
        <v>1019</v>
      </c>
      <c r="X78" s="220"/>
    </row>
    <row r="79" spans="1:24" s="224" customFormat="1">
      <c r="A79" s="220" t="s">
        <v>57</v>
      </c>
      <c r="B79" s="226" t="s">
        <v>1716</v>
      </c>
      <c r="C79" s="220" t="s">
        <v>1863</v>
      </c>
      <c r="D79" s="226"/>
      <c r="E79" s="226"/>
      <c r="F79" s="220" t="str">
        <f t="shared" si="1"/>
        <v>MATCH</v>
      </c>
      <c r="G79" s="223" t="s">
        <v>1332</v>
      </c>
      <c r="H79" s="223" t="s">
        <v>1334</v>
      </c>
      <c r="I79" s="223" t="s">
        <v>1021</v>
      </c>
      <c r="J79" s="226"/>
      <c r="K79" s="220" t="s">
        <v>1016</v>
      </c>
      <c r="L79" s="220"/>
      <c r="M79" s="220" t="s">
        <v>571</v>
      </c>
      <c r="N79" s="220"/>
      <c r="O79" s="220" t="s">
        <v>129</v>
      </c>
      <c r="P79" s="220"/>
      <c r="Q79" s="220" t="s">
        <v>1017</v>
      </c>
      <c r="R79" s="220"/>
      <c r="S79" s="220" t="s">
        <v>1018</v>
      </c>
      <c r="T79" s="220"/>
      <c r="U79" s="220" t="s">
        <v>1019</v>
      </c>
      <c r="V79" s="220"/>
      <c r="W79" s="220" t="s">
        <v>1019</v>
      </c>
      <c r="X79" s="220"/>
    </row>
    <row r="80" spans="1:24" s="224" customFormat="1">
      <c r="A80" s="220" t="s">
        <v>58</v>
      </c>
      <c r="B80" s="226" t="s">
        <v>1717</v>
      </c>
      <c r="C80" s="220" t="s">
        <v>1863</v>
      </c>
      <c r="D80" s="226"/>
      <c r="E80" s="226"/>
      <c r="F80" s="220" t="str">
        <f t="shared" si="1"/>
        <v>MATCH</v>
      </c>
      <c r="G80" s="223" t="s">
        <v>1332</v>
      </c>
      <c r="H80" s="223" t="s">
        <v>1334</v>
      </c>
      <c r="I80" s="223" t="s">
        <v>1022</v>
      </c>
      <c r="J80" s="226"/>
      <c r="K80" s="220" t="s">
        <v>1016</v>
      </c>
      <c r="L80" s="220"/>
      <c r="M80" s="220" t="s">
        <v>571</v>
      </c>
      <c r="N80" s="220"/>
      <c r="O80" s="220" t="s">
        <v>129</v>
      </c>
      <c r="P80" s="220"/>
      <c r="Q80" s="220" t="s">
        <v>1017</v>
      </c>
      <c r="R80" s="220"/>
      <c r="S80" s="220" t="s">
        <v>1018</v>
      </c>
      <c r="T80" s="220"/>
      <c r="U80" s="220" t="s">
        <v>1019</v>
      </c>
      <c r="V80" s="220"/>
      <c r="W80" s="220" t="s">
        <v>1019</v>
      </c>
      <c r="X80" s="220"/>
    </row>
    <row r="81" spans="1:24" s="224" customFormat="1">
      <c r="A81" s="220" t="s">
        <v>1178</v>
      </c>
      <c r="B81" s="220" t="s">
        <v>575</v>
      </c>
      <c r="C81" s="220" t="s">
        <v>1863</v>
      </c>
      <c r="D81" s="220"/>
      <c r="E81" s="220"/>
      <c r="F81" s="220" t="str">
        <f t="shared" si="1"/>
        <v>MATCH</v>
      </c>
      <c r="G81" s="223" t="s">
        <v>1332</v>
      </c>
      <c r="H81" s="223" t="s">
        <v>1334</v>
      </c>
      <c r="I81" s="223" t="s">
        <v>1023</v>
      </c>
      <c r="J81" s="220"/>
      <c r="K81" s="220" t="s">
        <v>1024</v>
      </c>
      <c r="L81" s="220"/>
      <c r="M81" s="220" t="s">
        <v>1179</v>
      </c>
      <c r="N81" s="220"/>
      <c r="O81" s="220" t="s">
        <v>1025</v>
      </c>
      <c r="P81" s="220"/>
      <c r="Q81" s="220" t="s">
        <v>1026</v>
      </c>
      <c r="R81" s="220"/>
      <c r="S81" s="220" t="s">
        <v>1027</v>
      </c>
      <c r="T81" s="220"/>
      <c r="U81" s="220" t="s">
        <v>1029</v>
      </c>
      <c r="V81" s="220"/>
      <c r="W81" s="220" t="s">
        <v>1029</v>
      </c>
      <c r="X81" s="220"/>
    </row>
    <row r="82" spans="1:24" s="228" customFormat="1">
      <c r="A82" s="222" t="s">
        <v>1787</v>
      </c>
      <c r="B82" s="222" t="s">
        <v>575</v>
      </c>
      <c r="C82" s="222"/>
      <c r="D82" s="222"/>
      <c r="E82" s="222"/>
      <c r="F82" s="220" t="str">
        <f t="shared" si="1"/>
        <v/>
      </c>
      <c r="G82" s="227" t="s">
        <v>1332</v>
      </c>
      <c r="H82" s="227" t="s">
        <v>1334</v>
      </c>
      <c r="I82" s="227" t="s">
        <v>1030</v>
      </c>
      <c r="J82" s="222"/>
      <c r="K82" s="222" t="s">
        <v>1031</v>
      </c>
      <c r="L82" s="222"/>
      <c r="M82" s="222" t="s">
        <v>434</v>
      </c>
      <c r="N82" s="222"/>
      <c r="O82" s="222" t="s">
        <v>1032</v>
      </c>
      <c r="P82" s="222"/>
      <c r="Q82" s="222" t="s">
        <v>1033</v>
      </c>
      <c r="R82" s="222"/>
      <c r="S82" s="222" t="s">
        <v>685</v>
      </c>
      <c r="T82" s="222"/>
      <c r="U82" s="222" t="s">
        <v>686</v>
      </c>
      <c r="V82" s="222"/>
      <c r="W82" s="222" t="s">
        <v>686</v>
      </c>
      <c r="X82" s="222"/>
    </row>
    <row r="83" spans="1:24" s="228" customFormat="1">
      <c r="A83" s="222" t="s">
        <v>1787</v>
      </c>
      <c r="B83" s="222" t="s">
        <v>575</v>
      </c>
      <c r="C83" s="222"/>
      <c r="D83" s="222"/>
      <c r="E83" s="222"/>
      <c r="F83" s="220" t="str">
        <f t="shared" si="1"/>
        <v/>
      </c>
      <c r="G83" s="227" t="s">
        <v>1332</v>
      </c>
      <c r="H83" s="227" t="s">
        <v>1334</v>
      </c>
      <c r="I83" s="227" t="s">
        <v>1034</v>
      </c>
      <c r="J83" s="222"/>
      <c r="K83" s="222" t="s">
        <v>1035</v>
      </c>
      <c r="L83" s="222"/>
      <c r="M83" s="222" t="s">
        <v>436</v>
      </c>
      <c r="N83" s="222"/>
      <c r="O83" s="222" t="s">
        <v>1036</v>
      </c>
      <c r="P83" s="222"/>
      <c r="Q83" s="222" t="s">
        <v>1037</v>
      </c>
      <c r="R83" s="222"/>
      <c r="S83" s="222" t="s">
        <v>696</v>
      </c>
      <c r="T83" s="222"/>
      <c r="U83" s="222" t="s">
        <v>697</v>
      </c>
      <c r="V83" s="222"/>
      <c r="W83" s="222" t="s">
        <v>698</v>
      </c>
      <c r="X83" s="222"/>
    </row>
    <row r="84" spans="1:24" s="228" customFormat="1">
      <c r="A84" s="222" t="s">
        <v>1787</v>
      </c>
      <c r="B84" s="222" t="s">
        <v>575</v>
      </c>
      <c r="C84" s="222"/>
      <c r="D84" s="222"/>
      <c r="E84" s="222"/>
      <c r="F84" s="220" t="str">
        <f t="shared" si="1"/>
        <v/>
      </c>
      <c r="G84" s="227" t="s">
        <v>1332</v>
      </c>
      <c r="H84" s="227" t="s">
        <v>1334</v>
      </c>
      <c r="I84" s="227" t="s">
        <v>1038</v>
      </c>
      <c r="J84" s="222"/>
      <c r="K84" s="222" t="s">
        <v>1039</v>
      </c>
      <c r="L84" s="222"/>
      <c r="M84" s="222" t="s">
        <v>438</v>
      </c>
      <c r="N84" s="222"/>
      <c r="O84" s="222" t="s">
        <v>1040</v>
      </c>
      <c r="P84" s="222"/>
      <c r="Q84" s="222" t="s">
        <v>1041</v>
      </c>
      <c r="R84" s="222"/>
      <c r="S84" s="222" t="s">
        <v>708</v>
      </c>
      <c r="T84" s="222"/>
      <c r="U84" s="222" t="s">
        <v>709</v>
      </c>
      <c r="V84" s="222"/>
      <c r="W84" s="222" t="s">
        <v>710</v>
      </c>
      <c r="X84" s="222"/>
    </row>
    <row r="85" spans="1:24" s="228" customFormat="1">
      <c r="A85" s="222" t="s">
        <v>1787</v>
      </c>
      <c r="B85" s="222" t="s">
        <v>575</v>
      </c>
      <c r="C85" s="222"/>
      <c r="D85" s="222"/>
      <c r="E85" s="222"/>
      <c r="F85" s="220" t="str">
        <f t="shared" si="1"/>
        <v/>
      </c>
      <c r="G85" s="227" t="s">
        <v>1332</v>
      </c>
      <c r="H85" s="227" t="s">
        <v>1334</v>
      </c>
      <c r="I85" s="227" t="s">
        <v>1042</v>
      </c>
      <c r="J85" s="222"/>
      <c r="K85" s="222" t="s">
        <v>1043</v>
      </c>
      <c r="L85" s="222"/>
      <c r="M85" s="222" t="s">
        <v>440</v>
      </c>
      <c r="N85" s="222"/>
      <c r="O85" s="222" t="s">
        <v>1044</v>
      </c>
      <c r="P85" s="222"/>
      <c r="Q85" s="222" t="s">
        <v>1045</v>
      </c>
      <c r="R85" s="222"/>
      <c r="S85" s="222" t="s">
        <v>720</v>
      </c>
      <c r="T85" s="222"/>
      <c r="U85" s="222" t="s">
        <v>721</v>
      </c>
      <c r="V85" s="222"/>
      <c r="W85" s="222" t="s">
        <v>722</v>
      </c>
      <c r="X85" s="222"/>
    </row>
    <row r="86" spans="1:24" s="228" customFormat="1">
      <c r="A86" s="222" t="s">
        <v>1787</v>
      </c>
      <c r="B86" s="222" t="s">
        <v>575</v>
      </c>
      <c r="C86" s="222"/>
      <c r="D86" s="222"/>
      <c r="E86" s="222"/>
      <c r="F86" s="220" t="str">
        <f t="shared" si="1"/>
        <v/>
      </c>
      <c r="G86" s="227" t="s">
        <v>1332</v>
      </c>
      <c r="H86" s="227" t="s">
        <v>1334</v>
      </c>
      <c r="I86" s="227" t="s">
        <v>1046</v>
      </c>
      <c r="J86" s="222"/>
      <c r="K86" s="222" t="s">
        <v>1047</v>
      </c>
      <c r="L86" s="222"/>
      <c r="M86" s="222" t="s">
        <v>441</v>
      </c>
      <c r="N86" s="222"/>
      <c r="O86" s="222" t="s">
        <v>1048</v>
      </c>
      <c r="P86" s="222"/>
      <c r="Q86" s="222" t="s">
        <v>1049</v>
      </c>
      <c r="R86" s="222"/>
      <c r="S86" s="222" t="s">
        <v>726</v>
      </c>
      <c r="T86" s="222"/>
      <c r="U86" s="222" t="s">
        <v>727</v>
      </c>
      <c r="V86" s="222"/>
      <c r="W86" s="222" t="s">
        <v>728</v>
      </c>
      <c r="X86" s="222"/>
    </row>
    <row r="87" spans="1:24" s="228" customFormat="1">
      <c r="A87" s="222" t="s">
        <v>1787</v>
      </c>
      <c r="B87" s="222" t="s">
        <v>575</v>
      </c>
      <c r="C87" s="222"/>
      <c r="D87" s="222"/>
      <c r="E87" s="222"/>
      <c r="F87" s="220" t="str">
        <f t="shared" si="1"/>
        <v/>
      </c>
      <c r="G87" s="227" t="s">
        <v>1332</v>
      </c>
      <c r="H87" s="227" t="s">
        <v>1334</v>
      </c>
      <c r="I87" s="227" t="s">
        <v>1050</v>
      </c>
      <c r="J87" s="222"/>
      <c r="K87" s="222" t="s">
        <v>1051</v>
      </c>
      <c r="L87" s="222"/>
      <c r="M87" s="222" t="s">
        <v>442</v>
      </c>
      <c r="N87" s="222"/>
      <c r="O87" s="222" t="s">
        <v>1052</v>
      </c>
      <c r="P87" s="222"/>
      <c r="Q87" s="222" t="s">
        <v>1053</v>
      </c>
      <c r="R87" s="222"/>
      <c r="S87" s="222" t="s">
        <v>732</v>
      </c>
      <c r="T87" s="222"/>
      <c r="U87" s="222" t="s">
        <v>733</v>
      </c>
      <c r="V87" s="222"/>
      <c r="W87" s="222" t="s">
        <v>734</v>
      </c>
      <c r="X87" s="222"/>
    </row>
    <row r="88" spans="1:24" s="228" customFormat="1">
      <c r="A88" s="222" t="s">
        <v>1787</v>
      </c>
      <c r="B88" s="222" t="s">
        <v>575</v>
      </c>
      <c r="C88" s="222"/>
      <c r="D88" s="222"/>
      <c r="E88" s="222"/>
      <c r="F88" s="220" t="str">
        <f t="shared" si="1"/>
        <v/>
      </c>
      <c r="G88" s="227" t="s">
        <v>1332</v>
      </c>
      <c r="H88" s="227" t="s">
        <v>1334</v>
      </c>
      <c r="I88" s="227" t="s">
        <v>1054</v>
      </c>
      <c r="J88" s="222"/>
      <c r="K88" s="222" t="s">
        <v>1055</v>
      </c>
      <c r="L88" s="222"/>
      <c r="M88" s="222" t="s">
        <v>444</v>
      </c>
      <c r="N88" s="222"/>
      <c r="O88" s="222" t="s">
        <v>1056</v>
      </c>
      <c r="P88" s="222"/>
      <c r="Q88" s="222" t="s">
        <v>1057</v>
      </c>
      <c r="R88" s="222"/>
      <c r="S88" s="222" t="s">
        <v>744</v>
      </c>
      <c r="T88" s="222"/>
      <c r="U88" s="222" t="s">
        <v>745</v>
      </c>
      <c r="V88" s="222"/>
      <c r="W88" s="222" t="s">
        <v>746</v>
      </c>
      <c r="X88" s="222"/>
    </row>
    <row r="89" spans="1:24" s="228" customFormat="1">
      <c r="A89" s="222" t="s">
        <v>1787</v>
      </c>
      <c r="B89" s="222" t="s">
        <v>575</v>
      </c>
      <c r="C89" s="222"/>
      <c r="D89" s="222"/>
      <c r="E89" s="222"/>
      <c r="F89" s="220" t="str">
        <f t="shared" si="1"/>
        <v/>
      </c>
      <c r="G89" s="227" t="s">
        <v>1332</v>
      </c>
      <c r="H89" s="227" t="s">
        <v>1334</v>
      </c>
      <c r="I89" s="227" t="s">
        <v>1058</v>
      </c>
      <c r="J89" s="222"/>
      <c r="K89" s="222" t="s">
        <v>1059</v>
      </c>
      <c r="L89" s="222"/>
      <c r="M89" s="222" t="s">
        <v>445</v>
      </c>
      <c r="N89" s="222"/>
      <c r="O89" s="222" t="s">
        <v>1060</v>
      </c>
      <c r="P89" s="222"/>
      <c r="Q89" s="222" t="s">
        <v>1061</v>
      </c>
      <c r="R89" s="222"/>
      <c r="S89" s="222" t="s">
        <v>750</v>
      </c>
      <c r="T89" s="222"/>
      <c r="U89" s="222" t="s">
        <v>751</v>
      </c>
      <c r="V89" s="222"/>
      <c r="W89" s="222" t="s">
        <v>752</v>
      </c>
      <c r="X89" s="222"/>
    </row>
    <row r="90" spans="1:24" s="228" customFormat="1">
      <c r="A90" s="222" t="s">
        <v>1787</v>
      </c>
      <c r="B90" s="222" t="s">
        <v>575</v>
      </c>
      <c r="C90" s="222"/>
      <c r="D90" s="222"/>
      <c r="E90" s="222"/>
      <c r="F90" s="220" t="str">
        <f t="shared" si="1"/>
        <v/>
      </c>
      <c r="G90" s="227" t="s">
        <v>1332</v>
      </c>
      <c r="H90" s="227" t="s">
        <v>1334</v>
      </c>
      <c r="I90" s="227" t="s">
        <v>1062</v>
      </c>
      <c r="J90" s="222"/>
      <c r="K90" s="222" t="s">
        <v>1063</v>
      </c>
      <c r="L90" s="222"/>
      <c r="M90" s="222" t="s">
        <v>447</v>
      </c>
      <c r="N90" s="222"/>
      <c r="O90" s="222" t="s">
        <v>1064</v>
      </c>
      <c r="P90" s="222"/>
      <c r="Q90" s="222" t="s">
        <v>1065</v>
      </c>
      <c r="R90" s="222"/>
      <c r="S90" s="222" t="s">
        <v>768</v>
      </c>
      <c r="T90" s="222"/>
      <c r="U90" s="222" t="s">
        <v>769</v>
      </c>
      <c r="V90" s="222"/>
      <c r="W90" s="222" t="s">
        <v>769</v>
      </c>
      <c r="X90" s="222"/>
    </row>
    <row r="91" spans="1:24" s="228" customFormat="1">
      <c r="A91" s="222" t="s">
        <v>1787</v>
      </c>
      <c r="B91" s="222" t="s">
        <v>575</v>
      </c>
      <c r="C91" s="222"/>
      <c r="D91" s="222"/>
      <c r="E91" s="222"/>
      <c r="F91" s="220" t="str">
        <f t="shared" si="1"/>
        <v/>
      </c>
      <c r="G91" s="227" t="s">
        <v>1332</v>
      </c>
      <c r="H91" s="227" t="s">
        <v>1334</v>
      </c>
      <c r="I91" s="227" t="s">
        <v>1066</v>
      </c>
      <c r="J91" s="222"/>
      <c r="K91" s="222" t="s">
        <v>1067</v>
      </c>
      <c r="L91" s="222"/>
      <c r="M91" s="222" t="s">
        <v>448</v>
      </c>
      <c r="N91" s="222"/>
      <c r="O91" s="222" t="s">
        <v>1068</v>
      </c>
      <c r="P91" s="222"/>
      <c r="Q91" s="222" t="s">
        <v>1069</v>
      </c>
      <c r="R91" s="222"/>
      <c r="S91" s="222" t="s">
        <v>773</v>
      </c>
      <c r="T91" s="222"/>
      <c r="U91" s="222" t="s">
        <v>774</v>
      </c>
      <c r="V91" s="222"/>
      <c r="W91" s="222" t="s">
        <v>775</v>
      </c>
      <c r="X91" s="222"/>
    </row>
    <row r="92" spans="1:24" s="228" customFormat="1">
      <c r="A92" s="222" t="s">
        <v>1787</v>
      </c>
      <c r="B92" s="222" t="s">
        <v>575</v>
      </c>
      <c r="C92" s="222"/>
      <c r="D92" s="222"/>
      <c r="E92" s="222"/>
      <c r="F92" s="220" t="str">
        <f t="shared" si="1"/>
        <v/>
      </c>
      <c r="G92" s="227" t="s">
        <v>1332</v>
      </c>
      <c r="H92" s="227" t="s">
        <v>1334</v>
      </c>
      <c r="I92" s="227" t="s">
        <v>1070</v>
      </c>
      <c r="J92" s="222"/>
      <c r="K92" s="222" t="s">
        <v>1071</v>
      </c>
      <c r="L92" s="222"/>
      <c r="M92" s="222" t="s">
        <v>451</v>
      </c>
      <c r="N92" s="222"/>
      <c r="O92" s="222" t="s">
        <v>1072</v>
      </c>
      <c r="P92" s="222"/>
      <c r="Q92" s="222" t="s">
        <v>1073</v>
      </c>
      <c r="R92" s="222"/>
      <c r="S92" s="222" t="s">
        <v>791</v>
      </c>
      <c r="T92" s="222"/>
      <c r="U92" s="222" t="s">
        <v>792</v>
      </c>
      <c r="V92" s="222"/>
      <c r="W92" s="222" t="s">
        <v>793</v>
      </c>
      <c r="X92" s="222"/>
    </row>
    <row r="93" spans="1:24" s="228" customFormat="1">
      <c r="A93" s="222" t="s">
        <v>1787</v>
      </c>
      <c r="B93" s="222" t="s">
        <v>575</v>
      </c>
      <c r="C93" s="222"/>
      <c r="D93" s="222"/>
      <c r="E93" s="222"/>
      <c r="F93" s="220" t="str">
        <f t="shared" si="1"/>
        <v/>
      </c>
      <c r="G93" s="227" t="s">
        <v>1332</v>
      </c>
      <c r="H93" s="227" t="s">
        <v>1334</v>
      </c>
      <c r="I93" s="227" t="s">
        <v>1075</v>
      </c>
      <c r="J93" s="222"/>
      <c r="K93" s="222" t="s">
        <v>1076</v>
      </c>
      <c r="L93" s="222"/>
      <c r="M93" s="222" t="s">
        <v>452</v>
      </c>
      <c r="N93" s="222"/>
      <c r="O93" s="222" t="s">
        <v>1077</v>
      </c>
      <c r="P93" s="222"/>
      <c r="Q93" s="222" t="s">
        <v>1078</v>
      </c>
      <c r="R93" s="222"/>
      <c r="S93" s="222" t="s">
        <v>797</v>
      </c>
      <c r="T93" s="222"/>
      <c r="U93" s="222" t="s">
        <v>798</v>
      </c>
      <c r="V93" s="222"/>
      <c r="W93" s="222" t="s">
        <v>799</v>
      </c>
      <c r="X93" s="222"/>
    </row>
    <row r="94" spans="1:24" s="224" customFormat="1">
      <c r="A94" s="220" t="s">
        <v>421</v>
      </c>
      <c r="B94" s="220" t="s">
        <v>575</v>
      </c>
      <c r="C94" s="220"/>
      <c r="D94" s="220"/>
      <c r="E94" s="221" t="s">
        <v>1865</v>
      </c>
      <c r="F94" s="220" t="str">
        <f t="shared" si="1"/>
        <v>EXOTICS</v>
      </c>
      <c r="G94" s="223" t="s">
        <v>1332</v>
      </c>
      <c r="H94" s="223" t="s">
        <v>1334</v>
      </c>
      <c r="I94" s="223" t="s">
        <v>1170</v>
      </c>
      <c r="J94" s="220"/>
      <c r="K94" s="163" t="s">
        <v>1459</v>
      </c>
      <c r="L94" s="220"/>
      <c r="M94" s="220" t="s">
        <v>1152</v>
      </c>
      <c r="N94" s="220"/>
      <c r="O94" s="220" t="s">
        <v>1151</v>
      </c>
      <c r="P94" s="220"/>
      <c r="Q94" s="220" t="s">
        <v>1150</v>
      </c>
      <c r="R94" s="220"/>
      <c r="S94" s="220" t="s">
        <v>1149</v>
      </c>
      <c r="T94" s="220"/>
      <c r="U94" s="220" t="s">
        <v>1460</v>
      </c>
      <c r="V94" s="220"/>
      <c r="W94" s="220" t="s">
        <v>1461</v>
      </c>
      <c r="X94" s="220"/>
    </row>
    <row r="95" spans="1:24" s="224" customFormat="1">
      <c r="A95" s="220" t="s">
        <v>422</v>
      </c>
      <c r="B95" s="220" t="s">
        <v>575</v>
      </c>
      <c r="C95" s="220"/>
      <c r="D95" s="220"/>
      <c r="E95" s="221" t="s">
        <v>1865</v>
      </c>
      <c r="F95" s="220" t="str">
        <f t="shared" si="1"/>
        <v>EXOTICS</v>
      </c>
      <c r="G95" s="223" t="s">
        <v>1332</v>
      </c>
      <c r="H95" s="223" t="s">
        <v>1334</v>
      </c>
      <c r="I95" s="223" t="s">
        <v>1171</v>
      </c>
      <c r="J95" s="220"/>
      <c r="K95" s="163" t="s">
        <v>1459</v>
      </c>
      <c r="L95" s="220"/>
      <c r="M95" s="220" t="s">
        <v>1152</v>
      </c>
      <c r="N95" s="220"/>
      <c r="O95" s="220" t="s">
        <v>1151</v>
      </c>
      <c r="P95" s="220"/>
      <c r="Q95" s="220" t="s">
        <v>1150</v>
      </c>
      <c r="R95" s="220"/>
      <c r="S95" s="220" t="s">
        <v>1149</v>
      </c>
      <c r="T95" s="220"/>
      <c r="U95" s="220" t="s">
        <v>1460</v>
      </c>
      <c r="V95" s="220"/>
      <c r="W95" s="220" t="s">
        <v>1461</v>
      </c>
      <c r="X95" s="220"/>
    </row>
    <row r="96" spans="1:24" s="224" customFormat="1">
      <c r="A96" s="220" t="s">
        <v>423</v>
      </c>
      <c r="B96" s="220" t="s">
        <v>575</v>
      </c>
      <c r="C96" s="220"/>
      <c r="D96" s="220"/>
      <c r="E96" s="221" t="s">
        <v>1865</v>
      </c>
      <c r="F96" s="220" t="str">
        <f t="shared" si="1"/>
        <v>EXOTICS</v>
      </c>
      <c r="G96" s="223" t="s">
        <v>1332</v>
      </c>
      <c r="H96" s="223" t="s">
        <v>1334</v>
      </c>
      <c r="I96" s="223" t="s">
        <v>1172</v>
      </c>
      <c r="J96" s="220"/>
      <c r="K96" s="163" t="s">
        <v>1459</v>
      </c>
      <c r="L96" s="220"/>
      <c r="M96" s="220" t="s">
        <v>1152</v>
      </c>
      <c r="N96" s="220"/>
      <c r="O96" s="220" t="s">
        <v>1151</v>
      </c>
      <c r="P96" s="220"/>
      <c r="Q96" s="220" t="s">
        <v>1150</v>
      </c>
      <c r="R96" s="220"/>
      <c r="S96" s="220" t="s">
        <v>1149</v>
      </c>
      <c r="T96" s="220"/>
      <c r="U96" s="220" t="s">
        <v>1460</v>
      </c>
      <c r="V96" s="220"/>
      <c r="W96" s="220" t="s">
        <v>1461</v>
      </c>
      <c r="X96" s="220"/>
    </row>
    <row r="97" spans="1:24" s="224" customFormat="1">
      <c r="A97" s="220" t="s">
        <v>424</v>
      </c>
      <c r="B97" s="220" t="s">
        <v>575</v>
      </c>
      <c r="C97" s="220"/>
      <c r="D97" s="220"/>
      <c r="E97" s="221" t="s">
        <v>1865</v>
      </c>
      <c r="F97" s="220" t="str">
        <f t="shared" si="1"/>
        <v>EXOTICS</v>
      </c>
      <c r="G97" s="223" t="s">
        <v>1332</v>
      </c>
      <c r="H97" s="223" t="s">
        <v>1334</v>
      </c>
      <c r="I97" s="223" t="s">
        <v>1173</v>
      </c>
      <c r="J97" s="220"/>
      <c r="K97" s="163" t="s">
        <v>1459</v>
      </c>
      <c r="L97" s="220"/>
      <c r="M97" s="220" t="s">
        <v>1152</v>
      </c>
      <c r="N97" s="220"/>
      <c r="O97" s="220" t="s">
        <v>1151</v>
      </c>
      <c r="P97" s="220"/>
      <c r="Q97" s="220" t="s">
        <v>1150</v>
      </c>
      <c r="R97" s="220"/>
      <c r="S97" s="220" t="s">
        <v>1149</v>
      </c>
      <c r="T97" s="220"/>
      <c r="U97" s="220" t="s">
        <v>1460</v>
      </c>
      <c r="V97" s="220"/>
      <c r="W97" s="220" t="s">
        <v>1461</v>
      </c>
      <c r="X97" s="220"/>
    </row>
    <row r="98" spans="1:24" s="224" customFormat="1">
      <c r="A98" s="220" t="s">
        <v>425</v>
      </c>
      <c r="B98" s="220" t="s">
        <v>575</v>
      </c>
      <c r="C98" s="220"/>
      <c r="D98" s="220"/>
      <c r="E98" s="221" t="s">
        <v>1865</v>
      </c>
      <c r="F98" s="220" t="str">
        <f t="shared" si="1"/>
        <v>EXOTICS</v>
      </c>
      <c r="G98" s="223" t="s">
        <v>1332</v>
      </c>
      <c r="H98" s="223" t="s">
        <v>1334</v>
      </c>
      <c r="I98" s="223" t="s">
        <v>1174</v>
      </c>
      <c r="J98" s="220"/>
      <c r="K98" s="163" t="s">
        <v>1459</v>
      </c>
      <c r="L98" s="220"/>
      <c r="M98" s="220" t="s">
        <v>1152</v>
      </c>
      <c r="N98" s="220"/>
      <c r="O98" s="220" t="s">
        <v>1151</v>
      </c>
      <c r="P98" s="220"/>
      <c r="Q98" s="220" t="s">
        <v>1150</v>
      </c>
      <c r="R98" s="220"/>
      <c r="S98" s="220" t="s">
        <v>1149</v>
      </c>
      <c r="T98" s="220"/>
      <c r="U98" s="220" t="s">
        <v>1460</v>
      </c>
      <c r="V98" s="220"/>
      <c r="W98" s="220" t="s">
        <v>1461</v>
      </c>
      <c r="X98" s="220"/>
    </row>
    <row r="99" spans="1:24" s="224" customFormat="1">
      <c r="A99" s="220" t="s">
        <v>426</v>
      </c>
      <c r="B99" s="220" t="s">
        <v>575</v>
      </c>
      <c r="C99" s="220"/>
      <c r="D99" s="220"/>
      <c r="E99" s="221" t="s">
        <v>1865</v>
      </c>
      <c r="F99" s="220" t="str">
        <f t="shared" si="1"/>
        <v>EXOTICS</v>
      </c>
      <c r="G99" s="223" t="s">
        <v>1332</v>
      </c>
      <c r="H99" s="223" t="s">
        <v>1334</v>
      </c>
      <c r="I99" s="223" t="s">
        <v>1175</v>
      </c>
      <c r="J99" s="220"/>
      <c r="K99" s="163" t="s">
        <v>1459</v>
      </c>
      <c r="L99" s="220"/>
      <c r="M99" s="220" t="s">
        <v>1152</v>
      </c>
      <c r="N99" s="220"/>
      <c r="O99" s="220" t="s">
        <v>1151</v>
      </c>
      <c r="P99" s="220"/>
      <c r="Q99" s="220" t="s">
        <v>1150</v>
      </c>
      <c r="R99" s="220"/>
      <c r="S99" s="220" t="s">
        <v>1149</v>
      </c>
      <c r="T99" s="220"/>
      <c r="U99" s="220" t="s">
        <v>1460</v>
      </c>
      <c r="V99" s="220"/>
      <c r="W99" s="220" t="s">
        <v>1461</v>
      </c>
      <c r="X99" s="220"/>
    </row>
    <row r="100" spans="1:24" s="224" customFormat="1">
      <c r="A100" s="220" t="s">
        <v>427</v>
      </c>
      <c r="B100" s="220" t="s">
        <v>575</v>
      </c>
      <c r="C100" s="220"/>
      <c r="D100" s="220"/>
      <c r="E100" s="221" t="s">
        <v>1865</v>
      </c>
      <c r="F100" s="220" t="str">
        <f t="shared" si="1"/>
        <v>EXOTICS</v>
      </c>
      <c r="G100" s="223" t="s">
        <v>1332</v>
      </c>
      <c r="H100" s="223" t="s">
        <v>1334</v>
      </c>
      <c r="I100" s="223" t="s">
        <v>1176</v>
      </c>
      <c r="J100" s="220"/>
      <c r="K100" s="163" t="s">
        <v>1459</v>
      </c>
      <c r="L100" s="220"/>
      <c r="M100" s="220" t="s">
        <v>1152</v>
      </c>
      <c r="N100" s="220"/>
      <c r="O100" s="220" t="s">
        <v>1151</v>
      </c>
      <c r="P100" s="220"/>
      <c r="Q100" s="220" t="s">
        <v>1150</v>
      </c>
      <c r="R100" s="220"/>
      <c r="S100" s="220" t="s">
        <v>1149</v>
      </c>
      <c r="T100" s="220"/>
      <c r="U100" s="220" t="s">
        <v>1460</v>
      </c>
      <c r="V100" s="220"/>
      <c r="W100" s="220" t="s">
        <v>1461</v>
      </c>
      <c r="X100" s="220"/>
    </row>
    <row r="101" spans="1:24" s="224" customFormat="1">
      <c r="A101" s="220" t="s">
        <v>428</v>
      </c>
      <c r="B101" s="220" t="s">
        <v>575</v>
      </c>
      <c r="C101" s="220"/>
      <c r="D101" s="220"/>
      <c r="E101" s="221" t="s">
        <v>1865</v>
      </c>
      <c r="F101" s="220" t="str">
        <f t="shared" si="1"/>
        <v>EXOTICS</v>
      </c>
      <c r="G101" s="223" t="s">
        <v>1332</v>
      </c>
      <c r="H101" s="223" t="s">
        <v>1334</v>
      </c>
      <c r="I101" s="223" t="s">
        <v>1177</v>
      </c>
      <c r="J101" s="220"/>
      <c r="K101" s="163" t="s">
        <v>1459</v>
      </c>
      <c r="L101" s="220"/>
      <c r="M101" s="220" t="s">
        <v>1152</v>
      </c>
      <c r="N101" s="220"/>
      <c r="O101" s="220" t="s">
        <v>1151</v>
      </c>
      <c r="P101" s="220"/>
      <c r="Q101" s="220" t="s">
        <v>1150</v>
      </c>
      <c r="R101" s="220"/>
      <c r="S101" s="220" t="s">
        <v>1149</v>
      </c>
      <c r="T101" s="220"/>
      <c r="U101" s="220" t="s">
        <v>1460</v>
      </c>
      <c r="V101" s="220"/>
      <c r="W101" s="220" t="s">
        <v>1461</v>
      </c>
      <c r="X101" s="220"/>
    </row>
    <row r="102" spans="1:24" s="230" customFormat="1">
      <c r="A102" s="229" t="s">
        <v>1216</v>
      </c>
      <c r="B102" s="221"/>
      <c r="C102" s="221"/>
      <c r="D102" s="221"/>
      <c r="E102" s="221" t="s">
        <v>1865</v>
      </c>
      <c r="F102" s="220" t="str">
        <f t="shared" si="1"/>
        <v>EXOTICS</v>
      </c>
      <c r="G102" s="223" t="s">
        <v>1332</v>
      </c>
      <c r="H102" s="223" t="s">
        <v>1334</v>
      </c>
      <c r="I102" s="223" t="s">
        <v>1229</v>
      </c>
      <c r="J102" s="221"/>
      <c r="K102" s="229" t="s">
        <v>1227</v>
      </c>
      <c r="L102" s="221"/>
      <c r="M102" s="229" t="s">
        <v>1301</v>
      </c>
      <c r="N102" s="221"/>
      <c r="O102" s="229" t="s">
        <v>1278</v>
      </c>
      <c r="P102" s="221"/>
      <c r="Q102" s="229" t="s">
        <v>1274</v>
      </c>
      <c r="R102" s="221"/>
      <c r="S102" s="229" t="s">
        <v>1270</v>
      </c>
      <c r="T102" s="221"/>
      <c r="U102" s="229" t="s">
        <v>1217</v>
      </c>
      <c r="V102" s="221"/>
      <c r="W102" s="229" t="s">
        <v>1217</v>
      </c>
      <c r="X102" s="221"/>
    </row>
    <row r="103" spans="1:24" s="230" customFormat="1">
      <c r="A103" s="229" t="s">
        <v>1218</v>
      </c>
      <c r="B103" s="221"/>
      <c r="C103" s="221"/>
      <c r="D103" s="221"/>
      <c r="E103" s="221" t="s">
        <v>1865</v>
      </c>
      <c r="F103" s="220" t="str">
        <f t="shared" si="1"/>
        <v>EXOTICS</v>
      </c>
      <c r="G103" s="223" t="s">
        <v>1332</v>
      </c>
      <c r="H103" s="223" t="s">
        <v>1334</v>
      </c>
      <c r="I103" s="223" t="s">
        <v>1230</v>
      </c>
      <c r="J103" s="221"/>
      <c r="K103" s="229" t="s">
        <v>1228</v>
      </c>
      <c r="L103" s="221"/>
      <c r="M103" s="229" t="s">
        <v>1302</v>
      </c>
      <c r="N103" s="221"/>
      <c r="O103" s="229" t="s">
        <v>1279</v>
      </c>
      <c r="P103" s="221"/>
      <c r="Q103" s="229" t="s">
        <v>1275</v>
      </c>
      <c r="R103" s="221"/>
      <c r="S103" s="229" t="s">
        <v>1271</v>
      </c>
      <c r="T103" s="221"/>
      <c r="U103" s="229" t="s">
        <v>1219</v>
      </c>
      <c r="V103" s="221"/>
      <c r="W103" s="229" t="s">
        <v>1219</v>
      </c>
      <c r="X103" s="221"/>
    </row>
    <row r="104" spans="1:24" s="230" customFormat="1">
      <c r="A104" s="229" t="s">
        <v>1220</v>
      </c>
      <c r="B104" s="221"/>
      <c r="C104" s="221"/>
      <c r="D104" s="221"/>
      <c r="E104" s="221" t="s">
        <v>1865</v>
      </c>
      <c r="F104" s="220" t="str">
        <f t="shared" si="1"/>
        <v>EXOTICS</v>
      </c>
      <c r="G104" s="223" t="s">
        <v>1332</v>
      </c>
      <c r="H104" s="223" t="s">
        <v>1334</v>
      </c>
      <c r="I104" s="223" t="s">
        <v>1231</v>
      </c>
      <c r="J104" s="221"/>
      <c r="K104" s="229" t="s">
        <v>1419</v>
      </c>
      <c r="L104" s="221"/>
      <c r="M104" s="229" t="s">
        <v>1283</v>
      </c>
      <c r="N104" s="221"/>
      <c r="O104" s="229" t="s">
        <v>1280</v>
      </c>
      <c r="P104" s="221"/>
      <c r="Q104" s="229" t="s">
        <v>1276</v>
      </c>
      <c r="R104" s="221"/>
      <c r="S104" s="229" t="s">
        <v>1272</v>
      </c>
      <c r="T104" s="221"/>
      <c r="U104" s="229" t="s">
        <v>1221</v>
      </c>
      <c r="V104" s="221"/>
      <c r="W104" s="229" t="s">
        <v>1222</v>
      </c>
      <c r="X104" s="221"/>
    </row>
    <row r="105" spans="1:24" s="230" customFormat="1">
      <c r="A105" s="229" t="s">
        <v>1223</v>
      </c>
      <c r="B105" s="221"/>
      <c r="C105" s="221"/>
      <c r="D105" s="221"/>
      <c r="E105" s="221" t="s">
        <v>1865</v>
      </c>
      <c r="F105" s="220" t="str">
        <f t="shared" si="1"/>
        <v>EXOTICS</v>
      </c>
      <c r="G105" s="223" t="s">
        <v>1332</v>
      </c>
      <c r="H105" s="223" t="s">
        <v>1334</v>
      </c>
      <c r="I105" s="223" t="s">
        <v>1232</v>
      </c>
      <c r="J105" s="221"/>
      <c r="K105" s="229" t="s">
        <v>1410</v>
      </c>
      <c r="L105" s="221"/>
      <c r="M105" s="229" t="s">
        <v>1284</v>
      </c>
      <c r="N105" s="221"/>
      <c r="O105" s="229" t="s">
        <v>2081</v>
      </c>
      <c r="P105" s="221"/>
      <c r="Q105" s="229" t="s">
        <v>1277</v>
      </c>
      <c r="R105" s="221"/>
      <c r="S105" s="229" t="s">
        <v>1273</v>
      </c>
      <c r="T105" s="221"/>
      <c r="U105" s="229" t="s">
        <v>1224</v>
      </c>
      <c r="V105" s="221"/>
      <c r="W105" s="229" t="s">
        <v>1225</v>
      </c>
      <c r="X105" s="221"/>
    </row>
    <row r="106" spans="1:24" ht="15.75">
      <c r="A106" s="116" t="s">
        <v>1265</v>
      </c>
      <c r="E106" s="31" t="s">
        <v>1865</v>
      </c>
      <c r="F106" s="125" t="str">
        <f t="shared" si="1"/>
        <v>EXOTICS</v>
      </c>
      <c r="G106" s="124" t="s">
        <v>1332</v>
      </c>
      <c r="H106" s="124" t="s">
        <v>1334</v>
      </c>
      <c r="I106" s="128"/>
      <c r="K106" s="116" t="s">
        <v>1491</v>
      </c>
      <c r="M106" s="117" t="s">
        <v>1685</v>
      </c>
      <c r="O106" s="116" t="s">
        <v>1281</v>
      </c>
      <c r="Q106" s="100" t="s">
        <v>1684</v>
      </c>
      <c r="S106" s="116" t="s">
        <v>1683</v>
      </c>
      <c r="U106" s="116" t="s">
        <v>1682</v>
      </c>
      <c r="W106" s="116" t="s">
        <v>1682</v>
      </c>
    </row>
    <row r="107" spans="1:24" ht="15.75">
      <c r="A107" s="116" t="s">
        <v>1266</v>
      </c>
      <c r="E107" s="31" t="s">
        <v>1865</v>
      </c>
      <c r="F107" s="125" t="str">
        <f t="shared" si="1"/>
        <v>EXOTICS</v>
      </c>
      <c r="G107" s="124" t="s">
        <v>1332</v>
      </c>
      <c r="H107" s="124" t="s">
        <v>1334</v>
      </c>
      <c r="I107" s="129"/>
      <c r="K107" s="116" t="s">
        <v>1686</v>
      </c>
      <c r="M107" s="117" t="s">
        <v>1691</v>
      </c>
      <c r="O107" s="116" t="s">
        <v>1282</v>
      </c>
      <c r="Q107" s="100" t="s">
        <v>1690</v>
      </c>
      <c r="S107" s="116" t="s">
        <v>1689</v>
      </c>
      <c r="U107" s="116" t="s">
        <v>1688</v>
      </c>
      <c r="W107" s="119" t="s">
        <v>1688</v>
      </c>
    </row>
    <row r="108" spans="1:24" ht="30">
      <c r="A108" s="216" t="s">
        <v>1350</v>
      </c>
      <c r="E108" s="31" t="s">
        <v>1865</v>
      </c>
      <c r="F108" s="125" t="str">
        <f t="shared" si="1"/>
        <v>EXOTICS</v>
      </c>
      <c r="G108" s="124" t="s">
        <v>1332</v>
      </c>
      <c r="H108" s="124" t="s">
        <v>1334</v>
      </c>
      <c r="K108" s="216" t="s">
        <v>1354</v>
      </c>
      <c r="M108" s="218" t="s">
        <v>1898</v>
      </c>
      <c r="O108" s="218" t="s">
        <v>1897</v>
      </c>
      <c r="Q108" s="218" t="s">
        <v>1896</v>
      </c>
      <c r="S108" s="218" t="s">
        <v>1895</v>
      </c>
      <c r="U108" s="216" t="s">
        <v>1358</v>
      </c>
      <c r="W108" s="217" t="s">
        <v>1362</v>
      </c>
    </row>
    <row r="109" spans="1:24" ht="30">
      <c r="A109" s="216" t="s">
        <v>1351</v>
      </c>
      <c r="E109" s="31" t="s">
        <v>1865</v>
      </c>
      <c r="F109" s="125" t="str">
        <f t="shared" si="1"/>
        <v>EXOTICS</v>
      </c>
      <c r="G109" s="124" t="s">
        <v>1332</v>
      </c>
      <c r="H109" s="124" t="s">
        <v>1334</v>
      </c>
      <c r="K109" s="216" t="s">
        <v>1355</v>
      </c>
      <c r="M109" s="218" t="s">
        <v>1902</v>
      </c>
      <c r="O109" s="218" t="s">
        <v>1901</v>
      </c>
      <c r="Q109" s="218" t="s">
        <v>1900</v>
      </c>
      <c r="S109" s="218" t="s">
        <v>1899</v>
      </c>
      <c r="U109" s="216" t="s">
        <v>1359</v>
      </c>
      <c r="W109" s="217" t="s">
        <v>1363</v>
      </c>
    </row>
    <row r="110" spans="1:24" ht="30">
      <c r="A110" s="216" t="s">
        <v>1352</v>
      </c>
      <c r="E110" s="31" t="s">
        <v>1865</v>
      </c>
      <c r="F110" s="125" t="str">
        <f t="shared" si="1"/>
        <v>EXOTICS</v>
      </c>
      <c r="G110" s="124" t="s">
        <v>1332</v>
      </c>
      <c r="H110" s="124" t="s">
        <v>1334</v>
      </c>
      <c r="K110" s="216" t="s">
        <v>1356</v>
      </c>
      <c r="M110" s="218" t="s">
        <v>1906</v>
      </c>
      <c r="O110" s="218" t="s">
        <v>1905</v>
      </c>
      <c r="Q110" s="218" t="s">
        <v>1904</v>
      </c>
      <c r="S110" s="218" t="s">
        <v>1903</v>
      </c>
      <c r="U110" s="216" t="s">
        <v>1360</v>
      </c>
      <c r="W110" s="217" t="s">
        <v>1364</v>
      </c>
    </row>
    <row r="111" spans="1:24" ht="30">
      <c r="A111" s="216" t="s">
        <v>1353</v>
      </c>
      <c r="E111" s="31" t="s">
        <v>1865</v>
      </c>
      <c r="F111" s="125" t="str">
        <f t="shared" si="1"/>
        <v>EXOTICS</v>
      </c>
      <c r="G111" s="124" t="s">
        <v>1332</v>
      </c>
      <c r="H111" s="124" t="s">
        <v>1334</v>
      </c>
      <c r="K111" s="216" t="s">
        <v>1357</v>
      </c>
      <c r="M111" s="218" t="s">
        <v>1910</v>
      </c>
      <c r="O111" s="218" t="s">
        <v>1909</v>
      </c>
      <c r="Q111" s="218" t="s">
        <v>1908</v>
      </c>
      <c r="S111" s="218" t="s">
        <v>1907</v>
      </c>
      <c r="U111" s="216" t="s">
        <v>1361</v>
      </c>
      <c r="W111" s="217" t="s">
        <v>1365</v>
      </c>
    </row>
    <row r="112" spans="1:24" ht="30">
      <c r="A112" s="216" t="s">
        <v>2097</v>
      </c>
      <c r="E112" s="31" t="s">
        <v>1865</v>
      </c>
      <c r="F112" s="125" t="str">
        <f t="shared" si="1"/>
        <v>EXOTICS</v>
      </c>
      <c r="G112" s="124" t="s">
        <v>1332</v>
      </c>
      <c r="H112" s="124" t="s">
        <v>1334</v>
      </c>
      <c r="K112" s="216" t="s">
        <v>1884</v>
      </c>
      <c r="M112" s="218" t="s">
        <v>1913</v>
      </c>
      <c r="O112" s="218" t="s">
        <v>2082</v>
      </c>
      <c r="Q112" s="218" t="s">
        <v>1912</v>
      </c>
      <c r="S112" s="218" t="s">
        <v>1911</v>
      </c>
      <c r="U112" s="216" t="s">
        <v>1888</v>
      </c>
      <c r="W112" s="217" t="s">
        <v>1889</v>
      </c>
    </row>
    <row r="113" spans="1:23" ht="30">
      <c r="A113" s="216" t="s">
        <v>2098</v>
      </c>
      <c r="E113" s="31" t="s">
        <v>1865</v>
      </c>
      <c r="F113" s="125" t="str">
        <f t="shared" si="1"/>
        <v>EXOTICS</v>
      </c>
      <c r="G113" s="124" t="s">
        <v>1332</v>
      </c>
      <c r="H113" s="124" t="s">
        <v>1334</v>
      </c>
      <c r="K113" s="216" t="s">
        <v>1885</v>
      </c>
      <c r="M113" s="218" t="s">
        <v>1916</v>
      </c>
      <c r="O113" s="218" t="s">
        <v>2083</v>
      </c>
      <c r="Q113" s="218" t="s">
        <v>1915</v>
      </c>
      <c r="S113" s="218" t="s">
        <v>1914</v>
      </c>
      <c r="U113" s="216" t="s">
        <v>1890</v>
      </c>
      <c r="W113" s="217" t="s">
        <v>1892</v>
      </c>
    </row>
    <row r="114" spans="1:23" ht="30">
      <c r="A114" s="216" t="s">
        <v>2099</v>
      </c>
      <c r="E114" s="31" t="s">
        <v>1865</v>
      </c>
      <c r="F114" s="125" t="str">
        <f t="shared" si="1"/>
        <v>EXOTICS</v>
      </c>
      <c r="G114" s="124" t="s">
        <v>1332</v>
      </c>
      <c r="H114" s="124" t="s">
        <v>1334</v>
      </c>
      <c r="K114" s="216" t="s">
        <v>2102</v>
      </c>
      <c r="M114" s="218" t="s">
        <v>1921</v>
      </c>
      <c r="O114" s="218" t="s">
        <v>1920</v>
      </c>
      <c r="Q114" s="218" t="s">
        <v>1919</v>
      </c>
      <c r="S114" s="218" t="s">
        <v>1918</v>
      </c>
      <c r="U114" s="216" t="s">
        <v>1887</v>
      </c>
      <c r="W114" s="217" t="s">
        <v>1894</v>
      </c>
    </row>
    <row r="115" spans="1:23" ht="30">
      <c r="A115" s="216" t="s">
        <v>2100</v>
      </c>
      <c r="E115" s="31" t="s">
        <v>1865</v>
      </c>
      <c r="F115" s="125" t="str">
        <f t="shared" si="1"/>
        <v>EXOTICS</v>
      </c>
      <c r="G115" s="124" t="s">
        <v>1332</v>
      </c>
      <c r="H115" s="124" t="s">
        <v>1334</v>
      </c>
      <c r="K115" s="216" t="s">
        <v>1886</v>
      </c>
      <c r="M115" s="218" t="s">
        <v>1924</v>
      </c>
      <c r="O115" s="216" t="s">
        <v>2080</v>
      </c>
      <c r="Q115" s="218" t="s">
        <v>1923</v>
      </c>
      <c r="S115" s="218" t="s">
        <v>1922</v>
      </c>
      <c r="U115" s="216" t="s">
        <v>1891</v>
      </c>
      <c r="W115" s="217" t="s">
        <v>1893</v>
      </c>
    </row>
    <row r="116" spans="1:23">
      <c r="A116" s="216" t="s">
        <v>1366</v>
      </c>
      <c r="E116" s="31" t="s">
        <v>1865</v>
      </c>
      <c r="F116" s="125" t="str">
        <f t="shared" si="1"/>
        <v>EXOTICS</v>
      </c>
      <c r="G116" s="124" t="s">
        <v>1332</v>
      </c>
      <c r="H116" s="124" t="s">
        <v>1334</v>
      </c>
      <c r="K116" s="216" t="s">
        <v>1375</v>
      </c>
      <c r="M116" s="218" t="s">
        <v>1927</v>
      </c>
      <c r="O116" s="218" t="s">
        <v>1926</v>
      </c>
      <c r="Q116" s="218" t="s">
        <v>2089</v>
      </c>
      <c r="S116" s="218" t="s">
        <v>1925</v>
      </c>
      <c r="U116" s="216" t="s">
        <v>1384</v>
      </c>
      <c r="W116" s="217" t="s">
        <v>1393</v>
      </c>
    </row>
    <row r="117" spans="1:23">
      <c r="A117" s="216" t="s">
        <v>1367</v>
      </c>
      <c r="E117" s="31" t="s">
        <v>1865</v>
      </c>
      <c r="F117" s="125" t="str">
        <f t="shared" si="1"/>
        <v>EXOTICS</v>
      </c>
      <c r="G117" s="124" t="s">
        <v>1332</v>
      </c>
      <c r="H117" s="124" t="s">
        <v>1334</v>
      </c>
      <c r="K117" s="216" t="s">
        <v>1376</v>
      </c>
      <c r="M117" s="218" t="s">
        <v>1931</v>
      </c>
      <c r="O117" s="218" t="s">
        <v>1930</v>
      </c>
      <c r="Q117" s="218" t="s">
        <v>1929</v>
      </c>
      <c r="S117" s="218" t="s">
        <v>1928</v>
      </c>
      <c r="U117" s="216" t="s">
        <v>1385</v>
      </c>
      <c r="W117" s="217" t="s">
        <v>1394</v>
      </c>
    </row>
    <row r="118" spans="1:23">
      <c r="A118" s="216" t="s">
        <v>1368</v>
      </c>
      <c r="E118" s="31" t="s">
        <v>1865</v>
      </c>
      <c r="F118" s="125" t="str">
        <f t="shared" si="1"/>
        <v>EXOTICS</v>
      </c>
      <c r="G118" s="124" t="s">
        <v>1332</v>
      </c>
      <c r="H118" s="124" t="s">
        <v>1334</v>
      </c>
      <c r="K118" s="216" t="s">
        <v>1377</v>
      </c>
      <c r="M118" s="218" t="s">
        <v>1935</v>
      </c>
      <c r="O118" s="218" t="s">
        <v>1934</v>
      </c>
      <c r="Q118" s="218" t="s">
        <v>1933</v>
      </c>
      <c r="S118" s="218" t="s">
        <v>1932</v>
      </c>
      <c r="U118" s="216" t="s">
        <v>1386</v>
      </c>
      <c r="W118" s="217" t="s">
        <v>1395</v>
      </c>
    </row>
    <row r="119" spans="1:23" ht="30">
      <c r="A119" s="216" t="s">
        <v>1369</v>
      </c>
      <c r="D119" s="182" t="s">
        <v>1864</v>
      </c>
      <c r="F119" s="125" t="str">
        <f t="shared" si="1"/>
        <v>OU</v>
      </c>
      <c r="G119" s="124" t="s">
        <v>1332</v>
      </c>
      <c r="H119" s="124" t="s">
        <v>1334</v>
      </c>
      <c r="K119" s="216" t="s">
        <v>1798</v>
      </c>
      <c r="M119" s="218" t="s">
        <v>1943</v>
      </c>
      <c r="O119" s="218" t="s">
        <v>1941</v>
      </c>
      <c r="Q119" s="218" t="s">
        <v>1939</v>
      </c>
      <c r="S119" s="218" t="s">
        <v>1937</v>
      </c>
      <c r="U119" s="216" t="s">
        <v>1799</v>
      </c>
      <c r="W119" s="217" t="s">
        <v>1800</v>
      </c>
    </row>
    <row r="120" spans="1:23" ht="30">
      <c r="A120" s="216" t="s">
        <v>1370</v>
      </c>
      <c r="D120" s="182" t="s">
        <v>1864</v>
      </c>
      <c r="F120" s="125" t="str">
        <f t="shared" si="1"/>
        <v>OU</v>
      </c>
      <c r="G120" s="124" t="s">
        <v>1332</v>
      </c>
      <c r="H120" s="124" t="s">
        <v>1334</v>
      </c>
      <c r="K120" s="216" t="s">
        <v>1804</v>
      </c>
      <c r="M120" s="218" t="s">
        <v>1951</v>
      </c>
      <c r="O120" s="218" t="s">
        <v>1949</v>
      </c>
      <c r="Q120" s="218" t="s">
        <v>1947</v>
      </c>
      <c r="S120" s="218" t="s">
        <v>1945</v>
      </c>
      <c r="U120" s="216" t="s">
        <v>1805</v>
      </c>
      <c r="W120" s="217" t="s">
        <v>1806</v>
      </c>
    </row>
    <row r="121" spans="1:23" ht="30">
      <c r="A121" s="216" t="s">
        <v>1867</v>
      </c>
      <c r="D121" s="182" t="s">
        <v>1864</v>
      </c>
      <c r="F121" s="125" t="str">
        <f t="shared" si="1"/>
        <v>OU</v>
      </c>
      <c r="G121" s="124" t="s">
        <v>1332</v>
      </c>
      <c r="H121" s="124" t="s">
        <v>1334</v>
      </c>
      <c r="K121" s="216" t="s">
        <v>1807</v>
      </c>
      <c r="M121" s="218" t="s">
        <v>1959</v>
      </c>
      <c r="O121" s="218" t="s">
        <v>1957</v>
      </c>
      <c r="Q121" s="218" t="s">
        <v>1955</v>
      </c>
      <c r="S121" s="218" t="s">
        <v>1953</v>
      </c>
      <c r="U121" s="216" t="s">
        <v>1808</v>
      </c>
      <c r="W121" s="217" t="s">
        <v>1809</v>
      </c>
    </row>
    <row r="122" spans="1:23" ht="30">
      <c r="A122" s="216" t="s">
        <v>1371</v>
      </c>
      <c r="D122" s="182" t="s">
        <v>1864</v>
      </c>
      <c r="F122" s="125" t="str">
        <f t="shared" si="1"/>
        <v>OU</v>
      </c>
      <c r="G122" s="124" t="s">
        <v>1332</v>
      </c>
      <c r="H122" s="124" t="s">
        <v>1334</v>
      </c>
      <c r="K122" s="216" t="s">
        <v>1810</v>
      </c>
      <c r="M122" s="218" t="s">
        <v>1967</v>
      </c>
      <c r="O122" s="218" t="s">
        <v>1965</v>
      </c>
      <c r="Q122" s="218" t="s">
        <v>1963</v>
      </c>
      <c r="S122" s="218" t="s">
        <v>1961</v>
      </c>
      <c r="U122" s="216" t="s">
        <v>1811</v>
      </c>
      <c r="W122" s="217" t="s">
        <v>1812</v>
      </c>
    </row>
    <row r="123" spans="1:23" ht="30">
      <c r="A123" s="216" t="s">
        <v>1372</v>
      </c>
      <c r="D123" s="182"/>
      <c r="E123" s="183" t="s">
        <v>1865</v>
      </c>
      <c r="F123" s="125" t="str">
        <f t="shared" si="1"/>
        <v>EXOTICS</v>
      </c>
      <c r="G123" s="124" t="s">
        <v>1332</v>
      </c>
      <c r="H123" s="124" t="s">
        <v>1334</v>
      </c>
      <c r="K123" s="216" t="s">
        <v>1381</v>
      </c>
      <c r="M123" s="218" t="s">
        <v>1971</v>
      </c>
      <c r="O123" s="218" t="s">
        <v>1970</v>
      </c>
      <c r="Q123" s="218" t="s">
        <v>1969</v>
      </c>
      <c r="S123" s="218" t="s">
        <v>1968</v>
      </c>
      <c r="U123" s="216" t="s">
        <v>1828</v>
      </c>
      <c r="W123" s="217" t="s">
        <v>1830</v>
      </c>
    </row>
    <row r="124" spans="1:23" ht="30">
      <c r="A124" s="216" t="s">
        <v>1484</v>
      </c>
      <c r="D124" s="182"/>
      <c r="E124" s="183" t="s">
        <v>1865</v>
      </c>
      <c r="F124" s="125" t="str">
        <f t="shared" si="1"/>
        <v>EXOTICS</v>
      </c>
      <c r="G124" s="124" t="s">
        <v>1332</v>
      </c>
      <c r="H124" s="124" t="s">
        <v>1334</v>
      </c>
      <c r="K124" s="216" t="s">
        <v>1485</v>
      </c>
      <c r="M124" s="218" t="s">
        <v>1975</v>
      </c>
      <c r="O124" s="218" t="s">
        <v>1974</v>
      </c>
      <c r="Q124" s="218" t="s">
        <v>1973</v>
      </c>
      <c r="S124" s="218" t="s">
        <v>1972</v>
      </c>
      <c r="U124" s="216" t="s">
        <v>1829</v>
      </c>
      <c r="W124" s="217" t="s">
        <v>1831</v>
      </c>
    </row>
    <row r="125" spans="1:23" ht="30">
      <c r="A125" s="216" t="s">
        <v>1373</v>
      </c>
      <c r="E125" s="31" t="s">
        <v>1865</v>
      </c>
      <c r="F125" s="125" t="str">
        <f t="shared" si="1"/>
        <v>EXOTICS</v>
      </c>
      <c r="G125" s="124" t="s">
        <v>1332</v>
      </c>
      <c r="H125" s="124" t="s">
        <v>1334</v>
      </c>
      <c r="K125" s="216" t="s">
        <v>1382</v>
      </c>
      <c r="M125" s="218" t="s">
        <v>1979</v>
      </c>
      <c r="O125" s="218" t="s">
        <v>1978</v>
      </c>
      <c r="Q125" s="218" t="s">
        <v>1977</v>
      </c>
      <c r="S125" s="218" t="s">
        <v>1976</v>
      </c>
      <c r="U125" s="216" t="s">
        <v>1391</v>
      </c>
      <c r="W125" s="217" t="s">
        <v>1400</v>
      </c>
    </row>
    <row r="126" spans="1:23">
      <c r="A126" s="216" t="s">
        <v>1374</v>
      </c>
      <c r="E126" s="31" t="s">
        <v>1865</v>
      </c>
      <c r="F126" s="125" t="str">
        <f t="shared" si="1"/>
        <v>EXOTICS</v>
      </c>
      <c r="G126" s="124" t="s">
        <v>1332</v>
      </c>
      <c r="H126" s="124" t="s">
        <v>1334</v>
      </c>
      <c r="K126" s="216" t="s">
        <v>1383</v>
      </c>
      <c r="M126" s="218" t="s">
        <v>1983</v>
      </c>
      <c r="O126" s="218" t="s">
        <v>1982</v>
      </c>
      <c r="Q126" s="218" t="s">
        <v>1981</v>
      </c>
      <c r="S126" s="218" t="s">
        <v>1980</v>
      </c>
      <c r="U126" s="216" t="s">
        <v>1392</v>
      </c>
      <c r="W126" s="217" t="s">
        <v>1401</v>
      </c>
    </row>
    <row r="127" spans="1:23" ht="30">
      <c r="A127" s="216" t="s">
        <v>1402</v>
      </c>
      <c r="E127" s="31" t="s">
        <v>1865</v>
      </c>
      <c r="F127" s="125" t="str">
        <f t="shared" si="1"/>
        <v>EXOTICS</v>
      </c>
      <c r="G127" s="124" t="s">
        <v>1332</v>
      </c>
      <c r="H127" s="124" t="s">
        <v>1334</v>
      </c>
      <c r="K127" s="216" t="s">
        <v>1412</v>
      </c>
      <c r="M127" s="218" t="s">
        <v>1987</v>
      </c>
      <c r="O127" s="218" t="s">
        <v>1986</v>
      </c>
      <c r="Q127" s="218" t="s">
        <v>1985</v>
      </c>
      <c r="S127" s="218" t="s">
        <v>1984</v>
      </c>
      <c r="U127" s="216" t="s">
        <v>1420</v>
      </c>
      <c r="W127" s="219" t="s">
        <v>1427</v>
      </c>
    </row>
    <row r="128" spans="1:23" ht="30">
      <c r="A128" s="216" t="s">
        <v>1403</v>
      </c>
      <c r="E128" s="31" t="s">
        <v>1865</v>
      </c>
      <c r="F128" s="125" t="str">
        <f t="shared" si="1"/>
        <v>EXOTICS</v>
      </c>
      <c r="G128" s="124" t="s">
        <v>1332</v>
      </c>
      <c r="H128" s="124" t="s">
        <v>1334</v>
      </c>
      <c r="K128" s="216" t="s">
        <v>1413</v>
      </c>
      <c r="M128" s="218" t="s">
        <v>1991</v>
      </c>
      <c r="O128" s="218" t="s">
        <v>1990</v>
      </c>
      <c r="Q128" s="218" t="s">
        <v>1989</v>
      </c>
      <c r="S128" s="218" t="s">
        <v>1988</v>
      </c>
      <c r="U128" s="216" t="s">
        <v>1421</v>
      </c>
      <c r="W128" s="219" t="s">
        <v>1428</v>
      </c>
    </row>
    <row r="129" spans="1:23" ht="30">
      <c r="A129" s="216" t="s">
        <v>1404</v>
      </c>
      <c r="E129" s="31" t="s">
        <v>1865</v>
      </c>
      <c r="F129" s="125" t="str">
        <f t="shared" si="1"/>
        <v>EXOTICS</v>
      </c>
      <c r="G129" s="124" t="s">
        <v>1332</v>
      </c>
      <c r="H129" s="124" t="s">
        <v>1334</v>
      </c>
      <c r="K129" s="216" t="s">
        <v>1414</v>
      </c>
      <c r="M129" s="218" t="s">
        <v>1995</v>
      </c>
      <c r="O129" s="218" t="s">
        <v>1994</v>
      </c>
      <c r="Q129" s="218" t="s">
        <v>1993</v>
      </c>
      <c r="S129" s="218" t="s">
        <v>1992</v>
      </c>
      <c r="U129" s="216" t="s">
        <v>1422</v>
      </c>
      <c r="W129" s="219" t="s">
        <v>1429</v>
      </c>
    </row>
    <row r="130" spans="1:23" ht="30">
      <c r="A130" s="216" t="s">
        <v>1405</v>
      </c>
      <c r="E130" s="31" t="s">
        <v>1865</v>
      </c>
      <c r="F130" s="125" t="str">
        <f t="shared" si="1"/>
        <v>EXOTICS</v>
      </c>
      <c r="G130" s="124" t="s">
        <v>1332</v>
      </c>
      <c r="H130" s="124" t="s">
        <v>1334</v>
      </c>
      <c r="K130" s="216" t="s">
        <v>1415</v>
      </c>
      <c r="M130" s="218" t="s">
        <v>1999</v>
      </c>
      <c r="O130" s="218" t="s">
        <v>1998</v>
      </c>
      <c r="Q130" s="218" t="s">
        <v>1997</v>
      </c>
      <c r="S130" s="218" t="s">
        <v>1996</v>
      </c>
      <c r="U130" s="216" t="s">
        <v>1423</v>
      </c>
      <c r="W130" s="219" t="s">
        <v>1430</v>
      </c>
    </row>
    <row r="131" spans="1:23">
      <c r="A131" s="216" t="s">
        <v>1406</v>
      </c>
      <c r="E131" s="31" t="s">
        <v>1865</v>
      </c>
      <c r="F131" s="125" t="str">
        <f t="shared" ref="F131:F150" si="2">UPPER(CONCATENATE(C131,D131,E131))</f>
        <v>EXOTICS</v>
      </c>
      <c r="G131" s="124" t="s">
        <v>1332</v>
      </c>
      <c r="H131" s="124" t="s">
        <v>1334</v>
      </c>
      <c r="K131" s="216" t="s">
        <v>1416</v>
      </c>
      <c r="M131" s="218" t="s">
        <v>2002</v>
      </c>
      <c r="O131" s="218" t="s">
        <v>2001</v>
      </c>
      <c r="Q131" s="218" t="s">
        <v>2090</v>
      </c>
      <c r="S131" s="218" t="s">
        <v>2000</v>
      </c>
      <c r="U131" s="216" t="s">
        <v>1424</v>
      </c>
      <c r="W131" s="219" t="s">
        <v>1431</v>
      </c>
    </row>
    <row r="132" spans="1:23" ht="30">
      <c r="A132" s="216" t="s">
        <v>1407</v>
      </c>
      <c r="D132" s="182" t="s">
        <v>1864</v>
      </c>
      <c r="F132" s="125" t="str">
        <f t="shared" si="2"/>
        <v>OU</v>
      </c>
      <c r="G132" s="124" t="s">
        <v>1332</v>
      </c>
      <c r="H132" s="124" t="s">
        <v>1334</v>
      </c>
      <c r="K132" s="216" t="s">
        <v>1813</v>
      </c>
      <c r="M132" s="218" t="s">
        <v>2006</v>
      </c>
      <c r="O132" s="218" t="s">
        <v>2005</v>
      </c>
      <c r="Q132" s="218" t="s">
        <v>2004</v>
      </c>
      <c r="S132" s="218" t="s">
        <v>2003</v>
      </c>
      <c r="U132" s="216" t="s">
        <v>1814</v>
      </c>
      <c r="W132" s="219" t="s">
        <v>1815</v>
      </c>
    </row>
    <row r="133" spans="1:23" ht="30">
      <c r="A133" s="216" t="s">
        <v>1408</v>
      </c>
      <c r="E133" s="31" t="s">
        <v>1865</v>
      </c>
      <c r="F133" s="125" t="str">
        <f t="shared" si="2"/>
        <v>EXOTICS</v>
      </c>
      <c r="G133" s="124" t="s">
        <v>1332</v>
      </c>
      <c r="H133" s="124" t="s">
        <v>1334</v>
      </c>
      <c r="K133" s="216" t="s">
        <v>1417</v>
      </c>
      <c r="M133" s="218" t="s">
        <v>2010</v>
      </c>
      <c r="O133" s="218" t="s">
        <v>2009</v>
      </c>
      <c r="Q133" s="218" t="s">
        <v>2008</v>
      </c>
      <c r="S133" s="218" t="s">
        <v>2007</v>
      </c>
      <c r="U133" s="216" t="s">
        <v>1425</v>
      </c>
      <c r="W133" s="219" t="s">
        <v>1432</v>
      </c>
    </row>
    <row r="134" spans="1:23" ht="30">
      <c r="A134" s="216" t="s">
        <v>1868</v>
      </c>
      <c r="E134" s="31" t="s">
        <v>1865</v>
      </c>
      <c r="F134" s="125" t="str">
        <f t="shared" si="2"/>
        <v>EXOTICS</v>
      </c>
      <c r="G134" s="124" t="s">
        <v>1332</v>
      </c>
      <c r="H134" s="124" t="s">
        <v>1334</v>
      </c>
      <c r="K134" s="216" t="s">
        <v>1418</v>
      </c>
      <c r="M134" s="218" t="s">
        <v>2014</v>
      </c>
      <c r="O134" s="218" t="s">
        <v>2013</v>
      </c>
      <c r="Q134" s="218" t="s">
        <v>2012</v>
      </c>
      <c r="S134" s="218" t="s">
        <v>2011</v>
      </c>
      <c r="U134" s="216" t="s">
        <v>1426</v>
      </c>
      <c r="W134" s="219" t="s">
        <v>1433</v>
      </c>
    </row>
    <row r="135" spans="1:23" ht="30">
      <c r="A135" s="216" t="s">
        <v>1409</v>
      </c>
      <c r="E135" s="31" t="s">
        <v>1865</v>
      </c>
      <c r="F135" s="125" t="str">
        <f t="shared" si="2"/>
        <v>EXOTICS</v>
      </c>
      <c r="G135" s="124" t="s">
        <v>1332</v>
      </c>
      <c r="H135" s="124" t="s">
        <v>1334</v>
      </c>
      <c r="K135" s="216" t="s">
        <v>1411</v>
      </c>
      <c r="M135" s="218" t="s">
        <v>2017</v>
      </c>
      <c r="O135" s="218" t="s">
        <v>2016</v>
      </c>
      <c r="Q135" s="218" t="s">
        <v>2015</v>
      </c>
      <c r="S135" s="218" t="s">
        <v>1895</v>
      </c>
      <c r="U135" s="216" t="s">
        <v>1358</v>
      </c>
      <c r="W135" s="217" t="s">
        <v>1362</v>
      </c>
    </row>
    <row r="136" spans="1:23" ht="30">
      <c r="A136" s="216" t="s">
        <v>1434</v>
      </c>
      <c r="E136" s="31" t="s">
        <v>1865</v>
      </c>
      <c r="F136" s="125" t="str">
        <f t="shared" si="2"/>
        <v>EXOTICS</v>
      </c>
      <c r="G136" s="124" t="s">
        <v>1332</v>
      </c>
      <c r="H136" s="124" t="s">
        <v>1334</v>
      </c>
      <c r="K136" s="216" t="s">
        <v>1448</v>
      </c>
      <c r="M136" s="218" t="s">
        <v>2021</v>
      </c>
      <c r="O136" s="218" t="s">
        <v>2020</v>
      </c>
      <c r="Q136" s="218" t="s">
        <v>2019</v>
      </c>
      <c r="S136" s="218" t="s">
        <v>2018</v>
      </c>
      <c r="U136" s="216" t="s">
        <v>1462</v>
      </c>
      <c r="W136" s="219" t="s">
        <v>1473</v>
      </c>
    </row>
    <row r="137" spans="1:23" ht="30">
      <c r="A137" s="216" t="s">
        <v>1435</v>
      </c>
      <c r="E137" s="31" t="s">
        <v>1865</v>
      </c>
      <c r="F137" s="125" t="str">
        <f t="shared" si="2"/>
        <v>EXOTICS</v>
      </c>
      <c r="G137" s="124" t="s">
        <v>1332</v>
      </c>
      <c r="H137" s="124" t="s">
        <v>1334</v>
      </c>
      <c r="K137" s="216" t="s">
        <v>1449</v>
      </c>
      <c r="M137" s="218" t="s">
        <v>2025</v>
      </c>
      <c r="O137" s="218" t="s">
        <v>2024</v>
      </c>
      <c r="Q137" s="218" t="s">
        <v>2023</v>
      </c>
      <c r="S137" s="218" t="s">
        <v>2022</v>
      </c>
      <c r="U137" s="216" t="s">
        <v>1463</v>
      </c>
      <c r="W137" s="219" t="s">
        <v>1474</v>
      </c>
    </row>
    <row r="138" spans="1:23" ht="30">
      <c r="A138" s="216" t="s">
        <v>1436</v>
      </c>
      <c r="E138" s="31" t="s">
        <v>1865</v>
      </c>
      <c r="F138" s="125" t="str">
        <f t="shared" si="2"/>
        <v>EXOTICS</v>
      </c>
      <c r="G138" s="124" t="s">
        <v>1332</v>
      </c>
      <c r="H138" s="124" t="s">
        <v>1334</v>
      </c>
      <c r="K138" s="216" t="s">
        <v>1450</v>
      </c>
      <c r="M138" s="218" t="s">
        <v>2029</v>
      </c>
      <c r="O138" s="218" t="s">
        <v>2028</v>
      </c>
      <c r="Q138" s="218" t="s">
        <v>2027</v>
      </c>
      <c r="S138" s="218" t="s">
        <v>2026</v>
      </c>
      <c r="U138" s="216" t="s">
        <v>1464</v>
      </c>
      <c r="W138" s="219" t="s">
        <v>1475</v>
      </c>
    </row>
    <row r="139" spans="1:23" ht="30">
      <c r="A139" s="216" t="s">
        <v>1438</v>
      </c>
      <c r="E139" s="31" t="s">
        <v>1865</v>
      </c>
      <c r="F139" s="125" t="str">
        <f t="shared" si="2"/>
        <v>EXOTICS</v>
      </c>
      <c r="G139" s="124" t="s">
        <v>1332</v>
      </c>
      <c r="H139" s="124" t="s">
        <v>1334</v>
      </c>
      <c r="K139" s="216" t="s">
        <v>1451</v>
      </c>
      <c r="M139" s="218" t="s">
        <v>2033</v>
      </c>
      <c r="O139" s="218" t="s">
        <v>2032</v>
      </c>
      <c r="Q139" s="218" t="s">
        <v>2031</v>
      </c>
      <c r="S139" s="218" t="s">
        <v>2030</v>
      </c>
      <c r="U139" s="216" t="s">
        <v>1466</v>
      </c>
      <c r="W139" s="219" t="s">
        <v>1477</v>
      </c>
    </row>
    <row r="140" spans="1:23" ht="30">
      <c r="A140" s="216" t="s">
        <v>1437</v>
      </c>
      <c r="E140" s="31" t="s">
        <v>1865</v>
      </c>
      <c r="F140" s="125" t="str">
        <f t="shared" si="2"/>
        <v>EXOTICS</v>
      </c>
      <c r="G140" s="124" t="s">
        <v>1332</v>
      </c>
      <c r="H140" s="124" t="s">
        <v>1334</v>
      </c>
      <c r="K140" s="216" t="s">
        <v>1452</v>
      </c>
      <c r="M140" s="218" t="s">
        <v>2037</v>
      </c>
      <c r="O140" s="218" t="s">
        <v>2036</v>
      </c>
      <c r="Q140" s="218" t="s">
        <v>2035</v>
      </c>
      <c r="S140" s="218" t="s">
        <v>2034</v>
      </c>
      <c r="U140" s="216" t="s">
        <v>1465</v>
      </c>
      <c r="W140" s="219" t="s">
        <v>1476</v>
      </c>
    </row>
    <row r="141" spans="1:23" ht="45">
      <c r="A141" s="216" t="s">
        <v>1439</v>
      </c>
      <c r="C141" s="182"/>
      <c r="D141" s="182" t="s">
        <v>1864</v>
      </c>
      <c r="F141" s="125" t="str">
        <f t="shared" si="2"/>
        <v>OU</v>
      </c>
      <c r="G141" s="124" t="s">
        <v>1332</v>
      </c>
      <c r="H141" s="124" t="s">
        <v>1334</v>
      </c>
      <c r="K141" s="216" t="s">
        <v>1816</v>
      </c>
      <c r="M141" s="218" t="s">
        <v>2041</v>
      </c>
      <c r="O141" s="218" t="s">
        <v>2040</v>
      </c>
      <c r="Q141" s="218" t="s">
        <v>2039</v>
      </c>
      <c r="S141" s="218" t="s">
        <v>2038</v>
      </c>
      <c r="U141" s="216" t="s">
        <v>1817</v>
      </c>
      <c r="W141" s="219" t="s">
        <v>1818</v>
      </c>
    </row>
    <row r="142" spans="1:23" ht="45">
      <c r="A142" s="216" t="s">
        <v>1440</v>
      </c>
      <c r="D142" s="182" t="s">
        <v>1864</v>
      </c>
      <c r="F142" s="125" t="str">
        <f t="shared" si="2"/>
        <v>OU</v>
      </c>
      <c r="G142" s="124" t="s">
        <v>1332</v>
      </c>
      <c r="H142" s="124" t="s">
        <v>1334</v>
      </c>
      <c r="K142" s="216" t="s">
        <v>1819</v>
      </c>
      <c r="M142" s="218" t="s">
        <v>2045</v>
      </c>
      <c r="O142" s="218" t="s">
        <v>2044</v>
      </c>
      <c r="Q142" s="218" t="s">
        <v>2043</v>
      </c>
      <c r="S142" s="218" t="s">
        <v>2042</v>
      </c>
      <c r="U142" s="216" t="s">
        <v>1820</v>
      </c>
      <c r="W142" s="219" t="s">
        <v>1821</v>
      </c>
    </row>
    <row r="143" spans="1:23" ht="30">
      <c r="A143" s="216" t="s">
        <v>1441</v>
      </c>
      <c r="D143" s="182" t="s">
        <v>1864</v>
      </c>
      <c r="F143" s="125" t="str">
        <f t="shared" si="2"/>
        <v>OU</v>
      </c>
      <c r="G143" s="124" t="s">
        <v>1332</v>
      </c>
      <c r="H143" s="124" t="s">
        <v>1334</v>
      </c>
      <c r="K143" s="216" t="s">
        <v>1822</v>
      </c>
      <c r="M143" s="218" t="s">
        <v>2049</v>
      </c>
      <c r="O143" s="218" t="s">
        <v>2048</v>
      </c>
      <c r="Q143" s="218" t="s">
        <v>2047</v>
      </c>
      <c r="S143" s="218" t="s">
        <v>2046</v>
      </c>
      <c r="U143" s="216" t="s">
        <v>1823</v>
      </c>
      <c r="W143" s="219" t="s">
        <v>1824</v>
      </c>
    </row>
    <row r="144" spans="1:23" ht="30">
      <c r="A144" s="216" t="s">
        <v>1442</v>
      </c>
      <c r="E144" s="31" t="s">
        <v>1865</v>
      </c>
      <c r="F144" s="125" t="str">
        <f t="shared" si="2"/>
        <v>EXOTICS</v>
      </c>
      <c r="G144" s="124" t="s">
        <v>1332</v>
      </c>
      <c r="H144" s="124" t="s">
        <v>1334</v>
      </c>
      <c r="K144" s="216" t="s">
        <v>1453</v>
      </c>
      <c r="M144" s="218" t="s">
        <v>2053</v>
      </c>
      <c r="O144" s="218" t="s">
        <v>2052</v>
      </c>
      <c r="Q144" s="218" t="s">
        <v>2051</v>
      </c>
      <c r="S144" s="218" t="s">
        <v>2050</v>
      </c>
      <c r="U144" s="216" t="s">
        <v>1467</v>
      </c>
      <c r="W144" s="219" t="s">
        <v>1478</v>
      </c>
    </row>
    <row r="145" spans="1:23" ht="30">
      <c r="A145" s="216" t="s">
        <v>1443</v>
      </c>
      <c r="D145" s="182" t="s">
        <v>1864</v>
      </c>
      <c r="F145" s="125" t="str">
        <f t="shared" si="2"/>
        <v>OU</v>
      </c>
      <c r="G145" s="124" t="s">
        <v>1332</v>
      </c>
      <c r="H145" s="124" t="s">
        <v>1334</v>
      </c>
      <c r="K145" s="216" t="s">
        <v>1825</v>
      </c>
      <c r="M145" s="218" t="s">
        <v>2057</v>
      </c>
      <c r="O145" s="218" t="s">
        <v>2056</v>
      </c>
      <c r="Q145" s="218" t="s">
        <v>2055</v>
      </c>
      <c r="S145" s="218" t="s">
        <v>2054</v>
      </c>
      <c r="U145" s="216" t="s">
        <v>1826</v>
      </c>
      <c r="W145" s="219" t="s">
        <v>1827</v>
      </c>
    </row>
    <row r="146" spans="1:23" ht="30">
      <c r="A146" s="216" t="s">
        <v>1444</v>
      </c>
      <c r="E146" s="31" t="s">
        <v>1865</v>
      </c>
      <c r="F146" s="125" t="str">
        <f t="shared" si="2"/>
        <v>EXOTICS</v>
      </c>
      <c r="G146" s="124" t="s">
        <v>1332</v>
      </c>
      <c r="H146" s="124" t="s">
        <v>1334</v>
      </c>
      <c r="K146" s="216" t="s">
        <v>1454</v>
      </c>
      <c r="M146" s="218" t="s">
        <v>2061</v>
      </c>
      <c r="O146" s="218" t="s">
        <v>2060</v>
      </c>
      <c r="Q146" s="218" t="s">
        <v>2059</v>
      </c>
      <c r="S146" s="218" t="s">
        <v>2058</v>
      </c>
      <c r="U146" s="216" t="s">
        <v>1468</v>
      </c>
      <c r="W146" s="219" t="s">
        <v>1479</v>
      </c>
    </row>
    <row r="147" spans="1:23" ht="45">
      <c r="A147" s="216" t="s">
        <v>1445</v>
      </c>
      <c r="C147" s="182"/>
      <c r="E147" s="31" t="s">
        <v>1865</v>
      </c>
      <c r="F147" s="125" t="str">
        <f t="shared" si="2"/>
        <v>EXOTICS</v>
      </c>
      <c r="G147" s="124" t="s">
        <v>1332</v>
      </c>
      <c r="H147" s="124" t="s">
        <v>1334</v>
      </c>
      <c r="K147" s="216" t="s">
        <v>1455</v>
      </c>
      <c r="M147" s="218" t="s">
        <v>2065</v>
      </c>
      <c r="O147" s="218" t="s">
        <v>2064</v>
      </c>
      <c r="Q147" s="218" t="s">
        <v>2063</v>
      </c>
      <c r="S147" s="218" t="s">
        <v>2062</v>
      </c>
      <c r="U147" s="216" t="s">
        <v>1469</v>
      </c>
      <c r="W147" s="219" t="s">
        <v>1480</v>
      </c>
    </row>
    <row r="148" spans="1:23" ht="30">
      <c r="A148" s="216" t="s">
        <v>1869</v>
      </c>
      <c r="C148" s="182"/>
      <c r="E148" s="31" t="s">
        <v>1865</v>
      </c>
      <c r="F148" s="125" t="str">
        <f t="shared" si="2"/>
        <v>EXOTICS</v>
      </c>
      <c r="G148" s="124" t="s">
        <v>1332</v>
      </c>
      <c r="H148" s="124" t="s">
        <v>1334</v>
      </c>
      <c r="K148" s="216" t="s">
        <v>1456</v>
      </c>
      <c r="M148" s="218" t="s">
        <v>2069</v>
      </c>
      <c r="O148" s="218" t="s">
        <v>2068</v>
      </c>
      <c r="Q148" s="218" t="s">
        <v>2067</v>
      </c>
      <c r="S148" s="218" t="s">
        <v>2066</v>
      </c>
      <c r="U148" s="216" t="s">
        <v>1470</v>
      </c>
      <c r="W148" s="219" t="s">
        <v>1481</v>
      </c>
    </row>
    <row r="149" spans="1:23">
      <c r="A149" s="216" t="s">
        <v>1446</v>
      </c>
      <c r="C149" s="182" t="s">
        <v>1863</v>
      </c>
      <c r="F149" s="125" t="str">
        <f t="shared" si="2"/>
        <v>MATCH</v>
      </c>
      <c r="G149" s="124" t="s">
        <v>1332</v>
      </c>
      <c r="H149" s="124" t="s">
        <v>1334</v>
      </c>
      <c r="K149" s="216" t="s">
        <v>1457</v>
      </c>
      <c r="M149" s="218" t="s">
        <v>2073</v>
      </c>
      <c r="O149" s="218" t="s">
        <v>2072</v>
      </c>
      <c r="Q149" s="218" t="s">
        <v>2071</v>
      </c>
      <c r="S149" s="218" t="s">
        <v>2070</v>
      </c>
      <c r="U149" s="216" t="s">
        <v>1471</v>
      </c>
      <c r="W149" s="219" t="s">
        <v>1482</v>
      </c>
    </row>
    <row r="150" spans="1:23">
      <c r="A150" s="216" t="s">
        <v>1447</v>
      </c>
      <c r="C150" s="182" t="s">
        <v>1863</v>
      </c>
      <c r="F150" s="125" t="str">
        <f t="shared" si="2"/>
        <v>MATCH</v>
      </c>
      <c r="G150" s="124" t="s">
        <v>1332</v>
      </c>
      <c r="H150" s="124" t="s">
        <v>1334</v>
      </c>
      <c r="K150" s="216" t="s">
        <v>1458</v>
      </c>
      <c r="M150" s="218" t="s">
        <v>2077</v>
      </c>
      <c r="O150" s="218" t="s">
        <v>2076</v>
      </c>
      <c r="Q150" s="218" t="s">
        <v>2075</v>
      </c>
      <c r="S150" s="218" t="s">
        <v>2074</v>
      </c>
      <c r="U150" s="216" t="s">
        <v>1472</v>
      </c>
      <c r="W150" s="219" t="s">
        <v>1483</v>
      </c>
    </row>
  </sheetData>
  <autoFilter ref="A1:X150"/>
  <phoneticPr fontId="63" type="noConversion"/>
  <conditionalFormatting sqref="J73">
    <cfRule type="duplicateValues" dxfId="51" priority="36"/>
  </conditionalFormatting>
  <conditionalFormatting sqref="J74">
    <cfRule type="duplicateValues" dxfId="50" priority="35"/>
  </conditionalFormatting>
  <conditionalFormatting sqref="J75">
    <cfRule type="duplicateValues" dxfId="49" priority="34"/>
  </conditionalFormatting>
  <conditionalFormatting sqref="J76">
    <cfRule type="duplicateValues" dxfId="48" priority="33"/>
  </conditionalFormatting>
  <conditionalFormatting sqref="J77">
    <cfRule type="duplicateValues" dxfId="47" priority="32"/>
  </conditionalFormatting>
  <conditionalFormatting sqref="J78">
    <cfRule type="duplicateValues" dxfId="46" priority="31"/>
  </conditionalFormatting>
  <conditionalFormatting sqref="J79">
    <cfRule type="duplicateValues" dxfId="45" priority="30"/>
  </conditionalFormatting>
  <conditionalFormatting sqref="J80">
    <cfRule type="duplicateValues" dxfId="44" priority="29"/>
  </conditionalFormatting>
  <conditionalFormatting sqref="A102:A105">
    <cfRule type="duplicateValues" dxfId="43" priority="28"/>
  </conditionalFormatting>
  <conditionalFormatting sqref="A102:A105">
    <cfRule type="duplicateValues" dxfId="42" priority="27"/>
  </conditionalFormatting>
  <conditionalFormatting sqref="A106">
    <cfRule type="duplicateValues" dxfId="41" priority="26"/>
  </conditionalFormatting>
  <conditionalFormatting sqref="A107">
    <cfRule type="duplicateValues" dxfId="40" priority="25"/>
  </conditionalFormatting>
  <conditionalFormatting sqref="B73">
    <cfRule type="duplicateValues" dxfId="39" priority="20"/>
  </conditionalFormatting>
  <conditionalFormatting sqref="B74">
    <cfRule type="duplicateValues" dxfId="38" priority="19"/>
  </conditionalFormatting>
  <conditionalFormatting sqref="B75">
    <cfRule type="duplicateValues" dxfId="37" priority="18"/>
  </conditionalFormatting>
  <conditionalFormatting sqref="B76">
    <cfRule type="duplicateValues" dxfId="36" priority="17"/>
  </conditionalFormatting>
  <conditionalFormatting sqref="B77">
    <cfRule type="duplicateValues" dxfId="35" priority="16"/>
  </conditionalFormatting>
  <conditionalFormatting sqref="B78">
    <cfRule type="duplicateValues" dxfId="34" priority="15"/>
  </conditionalFormatting>
  <conditionalFormatting sqref="B79">
    <cfRule type="duplicateValues" dxfId="33" priority="14"/>
  </conditionalFormatting>
  <conditionalFormatting sqref="B80">
    <cfRule type="duplicateValues" dxfId="32" priority="13"/>
  </conditionalFormatting>
  <conditionalFormatting sqref="D73:E73">
    <cfRule type="duplicateValues" dxfId="31" priority="12"/>
  </conditionalFormatting>
  <conditionalFormatting sqref="D74:E74">
    <cfRule type="duplicateValues" dxfId="30" priority="11"/>
  </conditionalFormatting>
  <conditionalFormatting sqref="D75:E75">
    <cfRule type="duplicateValues" dxfId="29" priority="10"/>
  </conditionalFormatting>
  <conditionalFormatting sqref="D76:E76">
    <cfRule type="duplicateValues" dxfId="28" priority="9"/>
  </conditionalFormatting>
  <conditionalFormatting sqref="D77:E77">
    <cfRule type="duplicateValues" dxfId="27" priority="8"/>
  </conditionalFormatting>
  <conditionalFormatting sqref="D78:E78">
    <cfRule type="duplicateValues" dxfId="26" priority="7"/>
  </conditionalFormatting>
  <conditionalFormatting sqref="D79:E79">
    <cfRule type="duplicateValues" dxfId="25" priority="6"/>
  </conditionalFormatting>
  <conditionalFormatting sqref="D80:E80">
    <cfRule type="duplicateValues" dxfId="24" priority="5"/>
  </conditionalFormatting>
  <conditionalFormatting sqref="A125:A150 A108:A123">
    <cfRule type="duplicateValues" dxfId="23" priority="3"/>
  </conditionalFormatting>
  <conditionalFormatting sqref="A124">
    <cfRule type="duplicateValues" dxfId="22" priority="1"/>
  </conditionalFormatting>
  <conditionalFormatting sqref="A124">
    <cfRule type="duplicateValues" dxfId="21" priority="2"/>
  </conditionalFormatting>
  <conditionalFormatting sqref="A108:A123 A125:A150">
    <cfRule type="duplicateValues" dxfId="20" priority="4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pane ySplit="1" topLeftCell="A122" activePane="bottomLeft" state="frozen"/>
      <selection pane="bottomLeft" activeCell="A122" sqref="A122"/>
    </sheetView>
  </sheetViews>
  <sheetFormatPr defaultColWidth="44.42578125" defaultRowHeight="15.75"/>
  <cols>
    <col min="1" max="1" width="43.140625" style="88" bestFit="1" customWidth="1"/>
    <col min="2" max="2" width="43.42578125" style="88" bestFit="1" customWidth="1"/>
    <col min="3" max="3" width="43.5703125" style="88" bestFit="1" customWidth="1"/>
    <col min="4" max="16384" width="44.42578125" style="88"/>
  </cols>
  <sheetData>
    <row r="1" spans="1:4" ht="16.5" thickBot="1">
      <c r="A1" s="87" t="s">
        <v>1213</v>
      </c>
      <c r="B1" s="87" t="s">
        <v>1233</v>
      </c>
      <c r="C1" s="87" t="s">
        <v>1234</v>
      </c>
      <c r="D1" s="87" t="s">
        <v>1235</v>
      </c>
    </row>
    <row r="2" spans="1:4" ht="31.5">
      <c r="A2" s="89" t="s">
        <v>1236</v>
      </c>
      <c r="B2" s="90" t="s">
        <v>1237</v>
      </c>
      <c r="C2" s="91" t="s">
        <v>1238</v>
      </c>
      <c r="D2" s="92" t="s">
        <v>1239</v>
      </c>
    </row>
    <row r="3" spans="1:4" ht="31.5">
      <c r="A3" s="93" t="s">
        <v>1240</v>
      </c>
      <c r="B3" s="94" t="s">
        <v>1237</v>
      </c>
      <c r="C3" s="92" t="s">
        <v>1238</v>
      </c>
      <c r="D3" s="92" t="s">
        <v>1239</v>
      </c>
    </row>
    <row r="4" spans="1:4" ht="31.5">
      <c r="A4" s="93" t="s">
        <v>16</v>
      </c>
      <c r="B4" s="94" t="s">
        <v>1237</v>
      </c>
      <c r="C4" s="92" t="s">
        <v>1238</v>
      </c>
      <c r="D4" s="92" t="s">
        <v>1239</v>
      </c>
    </row>
    <row r="5" spans="1:4" ht="31.5">
      <c r="A5" s="93" t="s">
        <v>17</v>
      </c>
      <c r="B5" s="94" t="s">
        <v>1237</v>
      </c>
      <c r="C5" s="92" t="s">
        <v>1238</v>
      </c>
      <c r="D5" s="92" t="s">
        <v>1239</v>
      </c>
    </row>
    <row r="6" spans="1:4" ht="31.5">
      <c r="A6" s="93" t="s">
        <v>18</v>
      </c>
      <c r="B6" s="94" t="s">
        <v>1237</v>
      </c>
      <c r="C6" s="92" t="s">
        <v>1238</v>
      </c>
      <c r="D6" s="92" t="s">
        <v>1239</v>
      </c>
    </row>
    <row r="7" spans="1:4" ht="31.5">
      <c r="A7" s="93" t="s">
        <v>19</v>
      </c>
      <c r="B7" s="94" t="s">
        <v>1237</v>
      </c>
      <c r="C7" s="92" t="s">
        <v>1238</v>
      </c>
      <c r="D7" s="92" t="s">
        <v>1239</v>
      </c>
    </row>
    <row r="8" spans="1:4" ht="31.5">
      <c r="A8" s="93" t="s">
        <v>20</v>
      </c>
      <c r="B8" s="94" t="s">
        <v>1237</v>
      </c>
      <c r="C8" s="92" t="s">
        <v>1238</v>
      </c>
      <c r="D8" s="92" t="s">
        <v>1239</v>
      </c>
    </row>
    <row r="9" spans="1:4" ht="31.5">
      <c r="A9" s="93" t="s">
        <v>21</v>
      </c>
      <c r="B9" s="94" t="s">
        <v>1237</v>
      </c>
      <c r="C9" s="92" t="s">
        <v>1238</v>
      </c>
      <c r="D9" s="92" t="s">
        <v>1239</v>
      </c>
    </row>
    <row r="10" spans="1:4" ht="31.5">
      <c r="A10" s="93" t="s">
        <v>22</v>
      </c>
      <c r="B10" s="94" t="s">
        <v>1237</v>
      </c>
      <c r="C10" s="92" t="s">
        <v>1238</v>
      </c>
      <c r="D10" s="92" t="s">
        <v>1239</v>
      </c>
    </row>
    <row r="11" spans="1:4" ht="31.5">
      <c r="A11" s="93" t="s">
        <v>23</v>
      </c>
      <c r="B11" s="94" t="s">
        <v>1237</v>
      </c>
      <c r="C11" s="92" t="s">
        <v>1238</v>
      </c>
      <c r="D11" s="92" t="s">
        <v>1239</v>
      </c>
    </row>
    <row r="12" spans="1:4" ht="31.5">
      <c r="A12" s="93" t="s">
        <v>28</v>
      </c>
      <c r="B12" s="94" t="s">
        <v>1237</v>
      </c>
      <c r="C12" s="92" t="s">
        <v>1238</v>
      </c>
      <c r="D12" s="92" t="s">
        <v>1239</v>
      </c>
    </row>
    <row r="13" spans="1:4" ht="31.5">
      <c r="A13" s="93" t="s">
        <v>29</v>
      </c>
      <c r="B13" s="94" t="s">
        <v>1237</v>
      </c>
      <c r="C13" s="92" t="s">
        <v>1238</v>
      </c>
      <c r="D13" s="92" t="s">
        <v>1239</v>
      </c>
    </row>
    <row r="14" spans="1:4" ht="31.5">
      <c r="A14" s="93" t="s">
        <v>30</v>
      </c>
      <c r="B14" s="94" t="s">
        <v>1237</v>
      </c>
      <c r="C14" s="92" t="s">
        <v>1238</v>
      </c>
      <c r="D14" s="92" t="s">
        <v>1239</v>
      </c>
    </row>
    <row r="15" spans="1:4" ht="31.5">
      <c r="A15" s="93" t="s">
        <v>31</v>
      </c>
      <c r="B15" s="94" t="s">
        <v>1237</v>
      </c>
      <c r="C15" s="92" t="s">
        <v>1238</v>
      </c>
      <c r="D15" s="92" t="s">
        <v>1239</v>
      </c>
    </row>
    <row r="16" spans="1:4" ht="31.5">
      <c r="A16" s="93" t="s">
        <v>32</v>
      </c>
      <c r="B16" s="94" t="s">
        <v>1237</v>
      </c>
      <c r="C16" s="92" t="s">
        <v>1238</v>
      </c>
      <c r="D16" s="92" t="s">
        <v>1239</v>
      </c>
    </row>
    <row r="17" spans="1:4" ht="31.5">
      <c r="A17" s="93" t="s">
        <v>33</v>
      </c>
      <c r="B17" s="94" t="s">
        <v>1237</v>
      </c>
      <c r="C17" s="92" t="s">
        <v>1238</v>
      </c>
      <c r="D17" s="92" t="s">
        <v>1239</v>
      </c>
    </row>
    <row r="18" spans="1:4" ht="31.5">
      <c r="A18" s="93" t="s">
        <v>34</v>
      </c>
      <c r="B18" s="94" t="s">
        <v>1237</v>
      </c>
      <c r="C18" s="92" t="s">
        <v>1238</v>
      </c>
      <c r="D18" s="92" t="s">
        <v>1239</v>
      </c>
    </row>
    <row r="19" spans="1:4" ht="31.5">
      <c r="A19" s="93" t="s">
        <v>35</v>
      </c>
      <c r="B19" s="94" t="s">
        <v>1237</v>
      </c>
      <c r="C19" s="92" t="s">
        <v>1238</v>
      </c>
      <c r="D19" s="92" t="s">
        <v>1239</v>
      </c>
    </row>
    <row r="20" spans="1:4" ht="31.5">
      <c r="A20" s="93" t="s">
        <v>36</v>
      </c>
      <c r="B20" s="94" t="s">
        <v>1237</v>
      </c>
      <c r="C20" s="92" t="s">
        <v>1238</v>
      </c>
      <c r="D20" s="92" t="s">
        <v>1239</v>
      </c>
    </row>
    <row r="21" spans="1:4" ht="31.5">
      <c r="A21" s="93" t="s">
        <v>37</v>
      </c>
      <c r="B21" s="94" t="s">
        <v>1237</v>
      </c>
      <c r="C21" s="92" t="s">
        <v>1238</v>
      </c>
      <c r="D21" s="92" t="s">
        <v>1239</v>
      </c>
    </row>
    <row r="22" spans="1:4" ht="31.5">
      <c r="A22" s="93" t="s">
        <v>38</v>
      </c>
      <c r="B22" s="94" t="s">
        <v>1237</v>
      </c>
      <c r="C22" s="92" t="s">
        <v>1238</v>
      </c>
      <c r="D22" s="92" t="s">
        <v>1239</v>
      </c>
    </row>
    <row r="23" spans="1:4" ht="31.5">
      <c r="A23" s="93" t="s">
        <v>39</v>
      </c>
      <c r="B23" s="94" t="s">
        <v>1237</v>
      </c>
      <c r="C23" s="92" t="s">
        <v>1238</v>
      </c>
      <c r="D23" s="92" t="s">
        <v>1239</v>
      </c>
    </row>
    <row r="24" spans="1:4" ht="31.5">
      <c r="A24" s="93" t="s">
        <v>40</v>
      </c>
      <c r="B24" s="94" t="s">
        <v>1237</v>
      </c>
      <c r="C24" s="92" t="s">
        <v>1238</v>
      </c>
      <c r="D24" s="92" t="s">
        <v>1239</v>
      </c>
    </row>
    <row r="25" spans="1:4" ht="31.5">
      <c r="A25" s="95" t="s">
        <v>41</v>
      </c>
      <c r="B25" s="94" t="s">
        <v>1237</v>
      </c>
      <c r="C25" s="92" t="s">
        <v>1238</v>
      </c>
      <c r="D25" s="92" t="s">
        <v>1239</v>
      </c>
    </row>
    <row r="26" spans="1:4" ht="31.5">
      <c r="A26" s="95" t="s">
        <v>42</v>
      </c>
      <c r="B26" s="94" t="s">
        <v>1237</v>
      </c>
      <c r="C26" s="92" t="s">
        <v>1238</v>
      </c>
      <c r="D26" s="92" t="s">
        <v>1239</v>
      </c>
    </row>
    <row r="27" spans="1:4" ht="31.5">
      <c r="A27" s="95" t="s">
        <v>43</v>
      </c>
      <c r="B27" s="94" t="s">
        <v>1237</v>
      </c>
      <c r="C27" s="92" t="s">
        <v>1238</v>
      </c>
      <c r="D27" s="92" t="s">
        <v>1239</v>
      </c>
    </row>
    <row r="28" spans="1:4" ht="31.5">
      <c r="A28" s="95" t="s">
        <v>44</v>
      </c>
      <c r="B28" s="94" t="s">
        <v>1237</v>
      </c>
      <c r="C28" s="92" t="s">
        <v>1238</v>
      </c>
      <c r="D28" s="92" t="s">
        <v>1239</v>
      </c>
    </row>
    <row r="29" spans="1:4" ht="31.5">
      <c r="A29" s="95" t="s">
        <v>45</v>
      </c>
      <c r="B29" s="94" t="s">
        <v>1237</v>
      </c>
      <c r="C29" s="92" t="s">
        <v>1238</v>
      </c>
      <c r="D29" s="92" t="s">
        <v>1239</v>
      </c>
    </row>
    <row r="30" spans="1:4" ht="31.5">
      <c r="A30" s="95" t="s">
        <v>46</v>
      </c>
      <c r="B30" s="94" t="s">
        <v>1237</v>
      </c>
      <c r="C30" s="92" t="s">
        <v>1238</v>
      </c>
      <c r="D30" s="92" t="s">
        <v>1239</v>
      </c>
    </row>
    <row r="31" spans="1:4" ht="31.5">
      <c r="A31" s="95" t="s">
        <v>47</v>
      </c>
      <c r="B31" s="94" t="s">
        <v>1237</v>
      </c>
      <c r="C31" s="92" t="s">
        <v>1238</v>
      </c>
      <c r="D31" s="92" t="s">
        <v>1239</v>
      </c>
    </row>
    <row r="32" spans="1:4" ht="31.5">
      <c r="A32" s="95" t="s">
        <v>48</v>
      </c>
      <c r="B32" s="94" t="s">
        <v>1237</v>
      </c>
      <c r="C32" s="92" t="s">
        <v>1238</v>
      </c>
      <c r="D32" s="92" t="s">
        <v>1239</v>
      </c>
    </row>
    <row r="33" spans="1:4" ht="31.5">
      <c r="A33" s="95" t="s">
        <v>49</v>
      </c>
      <c r="B33" s="94" t="s">
        <v>1237</v>
      </c>
      <c r="C33" s="92" t="s">
        <v>1238</v>
      </c>
      <c r="D33" s="92" t="s">
        <v>1241</v>
      </c>
    </row>
    <row r="34" spans="1:4" ht="31.5">
      <c r="A34" s="93" t="s">
        <v>50</v>
      </c>
      <c r="B34" s="94" t="s">
        <v>1237</v>
      </c>
      <c r="C34" s="92" t="s">
        <v>1238</v>
      </c>
      <c r="D34" s="92" t="s">
        <v>1239</v>
      </c>
    </row>
    <row r="35" spans="1:4" ht="31.5">
      <c r="A35" s="93" t="s">
        <v>51</v>
      </c>
      <c r="B35" s="94" t="s">
        <v>1237</v>
      </c>
      <c r="C35" s="92" t="s">
        <v>1238</v>
      </c>
      <c r="D35" s="92" t="s">
        <v>1239</v>
      </c>
    </row>
    <row r="36" spans="1:4" ht="31.5">
      <c r="A36" s="93" t="s">
        <v>52</v>
      </c>
      <c r="B36" s="94" t="s">
        <v>1237</v>
      </c>
      <c r="C36" s="92" t="s">
        <v>1238</v>
      </c>
      <c r="D36" s="92" t="s">
        <v>1239</v>
      </c>
    </row>
    <row r="37" spans="1:4" ht="31.5">
      <c r="A37" s="93" t="s">
        <v>53</v>
      </c>
      <c r="B37" s="94" t="s">
        <v>1237</v>
      </c>
      <c r="C37" s="92" t="s">
        <v>1238</v>
      </c>
      <c r="D37" s="92" t="s">
        <v>1239</v>
      </c>
    </row>
    <row r="38" spans="1:4" ht="31.5">
      <c r="A38" s="93" t="s">
        <v>54</v>
      </c>
      <c r="B38" s="94" t="s">
        <v>1237</v>
      </c>
      <c r="C38" s="92" t="s">
        <v>1238</v>
      </c>
      <c r="D38" s="92" t="s">
        <v>1239</v>
      </c>
    </row>
    <row r="39" spans="1:4" ht="31.5">
      <c r="A39" s="93" t="s">
        <v>56</v>
      </c>
      <c r="B39" s="94" t="s">
        <v>1237</v>
      </c>
      <c r="C39" s="92" t="s">
        <v>1238</v>
      </c>
      <c r="D39" s="92" t="s">
        <v>1239</v>
      </c>
    </row>
    <row r="40" spans="1:4" ht="31.5">
      <c r="A40" s="93" t="s">
        <v>57</v>
      </c>
      <c r="B40" s="94" t="s">
        <v>1237</v>
      </c>
      <c r="C40" s="92" t="s">
        <v>1238</v>
      </c>
      <c r="D40" s="92" t="s">
        <v>1239</v>
      </c>
    </row>
    <row r="41" spans="1:4" ht="31.5">
      <c r="A41" s="93" t="s">
        <v>58</v>
      </c>
      <c r="B41" s="94" t="s">
        <v>1237</v>
      </c>
      <c r="C41" s="92" t="s">
        <v>1238</v>
      </c>
      <c r="D41" s="92" t="s">
        <v>1239</v>
      </c>
    </row>
    <row r="42" spans="1:4" ht="31.5">
      <c r="A42" s="95" t="s">
        <v>59</v>
      </c>
      <c r="B42" s="94" t="s">
        <v>1237</v>
      </c>
      <c r="C42" s="92" t="s">
        <v>1242</v>
      </c>
      <c r="D42" s="92" t="s">
        <v>1239</v>
      </c>
    </row>
    <row r="43" spans="1:4" ht="31.5">
      <c r="A43" s="95" t="s">
        <v>60</v>
      </c>
      <c r="B43" s="94" t="s">
        <v>1237</v>
      </c>
      <c r="C43" s="92" t="s">
        <v>1242</v>
      </c>
      <c r="D43" s="92" t="s">
        <v>1239</v>
      </c>
    </row>
    <row r="44" spans="1:4" ht="31.5">
      <c r="A44" s="95" t="s">
        <v>61</v>
      </c>
      <c r="B44" s="94" t="s">
        <v>1237</v>
      </c>
      <c r="C44" s="92" t="s">
        <v>1242</v>
      </c>
      <c r="D44" s="92" t="s">
        <v>1239</v>
      </c>
    </row>
    <row r="45" spans="1:4" ht="31.5">
      <c r="A45" s="95" t="s">
        <v>204</v>
      </c>
      <c r="B45" s="94" t="s">
        <v>1237</v>
      </c>
      <c r="C45" s="92" t="s">
        <v>1238</v>
      </c>
      <c r="D45" s="92" t="s">
        <v>1239</v>
      </c>
    </row>
    <row r="46" spans="1:4" ht="31.5">
      <c r="A46" s="95" t="s">
        <v>205</v>
      </c>
      <c r="B46" s="94" t="s">
        <v>1237</v>
      </c>
      <c r="C46" s="92" t="s">
        <v>1238</v>
      </c>
      <c r="D46" s="92" t="s">
        <v>1239</v>
      </c>
    </row>
    <row r="47" spans="1:4" ht="31.5">
      <c r="A47" s="95" t="s">
        <v>95</v>
      </c>
      <c r="B47" s="94" t="s">
        <v>1237</v>
      </c>
      <c r="C47" s="92" t="s">
        <v>1238</v>
      </c>
      <c r="D47" s="92" t="s">
        <v>1239</v>
      </c>
    </row>
    <row r="48" spans="1:4" ht="31.5">
      <c r="A48" s="95" t="s">
        <v>96</v>
      </c>
      <c r="B48" s="94" t="s">
        <v>1237</v>
      </c>
      <c r="C48" s="92" t="s">
        <v>1238</v>
      </c>
      <c r="D48" s="92" t="s">
        <v>1239</v>
      </c>
    </row>
    <row r="49" spans="1:4" ht="31.5">
      <c r="A49" s="95" t="s">
        <v>89</v>
      </c>
      <c r="B49" s="94" t="s">
        <v>1237</v>
      </c>
      <c r="C49" s="92" t="s">
        <v>1242</v>
      </c>
      <c r="D49" s="92" t="s">
        <v>1239</v>
      </c>
    </row>
    <row r="50" spans="1:4" ht="31.5">
      <c r="A50" s="95" t="s">
        <v>64</v>
      </c>
      <c r="B50" s="94" t="s">
        <v>1237</v>
      </c>
      <c r="C50" s="92" t="s">
        <v>1242</v>
      </c>
      <c r="D50" s="92" t="s">
        <v>1239</v>
      </c>
    </row>
    <row r="51" spans="1:4" ht="31.5">
      <c r="A51" s="95" t="s">
        <v>65</v>
      </c>
      <c r="B51" s="94" t="s">
        <v>1237</v>
      </c>
      <c r="C51" s="92" t="s">
        <v>1238</v>
      </c>
      <c r="D51" s="92" t="s">
        <v>1239</v>
      </c>
    </row>
    <row r="52" spans="1:4" ht="31.5">
      <c r="A52" s="95" t="s">
        <v>66</v>
      </c>
      <c r="B52" s="94" t="s">
        <v>1237</v>
      </c>
      <c r="C52" s="92" t="s">
        <v>1238</v>
      </c>
      <c r="D52" s="92" t="s">
        <v>1239</v>
      </c>
    </row>
    <row r="53" spans="1:4" ht="31.5">
      <c r="A53" s="95" t="s">
        <v>67</v>
      </c>
      <c r="B53" s="94" t="s">
        <v>1237</v>
      </c>
      <c r="C53" s="92" t="s">
        <v>1238</v>
      </c>
      <c r="D53" s="92" t="s">
        <v>1239</v>
      </c>
    </row>
    <row r="54" spans="1:4" ht="31.5">
      <c r="A54" s="95" t="s">
        <v>68</v>
      </c>
      <c r="B54" s="94" t="s">
        <v>1237</v>
      </c>
      <c r="C54" s="92" t="s">
        <v>1238</v>
      </c>
      <c r="D54" s="92" t="s">
        <v>1239</v>
      </c>
    </row>
    <row r="55" spans="1:4" ht="31.5">
      <c r="A55" s="95" t="s">
        <v>69</v>
      </c>
      <c r="B55" s="94" t="s">
        <v>1237</v>
      </c>
      <c r="C55" s="92" t="s">
        <v>1238</v>
      </c>
      <c r="D55" s="92" t="s">
        <v>1239</v>
      </c>
    </row>
    <row r="56" spans="1:4" ht="31.5">
      <c r="A56" s="95" t="s">
        <v>70</v>
      </c>
      <c r="B56" s="94" t="s">
        <v>1237</v>
      </c>
      <c r="C56" s="92" t="s">
        <v>1238</v>
      </c>
      <c r="D56" s="92" t="s">
        <v>1239</v>
      </c>
    </row>
    <row r="57" spans="1:4" ht="31.5">
      <c r="A57" s="95" t="s">
        <v>71</v>
      </c>
      <c r="B57" s="94" t="s">
        <v>1237</v>
      </c>
      <c r="C57" s="92" t="s">
        <v>1238</v>
      </c>
      <c r="D57" s="92" t="s">
        <v>1239</v>
      </c>
    </row>
    <row r="58" spans="1:4" ht="31.5">
      <c r="A58" s="95" t="s">
        <v>72</v>
      </c>
      <c r="B58" s="94" t="s">
        <v>1237</v>
      </c>
      <c r="C58" s="92" t="s">
        <v>1238</v>
      </c>
      <c r="D58" s="92" t="s">
        <v>1239</v>
      </c>
    </row>
    <row r="59" spans="1:4" ht="31.5">
      <c r="A59" s="95" t="s">
        <v>73</v>
      </c>
      <c r="B59" s="94" t="s">
        <v>1237</v>
      </c>
      <c r="C59" s="92" t="s">
        <v>1238</v>
      </c>
      <c r="D59" s="92" t="s">
        <v>1239</v>
      </c>
    </row>
    <row r="60" spans="1:4" ht="31.5">
      <c r="A60" s="95" t="s">
        <v>74</v>
      </c>
      <c r="B60" s="94" t="s">
        <v>1237</v>
      </c>
      <c r="C60" s="92" t="s">
        <v>1238</v>
      </c>
      <c r="D60" s="92" t="s">
        <v>1239</v>
      </c>
    </row>
    <row r="61" spans="1:4" ht="31.5">
      <c r="A61" s="95" t="s">
        <v>75</v>
      </c>
      <c r="B61" s="94" t="s">
        <v>1237</v>
      </c>
      <c r="C61" s="92" t="s">
        <v>1238</v>
      </c>
      <c r="D61" s="92" t="s">
        <v>1239</v>
      </c>
    </row>
    <row r="62" spans="1:4" ht="31.5">
      <c r="A62" s="95" t="s">
        <v>76</v>
      </c>
      <c r="B62" s="94" t="s">
        <v>1237</v>
      </c>
      <c r="C62" s="92" t="s">
        <v>1238</v>
      </c>
      <c r="D62" s="92" t="s">
        <v>1239</v>
      </c>
    </row>
    <row r="63" spans="1:4" ht="31.5">
      <c r="A63" s="95" t="s">
        <v>77</v>
      </c>
      <c r="B63" s="94" t="s">
        <v>1237</v>
      </c>
      <c r="C63" s="92" t="s">
        <v>1238</v>
      </c>
      <c r="D63" s="92" t="s">
        <v>1239</v>
      </c>
    </row>
    <row r="64" spans="1:4" ht="31.5">
      <c r="A64" s="95" t="s">
        <v>78</v>
      </c>
      <c r="B64" s="94" t="s">
        <v>1237</v>
      </c>
      <c r="C64" s="92" t="s">
        <v>1238</v>
      </c>
      <c r="D64" s="92" t="s">
        <v>1239</v>
      </c>
    </row>
    <row r="65" spans="1:4" ht="31.5">
      <c r="A65" s="95" t="s">
        <v>79</v>
      </c>
      <c r="B65" s="94" t="s">
        <v>1237</v>
      </c>
      <c r="C65" s="92" t="s">
        <v>2103</v>
      </c>
      <c r="D65" s="92" t="s">
        <v>1239</v>
      </c>
    </row>
    <row r="66" spans="1:4" ht="31.5">
      <c r="A66" s="95" t="s">
        <v>80</v>
      </c>
      <c r="B66" s="94" t="s">
        <v>1237</v>
      </c>
      <c r="C66" s="92" t="s">
        <v>1238</v>
      </c>
      <c r="D66" s="92" t="s">
        <v>1239</v>
      </c>
    </row>
    <row r="67" spans="1:4" ht="31.5">
      <c r="A67" s="95" t="s">
        <v>81</v>
      </c>
      <c r="B67" s="94" t="s">
        <v>1237</v>
      </c>
      <c r="C67" s="92" t="s">
        <v>1238</v>
      </c>
      <c r="D67" s="92" t="s">
        <v>1239</v>
      </c>
    </row>
    <row r="68" spans="1:4" ht="31.5">
      <c r="A68" s="95" t="s">
        <v>82</v>
      </c>
      <c r="B68" s="94" t="s">
        <v>1237</v>
      </c>
      <c r="C68" s="92" t="s">
        <v>1238</v>
      </c>
      <c r="D68" s="92" t="s">
        <v>1239</v>
      </c>
    </row>
    <row r="69" spans="1:4" ht="31.5">
      <c r="A69" s="95" t="s">
        <v>83</v>
      </c>
      <c r="B69" s="94" t="s">
        <v>1237</v>
      </c>
      <c r="C69" s="92" t="s">
        <v>1238</v>
      </c>
      <c r="D69" s="92" t="s">
        <v>1239</v>
      </c>
    </row>
    <row r="70" spans="1:4" ht="31.5">
      <c r="A70" s="93" t="s">
        <v>84</v>
      </c>
      <c r="B70" s="94" t="s">
        <v>1237</v>
      </c>
      <c r="C70" s="92" t="s">
        <v>1238</v>
      </c>
      <c r="D70" s="92" t="s">
        <v>1239</v>
      </c>
    </row>
    <row r="71" spans="1:4" ht="31.5">
      <c r="A71" s="93" t="s">
        <v>85</v>
      </c>
      <c r="B71" s="94" t="s">
        <v>1237</v>
      </c>
      <c r="C71" s="92" t="s">
        <v>1238</v>
      </c>
      <c r="D71" s="92" t="s">
        <v>1239</v>
      </c>
    </row>
    <row r="72" spans="1:4" ht="31.5">
      <c r="A72" s="93" t="s">
        <v>86</v>
      </c>
      <c r="B72" s="94" t="s">
        <v>1237</v>
      </c>
      <c r="C72" s="92" t="s">
        <v>1238</v>
      </c>
      <c r="D72" s="92" t="s">
        <v>1239</v>
      </c>
    </row>
    <row r="73" spans="1:4" ht="31.5">
      <c r="A73" s="93" t="s">
        <v>87</v>
      </c>
      <c r="B73" s="94" t="s">
        <v>1237</v>
      </c>
      <c r="C73" s="92" t="s">
        <v>1238</v>
      </c>
      <c r="D73" s="92" t="s">
        <v>1239</v>
      </c>
    </row>
    <row r="74" spans="1:4" ht="31.5">
      <c r="A74" s="93" t="s">
        <v>88</v>
      </c>
      <c r="B74" s="94" t="s">
        <v>1237</v>
      </c>
      <c r="C74" s="92" t="s">
        <v>1238</v>
      </c>
      <c r="D74" s="92" t="s">
        <v>1239</v>
      </c>
    </row>
    <row r="75" spans="1:4" ht="31.5">
      <c r="A75" s="93" t="s">
        <v>90</v>
      </c>
      <c r="B75" s="94" t="s">
        <v>1237</v>
      </c>
      <c r="C75" s="92" t="s">
        <v>2103</v>
      </c>
      <c r="D75" s="92" t="s">
        <v>1239</v>
      </c>
    </row>
    <row r="76" spans="1:4" ht="31.5">
      <c r="A76" s="93" t="s">
        <v>421</v>
      </c>
      <c r="B76" s="94" t="s">
        <v>1243</v>
      </c>
      <c r="C76" s="92" t="s">
        <v>1244</v>
      </c>
      <c r="D76" s="92" t="s">
        <v>1239</v>
      </c>
    </row>
    <row r="77" spans="1:4" ht="31.5">
      <c r="A77" s="93" t="s">
        <v>422</v>
      </c>
      <c r="B77" s="94" t="s">
        <v>1245</v>
      </c>
      <c r="C77" s="92" t="s">
        <v>1246</v>
      </c>
      <c r="D77" s="92" t="s">
        <v>1239</v>
      </c>
    </row>
    <row r="78" spans="1:4" ht="31.5">
      <c r="A78" s="93" t="s">
        <v>423</v>
      </c>
      <c r="B78" s="94" t="s">
        <v>1247</v>
      </c>
      <c r="C78" s="92" t="s">
        <v>1248</v>
      </c>
      <c r="D78" s="92" t="s">
        <v>1239</v>
      </c>
    </row>
    <row r="79" spans="1:4" ht="31.5">
      <c r="A79" s="93" t="s">
        <v>424</v>
      </c>
      <c r="B79" s="94" t="s">
        <v>1249</v>
      </c>
      <c r="C79" s="92" t="s">
        <v>1250</v>
      </c>
      <c r="D79" s="92" t="s">
        <v>1239</v>
      </c>
    </row>
    <row r="80" spans="1:4" ht="31.5">
      <c r="A80" s="93" t="s">
        <v>425</v>
      </c>
      <c r="B80" s="94" t="s">
        <v>1251</v>
      </c>
      <c r="C80" s="92" t="s">
        <v>1252</v>
      </c>
      <c r="D80" s="92" t="s">
        <v>1239</v>
      </c>
    </row>
    <row r="81" spans="1:4" ht="31.5">
      <c r="A81" s="93" t="s">
        <v>426</v>
      </c>
      <c r="B81" s="94" t="s">
        <v>1253</v>
      </c>
      <c r="C81" s="92" t="s">
        <v>1254</v>
      </c>
      <c r="D81" s="92" t="s">
        <v>1239</v>
      </c>
    </row>
    <row r="82" spans="1:4" ht="31.5">
      <c r="A82" s="93" t="s">
        <v>427</v>
      </c>
      <c r="B82" s="94" t="s">
        <v>1255</v>
      </c>
      <c r="C82" s="92" t="s">
        <v>1256</v>
      </c>
      <c r="D82" s="92" t="s">
        <v>1239</v>
      </c>
    </row>
    <row r="83" spans="1:4" ht="31.5">
      <c r="A83" s="93" t="s">
        <v>428</v>
      </c>
      <c r="B83" s="94" t="s">
        <v>1257</v>
      </c>
      <c r="C83" s="92" t="s">
        <v>1258</v>
      </c>
      <c r="D83" s="92" t="s">
        <v>1239</v>
      </c>
    </row>
    <row r="84" spans="1:4" ht="31.5">
      <c r="A84" s="93" t="s">
        <v>1178</v>
      </c>
      <c r="B84" s="94" t="s">
        <v>1237</v>
      </c>
      <c r="C84" s="92" t="s">
        <v>1259</v>
      </c>
      <c r="D84" s="92" t="s">
        <v>1239</v>
      </c>
    </row>
    <row r="85" spans="1:4" ht="31.5">
      <c r="A85" s="95" t="s">
        <v>1216</v>
      </c>
      <c r="B85" s="94" t="s">
        <v>1237</v>
      </c>
      <c r="C85" s="92" t="s">
        <v>1260</v>
      </c>
      <c r="D85" s="92" t="s">
        <v>1239</v>
      </c>
    </row>
    <row r="86" spans="1:4" ht="31.5">
      <c r="A86" s="95" t="s">
        <v>1218</v>
      </c>
      <c r="B86" s="94" t="s">
        <v>1237</v>
      </c>
      <c r="C86" s="92" t="s">
        <v>1260</v>
      </c>
      <c r="D86" s="92" t="s">
        <v>1239</v>
      </c>
    </row>
    <row r="87" spans="1:4" ht="31.5">
      <c r="A87" s="95" t="s">
        <v>1220</v>
      </c>
      <c r="B87" s="94" t="s">
        <v>1237</v>
      </c>
      <c r="C87" s="92" t="s">
        <v>1260</v>
      </c>
      <c r="D87" s="92" t="s">
        <v>1239</v>
      </c>
    </row>
    <row r="88" spans="1:4" ht="31.5">
      <c r="A88" s="95" t="s">
        <v>1223</v>
      </c>
      <c r="B88" s="94" t="s">
        <v>1237</v>
      </c>
      <c r="C88" s="92" t="s">
        <v>1260</v>
      </c>
      <c r="D88" s="92" t="s">
        <v>1239</v>
      </c>
    </row>
    <row r="89" spans="1:4" ht="31.5">
      <c r="A89" s="237" t="s">
        <v>1350</v>
      </c>
      <c r="B89" s="238" t="s">
        <v>1237</v>
      </c>
      <c r="C89" s="239" t="s">
        <v>1260</v>
      </c>
      <c r="D89" s="239" t="s">
        <v>1239</v>
      </c>
    </row>
    <row r="90" spans="1:4" ht="31.5">
      <c r="A90" s="237" t="s">
        <v>1351</v>
      </c>
      <c r="B90" s="238" t="s">
        <v>1237</v>
      </c>
      <c r="C90" s="239" t="s">
        <v>1260</v>
      </c>
      <c r="D90" s="239" t="s">
        <v>1239</v>
      </c>
    </row>
    <row r="91" spans="1:4" ht="31.5">
      <c r="A91" s="237" t="s">
        <v>1352</v>
      </c>
      <c r="B91" s="238" t="s">
        <v>1237</v>
      </c>
      <c r="C91" s="239" t="s">
        <v>1260</v>
      </c>
      <c r="D91" s="239" t="s">
        <v>1239</v>
      </c>
    </row>
    <row r="92" spans="1:4" ht="31.5">
      <c r="A92" s="237" t="s">
        <v>1353</v>
      </c>
      <c r="B92" s="238" t="s">
        <v>1237</v>
      </c>
      <c r="C92" s="239" t="s">
        <v>1260</v>
      </c>
      <c r="D92" s="239" t="s">
        <v>1239</v>
      </c>
    </row>
    <row r="93" spans="1:4" ht="31.5">
      <c r="A93" s="163" t="s">
        <v>2097</v>
      </c>
      <c r="B93" s="238" t="s">
        <v>1237</v>
      </c>
      <c r="C93" s="239" t="s">
        <v>1260</v>
      </c>
      <c r="D93" s="239" t="s">
        <v>1239</v>
      </c>
    </row>
    <row r="94" spans="1:4" ht="31.5">
      <c r="A94" s="163" t="s">
        <v>2098</v>
      </c>
      <c r="B94" s="238" t="s">
        <v>1237</v>
      </c>
      <c r="C94" s="239" t="s">
        <v>1260</v>
      </c>
      <c r="D94" s="239" t="s">
        <v>1239</v>
      </c>
    </row>
    <row r="95" spans="1:4" ht="31.5">
      <c r="A95" s="163" t="s">
        <v>2099</v>
      </c>
      <c r="B95" s="238" t="s">
        <v>1237</v>
      </c>
      <c r="C95" s="239" t="s">
        <v>1260</v>
      </c>
      <c r="D95" s="239" t="s">
        <v>1239</v>
      </c>
    </row>
    <row r="96" spans="1:4" ht="31.5">
      <c r="A96" s="163" t="s">
        <v>2100</v>
      </c>
      <c r="B96" s="238" t="s">
        <v>1237</v>
      </c>
      <c r="C96" s="239" t="s">
        <v>1260</v>
      </c>
      <c r="D96" s="239" t="s">
        <v>1239</v>
      </c>
    </row>
    <row r="97" spans="1:4" ht="31.5">
      <c r="A97" s="237" t="s">
        <v>1366</v>
      </c>
      <c r="B97" s="238" t="s">
        <v>1237</v>
      </c>
      <c r="C97" s="239" t="s">
        <v>1238</v>
      </c>
      <c r="D97" s="239" t="s">
        <v>1239</v>
      </c>
    </row>
    <row r="98" spans="1:4" ht="31.5">
      <c r="A98" s="237" t="s">
        <v>1367</v>
      </c>
      <c r="B98" s="238" t="s">
        <v>1237</v>
      </c>
      <c r="C98" s="239" t="s">
        <v>1238</v>
      </c>
      <c r="D98" s="239" t="s">
        <v>1239</v>
      </c>
    </row>
    <row r="99" spans="1:4" ht="31.5">
      <c r="A99" s="237" t="s">
        <v>1368</v>
      </c>
      <c r="B99" s="238" t="s">
        <v>1237</v>
      </c>
      <c r="C99" s="239" t="s">
        <v>1238</v>
      </c>
      <c r="D99" s="239" t="s">
        <v>1239</v>
      </c>
    </row>
    <row r="100" spans="1:4" ht="31.5">
      <c r="A100" s="237" t="s">
        <v>1369</v>
      </c>
      <c r="B100" s="238" t="s">
        <v>1237</v>
      </c>
      <c r="C100" s="239" t="s">
        <v>2103</v>
      </c>
      <c r="D100" s="239" t="s">
        <v>1239</v>
      </c>
    </row>
    <row r="101" spans="1:4" ht="31.5">
      <c r="A101" s="237" t="s">
        <v>1370</v>
      </c>
      <c r="B101" s="238" t="s">
        <v>1237</v>
      </c>
      <c r="C101" s="239" t="s">
        <v>2103</v>
      </c>
      <c r="D101" s="239" t="s">
        <v>1239</v>
      </c>
    </row>
    <row r="102" spans="1:4" ht="31.5">
      <c r="A102" s="240" t="s">
        <v>1867</v>
      </c>
      <c r="B102" s="238" t="s">
        <v>1237</v>
      </c>
      <c r="C102" s="239" t="s">
        <v>2103</v>
      </c>
      <c r="D102" s="239" t="s">
        <v>1239</v>
      </c>
    </row>
    <row r="103" spans="1:4" ht="31.5">
      <c r="A103" s="237" t="s">
        <v>1371</v>
      </c>
      <c r="B103" s="238" t="s">
        <v>1237</v>
      </c>
      <c r="C103" s="239" t="s">
        <v>2103</v>
      </c>
      <c r="D103" s="239" t="s">
        <v>1239</v>
      </c>
    </row>
    <row r="104" spans="1:4" ht="31.5">
      <c r="A104" s="237" t="s">
        <v>1372</v>
      </c>
      <c r="B104" s="238" t="s">
        <v>1237</v>
      </c>
      <c r="C104" s="239" t="s">
        <v>1238</v>
      </c>
      <c r="D104" s="239" t="s">
        <v>1239</v>
      </c>
    </row>
    <row r="105" spans="1:4" ht="31.5">
      <c r="A105" s="167" t="s">
        <v>1484</v>
      </c>
      <c r="B105" s="238" t="s">
        <v>1237</v>
      </c>
      <c r="C105" s="239" t="s">
        <v>1238</v>
      </c>
      <c r="D105" s="239" t="s">
        <v>1239</v>
      </c>
    </row>
    <row r="106" spans="1:4" ht="31.5">
      <c r="A106" s="237" t="s">
        <v>1373</v>
      </c>
      <c r="B106" s="238" t="s">
        <v>1237</v>
      </c>
      <c r="C106" s="239" t="s">
        <v>1238</v>
      </c>
      <c r="D106" s="239" t="s">
        <v>1239</v>
      </c>
    </row>
    <row r="107" spans="1:4" ht="31.5">
      <c r="A107" s="237" t="s">
        <v>1374</v>
      </c>
      <c r="B107" s="238" t="s">
        <v>1237</v>
      </c>
      <c r="C107" s="239" t="s">
        <v>1238</v>
      </c>
      <c r="D107" s="239" t="s">
        <v>1239</v>
      </c>
    </row>
    <row r="108" spans="1:4" ht="31.5">
      <c r="A108" s="237" t="s">
        <v>1436</v>
      </c>
      <c r="B108" s="238" t="s">
        <v>1237</v>
      </c>
      <c r="C108" s="239" t="s">
        <v>1238</v>
      </c>
      <c r="D108" s="239" t="s">
        <v>1239</v>
      </c>
    </row>
    <row r="109" spans="1:4" ht="31.5">
      <c r="A109" s="163" t="s">
        <v>1438</v>
      </c>
      <c r="B109" s="238" t="s">
        <v>1237</v>
      </c>
      <c r="C109" s="239" t="s">
        <v>1238</v>
      </c>
      <c r="D109" s="239" t="s">
        <v>1239</v>
      </c>
    </row>
    <row r="110" spans="1:4" ht="31.5" hidden="1">
      <c r="A110" s="242" t="s">
        <v>1265</v>
      </c>
      <c r="B110" s="238" t="s">
        <v>1237</v>
      </c>
      <c r="C110" s="239" t="s">
        <v>1238</v>
      </c>
      <c r="D110" s="239" t="s">
        <v>1239</v>
      </c>
    </row>
    <row r="111" spans="1:4" ht="31.5" hidden="1">
      <c r="A111" s="242" t="s">
        <v>1266</v>
      </c>
      <c r="B111" s="238" t="s">
        <v>1237</v>
      </c>
      <c r="C111" s="239" t="s">
        <v>1238</v>
      </c>
      <c r="D111" s="239" t="s">
        <v>1239</v>
      </c>
    </row>
    <row r="112" spans="1:4" ht="31.5">
      <c r="A112" s="231" t="s">
        <v>1402</v>
      </c>
      <c r="B112" s="238" t="s">
        <v>1237</v>
      </c>
      <c r="C112" s="239" t="s">
        <v>1260</v>
      </c>
      <c r="D112" s="239" t="s">
        <v>1239</v>
      </c>
    </row>
    <row r="113" spans="1:4" ht="31.5">
      <c r="A113" s="231" t="s">
        <v>1403</v>
      </c>
      <c r="B113" s="238" t="s">
        <v>1237</v>
      </c>
      <c r="C113" s="239" t="s">
        <v>1260</v>
      </c>
      <c r="D113" s="239" t="s">
        <v>1239</v>
      </c>
    </row>
    <row r="114" spans="1:4" ht="31.5">
      <c r="A114" s="231" t="s">
        <v>1404</v>
      </c>
      <c r="B114" s="238" t="s">
        <v>1237</v>
      </c>
      <c r="C114" s="239" t="s">
        <v>1260</v>
      </c>
      <c r="D114" s="239" t="s">
        <v>1239</v>
      </c>
    </row>
    <row r="115" spans="1:4" ht="31.5">
      <c r="A115" s="231" t="s">
        <v>1405</v>
      </c>
      <c r="B115" s="238" t="s">
        <v>1237</v>
      </c>
      <c r="C115" s="239" t="s">
        <v>1260</v>
      </c>
      <c r="D115" s="239" t="s">
        <v>1239</v>
      </c>
    </row>
    <row r="116" spans="1:4" ht="31.5">
      <c r="A116" s="231" t="s">
        <v>1406</v>
      </c>
      <c r="B116" s="238" t="s">
        <v>1237</v>
      </c>
      <c r="C116" s="239" t="s">
        <v>1260</v>
      </c>
      <c r="D116" s="239" t="s">
        <v>1239</v>
      </c>
    </row>
    <row r="117" spans="1:4" ht="31.5">
      <c r="A117" s="231" t="s">
        <v>1407</v>
      </c>
      <c r="B117" s="238" t="s">
        <v>1237</v>
      </c>
      <c r="C117" s="239" t="s">
        <v>1242</v>
      </c>
      <c r="D117" s="239" t="s">
        <v>1239</v>
      </c>
    </row>
    <row r="118" spans="1:4" ht="31.5">
      <c r="A118" s="231" t="s">
        <v>1408</v>
      </c>
      <c r="B118" s="238" t="s">
        <v>1237</v>
      </c>
      <c r="C118" s="239" t="s">
        <v>1260</v>
      </c>
      <c r="D118" s="239" t="s">
        <v>1239</v>
      </c>
    </row>
    <row r="119" spans="1:4" ht="31.5">
      <c r="A119" s="163" t="s">
        <v>1868</v>
      </c>
      <c r="B119" s="243" t="s">
        <v>1237</v>
      </c>
      <c r="C119" s="244" t="s">
        <v>1260</v>
      </c>
      <c r="D119" s="244" t="s">
        <v>1239</v>
      </c>
    </row>
    <row r="120" spans="1:4" ht="31.5">
      <c r="A120" s="163" t="s">
        <v>1409</v>
      </c>
      <c r="B120" s="243" t="s">
        <v>1237</v>
      </c>
      <c r="C120" s="244" t="s">
        <v>1260</v>
      </c>
      <c r="D120" s="244" t="s">
        <v>1239</v>
      </c>
    </row>
    <row r="121" spans="1:4" ht="30">
      <c r="A121" s="216" t="s">
        <v>1434</v>
      </c>
      <c r="B121" s="216" t="s">
        <v>1237</v>
      </c>
      <c r="C121" s="216" t="s">
        <v>1260</v>
      </c>
      <c r="D121" s="216" t="s">
        <v>1239</v>
      </c>
    </row>
    <row r="122" spans="1:4" ht="30">
      <c r="A122" s="216" t="s">
        <v>1435</v>
      </c>
      <c r="B122" s="216" t="s">
        <v>1237</v>
      </c>
      <c r="C122" s="216" t="s">
        <v>1260</v>
      </c>
      <c r="D122" s="216" t="s">
        <v>1239</v>
      </c>
    </row>
    <row r="123" spans="1:4" ht="30">
      <c r="A123" s="216" t="s">
        <v>1437</v>
      </c>
      <c r="B123" s="216" t="s">
        <v>1237</v>
      </c>
      <c r="C123" s="216" t="s">
        <v>1238</v>
      </c>
      <c r="D123" s="216" t="s">
        <v>1239</v>
      </c>
    </row>
    <row r="124" spans="1:4" ht="30">
      <c r="A124" s="216" t="s">
        <v>1439</v>
      </c>
      <c r="B124" s="216" t="s">
        <v>1237</v>
      </c>
      <c r="C124" s="216" t="s">
        <v>1242</v>
      </c>
      <c r="D124" s="216" t="s">
        <v>1239</v>
      </c>
    </row>
    <row r="125" spans="1:4" ht="30">
      <c r="A125" s="216" t="s">
        <v>1440</v>
      </c>
      <c r="B125" s="216" t="s">
        <v>1237</v>
      </c>
      <c r="C125" s="216" t="s">
        <v>2103</v>
      </c>
      <c r="D125" s="216" t="s">
        <v>1239</v>
      </c>
    </row>
    <row r="126" spans="1:4" ht="30">
      <c r="A126" s="216" t="s">
        <v>1441</v>
      </c>
      <c r="B126" s="216" t="s">
        <v>1237</v>
      </c>
      <c r="C126" s="216" t="s">
        <v>2103</v>
      </c>
      <c r="D126" s="216" t="s">
        <v>1239</v>
      </c>
    </row>
    <row r="127" spans="1:4" ht="30">
      <c r="A127" s="216" t="s">
        <v>1442</v>
      </c>
      <c r="B127" s="216" t="s">
        <v>1237</v>
      </c>
      <c r="C127" s="216" t="s">
        <v>1238</v>
      </c>
      <c r="D127" s="216" t="s">
        <v>1239</v>
      </c>
    </row>
    <row r="128" spans="1:4" ht="30">
      <c r="A128" s="216" t="s">
        <v>1443</v>
      </c>
      <c r="B128" s="216" t="s">
        <v>1237</v>
      </c>
      <c r="C128" s="216" t="s">
        <v>2103</v>
      </c>
      <c r="D128" s="216" t="s">
        <v>1239</v>
      </c>
    </row>
    <row r="129" spans="1:4" ht="30">
      <c r="A129" s="216" t="s">
        <v>1444</v>
      </c>
      <c r="B129" s="216" t="s">
        <v>1237</v>
      </c>
      <c r="C129" s="216" t="s">
        <v>1238</v>
      </c>
      <c r="D129" s="216" t="s">
        <v>1239</v>
      </c>
    </row>
    <row r="130" spans="1:4" ht="30">
      <c r="A130" s="216" t="s">
        <v>1445</v>
      </c>
      <c r="B130" s="216" t="s">
        <v>1237</v>
      </c>
      <c r="C130" s="216" t="s">
        <v>1238</v>
      </c>
      <c r="D130" s="216" t="s">
        <v>1239</v>
      </c>
    </row>
    <row r="131" spans="1:4" ht="30">
      <c r="A131" s="216" t="s">
        <v>1869</v>
      </c>
      <c r="B131" s="216" t="s">
        <v>1237</v>
      </c>
      <c r="C131" s="216" t="s">
        <v>1238</v>
      </c>
      <c r="D131" s="216" t="s">
        <v>1239</v>
      </c>
    </row>
    <row r="132" spans="1:4" ht="30">
      <c r="A132" s="216" t="s">
        <v>1446</v>
      </c>
      <c r="B132" s="216" t="s">
        <v>1237</v>
      </c>
      <c r="C132" s="216" t="s">
        <v>1238</v>
      </c>
      <c r="D132" s="216" t="s">
        <v>1239</v>
      </c>
    </row>
    <row r="133" spans="1:4" ht="30">
      <c r="A133" s="216" t="s">
        <v>1447</v>
      </c>
      <c r="B133" s="216" t="s">
        <v>1237</v>
      </c>
      <c r="C133" s="216" t="s">
        <v>1238</v>
      </c>
      <c r="D133" s="216" t="s">
        <v>1239</v>
      </c>
    </row>
  </sheetData>
  <autoFilter ref="A1:D111"/>
  <conditionalFormatting sqref="A84">
    <cfRule type="duplicateValues" dxfId="19" priority="28"/>
  </conditionalFormatting>
  <conditionalFormatting sqref="A2:A83">
    <cfRule type="duplicateValues" dxfId="18" priority="29"/>
  </conditionalFormatting>
  <conditionalFormatting sqref="A85:A88">
    <cfRule type="duplicateValues" dxfId="17" priority="27"/>
  </conditionalFormatting>
  <conditionalFormatting sqref="A110:A111">
    <cfRule type="duplicateValues" dxfId="16" priority="26"/>
  </conditionalFormatting>
  <conditionalFormatting sqref="A105">
    <cfRule type="duplicateValues" dxfId="15" priority="22"/>
  </conditionalFormatting>
  <conditionalFormatting sqref="A105">
    <cfRule type="duplicateValues" dxfId="14" priority="23"/>
  </conditionalFormatting>
  <conditionalFormatting sqref="A93:A96">
    <cfRule type="duplicateValues" dxfId="13" priority="20"/>
  </conditionalFormatting>
  <conditionalFormatting sqref="A93:A96">
    <cfRule type="duplicateValues" dxfId="12" priority="21"/>
  </conditionalFormatting>
  <conditionalFormatting sqref="A106:A109 A89:A92 A97:A104">
    <cfRule type="duplicateValues" dxfId="11" priority="88"/>
  </conditionalFormatting>
  <conditionalFormatting sqref="A89:A92 A106:A109 A97:A104">
    <cfRule type="duplicateValues" dxfId="10" priority="92"/>
  </conditionalFormatting>
  <conditionalFormatting sqref="A134:A135 A1:A111 A153:A1048576">
    <cfRule type="duplicateValues" dxfId="9" priority="15"/>
  </conditionalFormatting>
  <conditionalFormatting sqref="A112">
    <cfRule type="duplicateValues" dxfId="8" priority="13"/>
  </conditionalFormatting>
  <conditionalFormatting sqref="A112">
    <cfRule type="duplicateValues" dxfId="7" priority="14"/>
  </conditionalFormatting>
  <conditionalFormatting sqref="A112">
    <cfRule type="duplicateValues" dxfId="6" priority="12"/>
  </conditionalFormatting>
  <conditionalFormatting sqref="A113:A120">
    <cfRule type="duplicateValues" dxfId="5" priority="10"/>
  </conditionalFormatting>
  <conditionalFormatting sqref="A113:A120">
    <cfRule type="duplicateValues" dxfId="4" priority="11"/>
  </conditionalFormatting>
  <conditionalFormatting sqref="A113:A120">
    <cfRule type="duplicateValues" dxfId="3" priority="9"/>
  </conditionalFormatting>
  <conditionalFormatting sqref="A153:A1048576 A1:A135">
    <cfRule type="duplicateValues" dxfId="2" priority="1"/>
  </conditionalFormatting>
  <conditionalFormatting sqref="A121:D133">
    <cfRule type="duplicateValues" dxfId="1" priority="155"/>
  </conditionalFormatting>
  <conditionalFormatting sqref="A121:D133">
    <cfRule type="duplicateValues" dxfId="0" priority="157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C1" workbookViewId="0">
      <selection activeCell="H7" sqref="H7"/>
    </sheetView>
  </sheetViews>
  <sheetFormatPr defaultColWidth="8.85546875" defaultRowHeight="15"/>
  <cols>
    <col min="1" max="1" width="20" style="110" customWidth="1"/>
    <col min="2" max="2" width="35.42578125" style="110" customWidth="1"/>
    <col min="3" max="3" width="20" style="110" bestFit="1" customWidth="1"/>
    <col min="4" max="4" width="8.85546875" style="110"/>
    <col min="5" max="5" width="42.28515625" style="110" customWidth="1"/>
    <col min="6" max="6" width="8.85546875" style="110"/>
    <col min="7" max="7" width="32.5703125" style="110" customWidth="1"/>
    <col min="8" max="16384" width="8.85546875" style="110"/>
  </cols>
  <sheetData>
    <row r="1" spans="1:17">
      <c r="A1" s="109" t="s">
        <v>1322</v>
      </c>
      <c r="B1" s="109" t="s">
        <v>1323</v>
      </c>
      <c r="C1" s="109" t="s">
        <v>574</v>
      </c>
      <c r="D1" s="109" t="s">
        <v>1324</v>
      </c>
      <c r="E1" s="109" t="s">
        <v>575</v>
      </c>
      <c r="F1" s="109" t="s">
        <v>1325</v>
      </c>
      <c r="G1" s="109" t="s">
        <v>1326</v>
      </c>
      <c r="H1" s="109" t="s">
        <v>1327</v>
      </c>
      <c r="I1" s="109" t="s">
        <v>576</v>
      </c>
      <c r="J1" s="109" t="s">
        <v>1328</v>
      </c>
      <c r="K1" s="109" t="s">
        <v>577</v>
      </c>
      <c r="L1" s="109" t="s">
        <v>1329</v>
      </c>
      <c r="M1" s="109" t="s">
        <v>578</v>
      </c>
      <c r="N1" s="109" t="s">
        <v>1330</v>
      </c>
      <c r="O1" s="109" t="s">
        <v>579</v>
      </c>
      <c r="P1" s="109" t="s">
        <v>1331</v>
      </c>
      <c r="Q1" s="109" t="s">
        <v>580</v>
      </c>
    </row>
    <row r="2" spans="1:17">
      <c r="A2" s="109" t="s">
        <v>1332</v>
      </c>
      <c r="B2" s="109" t="s">
        <v>1333</v>
      </c>
      <c r="C2" s="109" t="s">
        <v>582</v>
      </c>
      <c r="D2" s="110" t="s">
        <v>575</v>
      </c>
      <c r="E2" s="110" t="s">
        <v>582</v>
      </c>
      <c r="F2" s="110" t="s">
        <v>575</v>
      </c>
      <c r="G2" s="110" t="s">
        <v>582</v>
      </c>
      <c r="H2" s="110" t="s">
        <v>575</v>
      </c>
      <c r="I2" s="110" t="s">
        <v>582</v>
      </c>
      <c r="J2" s="110" t="s">
        <v>575</v>
      </c>
      <c r="K2" s="110" t="s">
        <v>582</v>
      </c>
      <c r="L2" s="110" t="s">
        <v>575</v>
      </c>
      <c r="M2" s="110" t="s">
        <v>582</v>
      </c>
      <c r="N2" s="110" t="s">
        <v>575</v>
      </c>
      <c r="O2" s="110" t="s">
        <v>583</v>
      </c>
      <c r="P2" s="110" t="s">
        <v>575</v>
      </c>
      <c r="Q2" s="110" t="s">
        <v>583</v>
      </c>
    </row>
    <row r="3" spans="1:17">
      <c r="A3" s="109" t="s">
        <v>1332</v>
      </c>
      <c r="B3" s="109" t="s">
        <v>1333</v>
      </c>
      <c r="C3" s="109" t="s">
        <v>584</v>
      </c>
      <c r="D3" s="110" t="s">
        <v>575</v>
      </c>
      <c r="E3" s="110" t="s">
        <v>584</v>
      </c>
      <c r="F3" s="110" t="s">
        <v>575</v>
      </c>
      <c r="G3" s="110" t="s">
        <v>584</v>
      </c>
      <c r="H3" s="110" t="s">
        <v>575</v>
      </c>
      <c r="I3" s="110" t="s">
        <v>584</v>
      </c>
      <c r="J3" s="110" t="s">
        <v>575</v>
      </c>
      <c r="K3" s="110" t="s">
        <v>584</v>
      </c>
      <c r="L3" s="110" t="s">
        <v>575</v>
      </c>
      <c r="M3" s="110" t="s">
        <v>584</v>
      </c>
      <c r="N3" s="110" t="s">
        <v>575</v>
      </c>
      <c r="O3" s="110" t="s">
        <v>585</v>
      </c>
      <c r="P3" s="110" t="s">
        <v>575</v>
      </c>
      <c r="Q3" s="110" t="s">
        <v>585</v>
      </c>
    </row>
    <row r="4" spans="1:17">
      <c r="A4" s="109" t="s">
        <v>1332</v>
      </c>
      <c r="B4" s="109" t="s">
        <v>1333</v>
      </c>
      <c r="C4" s="109" t="s">
        <v>586</v>
      </c>
      <c r="D4" s="110" t="s">
        <v>575</v>
      </c>
      <c r="E4" s="110" t="s">
        <v>586</v>
      </c>
      <c r="F4" s="110" t="s">
        <v>575</v>
      </c>
      <c r="G4" s="110" t="s">
        <v>586</v>
      </c>
      <c r="H4" s="110" t="s">
        <v>575</v>
      </c>
      <c r="I4" s="110" t="s">
        <v>586</v>
      </c>
      <c r="J4" s="110" t="s">
        <v>575</v>
      </c>
      <c r="K4" s="110" t="s">
        <v>586</v>
      </c>
      <c r="L4" s="110" t="s">
        <v>575</v>
      </c>
      <c r="M4" s="110" t="s">
        <v>586</v>
      </c>
      <c r="N4" s="110" t="s">
        <v>575</v>
      </c>
      <c r="O4" s="110" t="s">
        <v>587</v>
      </c>
      <c r="P4" s="110" t="s">
        <v>575</v>
      </c>
      <c r="Q4" s="110" t="s">
        <v>587</v>
      </c>
    </row>
    <row r="5" spans="1:17">
      <c r="A5" s="109" t="s">
        <v>1332</v>
      </c>
      <c r="B5" s="109" t="s">
        <v>1333</v>
      </c>
      <c r="C5" s="109" t="s">
        <v>588</v>
      </c>
      <c r="D5" s="110" t="s">
        <v>575</v>
      </c>
      <c r="E5" s="110" t="s">
        <v>588</v>
      </c>
      <c r="F5" s="110" t="s">
        <v>575</v>
      </c>
      <c r="G5" s="110" t="s">
        <v>588</v>
      </c>
      <c r="H5" s="110" t="s">
        <v>575</v>
      </c>
      <c r="I5" s="110" t="s">
        <v>588</v>
      </c>
      <c r="J5" s="110" t="s">
        <v>575</v>
      </c>
      <c r="K5" s="110" t="s">
        <v>588</v>
      </c>
      <c r="L5" s="110" t="s">
        <v>575</v>
      </c>
      <c r="M5" s="110" t="s">
        <v>588</v>
      </c>
      <c r="N5" s="110" t="s">
        <v>575</v>
      </c>
      <c r="O5" s="110" t="s">
        <v>589</v>
      </c>
      <c r="P5" s="110" t="s">
        <v>575</v>
      </c>
      <c r="Q5" s="110" t="s">
        <v>589</v>
      </c>
    </row>
    <row r="6" spans="1:17">
      <c r="A6" s="109" t="s">
        <v>1332</v>
      </c>
      <c r="B6" s="109" t="s">
        <v>1333</v>
      </c>
      <c r="C6" s="109" t="s">
        <v>590</v>
      </c>
      <c r="D6" s="110" t="s">
        <v>575</v>
      </c>
      <c r="E6" s="110" t="s">
        <v>590</v>
      </c>
      <c r="F6" s="110" t="s">
        <v>575</v>
      </c>
      <c r="G6" s="110" t="s">
        <v>590</v>
      </c>
      <c r="H6" s="110" t="s">
        <v>575</v>
      </c>
      <c r="I6" s="110" t="s">
        <v>590</v>
      </c>
      <c r="J6" s="110" t="s">
        <v>575</v>
      </c>
      <c r="K6" s="110" t="s">
        <v>590</v>
      </c>
      <c r="L6" s="110" t="s">
        <v>575</v>
      </c>
      <c r="M6" s="110" t="s">
        <v>590</v>
      </c>
      <c r="N6" s="110" t="s">
        <v>575</v>
      </c>
      <c r="O6" s="110" t="s">
        <v>591</v>
      </c>
      <c r="P6" s="110" t="s">
        <v>575</v>
      </c>
      <c r="Q6" s="110" t="s">
        <v>591</v>
      </c>
    </row>
    <row r="7" spans="1:17">
      <c r="A7" s="109" t="s">
        <v>1332</v>
      </c>
      <c r="B7" s="109" t="s">
        <v>1333</v>
      </c>
      <c r="C7" s="109" t="s">
        <v>592</v>
      </c>
      <c r="D7" s="110" t="s">
        <v>575</v>
      </c>
      <c r="E7" s="110" t="s">
        <v>592</v>
      </c>
      <c r="F7" s="110" t="s">
        <v>575</v>
      </c>
      <c r="G7" s="110" t="s">
        <v>592</v>
      </c>
      <c r="H7" s="110" t="s">
        <v>575</v>
      </c>
      <c r="I7" s="110" t="s">
        <v>592</v>
      </c>
      <c r="J7" s="110" t="s">
        <v>575</v>
      </c>
      <c r="K7" s="110" t="s">
        <v>592</v>
      </c>
      <c r="L7" s="110" t="s">
        <v>575</v>
      </c>
      <c r="M7" s="110" t="s">
        <v>592</v>
      </c>
      <c r="N7" s="110" t="s">
        <v>575</v>
      </c>
      <c r="O7" s="110" t="s">
        <v>593</v>
      </c>
      <c r="P7" s="110" t="s">
        <v>575</v>
      </c>
      <c r="Q7" s="110" t="s">
        <v>593</v>
      </c>
    </row>
    <row r="8" spans="1:17">
      <c r="A8" s="109" t="s">
        <v>1332</v>
      </c>
      <c r="B8" s="109" t="s">
        <v>1333</v>
      </c>
      <c r="C8" s="109" t="s">
        <v>594</v>
      </c>
      <c r="D8" s="110" t="s">
        <v>575</v>
      </c>
      <c r="E8" s="110" t="s">
        <v>594</v>
      </c>
      <c r="F8" s="110" t="s">
        <v>575</v>
      </c>
      <c r="G8" s="110" t="s">
        <v>594</v>
      </c>
      <c r="H8" s="110" t="s">
        <v>575</v>
      </c>
      <c r="I8" s="110" t="s">
        <v>594</v>
      </c>
      <c r="J8" s="110" t="s">
        <v>575</v>
      </c>
      <c r="K8" s="110" t="s">
        <v>594</v>
      </c>
      <c r="L8" s="110" t="s">
        <v>575</v>
      </c>
      <c r="M8" s="110" t="s">
        <v>594</v>
      </c>
      <c r="N8" s="110" t="s">
        <v>575</v>
      </c>
      <c r="O8" s="110" t="s">
        <v>595</v>
      </c>
      <c r="P8" s="110" t="s">
        <v>575</v>
      </c>
      <c r="Q8" s="110" t="s">
        <v>595</v>
      </c>
    </row>
    <row r="9" spans="1:17">
      <c r="A9" s="109" t="s">
        <v>1332</v>
      </c>
      <c r="B9" s="109" t="s">
        <v>1333</v>
      </c>
      <c r="C9" s="109" t="s">
        <v>596</v>
      </c>
      <c r="D9" s="110" t="s">
        <v>575</v>
      </c>
      <c r="E9" s="110" t="s">
        <v>596</v>
      </c>
      <c r="F9" s="110" t="s">
        <v>575</v>
      </c>
      <c r="G9" s="110" t="s">
        <v>596</v>
      </c>
      <c r="H9" s="110" t="s">
        <v>575</v>
      </c>
      <c r="I9" s="110" t="s">
        <v>596</v>
      </c>
      <c r="J9" s="110" t="s">
        <v>575</v>
      </c>
      <c r="K9" s="110" t="s">
        <v>596</v>
      </c>
      <c r="L9" s="110" t="s">
        <v>575</v>
      </c>
      <c r="M9" s="110" t="s">
        <v>596</v>
      </c>
      <c r="N9" s="110" t="s">
        <v>575</v>
      </c>
      <c r="O9" s="110" t="s">
        <v>597</v>
      </c>
      <c r="P9" s="110" t="s">
        <v>575</v>
      </c>
      <c r="Q9" s="110" t="s">
        <v>597</v>
      </c>
    </row>
    <row r="10" spans="1:17">
      <c r="A10" s="109" t="s">
        <v>1332</v>
      </c>
      <c r="B10" s="109" t="s">
        <v>1333</v>
      </c>
      <c r="C10" s="109" t="s">
        <v>598</v>
      </c>
      <c r="D10" s="110" t="s">
        <v>575</v>
      </c>
      <c r="E10" s="110" t="s">
        <v>598</v>
      </c>
      <c r="F10" s="110" t="s">
        <v>575</v>
      </c>
      <c r="G10" s="110" t="s">
        <v>598</v>
      </c>
      <c r="H10" s="110" t="s">
        <v>575</v>
      </c>
      <c r="I10" s="110" t="s">
        <v>598</v>
      </c>
      <c r="J10" s="110" t="s">
        <v>575</v>
      </c>
      <c r="K10" s="110" t="s">
        <v>598</v>
      </c>
      <c r="L10" s="110" t="s">
        <v>575</v>
      </c>
      <c r="M10" s="110" t="s">
        <v>598</v>
      </c>
      <c r="N10" s="110" t="s">
        <v>575</v>
      </c>
      <c r="O10" s="110" t="s">
        <v>599</v>
      </c>
      <c r="P10" s="110" t="s">
        <v>575</v>
      </c>
      <c r="Q10" s="110" t="s">
        <v>599</v>
      </c>
    </row>
    <row r="11" spans="1:17">
      <c r="A11" s="109" t="s">
        <v>1332</v>
      </c>
      <c r="B11" s="109" t="s">
        <v>1333</v>
      </c>
      <c r="C11" s="109" t="s">
        <v>600</v>
      </c>
      <c r="D11" s="110" t="s">
        <v>575</v>
      </c>
      <c r="E11" s="110" t="s">
        <v>600</v>
      </c>
      <c r="F11" s="110" t="s">
        <v>575</v>
      </c>
      <c r="G11" s="110" t="s">
        <v>600</v>
      </c>
      <c r="H11" s="110" t="s">
        <v>575</v>
      </c>
      <c r="I11" s="110" t="s">
        <v>600</v>
      </c>
      <c r="J11" s="110" t="s">
        <v>575</v>
      </c>
      <c r="K11" s="110" t="s">
        <v>600</v>
      </c>
      <c r="L11" s="110" t="s">
        <v>575</v>
      </c>
      <c r="M11" s="110" t="s">
        <v>600</v>
      </c>
      <c r="N11" s="110" t="s">
        <v>575</v>
      </c>
      <c r="O11" s="110" t="s">
        <v>601</v>
      </c>
      <c r="P11" s="110" t="s">
        <v>575</v>
      </c>
      <c r="Q11" s="110" t="s">
        <v>601</v>
      </c>
    </row>
    <row r="12" spans="1:17" s="112" customFormat="1">
      <c r="A12" s="111" t="s">
        <v>1332</v>
      </c>
      <c r="B12" s="111" t="s">
        <v>1338</v>
      </c>
      <c r="C12" s="111" t="s">
        <v>1080</v>
      </c>
      <c r="D12" s="112" t="s">
        <v>575</v>
      </c>
      <c r="E12" s="112" t="s">
        <v>215</v>
      </c>
      <c r="G12" s="112" t="s">
        <v>215</v>
      </c>
      <c r="H12" s="112" t="s">
        <v>575</v>
      </c>
      <c r="I12" s="112" t="s">
        <v>215</v>
      </c>
      <c r="J12" s="112" t="s">
        <v>575</v>
      </c>
      <c r="K12" s="112" t="s">
        <v>215</v>
      </c>
      <c r="L12" s="112" t="s">
        <v>575</v>
      </c>
      <c r="M12" s="112" t="s">
        <v>215</v>
      </c>
      <c r="N12" s="112" t="s">
        <v>575</v>
      </c>
      <c r="O12" s="112" t="s">
        <v>215</v>
      </c>
      <c r="P12" s="112" t="s">
        <v>575</v>
      </c>
      <c r="Q12" s="112" t="s">
        <v>215</v>
      </c>
    </row>
    <row r="13" spans="1:17" s="112" customFormat="1">
      <c r="A13" s="111" t="s">
        <v>1332</v>
      </c>
      <c r="B13" s="111" t="s">
        <v>1338</v>
      </c>
      <c r="C13" s="111" t="s">
        <v>1081</v>
      </c>
      <c r="D13" s="112" t="s">
        <v>575</v>
      </c>
      <c r="E13" s="112" t="s">
        <v>218</v>
      </c>
      <c r="G13" s="112" t="s">
        <v>218</v>
      </c>
      <c r="H13" s="112" t="s">
        <v>575</v>
      </c>
      <c r="I13" s="112" t="s">
        <v>218</v>
      </c>
      <c r="J13" s="112" t="s">
        <v>575</v>
      </c>
      <c r="K13" s="112" t="s">
        <v>218</v>
      </c>
      <c r="L13" s="112" t="s">
        <v>575</v>
      </c>
      <c r="M13" s="112" t="s">
        <v>218</v>
      </c>
      <c r="N13" s="112" t="s">
        <v>575</v>
      </c>
      <c r="O13" s="112" t="s">
        <v>218</v>
      </c>
      <c r="P13" s="112" t="s">
        <v>575</v>
      </c>
      <c r="Q13" s="112" t="s">
        <v>218</v>
      </c>
    </row>
    <row r="14" spans="1:17" s="112" customFormat="1">
      <c r="A14" s="111" t="s">
        <v>1332</v>
      </c>
      <c r="B14" s="111" t="s">
        <v>1338</v>
      </c>
      <c r="C14" s="111" t="s">
        <v>1082</v>
      </c>
      <c r="D14" s="112" t="s">
        <v>575</v>
      </c>
      <c r="E14" s="112" t="s">
        <v>1083</v>
      </c>
      <c r="G14" s="112" t="s">
        <v>1083</v>
      </c>
      <c r="H14" s="112" t="s">
        <v>575</v>
      </c>
      <c r="I14" s="112" t="s">
        <v>1083</v>
      </c>
      <c r="J14" s="112" t="s">
        <v>575</v>
      </c>
      <c r="K14" s="112" t="s">
        <v>1083</v>
      </c>
      <c r="L14" s="112" t="s">
        <v>575</v>
      </c>
      <c r="M14" s="112" t="s">
        <v>1083</v>
      </c>
      <c r="N14" s="112" t="s">
        <v>575</v>
      </c>
      <c r="O14" s="112" t="s">
        <v>1083</v>
      </c>
      <c r="P14" s="112" t="s">
        <v>575</v>
      </c>
      <c r="Q14" s="112" t="s">
        <v>1083</v>
      </c>
    </row>
    <row r="15" spans="1:17" s="112" customFormat="1">
      <c r="A15" s="111" t="s">
        <v>1332</v>
      </c>
      <c r="B15" s="111" t="s">
        <v>1338</v>
      </c>
      <c r="C15" s="111" t="s">
        <v>1084</v>
      </c>
      <c r="D15" s="112" t="s">
        <v>575</v>
      </c>
      <c r="E15" s="112" t="s">
        <v>221</v>
      </c>
      <c r="G15" s="112" t="s">
        <v>221</v>
      </c>
      <c r="H15" s="112" t="s">
        <v>575</v>
      </c>
      <c r="I15" s="112" t="s">
        <v>221</v>
      </c>
      <c r="J15" s="112" t="s">
        <v>575</v>
      </c>
      <c r="K15" s="112" t="s">
        <v>221</v>
      </c>
      <c r="L15" s="112" t="s">
        <v>575</v>
      </c>
      <c r="M15" s="112" t="s">
        <v>221</v>
      </c>
      <c r="N15" s="112" t="s">
        <v>575</v>
      </c>
      <c r="O15" s="112" t="s">
        <v>221</v>
      </c>
      <c r="P15" s="112" t="s">
        <v>575</v>
      </c>
      <c r="Q15" s="112" t="s">
        <v>221</v>
      </c>
    </row>
    <row r="16" spans="1:17" s="112" customFormat="1">
      <c r="A16" s="111" t="s">
        <v>1332</v>
      </c>
      <c r="B16" s="111" t="s">
        <v>1338</v>
      </c>
      <c r="C16" s="111" t="s">
        <v>1085</v>
      </c>
      <c r="D16" s="112" t="s">
        <v>575</v>
      </c>
      <c r="E16" s="112" t="s">
        <v>224</v>
      </c>
      <c r="G16" s="112" t="s">
        <v>224</v>
      </c>
      <c r="H16" s="112" t="s">
        <v>575</v>
      </c>
      <c r="I16" s="112" t="s">
        <v>224</v>
      </c>
      <c r="J16" s="112" t="s">
        <v>575</v>
      </c>
      <c r="K16" s="112" t="s">
        <v>224</v>
      </c>
      <c r="L16" s="112" t="s">
        <v>575</v>
      </c>
      <c r="M16" s="112" t="s">
        <v>224</v>
      </c>
      <c r="N16" s="112" t="s">
        <v>575</v>
      </c>
      <c r="O16" s="112" t="s">
        <v>224</v>
      </c>
      <c r="P16" s="112" t="s">
        <v>575</v>
      </c>
      <c r="Q16" s="112" t="s">
        <v>224</v>
      </c>
    </row>
    <row r="17" spans="1:17" s="112" customFormat="1">
      <c r="A17" s="111" t="s">
        <v>1332</v>
      </c>
      <c r="B17" s="111" t="s">
        <v>1338</v>
      </c>
      <c r="C17" s="111" t="s">
        <v>1086</v>
      </c>
      <c r="D17" s="112" t="s">
        <v>575</v>
      </c>
      <c r="E17" s="112" t="s">
        <v>227</v>
      </c>
      <c r="G17" s="112" t="s">
        <v>227</v>
      </c>
      <c r="H17" s="112" t="s">
        <v>575</v>
      </c>
      <c r="I17" s="112" t="s">
        <v>227</v>
      </c>
      <c r="J17" s="112" t="s">
        <v>575</v>
      </c>
      <c r="K17" s="112" t="s">
        <v>227</v>
      </c>
      <c r="L17" s="112" t="s">
        <v>575</v>
      </c>
      <c r="M17" s="112" t="s">
        <v>227</v>
      </c>
      <c r="N17" s="112" t="s">
        <v>575</v>
      </c>
      <c r="O17" s="112" t="s">
        <v>227</v>
      </c>
      <c r="P17" s="112" t="s">
        <v>575</v>
      </c>
      <c r="Q17" s="112" t="s">
        <v>227</v>
      </c>
    </row>
    <row r="18" spans="1:17" s="112" customFormat="1">
      <c r="A18" s="111" t="s">
        <v>1332</v>
      </c>
      <c r="B18" s="111" t="s">
        <v>1338</v>
      </c>
      <c r="C18" s="111" t="s">
        <v>1087</v>
      </c>
      <c r="D18" s="112" t="s">
        <v>575</v>
      </c>
      <c r="E18" s="112" t="s">
        <v>230</v>
      </c>
      <c r="G18" s="112" t="s">
        <v>230</v>
      </c>
      <c r="H18" s="112" t="s">
        <v>575</v>
      </c>
      <c r="I18" s="112" t="s">
        <v>230</v>
      </c>
      <c r="J18" s="112" t="s">
        <v>575</v>
      </c>
      <c r="K18" s="112" t="s">
        <v>230</v>
      </c>
      <c r="L18" s="112" t="s">
        <v>575</v>
      </c>
      <c r="M18" s="112" t="s">
        <v>230</v>
      </c>
      <c r="N18" s="112" t="s">
        <v>575</v>
      </c>
      <c r="O18" s="112" t="s">
        <v>230</v>
      </c>
      <c r="P18" s="112" t="s">
        <v>575</v>
      </c>
      <c r="Q18" s="112" t="s">
        <v>230</v>
      </c>
    </row>
    <row r="19" spans="1:17" s="112" customFormat="1">
      <c r="A19" s="111" t="s">
        <v>1332</v>
      </c>
      <c r="B19" s="111" t="s">
        <v>1338</v>
      </c>
      <c r="C19" s="111" t="s">
        <v>1088</v>
      </c>
      <c r="D19" s="112" t="s">
        <v>575</v>
      </c>
      <c r="E19" s="112" t="s">
        <v>237</v>
      </c>
      <c r="G19" s="112" t="s">
        <v>237</v>
      </c>
      <c r="H19" s="112" t="s">
        <v>575</v>
      </c>
      <c r="I19" s="112" t="s">
        <v>237</v>
      </c>
      <c r="J19" s="112" t="s">
        <v>575</v>
      </c>
      <c r="K19" s="112" t="s">
        <v>237</v>
      </c>
      <c r="L19" s="112" t="s">
        <v>575</v>
      </c>
      <c r="M19" s="112" t="s">
        <v>237</v>
      </c>
      <c r="N19" s="112" t="s">
        <v>575</v>
      </c>
      <c r="O19" s="112" t="s">
        <v>237</v>
      </c>
      <c r="P19" s="112" t="s">
        <v>575</v>
      </c>
      <c r="Q19" s="112" t="s">
        <v>237</v>
      </c>
    </row>
    <row r="20" spans="1:17" s="112" customFormat="1">
      <c r="A20" s="111" t="s">
        <v>1332</v>
      </c>
      <c r="B20" s="111" t="s">
        <v>1338</v>
      </c>
      <c r="C20" s="111" t="s">
        <v>1089</v>
      </c>
      <c r="D20" s="112" t="s">
        <v>575</v>
      </c>
      <c r="E20" s="112" t="s">
        <v>240</v>
      </c>
      <c r="G20" s="112" t="s">
        <v>240</v>
      </c>
      <c r="H20" s="112" t="s">
        <v>575</v>
      </c>
      <c r="I20" s="112" t="s">
        <v>240</v>
      </c>
      <c r="J20" s="112" t="s">
        <v>575</v>
      </c>
      <c r="K20" s="112" t="s">
        <v>240</v>
      </c>
      <c r="L20" s="112" t="s">
        <v>575</v>
      </c>
      <c r="M20" s="112" t="s">
        <v>240</v>
      </c>
      <c r="N20" s="112" t="s">
        <v>575</v>
      </c>
      <c r="O20" s="112" t="s">
        <v>240</v>
      </c>
      <c r="P20" s="112" t="s">
        <v>575</v>
      </c>
      <c r="Q20" s="112" t="s">
        <v>240</v>
      </c>
    </row>
    <row r="21" spans="1:17" s="112" customFormat="1">
      <c r="A21" s="111" t="s">
        <v>1332</v>
      </c>
      <c r="B21" s="111" t="s">
        <v>1338</v>
      </c>
      <c r="C21" s="111" t="s">
        <v>1090</v>
      </c>
      <c r="D21" s="112" t="s">
        <v>575</v>
      </c>
      <c r="E21" s="112" t="s">
        <v>243</v>
      </c>
      <c r="G21" s="112" t="s">
        <v>243</v>
      </c>
      <c r="H21" s="112" t="s">
        <v>575</v>
      </c>
      <c r="I21" s="112" t="s">
        <v>243</v>
      </c>
      <c r="J21" s="112" t="s">
        <v>575</v>
      </c>
      <c r="K21" s="112" t="s">
        <v>243</v>
      </c>
      <c r="L21" s="112" t="s">
        <v>575</v>
      </c>
      <c r="M21" s="112" t="s">
        <v>243</v>
      </c>
      <c r="N21" s="112" t="s">
        <v>575</v>
      </c>
      <c r="O21" s="112" t="s">
        <v>243</v>
      </c>
      <c r="P21" s="112" t="s">
        <v>575</v>
      </c>
      <c r="Q21" s="112" t="s">
        <v>243</v>
      </c>
    </row>
    <row r="22" spans="1:17" s="112" customFormat="1">
      <c r="A22" s="111" t="s">
        <v>1332</v>
      </c>
      <c r="B22" s="111" t="s">
        <v>1338</v>
      </c>
      <c r="C22" s="111" t="s">
        <v>1091</v>
      </c>
      <c r="D22" s="112" t="s">
        <v>575</v>
      </c>
      <c r="E22" s="112" t="s">
        <v>246</v>
      </c>
      <c r="G22" s="112" t="s">
        <v>246</v>
      </c>
      <c r="H22" s="112" t="s">
        <v>575</v>
      </c>
      <c r="I22" s="112" t="s">
        <v>246</v>
      </c>
      <c r="J22" s="112" t="s">
        <v>575</v>
      </c>
      <c r="K22" s="112" t="s">
        <v>246</v>
      </c>
      <c r="L22" s="112" t="s">
        <v>575</v>
      </c>
      <c r="M22" s="112" t="s">
        <v>246</v>
      </c>
      <c r="N22" s="112" t="s">
        <v>575</v>
      </c>
      <c r="O22" s="112" t="s">
        <v>246</v>
      </c>
      <c r="P22" s="112" t="s">
        <v>575</v>
      </c>
      <c r="Q22" s="112" t="s">
        <v>246</v>
      </c>
    </row>
    <row r="23" spans="1:17" s="112" customFormat="1">
      <c r="A23" s="111" t="s">
        <v>1332</v>
      </c>
      <c r="B23" s="111" t="s">
        <v>1338</v>
      </c>
      <c r="C23" s="111" t="s">
        <v>1092</v>
      </c>
      <c r="D23" s="112" t="s">
        <v>575</v>
      </c>
      <c r="E23" s="112" t="s">
        <v>233</v>
      </c>
      <c r="G23" s="112" t="s">
        <v>233</v>
      </c>
      <c r="H23" s="112" t="s">
        <v>575</v>
      </c>
      <c r="I23" s="112" t="s">
        <v>233</v>
      </c>
      <c r="J23" s="112" t="s">
        <v>575</v>
      </c>
      <c r="K23" s="112" t="s">
        <v>233</v>
      </c>
      <c r="L23" s="112" t="s">
        <v>575</v>
      </c>
      <c r="M23" s="112" t="s">
        <v>233</v>
      </c>
      <c r="N23" s="112" t="s">
        <v>575</v>
      </c>
      <c r="O23" s="112" t="s">
        <v>233</v>
      </c>
      <c r="P23" s="112" t="s">
        <v>575</v>
      </c>
      <c r="Q23" s="112" t="s">
        <v>233</v>
      </c>
    </row>
    <row r="24" spans="1:17" s="112" customFormat="1">
      <c r="A24" s="111" t="s">
        <v>1332</v>
      </c>
      <c r="B24" s="111" t="s">
        <v>1338</v>
      </c>
      <c r="C24" s="111" t="s">
        <v>1093</v>
      </c>
      <c r="D24" s="112" t="s">
        <v>575</v>
      </c>
      <c r="E24" s="112" t="s">
        <v>234</v>
      </c>
      <c r="G24" s="112" t="s">
        <v>234</v>
      </c>
      <c r="H24" s="112" t="s">
        <v>575</v>
      </c>
      <c r="I24" s="112" t="s">
        <v>234</v>
      </c>
      <c r="J24" s="112" t="s">
        <v>575</v>
      </c>
      <c r="K24" s="112" t="s">
        <v>234</v>
      </c>
      <c r="L24" s="112" t="s">
        <v>575</v>
      </c>
      <c r="M24" s="112" t="s">
        <v>234</v>
      </c>
      <c r="N24" s="112" t="s">
        <v>575</v>
      </c>
      <c r="O24" s="112" t="s">
        <v>234</v>
      </c>
      <c r="P24" s="112" t="s">
        <v>575</v>
      </c>
      <c r="Q24" s="112" t="s">
        <v>234</v>
      </c>
    </row>
    <row r="25" spans="1:17" s="112" customFormat="1">
      <c r="A25" s="111" t="s">
        <v>1332</v>
      </c>
      <c r="B25" s="111" t="s">
        <v>1338</v>
      </c>
      <c r="C25" s="111" t="s">
        <v>1094</v>
      </c>
      <c r="D25" s="112" t="s">
        <v>575</v>
      </c>
      <c r="E25" s="112" t="s">
        <v>259</v>
      </c>
      <c r="G25" s="112" t="s">
        <v>259</v>
      </c>
      <c r="H25" s="112" t="s">
        <v>575</v>
      </c>
      <c r="I25" s="112" t="s">
        <v>259</v>
      </c>
      <c r="J25" s="112" t="s">
        <v>575</v>
      </c>
      <c r="K25" s="112" t="s">
        <v>259</v>
      </c>
      <c r="L25" s="112" t="s">
        <v>575</v>
      </c>
      <c r="M25" s="112" t="s">
        <v>259</v>
      </c>
      <c r="N25" s="112" t="s">
        <v>575</v>
      </c>
      <c r="O25" s="112" t="s">
        <v>259</v>
      </c>
      <c r="P25" s="112" t="s">
        <v>575</v>
      </c>
      <c r="Q25" s="112" t="s">
        <v>259</v>
      </c>
    </row>
    <row r="26" spans="1:17" s="112" customFormat="1">
      <c r="A26" s="111" t="s">
        <v>1332</v>
      </c>
      <c r="B26" s="111" t="s">
        <v>1338</v>
      </c>
      <c r="C26" s="111" t="s">
        <v>1095</v>
      </c>
      <c r="D26" s="112" t="s">
        <v>575</v>
      </c>
      <c r="E26" s="112" t="s">
        <v>1096</v>
      </c>
      <c r="G26" s="112" t="s">
        <v>1096</v>
      </c>
      <c r="H26" s="112" t="s">
        <v>575</v>
      </c>
      <c r="I26" s="112" t="s">
        <v>1096</v>
      </c>
      <c r="J26" s="112" t="s">
        <v>575</v>
      </c>
      <c r="K26" s="112" t="s">
        <v>1096</v>
      </c>
      <c r="L26" s="112" t="s">
        <v>575</v>
      </c>
      <c r="M26" s="112" t="s">
        <v>1096</v>
      </c>
      <c r="N26" s="112" t="s">
        <v>575</v>
      </c>
      <c r="O26" s="112" t="s">
        <v>1096</v>
      </c>
      <c r="P26" s="112" t="s">
        <v>575</v>
      </c>
      <c r="Q26" s="112" t="s">
        <v>1096</v>
      </c>
    </row>
    <row r="27" spans="1:17" s="112" customFormat="1">
      <c r="A27" s="111" t="s">
        <v>1332</v>
      </c>
      <c r="B27" s="111" t="s">
        <v>1338</v>
      </c>
      <c r="C27" s="111" t="s">
        <v>1097</v>
      </c>
      <c r="D27" s="112" t="s">
        <v>575</v>
      </c>
      <c r="E27" s="112" t="s">
        <v>1285</v>
      </c>
      <c r="G27" s="112" t="s">
        <v>1285</v>
      </c>
      <c r="H27" s="112" t="s">
        <v>575</v>
      </c>
      <c r="I27" s="112" t="s">
        <v>1285</v>
      </c>
      <c r="J27" s="112" t="s">
        <v>575</v>
      </c>
      <c r="K27" s="112" t="s">
        <v>1285</v>
      </c>
      <c r="L27" s="112" t="s">
        <v>575</v>
      </c>
      <c r="M27" s="112" t="s">
        <v>1285</v>
      </c>
      <c r="N27" s="112" t="s">
        <v>575</v>
      </c>
      <c r="O27" s="112" t="s">
        <v>1285</v>
      </c>
      <c r="P27" s="112" t="s">
        <v>575</v>
      </c>
      <c r="Q27" s="112" t="s">
        <v>1285</v>
      </c>
    </row>
    <row r="28" spans="1:17" s="112" customFormat="1">
      <c r="A28" s="111" t="s">
        <v>1332</v>
      </c>
      <c r="B28" s="111" t="s">
        <v>1338</v>
      </c>
      <c r="C28" s="111" t="s">
        <v>1098</v>
      </c>
      <c r="D28" s="112" t="s">
        <v>575</v>
      </c>
      <c r="E28" s="112" t="s">
        <v>1286</v>
      </c>
      <c r="G28" s="112" t="s">
        <v>1286</v>
      </c>
      <c r="H28" s="112" t="s">
        <v>575</v>
      </c>
      <c r="I28" s="112" t="s">
        <v>1286</v>
      </c>
      <c r="J28" s="112" t="s">
        <v>575</v>
      </c>
      <c r="K28" s="112" t="s">
        <v>1286</v>
      </c>
      <c r="L28" s="112" t="s">
        <v>575</v>
      </c>
      <c r="M28" s="112" t="s">
        <v>1286</v>
      </c>
      <c r="N28" s="112" t="s">
        <v>575</v>
      </c>
      <c r="O28" s="112" t="s">
        <v>1286</v>
      </c>
      <c r="P28" s="112" t="s">
        <v>575</v>
      </c>
      <c r="Q28" s="112" t="s">
        <v>1286</v>
      </c>
    </row>
    <row r="29" spans="1:17" s="112" customFormat="1">
      <c r="A29" s="111" t="s">
        <v>1332</v>
      </c>
      <c r="B29" s="111" t="s">
        <v>1338</v>
      </c>
      <c r="C29" s="111" t="s">
        <v>1099</v>
      </c>
      <c r="D29" s="112" t="s">
        <v>575</v>
      </c>
      <c r="E29" s="112" t="s">
        <v>1100</v>
      </c>
      <c r="G29" s="112" t="s">
        <v>1100</v>
      </c>
      <c r="H29" s="112" t="s">
        <v>575</v>
      </c>
      <c r="I29" s="112" t="s">
        <v>1100</v>
      </c>
      <c r="J29" s="112" t="s">
        <v>575</v>
      </c>
      <c r="K29" s="112" t="s">
        <v>1100</v>
      </c>
      <c r="L29" s="112" t="s">
        <v>575</v>
      </c>
      <c r="M29" s="112" t="s">
        <v>1100</v>
      </c>
      <c r="N29" s="112" t="s">
        <v>575</v>
      </c>
      <c r="O29" s="112" t="s">
        <v>1100</v>
      </c>
      <c r="P29" s="112" t="s">
        <v>575</v>
      </c>
      <c r="Q29" s="112" t="s">
        <v>1100</v>
      </c>
    </row>
    <row r="30" spans="1:17" s="112" customFormat="1">
      <c r="A30" s="111" t="s">
        <v>1332</v>
      </c>
      <c r="B30" s="111" t="s">
        <v>1338</v>
      </c>
      <c r="C30" s="111" t="s">
        <v>1263</v>
      </c>
      <c r="D30" s="112" t="s">
        <v>575</v>
      </c>
      <c r="E30" s="112" t="s">
        <v>1212</v>
      </c>
      <c r="G30" s="112" t="s">
        <v>1212</v>
      </c>
      <c r="H30" s="112" t="s">
        <v>575</v>
      </c>
      <c r="I30" s="112" t="s">
        <v>1212</v>
      </c>
      <c r="J30" s="112" t="s">
        <v>575</v>
      </c>
      <c r="K30" s="112" t="s">
        <v>1212</v>
      </c>
      <c r="L30" s="112" t="s">
        <v>575</v>
      </c>
      <c r="M30" s="112" t="s">
        <v>1212</v>
      </c>
      <c r="N30" s="112" t="s">
        <v>575</v>
      </c>
      <c r="O30" s="112" t="s">
        <v>1212</v>
      </c>
      <c r="P30" s="112" t="s">
        <v>575</v>
      </c>
      <c r="Q30" s="112" t="s">
        <v>1212</v>
      </c>
    </row>
    <row r="31" spans="1:17" s="112" customFormat="1">
      <c r="A31" s="111" t="s">
        <v>1332</v>
      </c>
      <c r="B31" s="111" t="s">
        <v>1338</v>
      </c>
      <c r="C31" s="111" t="s">
        <v>1264</v>
      </c>
      <c r="D31" s="112" t="s">
        <v>575</v>
      </c>
      <c r="E31" s="112" t="s">
        <v>1207</v>
      </c>
      <c r="G31" s="112" t="s">
        <v>1207</v>
      </c>
      <c r="H31" s="112" t="s">
        <v>575</v>
      </c>
      <c r="I31" s="112" t="s">
        <v>1207</v>
      </c>
      <c r="J31" s="112" t="s">
        <v>575</v>
      </c>
      <c r="K31" s="112" t="s">
        <v>1207</v>
      </c>
      <c r="L31" s="112" t="s">
        <v>575</v>
      </c>
      <c r="M31" s="112" t="s">
        <v>1207</v>
      </c>
      <c r="N31" s="112" t="s">
        <v>575</v>
      </c>
      <c r="O31" s="112" t="s">
        <v>1207</v>
      </c>
      <c r="P31" s="112" t="s">
        <v>575</v>
      </c>
      <c r="Q31" s="112" t="s">
        <v>1207</v>
      </c>
    </row>
    <row r="32" spans="1:17" s="112" customFormat="1">
      <c r="A32" s="111" t="s">
        <v>1332</v>
      </c>
      <c r="B32" s="111" t="s">
        <v>1339</v>
      </c>
      <c r="C32" s="111" t="s">
        <v>1080</v>
      </c>
      <c r="D32" s="112" t="s">
        <v>575</v>
      </c>
      <c r="E32" s="112" t="s">
        <v>1340</v>
      </c>
      <c r="G32" s="112" t="s">
        <v>1340</v>
      </c>
      <c r="H32" s="112" t="s">
        <v>575</v>
      </c>
      <c r="I32" s="112" t="s">
        <v>1340</v>
      </c>
      <c r="J32" s="112" t="s">
        <v>575</v>
      </c>
      <c r="K32" s="112" t="s">
        <v>1340</v>
      </c>
      <c r="L32" s="112" t="s">
        <v>575</v>
      </c>
      <c r="M32" s="112" t="s">
        <v>1340</v>
      </c>
      <c r="N32" s="112" t="s">
        <v>575</v>
      </c>
      <c r="O32" s="112" t="s">
        <v>216</v>
      </c>
      <c r="P32" s="112" t="s">
        <v>575</v>
      </c>
      <c r="Q32" s="112" t="s">
        <v>217</v>
      </c>
    </row>
    <row r="33" spans="1:17" s="112" customFormat="1">
      <c r="A33" s="111" t="s">
        <v>1332</v>
      </c>
      <c r="B33" s="111" t="s">
        <v>1339</v>
      </c>
      <c r="C33" s="111" t="s">
        <v>1081</v>
      </c>
      <c r="D33" s="112" t="s">
        <v>575</v>
      </c>
      <c r="E33" s="112" t="s">
        <v>218</v>
      </c>
      <c r="G33" s="112" t="s">
        <v>218</v>
      </c>
      <c r="H33" s="112" t="s">
        <v>575</v>
      </c>
      <c r="I33" s="112" t="s">
        <v>218</v>
      </c>
      <c r="J33" s="112" t="s">
        <v>575</v>
      </c>
      <c r="K33" s="112" t="s">
        <v>218</v>
      </c>
      <c r="L33" s="112" t="s">
        <v>575</v>
      </c>
      <c r="M33" s="112" t="s">
        <v>218</v>
      </c>
      <c r="N33" s="112" t="s">
        <v>575</v>
      </c>
      <c r="O33" s="112" t="s">
        <v>219</v>
      </c>
      <c r="P33" s="112" t="s">
        <v>575</v>
      </c>
      <c r="Q33" s="112" t="s">
        <v>219</v>
      </c>
    </row>
    <row r="34" spans="1:17" s="112" customFormat="1">
      <c r="A34" s="111" t="s">
        <v>1332</v>
      </c>
      <c r="B34" s="111" t="s">
        <v>1339</v>
      </c>
      <c r="C34" s="111" t="s">
        <v>1082</v>
      </c>
      <c r="D34" s="112" t="s">
        <v>575</v>
      </c>
      <c r="E34" s="112" t="s">
        <v>220</v>
      </c>
      <c r="G34" s="112" t="s">
        <v>220</v>
      </c>
      <c r="H34" s="112" t="s">
        <v>575</v>
      </c>
      <c r="I34" s="112" t="s">
        <v>220</v>
      </c>
      <c r="J34" s="112" t="s">
        <v>575</v>
      </c>
      <c r="K34" s="112" t="s">
        <v>220</v>
      </c>
      <c r="L34" s="112" t="s">
        <v>575</v>
      </c>
      <c r="M34" s="112" t="s">
        <v>220</v>
      </c>
      <c r="N34" s="112" t="s">
        <v>575</v>
      </c>
      <c r="O34" s="112" t="s">
        <v>220</v>
      </c>
      <c r="P34" s="112" t="s">
        <v>575</v>
      </c>
      <c r="Q34" s="112" t="s">
        <v>220</v>
      </c>
    </row>
    <row r="35" spans="1:17" s="112" customFormat="1">
      <c r="A35" s="111" t="s">
        <v>1332</v>
      </c>
      <c r="B35" s="111" t="s">
        <v>1339</v>
      </c>
      <c r="C35" s="111" t="s">
        <v>1084</v>
      </c>
      <c r="D35" s="112" t="s">
        <v>575</v>
      </c>
      <c r="E35" s="112" t="s">
        <v>1341</v>
      </c>
      <c r="G35" s="112" t="s">
        <v>1341</v>
      </c>
      <c r="H35" s="112" t="s">
        <v>575</v>
      </c>
      <c r="I35" s="112" t="s">
        <v>1341</v>
      </c>
      <c r="J35" s="112" t="s">
        <v>575</v>
      </c>
      <c r="K35" s="112" t="s">
        <v>1341</v>
      </c>
      <c r="L35" s="112" t="s">
        <v>575</v>
      </c>
      <c r="M35" s="112" t="s">
        <v>1341</v>
      </c>
      <c r="N35" s="112" t="s">
        <v>575</v>
      </c>
      <c r="O35" s="112" t="s">
        <v>222</v>
      </c>
      <c r="P35" s="112" t="s">
        <v>575</v>
      </c>
      <c r="Q35" s="112" t="s">
        <v>223</v>
      </c>
    </row>
    <row r="36" spans="1:17" s="112" customFormat="1">
      <c r="A36" s="111" t="s">
        <v>1332</v>
      </c>
      <c r="B36" s="111" t="s">
        <v>1339</v>
      </c>
      <c r="C36" s="111" t="s">
        <v>1085</v>
      </c>
      <c r="D36" s="112" t="s">
        <v>575</v>
      </c>
      <c r="E36" s="112" t="s">
        <v>224</v>
      </c>
      <c r="G36" s="112" t="s">
        <v>224</v>
      </c>
      <c r="H36" s="112" t="s">
        <v>575</v>
      </c>
      <c r="I36" s="112" t="s">
        <v>224</v>
      </c>
      <c r="J36" s="112" t="s">
        <v>575</v>
      </c>
      <c r="K36" s="112" t="s">
        <v>224</v>
      </c>
      <c r="L36" s="112" t="s">
        <v>575</v>
      </c>
      <c r="M36" s="112" t="s">
        <v>224</v>
      </c>
      <c r="N36" s="112" t="s">
        <v>575</v>
      </c>
      <c r="O36" s="112" t="s">
        <v>225</v>
      </c>
      <c r="P36" s="112" t="s">
        <v>575</v>
      </c>
      <c r="Q36" s="112" t="s">
        <v>1101</v>
      </c>
    </row>
    <row r="37" spans="1:17" s="112" customFormat="1">
      <c r="A37" s="111" t="s">
        <v>1332</v>
      </c>
      <c r="B37" s="111" t="s">
        <v>1339</v>
      </c>
      <c r="C37" s="111" t="s">
        <v>1086</v>
      </c>
      <c r="D37" s="112" t="s">
        <v>575</v>
      </c>
      <c r="E37" s="112" t="s">
        <v>1342</v>
      </c>
      <c r="G37" s="112" t="s">
        <v>1342</v>
      </c>
      <c r="H37" s="112" t="s">
        <v>575</v>
      </c>
      <c r="I37" s="112" t="s">
        <v>1342</v>
      </c>
      <c r="J37" s="112" t="s">
        <v>575</v>
      </c>
      <c r="K37" s="112" t="s">
        <v>1342</v>
      </c>
      <c r="L37" s="112" t="s">
        <v>575</v>
      </c>
      <c r="M37" s="112" t="s">
        <v>1342</v>
      </c>
      <c r="N37" s="112" t="s">
        <v>575</v>
      </c>
      <c r="O37" s="112" t="s">
        <v>222</v>
      </c>
      <c r="P37" s="112" t="s">
        <v>575</v>
      </c>
      <c r="Q37" s="112" t="s">
        <v>223</v>
      </c>
    </row>
    <row r="38" spans="1:17" s="112" customFormat="1">
      <c r="A38" s="111" t="s">
        <v>1332</v>
      </c>
      <c r="B38" s="111" t="s">
        <v>1339</v>
      </c>
      <c r="C38" s="111" t="s">
        <v>1087</v>
      </c>
      <c r="D38" s="112" t="s">
        <v>575</v>
      </c>
      <c r="E38" s="112" t="s">
        <v>1343</v>
      </c>
      <c r="G38" s="112" t="s">
        <v>1343</v>
      </c>
      <c r="H38" s="112" t="s">
        <v>575</v>
      </c>
      <c r="I38" s="112" t="s">
        <v>1343</v>
      </c>
      <c r="J38" s="112" t="s">
        <v>575</v>
      </c>
      <c r="K38" s="112" t="s">
        <v>1343</v>
      </c>
      <c r="L38" s="112" t="s">
        <v>575</v>
      </c>
      <c r="M38" s="112" t="s">
        <v>1343</v>
      </c>
      <c r="N38" s="112" t="s">
        <v>575</v>
      </c>
      <c r="O38" s="112" t="s">
        <v>231</v>
      </c>
      <c r="P38" s="112" t="s">
        <v>575</v>
      </c>
      <c r="Q38" s="112" t="s">
        <v>232</v>
      </c>
    </row>
    <row r="39" spans="1:17" s="112" customFormat="1">
      <c r="A39" s="111" t="s">
        <v>1332</v>
      </c>
      <c r="B39" s="111" t="s">
        <v>1339</v>
      </c>
      <c r="C39" s="111" t="s">
        <v>1088</v>
      </c>
      <c r="D39" s="112" t="s">
        <v>575</v>
      </c>
      <c r="E39" s="112" t="s">
        <v>1344</v>
      </c>
      <c r="G39" s="112" t="s">
        <v>1344</v>
      </c>
      <c r="H39" s="112" t="s">
        <v>575</v>
      </c>
      <c r="I39" s="112" t="s">
        <v>1344</v>
      </c>
      <c r="J39" s="112" t="s">
        <v>575</v>
      </c>
      <c r="K39" s="112" t="s">
        <v>1344</v>
      </c>
      <c r="L39" s="112" t="s">
        <v>575</v>
      </c>
      <c r="M39" s="112" t="s">
        <v>1344</v>
      </c>
      <c r="N39" s="112" t="s">
        <v>575</v>
      </c>
      <c r="O39" s="112" t="s">
        <v>238</v>
      </c>
      <c r="P39" s="112" t="s">
        <v>575</v>
      </c>
      <c r="Q39" s="112" t="s">
        <v>239</v>
      </c>
    </row>
    <row r="40" spans="1:17" s="112" customFormat="1">
      <c r="A40" s="111" t="s">
        <v>1332</v>
      </c>
      <c r="B40" s="111" t="s">
        <v>1339</v>
      </c>
      <c r="C40" s="111" t="s">
        <v>1089</v>
      </c>
      <c r="D40" s="112" t="s">
        <v>575</v>
      </c>
      <c r="E40" s="112" t="s">
        <v>1345</v>
      </c>
      <c r="G40" s="112" t="s">
        <v>1345</v>
      </c>
      <c r="H40" s="112" t="s">
        <v>575</v>
      </c>
      <c r="I40" s="112" t="s">
        <v>1345</v>
      </c>
      <c r="J40" s="112" t="s">
        <v>575</v>
      </c>
      <c r="K40" s="112" t="s">
        <v>1345</v>
      </c>
      <c r="L40" s="112" t="s">
        <v>575</v>
      </c>
      <c r="M40" s="112" t="s">
        <v>1345</v>
      </c>
      <c r="N40" s="112" t="s">
        <v>575</v>
      </c>
      <c r="O40" s="112" t="s">
        <v>241</v>
      </c>
      <c r="P40" s="112" t="s">
        <v>575</v>
      </c>
      <c r="Q40" s="112" t="s">
        <v>242</v>
      </c>
    </row>
    <row r="41" spans="1:17" s="112" customFormat="1">
      <c r="A41" s="111" t="s">
        <v>1332</v>
      </c>
      <c r="B41" s="111" t="s">
        <v>1339</v>
      </c>
      <c r="C41" s="111" t="s">
        <v>1090</v>
      </c>
      <c r="D41" s="112" t="s">
        <v>575</v>
      </c>
      <c r="E41" s="112" t="s">
        <v>1346</v>
      </c>
      <c r="G41" s="112" t="s">
        <v>1346</v>
      </c>
      <c r="H41" s="112" t="s">
        <v>575</v>
      </c>
      <c r="I41" s="112" t="s">
        <v>1346</v>
      </c>
      <c r="J41" s="112" t="s">
        <v>575</v>
      </c>
      <c r="K41" s="112" t="s">
        <v>1346</v>
      </c>
      <c r="L41" s="112" t="s">
        <v>575</v>
      </c>
      <c r="M41" s="112" t="s">
        <v>1346</v>
      </c>
      <c r="N41" s="112" t="s">
        <v>575</v>
      </c>
      <c r="O41" s="112" t="s">
        <v>244</v>
      </c>
      <c r="P41" s="112" t="s">
        <v>575</v>
      </c>
      <c r="Q41" s="112" t="s">
        <v>245</v>
      </c>
    </row>
    <row r="42" spans="1:17" s="112" customFormat="1">
      <c r="A42" s="111" t="s">
        <v>1332</v>
      </c>
      <c r="B42" s="111" t="s">
        <v>1339</v>
      </c>
      <c r="C42" s="111" t="s">
        <v>1091</v>
      </c>
      <c r="D42" s="112" t="s">
        <v>575</v>
      </c>
      <c r="E42" s="112" t="s">
        <v>1347</v>
      </c>
      <c r="G42" s="112" t="s">
        <v>1347</v>
      </c>
      <c r="H42" s="112" t="s">
        <v>575</v>
      </c>
      <c r="I42" s="112" t="s">
        <v>1347</v>
      </c>
      <c r="J42" s="112" t="s">
        <v>575</v>
      </c>
      <c r="K42" s="112" t="s">
        <v>1347</v>
      </c>
      <c r="L42" s="112" t="s">
        <v>575</v>
      </c>
      <c r="M42" s="112" t="s">
        <v>1347</v>
      </c>
      <c r="N42" s="112" t="s">
        <v>575</v>
      </c>
      <c r="O42" s="112" t="s">
        <v>247</v>
      </c>
      <c r="P42" s="112" t="s">
        <v>575</v>
      </c>
      <c r="Q42" s="112" t="s">
        <v>247</v>
      </c>
    </row>
    <row r="43" spans="1:17" s="112" customFormat="1">
      <c r="A43" s="111" t="s">
        <v>1332</v>
      </c>
      <c r="B43" s="111" t="s">
        <v>1339</v>
      </c>
      <c r="C43" s="111" t="s">
        <v>1092</v>
      </c>
      <c r="D43" s="112" t="s">
        <v>575</v>
      </c>
      <c r="E43" s="112" t="s">
        <v>233</v>
      </c>
      <c r="G43" s="112" t="s">
        <v>233</v>
      </c>
      <c r="H43" s="112" t="s">
        <v>575</v>
      </c>
      <c r="I43" s="112" t="s">
        <v>233</v>
      </c>
      <c r="J43" s="112" t="s">
        <v>575</v>
      </c>
      <c r="K43" s="112" t="s">
        <v>233</v>
      </c>
      <c r="L43" s="112" t="s">
        <v>575</v>
      </c>
      <c r="M43" s="112" t="s">
        <v>233</v>
      </c>
      <c r="N43" s="112" t="s">
        <v>575</v>
      </c>
      <c r="O43" s="112" t="s">
        <v>233</v>
      </c>
      <c r="P43" s="112" t="s">
        <v>575</v>
      </c>
      <c r="Q43" s="112" t="s">
        <v>233</v>
      </c>
    </row>
    <row r="44" spans="1:17" s="112" customFormat="1">
      <c r="A44" s="111" t="s">
        <v>1332</v>
      </c>
      <c r="B44" s="111" t="s">
        <v>1339</v>
      </c>
      <c r="C44" s="111" t="s">
        <v>1093</v>
      </c>
      <c r="D44" s="112" t="s">
        <v>575</v>
      </c>
      <c r="E44" s="112" t="s">
        <v>234</v>
      </c>
      <c r="G44" s="112" t="s">
        <v>234</v>
      </c>
      <c r="H44" s="112" t="s">
        <v>575</v>
      </c>
      <c r="I44" s="112" t="s">
        <v>234</v>
      </c>
      <c r="J44" s="112" t="s">
        <v>575</v>
      </c>
      <c r="K44" s="112" t="s">
        <v>234</v>
      </c>
      <c r="L44" s="112" t="s">
        <v>575</v>
      </c>
      <c r="M44" s="112" t="s">
        <v>234</v>
      </c>
      <c r="N44" s="112" t="s">
        <v>575</v>
      </c>
      <c r="O44" s="112" t="s">
        <v>235</v>
      </c>
      <c r="P44" s="112" t="s">
        <v>575</v>
      </c>
      <c r="Q44" s="112" t="s">
        <v>236</v>
      </c>
    </row>
    <row r="45" spans="1:17" s="112" customFormat="1">
      <c r="A45" s="111" t="s">
        <v>1332</v>
      </c>
      <c r="B45" s="111" t="s">
        <v>1339</v>
      </c>
      <c r="C45" s="111" t="s">
        <v>1094</v>
      </c>
      <c r="D45" s="112" t="s">
        <v>575</v>
      </c>
      <c r="E45" s="112" t="s">
        <v>259</v>
      </c>
      <c r="G45" s="112" t="s">
        <v>259</v>
      </c>
      <c r="H45" s="112" t="s">
        <v>575</v>
      </c>
      <c r="I45" s="112" t="s">
        <v>259</v>
      </c>
      <c r="J45" s="112" t="s">
        <v>575</v>
      </c>
      <c r="K45" s="112" t="s">
        <v>259</v>
      </c>
      <c r="L45" s="112" t="s">
        <v>575</v>
      </c>
      <c r="M45" s="112" t="s">
        <v>259</v>
      </c>
      <c r="N45" s="112" t="s">
        <v>575</v>
      </c>
      <c r="O45" s="112" t="s">
        <v>259</v>
      </c>
      <c r="P45" s="112" t="s">
        <v>575</v>
      </c>
      <c r="Q45" s="112" t="s">
        <v>259</v>
      </c>
    </row>
    <row r="46" spans="1:17" s="112" customFormat="1">
      <c r="A46" s="111" t="s">
        <v>1332</v>
      </c>
      <c r="B46" s="111" t="s">
        <v>1339</v>
      </c>
      <c r="C46" s="111" t="s">
        <v>1095</v>
      </c>
      <c r="D46" s="112" t="s">
        <v>575</v>
      </c>
      <c r="E46" s="112" t="s">
        <v>1102</v>
      </c>
      <c r="G46" s="112" t="s">
        <v>1102</v>
      </c>
      <c r="H46" s="112" t="s">
        <v>575</v>
      </c>
      <c r="I46" s="112" t="s">
        <v>1102</v>
      </c>
      <c r="J46" s="112" t="s">
        <v>575</v>
      </c>
      <c r="K46" s="112" t="s">
        <v>1102</v>
      </c>
      <c r="L46" s="112" t="s">
        <v>575</v>
      </c>
      <c r="M46" s="112" t="s">
        <v>1102</v>
      </c>
      <c r="N46" s="112" t="s">
        <v>575</v>
      </c>
      <c r="O46" s="112" t="s">
        <v>384</v>
      </c>
      <c r="P46" s="112" t="s">
        <v>575</v>
      </c>
      <c r="Q46" s="112" t="s">
        <v>387</v>
      </c>
    </row>
    <row r="47" spans="1:17" s="112" customFormat="1">
      <c r="A47" s="111" t="s">
        <v>1332</v>
      </c>
      <c r="B47" s="111" t="s">
        <v>1339</v>
      </c>
      <c r="C47" s="111" t="s">
        <v>1097</v>
      </c>
      <c r="D47" s="112" t="s">
        <v>575</v>
      </c>
      <c r="E47" s="112" t="s">
        <v>261</v>
      </c>
      <c r="G47" s="112" t="s">
        <v>261</v>
      </c>
      <c r="H47" s="112" t="s">
        <v>575</v>
      </c>
      <c r="I47" s="112" t="s">
        <v>261</v>
      </c>
      <c r="J47" s="112" t="s">
        <v>575</v>
      </c>
      <c r="K47" s="112" t="s">
        <v>261</v>
      </c>
      <c r="L47" s="112" t="s">
        <v>575</v>
      </c>
      <c r="M47" s="112" t="s">
        <v>261</v>
      </c>
      <c r="N47" s="112" t="s">
        <v>575</v>
      </c>
      <c r="O47" s="112" t="s">
        <v>263</v>
      </c>
      <c r="P47" s="112" t="s">
        <v>575</v>
      </c>
      <c r="Q47" s="112" t="s">
        <v>1103</v>
      </c>
    </row>
    <row r="48" spans="1:17" s="112" customFormat="1">
      <c r="A48" s="111" t="s">
        <v>1332</v>
      </c>
      <c r="B48" s="111" t="s">
        <v>1339</v>
      </c>
      <c r="C48" s="111" t="s">
        <v>1098</v>
      </c>
      <c r="D48" s="112" t="s">
        <v>575</v>
      </c>
      <c r="E48" s="112" t="s">
        <v>385</v>
      </c>
      <c r="G48" s="112" t="s">
        <v>385</v>
      </c>
      <c r="H48" s="112" t="s">
        <v>575</v>
      </c>
      <c r="I48" s="112" t="s">
        <v>385</v>
      </c>
      <c r="J48" s="112" t="s">
        <v>575</v>
      </c>
      <c r="K48" s="112" t="s">
        <v>385</v>
      </c>
      <c r="L48" s="112" t="s">
        <v>575</v>
      </c>
      <c r="M48" s="112" t="s">
        <v>385</v>
      </c>
      <c r="N48" s="112" t="s">
        <v>575</v>
      </c>
      <c r="O48" s="112" t="s">
        <v>385</v>
      </c>
      <c r="P48" s="112" t="s">
        <v>575</v>
      </c>
      <c r="Q48" s="112" t="s">
        <v>385</v>
      </c>
    </row>
    <row r="49" spans="1:17" s="112" customFormat="1">
      <c r="A49" s="111" t="s">
        <v>1332</v>
      </c>
      <c r="B49" s="111" t="s">
        <v>1339</v>
      </c>
      <c r="C49" s="111" t="s">
        <v>1099</v>
      </c>
      <c r="D49" s="112" t="s">
        <v>575</v>
      </c>
      <c r="E49" s="112" t="s">
        <v>1100</v>
      </c>
      <c r="G49" s="112" t="s">
        <v>1100</v>
      </c>
      <c r="H49" s="112" t="s">
        <v>575</v>
      </c>
      <c r="I49" s="112" t="s">
        <v>1100</v>
      </c>
      <c r="J49" s="112" t="s">
        <v>575</v>
      </c>
      <c r="K49" s="112" t="s">
        <v>1100</v>
      </c>
      <c r="L49" s="112" t="s">
        <v>575</v>
      </c>
      <c r="M49" s="112" t="s">
        <v>1100</v>
      </c>
      <c r="N49" s="112" t="s">
        <v>575</v>
      </c>
      <c r="O49" s="112" t="s">
        <v>1104</v>
      </c>
      <c r="P49" s="112" t="s">
        <v>575</v>
      </c>
      <c r="Q49" s="112" t="s">
        <v>1104</v>
      </c>
    </row>
    <row r="50" spans="1:17" s="112" customFormat="1">
      <c r="A50" s="111" t="s">
        <v>1332</v>
      </c>
      <c r="B50" s="111" t="s">
        <v>1339</v>
      </c>
      <c r="C50" s="111" t="s">
        <v>1263</v>
      </c>
      <c r="D50" s="112" t="s">
        <v>575</v>
      </c>
      <c r="E50" s="112" t="s">
        <v>1212</v>
      </c>
      <c r="G50" s="112" t="s">
        <v>1212</v>
      </c>
      <c r="H50" s="112" t="s">
        <v>575</v>
      </c>
      <c r="I50" s="112" t="s">
        <v>1212</v>
      </c>
      <c r="J50" s="112" t="s">
        <v>575</v>
      </c>
      <c r="K50" s="112" t="s">
        <v>1212</v>
      </c>
      <c r="L50" s="112" t="s">
        <v>575</v>
      </c>
      <c r="M50" s="112" t="s">
        <v>1212</v>
      </c>
      <c r="N50" s="112" t="s">
        <v>575</v>
      </c>
      <c r="O50" s="112" t="s">
        <v>1205</v>
      </c>
      <c r="P50" s="112" t="s">
        <v>575</v>
      </c>
      <c r="Q50" s="112" t="s">
        <v>1206</v>
      </c>
    </row>
    <row r="51" spans="1:17" s="112" customFormat="1">
      <c r="A51" s="111" t="s">
        <v>1332</v>
      </c>
      <c r="B51" s="111" t="s">
        <v>1339</v>
      </c>
      <c r="C51" s="111" t="s">
        <v>1264</v>
      </c>
      <c r="D51" s="112" t="s">
        <v>575</v>
      </c>
      <c r="E51" s="112" t="s">
        <v>1207</v>
      </c>
      <c r="G51" s="112" t="s">
        <v>1207</v>
      </c>
      <c r="H51" s="112" t="s">
        <v>575</v>
      </c>
      <c r="I51" s="112" t="s">
        <v>1207</v>
      </c>
      <c r="J51" s="112" t="s">
        <v>575</v>
      </c>
      <c r="K51" s="112" t="s">
        <v>1207</v>
      </c>
      <c r="L51" s="112" t="s">
        <v>575</v>
      </c>
      <c r="M51" s="112" t="s">
        <v>1207</v>
      </c>
      <c r="N51" s="112" t="s">
        <v>575</v>
      </c>
      <c r="O51" s="112" t="s">
        <v>1214</v>
      </c>
      <c r="P51" s="112" t="s">
        <v>575</v>
      </c>
      <c r="Q51" s="112" t="s">
        <v>1215</v>
      </c>
    </row>
    <row r="52" spans="1:17">
      <c r="A52" s="109" t="s">
        <v>1332</v>
      </c>
      <c r="B52" s="109" t="s">
        <v>1348</v>
      </c>
      <c r="C52" s="109" t="s">
        <v>1106</v>
      </c>
      <c r="D52" s="110" t="s">
        <v>575</v>
      </c>
      <c r="E52" s="110" t="s">
        <v>1107</v>
      </c>
      <c r="F52" s="110" t="s">
        <v>575</v>
      </c>
      <c r="G52" s="110" t="s">
        <v>1107</v>
      </c>
      <c r="H52" s="110" t="s">
        <v>575</v>
      </c>
      <c r="I52" s="110" t="s">
        <v>1108</v>
      </c>
      <c r="J52" s="110" t="s">
        <v>575</v>
      </c>
      <c r="K52" s="110" t="s">
        <v>1109</v>
      </c>
      <c r="L52" s="110" t="s">
        <v>575</v>
      </c>
      <c r="M52" s="110" t="s">
        <v>1110</v>
      </c>
      <c r="N52" s="110" t="s">
        <v>575</v>
      </c>
      <c r="O52" s="110" t="s">
        <v>1111</v>
      </c>
      <c r="P52" s="110" t="s">
        <v>575</v>
      </c>
      <c r="Q52" s="110" t="s">
        <v>1112</v>
      </c>
    </row>
    <row r="53" spans="1:17">
      <c r="A53" s="109" t="s">
        <v>1332</v>
      </c>
      <c r="B53" s="109" t="s">
        <v>1348</v>
      </c>
      <c r="C53" s="109" t="s">
        <v>1113</v>
      </c>
      <c r="D53" s="110" t="s">
        <v>575</v>
      </c>
      <c r="E53" s="110" t="s">
        <v>1100</v>
      </c>
      <c r="F53" s="110" t="s">
        <v>575</v>
      </c>
      <c r="G53" s="110" t="s">
        <v>1100</v>
      </c>
      <c r="H53" s="110" t="s">
        <v>575</v>
      </c>
      <c r="I53" s="110" t="s">
        <v>1100</v>
      </c>
      <c r="J53" s="110" t="s">
        <v>575</v>
      </c>
      <c r="K53" s="110" t="s">
        <v>1100</v>
      </c>
      <c r="L53" s="110" t="s">
        <v>575</v>
      </c>
      <c r="M53" s="110" t="s">
        <v>1100</v>
      </c>
      <c r="N53" s="110" t="s">
        <v>575</v>
      </c>
      <c r="O53" s="110" t="s">
        <v>1104</v>
      </c>
      <c r="P53" s="110" t="s">
        <v>575</v>
      </c>
      <c r="Q53" s="110" t="s">
        <v>1104</v>
      </c>
    </row>
  </sheetData>
  <sheetProtection formatColumns="0" formatRows="0" sort="0" autoFilter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139" workbookViewId="0">
      <selection activeCell="B54" sqref="B54"/>
    </sheetView>
  </sheetViews>
  <sheetFormatPr defaultColWidth="9.140625" defaultRowHeight="15"/>
  <cols>
    <col min="1" max="1" width="21" style="58" bestFit="1" customWidth="1"/>
    <col min="2" max="2" width="59.85546875" style="58" bestFit="1" customWidth="1"/>
    <col min="3" max="3" width="52.5703125" style="58" bestFit="1" customWidth="1"/>
    <col min="4" max="4" width="51.85546875" style="58" bestFit="1" customWidth="1"/>
    <col min="5" max="5" width="66.28515625" style="58" bestFit="1" customWidth="1"/>
    <col min="6" max="6" width="9.140625" style="58"/>
    <col min="7" max="7" width="19.28515625" style="58" customWidth="1"/>
    <col min="8" max="8" width="82.28515625" style="65" bestFit="1" customWidth="1"/>
    <col min="9" max="9" width="21" style="58" bestFit="1" customWidth="1"/>
    <col min="10" max="16384" width="9.140625" style="58"/>
  </cols>
  <sheetData>
    <row r="1" spans="1:9" ht="18.75">
      <c r="A1" s="57" t="s">
        <v>573</v>
      </c>
      <c r="I1" s="57"/>
    </row>
    <row r="2" spans="1:9">
      <c r="A2" t="s">
        <v>574</v>
      </c>
      <c r="B2" t="s">
        <v>575</v>
      </c>
      <c r="C2" t="s">
        <v>576</v>
      </c>
      <c r="D2" t="s">
        <v>577</v>
      </c>
      <c r="E2" t="s">
        <v>578</v>
      </c>
      <c r="F2" t="s">
        <v>579</v>
      </c>
      <c r="G2" t="s">
        <v>580</v>
      </c>
      <c r="H2" s="65" t="s">
        <v>581</v>
      </c>
      <c r="I2"/>
    </row>
    <row r="3" spans="1:9">
      <c r="A3" t="s">
        <v>582</v>
      </c>
      <c r="B3" s="58" t="s">
        <v>582</v>
      </c>
      <c r="C3" s="58" t="s">
        <v>582</v>
      </c>
      <c r="D3" s="58" t="s">
        <v>582</v>
      </c>
      <c r="E3" s="58" t="s">
        <v>582</v>
      </c>
      <c r="F3" s="58" t="s">
        <v>583</v>
      </c>
      <c r="G3" s="58" t="s">
        <v>583</v>
      </c>
      <c r="H3" s="65" t="s">
        <v>582</v>
      </c>
      <c r="I3"/>
    </row>
    <row r="4" spans="1:9">
      <c r="A4" t="s">
        <v>584</v>
      </c>
      <c r="B4" s="58" t="s">
        <v>584</v>
      </c>
      <c r="C4" s="58" t="s">
        <v>584</v>
      </c>
      <c r="D4" s="58" t="s">
        <v>584</v>
      </c>
      <c r="E4" s="58" t="s">
        <v>584</v>
      </c>
      <c r="F4" s="58" t="s">
        <v>585</v>
      </c>
      <c r="G4" s="58" t="s">
        <v>585</v>
      </c>
      <c r="H4" s="65" t="s">
        <v>584</v>
      </c>
      <c r="I4"/>
    </row>
    <row r="5" spans="1:9">
      <c r="A5" t="s">
        <v>586</v>
      </c>
      <c r="B5" s="58" t="s">
        <v>586</v>
      </c>
      <c r="C5" s="58" t="s">
        <v>586</v>
      </c>
      <c r="D5" s="58" t="s">
        <v>586</v>
      </c>
      <c r="E5" s="58" t="s">
        <v>586</v>
      </c>
      <c r="F5" s="58" t="s">
        <v>587</v>
      </c>
      <c r="G5" s="58" t="s">
        <v>587</v>
      </c>
      <c r="H5" s="65" t="s">
        <v>586</v>
      </c>
      <c r="I5"/>
    </row>
    <row r="6" spans="1:9">
      <c r="A6" t="s">
        <v>588</v>
      </c>
      <c r="B6" s="58" t="s">
        <v>588</v>
      </c>
      <c r="C6" s="58" t="s">
        <v>588</v>
      </c>
      <c r="D6" s="58" t="s">
        <v>588</v>
      </c>
      <c r="E6" s="58" t="s">
        <v>588</v>
      </c>
      <c r="F6" s="58" t="s">
        <v>589</v>
      </c>
      <c r="G6" s="58" t="s">
        <v>589</v>
      </c>
      <c r="H6" s="65" t="s">
        <v>588</v>
      </c>
      <c r="I6"/>
    </row>
    <row r="7" spans="1:9">
      <c r="A7" t="s">
        <v>590</v>
      </c>
      <c r="B7" s="58" t="s">
        <v>590</v>
      </c>
      <c r="C7" s="58" t="s">
        <v>590</v>
      </c>
      <c r="D7" s="58" t="s">
        <v>590</v>
      </c>
      <c r="E7" s="58" t="s">
        <v>590</v>
      </c>
      <c r="F7" s="58" t="s">
        <v>591</v>
      </c>
      <c r="G7" s="58" t="s">
        <v>591</v>
      </c>
      <c r="H7" s="65" t="s">
        <v>590</v>
      </c>
      <c r="I7"/>
    </row>
    <row r="8" spans="1:9">
      <c r="A8" t="s">
        <v>592</v>
      </c>
      <c r="B8" s="58" t="s">
        <v>592</v>
      </c>
      <c r="C8" s="58" t="s">
        <v>592</v>
      </c>
      <c r="D8" s="58" t="s">
        <v>592</v>
      </c>
      <c r="E8" s="58" t="s">
        <v>592</v>
      </c>
      <c r="F8" s="58" t="s">
        <v>593</v>
      </c>
      <c r="G8" s="58" t="s">
        <v>593</v>
      </c>
      <c r="H8" s="65" t="s">
        <v>592</v>
      </c>
      <c r="I8"/>
    </row>
    <row r="9" spans="1:9">
      <c r="A9" t="s">
        <v>594</v>
      </c>
      <c r="B9" s="58" t="s">
        <v>594</v>
      </c>
      <c r="C9" s="58" t="s">
        <v>594</v>
      </c>
      <c r="D9" s="58" t="s">
        <v>594</v>
      </c>
      <c r="E9" s="58" t="s">
        <v>594</v>
      </c>
      <c r="F9" s="58" t="s">
        <v>595</v>
      </c>
      <c r="G9" s="58" t="s">
        <v>595</v>
      </c>
      <c r="H9" s="65" t="s">
        <v>594</v>
      </c>
      <c r="I9"/>
    </row>
    <row r="10" spans="1:9">
      <c r="A10" t="s">
        <v>596</v>
      </c>
      <c r="B10" s="58" t="s">
        <v>596</v>
      </c>
      <c r="C10" s="58" t="s">
        <v>596</v>
      </c>
      <c r="D10" s="58" t="s">
        <v>596</v>
      </c>
      <c r="E10" s="58" t="s">
        <v>596</v>
      </c>
      <c r="F10" s="58" t="s">
        <v>597</v>
      </c>
      <c r="G10" s="58" t="s">
        <v>597</v>
      </c>
      <c r="H10" s="65" t="s">
        <v>596</v>
      </c>
      <c r="I10"/>
    </row>
    <row r="11" spans="1:9">
      <c r="A11" t="s">
        <v>598</v>
      </c>
      <c r="B11" s="58" t="s">
        <v>598</v>
      </c>
      <c r="C11" s="58" t="s">
        <v>598</v>
      </c>
      <c r="D11" s="58" t="s">
        <v>598</v>
      </c>
      <c r="E11" s="58" t="s">
        <v>598</v>
      </c>
      <c r="F11" s="58" t="s">
        <v>599</v>
      </c>
      <c r="G11" s="58" t="s">
        <v>599</v>
      </c>
      <c r="H11" s="65" t="s">
        <v>598</v>
      </c>
      <c r="I11"/>
    </row>
    <row r="12" spans="1:9">
      <c r="A12" t="s">
        <v>600</v>
      </c>
      <c r="B12" s="58" t="s">
        <v>600</v>
      </c>
      <c r="C12" s="58" t="s">
        <v>600</v>
      </c>
      <c r="D12" s="58" t="s">
        <v>600</v>
      </c>
      <c r="E12" s="58" t="s">
        <v>600</v>
      </c>
      <c r="F12" s="58" t="s">
        <v>601</v>
      </c>
      <c r="G12" s="58" t="s">
        <v>601</v>
      </c>
      <c r="H12" s="65" t="s">
        <v>600</v>
      </c>
      <c r="I12"/>
    </row>
    <row r="13" spans="1:9" ht="18.75">
      <c r="A13" s="57" t="s">
        <v>602</v>
      </c>
      <c r="I13" s="57"/>
    </row>
    <row r="14" spans="1:9">
      <c r="A14" t="s">
        <v>603</v>
      </c>
      <c r="B14" s="58" t="s">
        <v>604</v>
      </c>
      <c r="C14" s="58" t="s">
        <v>605</v>
      </c>
      <c r="D14" s="58" t="s">
        <v>606</v>
      </c>
      <c r="E14" s="58" t="s">
        <v>607</v>
      </c>
      <c r="F14" s="58" t="s">
        <v>608</v>
      </c>
      <c r="G14" s="58" t="s">
        <v>609</v>
      </c>
      <c r="H14" s="65" t="str">
        <f>VLOOKUP(A14,'Esports Game Type Code'!A:AR,38,FALSE)</f>
        <v>게임 {GO} 승리</v>
      </c>
      <c r="I14"/>
    </row>
    <row r="15" spans="1:9">
      <c r="A15" t="s">
        <v>610</v>
      </c>
      <c r="B15" s="58" t="s">
        <v>611</v>
      </c>
      <c r="C15" s="58" t="s">
        <v>98</v>
      </c>
      <c r="D15" s="58" t="s">
        <v>612</v>
      </c>
      <c r="E15" s="58" t="s">
        <v>613</v>
      </c>
      <c r="F15" s="58" t="s">
        <v>614</v>
      </c>
      <c r="G15" s="58" t="s">
        <v>615</v>
      </c>
      <c r="H15" s="65" t="str">
        <f>VLOOKUP(A15,'Esports Game Type Code'!A:AR,38,FALSE)</f>
        <v>{BO} 시리즈 승리</v>
      </c>
      <c r="I15"/>
    </row>
    <row r="16" spans="1:9">
      <c r="A16" t="s">
        <v>616</v>
      </c>
      <c r="B16" s="58" t="s">
        <v>24</v>
      </c>
      <c r="C16" s="58" t="s">
        <v>617</v>
      </c>
      <c r="D16" s="58" t="s">
        <v>93</v>
      </c>
      <c r="E16" s="58" t="s">
        <v>27</v>
      </c>
      <c r="F16" s="58" t="s">
        <v>25</v>
      </c>
      <c r="G16" s="58" t="s">
        <v>26</v>
      </c>
      <c r="H16" s="65" t="str">
        <f>VLOOKUP(A16,'Esports Game Type Code'!A:AR,38,FALSE)</f>
        <v>BO2 시리즈 승리</v>
      </c>
      <c r="I16"/>
    </row>
    <row r="17" spans="1:9">
      <c r="A17" t="s">
        <v>618</v>
      </c>
      <c r="B17" s="58" t="s">
        <v>619</v>
      </c>
      <c r="C17" s="58" t="s">
        <v>126</v>
      </c>
      <c r="D17" s="58" t="s">
        <v>620</v>
      </c>
      <c r="E17" s="58" t="s">
        <v>621</v>
      </c>
      <c r="F17" s="58" t="s">
        <v>622</v>
      </c>
      <c r="G17" s="58" t="s">
        <v>623</v>
      </c>
      <c r="H17" s="65" t="str">
        <f>VLOOKUP(A17,'Esports Game Type Code'!A:AR,38,FALSE)</f>
        <v>{BO} 핸드캡: {TeamA} -0.5 {TeamA} +0.5</v>
      </c>
      <c r="I17"/>
    </row>
    <row r="18" spans="1:9">
      <c r="A18" t="s">
        <v>624</v>
      </c>
      <c r="B18" s="58" t="s">
        <v>625</v>
      </c>
      <c r="C18" s="58" t="s">
        <v>127</v>
      </c>
      <c r="D18" s="58" t="s">
        <v>626</v>
      </c>
      <c r="E18" s="58" t="s">
        <v>627</v>
      </c>
      <c r="F18" s="58" t="s">
        <v>628</v>
      </c>
      <c r="G18" s="58" t="s">
        <v>629</v>
      </c>
      <c r="H18" s="65" t="str">
        <f>VLOOKUP(A18,'Esports Game Type Code'!A:AR,38,FALSE)</f>
        <v>{BO} 핸드캡: {TeamB} -0.5 Round Win</v>
      </c>
      <c r="I18"/>
    </row>
    <row r="19" spans="1:9">
      <c r="A19" t="s">
        <v>630</v>
      </c>
      <c r="B19" s="58" t="s">
        <v>631</v>
      </c>
      <c r="C19" s="58" t="s">
        <v>632</v>
      </c>
      <c r="D19" s="58" t="s">
        <v>633</v>
      </c>
      <c r="E19" s="58" t="s">
        <v>634</v>
      </c>
      <c r="F19" s="58" t="s">
        <v>635</v>
      </c>
      <c r="G19" s="58" t="s">
        <v>636</v>
      </c>
      <c r="H19" s="65" t="str">
        <f>VLOOKUP(A19,'Esports Game Type Code'!A:AR,38,FALSE)</f>
        <v>{BO} 핸드캡: {TeamA} -1.5 및 {TeamB} +1.5</v>
      </c>
      <c r="I19"/>
    </row>
    <row r="20" spans="1:9">
      <c r="A20" t="s">
        <v>637</v>
      </c>
      <c r="B20" s="58" t="s">
        <v>638</v>
      </c>
      <c r="C20" s="58" t="s">
        <v>639</v>
      </c>
      <c r="D20" s="58" t="s">
        <v>640</v>
      </c>
      <c r="E20" s="58" t="s">
        <v>641</v>
      </c>
      <c r="F20" s="58" t="s">
        <v>642</v>
      </c>
      <c r="G20" s="58" t="s">
        <v>643</v>
      </c>
      <c r="H20" s="65" t="str">
        <f>VLOOKUP(A20,'Esports Game Type Code'!A:AR,38,FALSE)</f>
        <v>{BO} 핸드캡: {TeamB} -1.5 및 {TeamA} +1.5</v>
      </c>
      <c r="I20"/>
    </row>
    <row r="21" spans="1:9">
      <c r="A21" t="s">
        <v>644</v>
      </c>
      <c r="B21" s="58" t="s">
        <v>645</v>
      </c>
      <c r="C21" s="58" t="s">
        <v>646</v>
      </c>
      <c r="D21" s="58" t="s">
        <v>647</v>
      </c>
      <c r="E21" s="58" t="s">
        <v>648</v>
      </c>
      <c r="F21" s="58" t="s">
        <v>649</v>
      </c>
      <c r="G21" s="58" t="s">
        <v>650</v>
      </c>
      <c r="H21" s="65" t="str">
        <f>VLOOKUP(A21,'Esports Game Type Code'!A:AR,38,FALSE)</f>
        <v>{BO} 핸드캡: {TeamA} -2.5 및 {TeamB} +2.5</v>
      </c>
      <c r="I21"/>
    </row>
    <row r="22" spans="1:9">
      <c r="A22" t="s">
        <v>651</v>
      </c>
      <c r="B22" s="58" t="s">
        <v>652</v>
      </c>
      <c r="C22" s="58" t="s">
        <v>653</v>
      </c>
      <c r="D22" s="58" t="s">
        <v>654</v>
      </c>
      <c r="E22" s="58" t="s">
        <v>655</v>
      </c>
      <c r="F22" s="58" t="s">
        <v>656</v>
      </c>
      <c r="G22" s="58" t="s">
        <v>657</v>
      </c>
      <c r="H22" s="65" t="str">
        <f>VLOOKUP(A22,'Esports Game Type Code'!A:AR,38,FALSE)</f>
        <v>{BO} 핸드캡: {TeamB} -2.5 및 {TeamA} +2.5</v>
      </c>
      <c r="I22"/>
    </row>
    <row r="23" spans="1:9">
      <c r="A23" t="s">
        <v>658</v>
      </c>
      <c r="B23" s="58" t="s">
        <v>659</v>
      </c>
      <c r="C23" s="58" t="s">
        <v>116</v>
      </c>
      <c r="D23" s="58" t="s">
        <v>660</v>
      </c>
      <c r="E23" s="58" t="s">
        <v>661</v>
      </c>
      <c r="F23" s="58" t="s">
        <v>662</v>
      </c>
      <c r="G23" s="58" t="s">
        <v>663</v>
      </c>
      <c r="H23" s="65" t="str">
        <f>VLOOKUP(A23,'Esports Game Type Code'!A:AR,38,FALSE)</f>
        <v>{BO} 핸드캡: {TeamA} -3.5 {TeamB} +3.5</v>
      </c>
      <c r="I23"/>
    </row>
    <row r="24" spans="1:9">
      <c r="A24" t="s">
        <v>664</v>
      </c>
      <c r="B24" s="58" t="s">
        <v>665</v>
      </c>
      <c r="C24" s="58" t="s">
        <v>117</v>
      </c>
      <c r="D24" s="58" t="s">
        <v>666</v>
      </c>
      <c r="E24" s="58" t="s">
        <v>667</v>
      </c>
      <c r="F24" s="58" t="s">
        <v>668</v>
      </c>
      <c r="G24" s="58" t="s">
        <v>669</v>
      </c>
      <c r="H24" s="65" t="str">
        <f>VLOOKUP(A24,'Esports Game Type Code'!A:AR,38,FALSE)</f>
        <v>{BO} 핸드캡: {TeamB} -3.5 {TeamA} +3.5</v>
      </c>
      <c r="I24"/>
    </row>
    <row r="25" spans="1:9">
      <c r="A25" t="s">
        <v>670</v>
      </c>
      <c r="B25" s="58" t="s">
        <v>671</v>
      </c>
      <c r="C25" s="58" t="s">
        <v>102</v>
      </c>
      <c r="D25" s="58" t="s">
        <v>672</v>
      </c>
      <c r="E25" s="58" t="s">
        <v>673</v>
      </c>
      <c r="F25" s="58" t="s">
        <v>674</v>
      </c>
      <c r="G25" s="58" t="s">
        <v>675</v>
      </c>
      <c r="H25" s="65" t="str">
        <f>VLOOKUP(A25,'Esports Game Type Code'!A:AR,38,FALSE)</f>
        <v>게임 {GO} FB</v>
      </c>
      <c r="I25"/>
    </row>
    <row r="26" spans="1:9">
      <c r="A26" t="s">
        <v>676</v>
      </c>
      <c r="B26" s="58" t="s">
        <v>677</v>
      </c>
      <c r="C26" s="79" t="s">
        <v>103</v>
      </c>
      <c r="D26" s="58" t="s">
        <v>678</v>
      </c>
      <c r="E26" s="58" t="s">
        <v>679</v>
      </c>
      <c r="F26" s="58" t="s">
        <v>680</v>
      </c>
      <c r="G26" s="58" t="s">
        <v>681</v>
      </c>
      <c r="H26" s="65" t="str">
        <f>VLOOKUP(A26,'Esports Game Type Code'!A:AR,38,FALSE)</f>
        <v>게임 {GO} FD</v>
      </c>
      <c r="I26"/>
    </row>
    <row r="27" spans="1:9">
      <c r="A27" t="s">
        <v>682</v>
      </c>
      <c r="B27" s="58" t="s">
        <v>683</v>
      </c>
      <c r="C27" s="58" t="s">
        <v>104</v>
      </c>
      <c r="D27" s="58" t="s">
        <v>684</v>
      </c>
      <c r="E27" s="58" t="s">
        <v>685</v>
      </c>
      <c r="F27" s="58" t="s">
        <v>686</v>
      </c>
      <c r="G27" s="58" t="s">
        <v>686</v>
      </c>
      <c r="H27" s="65" t="str">
        <f>VLOOKUP(A27,'Esports Game Type Code'!A:AR,38,FALSE)</f>
        <v>게임 {GO} FT</v>
      </c>
      <c r="I27"/>
    </row>
    <row r="28" spans="1:9">
      <c r="A28" t="s">
        <v>687</v>
      </c>
      <c r="B28" s="58" t="s">
        <v>688</v>
      </c>
      <c r="C28" s="58" t="s">
        <v>105</v>
      </c>
      <c r="D28" s="58" t="s">
        <v>689</v>
      </c>
      <c r="E28" s="58" t="s">
        <v>690</v>
      </c>
      <c r="F28" s="58" t="s">
        <v>691</v>
      </c>
      <c r="G28" s="58" t="s">
        <v>692</v>
      </c>
      <c r="H28" s="65" t="str">
        <f>VLOOKUP(A28,'Esports Game Type Code'!A:AR,38,FALSE)</f>
        <v>게임 {GO} 승리 + FB</v>
      </c>
      <c r="I28"/>
    </row>
    <row r="29" spans="1:9">
      <c r="A29" t="s">
        <v>693</v>
      </c>
      <c r="B29" s="58" t="s">
        <v>694</v>
      </c>
      <c r="C29" s="58" t="s">
        <v>106</v>
      </c>
      <c r="D29" s="58" t="s">
        <v>695</v>
      </c>
      <c r="E29" s="58" t="s">
        <v>696</v>
      </c>
      <c r="F29" s="58" t="s">
        <v>697</v>
      </c>
      <c r="G29" s="58" t="s">
        <v>698</v>
      </c>
      <c r="H29" s="65" t="str">
        <f>VLOOKUP(A29,'Esports Game Type Code'!A:AR,38,FALSE)</f>
        <v>게임 {GO} 승리 + FT</v>
      </c>
      <c r="I29"/>
    </row>
    <row r="30" spans="1:9">
      <c r="A30" t="s">
        <v>699</v>
      </c>
      <c r="B30" s="58" t="s">
        <v>700</v>
      </c>
      <c r="C30" s="58" t="s">
        <v>107</v>
      </c>
      <c r="D30" s="58" t="s">
        <v>701</v>
      </c>
      <c r="E30" s="58" t="s">
        <v>702</v>
      </c>
      <c r="F30" s="58" t="s">
        <v>703</v>
      </c>
      <c r="G30" s="58" t="s">
        <v>704</v>
      </c>
      <c r="H30" s="65" t="str">
        <f>VLOOKUP(A30,'Esports Game Type Code'!A:AR,38,FALSE)</f>
        <v>게임 {GO} 승리 + FD</v>
      </c>
      <c r="I30"/>
    </row>
    <row r="31" spans="1:9">
      <c r="A31" t="s">
        <v>705</v>
      </c>
      <c r="B31" s="58" t="s">
        <v>706</v>
      </c>
      <c r="C31" s="58" t="s">
        <v>108</v>
      </c>
      <c r="D31" s="58" t="s">
        <v>707</v>
      </c>
      <c r="E31" s="58" t="s">
        <v>708</v>
      </c>
      <c r="F31" s="58" t="s">
        <v>709</v>
      </c>
      <c r="G31" s="58" t="s">
        <v>710</v>
      </c>
      <c r="H31" s="65" t="str">
        <f>VLOOKUP(A31,'Esports Game Type Code'!A:AR,38,FALSE)</f>
        <v>게임 {GO} 승리 + FB+ FT</v>
      </c>
      <c r="I31"/>
    </row>
    <row r="32" spans="1:9">
      <c r="A32" t="s">
        <v>711</v>
      </c>
      <c r="B32" s="58" t="s">
        <v>712</v>
      </c>
      <c r="C32" s="58" t="s">
        <v>109</v>
      </c>
      <c r="D32" s="58" t="s">
        <v>713</v>
      </c>
      <c r="E32" s="58" t="s">
        <v>714</v>
      </c>
      <c r="F32" s="58" t="s">
        <v>715</v>
      </c>
      <c r="G32" s="58" t="s">
        <v>716</v>
      </c>
      <c r="H32" s="65" t="str">
        <f>VLOOKUP(A32,'Esports Game Type Code'!A:AR,38,FALSE)</f>
        <v>게임 {GO} 승리 + FB+ FD</v>
      </c>
      <c r="I32"/>
    </row>
    <row r="33" spans="1:9">
      <c r="A33" t="s">
        <v>717</v>
      </c>
      <c r="B33" s="58" t="s">
        <v>718</v>
      </c>
      <c r="C33" s="58" t="s">
        <v>110</v>
      </c>
      <c r="D33" s="58" t="s">
        <v>719</v>
      </c>
      <c r="E33" s="58" t="s">
        <v>720</v>
      </c>
      <c r="F33" s="58" t="s">
        <v>721</v>
      </c>
      <c r="G33" s="58" t="s">
        <v>722</v>
      </c>
      <c r="H33" s="65" t="str">
        <f>VLOOKUP(A33,'Esports Game Type Code'!A:AR,38,FALSE)</f>
        <v>게임 {GO} 승리 + FT + FD</v>
      </c>
      <c r="I33"/>
    </row>
    <row r="34" spans="1:9">
      <c r="A34" t="s">
        <v>723</v>
      </c>
      <c r="B34" s="58" t="s">
        <v>724</v>
      </c>
      <c r="C34" s="58" t="s">
        <v>111</v>
      </c>
      <c r="D34" s="58" t="s">
        <v>725</v>
      </c>
      <c r="E34" s="58" t="s">
        <v>726</v>
      </c>
      <c r="F34" s="58" t="s">
        <v>727</v>
      </c>
      <c r="G34" s="58" t="s">
        <v>728</v>
      </c>
      <c r="H34" s="65" t="str">
        <f>VLOOKUP(A34,'Esports Game Type Code'!A:AR,38,FALSE)</f>
        <v>게임 {GO} 승리 + FB + FT + FD</v>
      </c>
      <c r="I34"/>
    </row>
    <row r="35" spans="1:9">
      <c r="A35" t="s">
        <v>729</v>
      </c>
      <c r="B35" s="58" t="s">
        <v>730</v>
      </c>
      <c r="C35" s="58" t="s">
        <v>112</v>
      </c>
      <c r="D35" s="58" t="s">
        <v>731</v>
      </c>
      <c r="E35" s="58" t="s">
        <v>732</v>
      </c>
      <c r="F35" s="58" t="s">
        <v>733</v>
      </c>
      <c r="G35" s="58" t="s">
        <v>734</v>
      </c>
      <c r="H35" s="65" t="str">
        <f>VLOOKUP(A35,'Esports Game Type Code'!A:AR,38,FALSE)</f>
        <v>게임 {GO} FB + FT</v>
      </c>
      <c r="I35"/>
    </row>
    <row r="36" spans="1:9">
      <c r="A36" t="s">
        <v>735</v>
      </c>
      <c r="B36" s="58" t="s">
        <v>736</v>
      </c>
      <c r="C36" s="58" t="s">
        <v>113</v>
      </c>
      <c r="D36" s="58" t="s">
        <v>737</v>
      </c>
      <c r="E36" s="58" t="s">
        <v>738</v>
      </c>
      <c r="F36" s="58" t="s">
        <v>739</v>
      </c>
      <c r="G36" s="58" t="s">
        <v>740</v>
      </c>
      <c r="H36" s="65" t="str">
        <f>VLOOKUP(A36,'Esports Game Type Code'!A:AR,38,FALSE)</f>
        <v>게임 {GO} FB + FD</v>
      </c>
      <c r="I36"/>
    </row>
    <row r="37" spans="1:9">
      <c r="A37" t="s">
        <v>741</v>
      </c>
      <c r="B37" s="58" t="s">
        <v>742</v>
      </c>
      <c r="C37" s="58" t="s">
        <v>114</v>
      </c>
      <c r="D37" s="58" t="s">
        <v>743</v>
      </c>
      <c r="E37" s="58" t="s">
        <v>744</v>
      </c>
      <c r="F37" s="58" t="s">
        <v>745</v>
      </c>
      <c r="G37" s="58" t="s">
        <v>746</v>
      </c>
      <c r="H37" s="65" t="str">
        <f>VLOOKUP(A37,'Esports Game Type Code'!A:AR,38,FALSE)</f>
        <v>게임 {GO} FT + FD</v>
      </c>
      <c r="I37"/>
    </row>
    <row r="38" spans="1:9">
      <c r="A38" t="s">
        <v>747</v>
      </c>
      <c r="B38" s="58" t="s">
        <v>748</v>
      </c>
      <c r="C38" s="58" t="s">
        <v>115</v>
      </c>
      <c r="D38" s="58" t="s">
        <v>749</v>
      </c>
      <c r="E38" s="58" t="s">
        <v>750</v>
      </c>
      <c r="F38" s="58" t="s">
        <v>751</v>
      </c>
      <c r="G38" s="58" t="s">
        <v>752</v>
      </c>
      <c r="H38" s="65" t="str">
        <f>VLOOKUP(A38,'Esports Game Type Code'!A:AR,38,FALSE)</f>
        <v>게임 {GO} 첫 FB + FT + FD</v>
      </c>
      <c r="I38"/>
    </row>
    <row r="39" spans="1:9">
      <c r="A39" t="s">
        <v>753</v>
      </c>
      <c r="B39" s="58" t="s">
        <v>754</v>
      </c>
      <c r="C39" s="58" t="s">
        <v>118</v>
      </c>
      <c r="D39" s="58" t="s">
        <v>755</v>
      </c>
      <c r="E39" s="58" t="s">
        <v>756</v>
      </c>
      <c r="F39" s="58" t="s">
        <v>757</v>
      </c>
      <c r="G39" s="58" t="s">
        <v>758</v>
      </c>
      <c r="H39" s="65" t="str">
        <f>VLOOKUP(A39,'Esports Game Type Code'!A:AR,38,FALSE)</f>
        <v>게임 {GO} FR</v>
      </c>
      <c r="I39"/>
    </row>
    <row r="40" spans="1:9">
      <c r="A40" t="s">
        <v>759</v>
      </c>
      <c r="B40" s="58" t="s">
        <v>760</v>
      </c>
      <c r="C40" s="58" t="s">
        <v>119</v>
      </c>
      <c r="D40" s="58" t="s">
        <v>761</v>
      </c>
      <c r="E40" s="58" t="s">
        <v>762</v>
      </c>
      <c r="F40" s="58" t="s">
        <v>763</v>
      </c>
      <c r="G40" s="58" t="s">
        <v>764</v>
      </c>
      <c r="H40" s="81" t="str">
        <f>VLOOKUP(A40,'Esports Game Type Code'!A:AR,38,FALSE)</f>
        <v>게임 {GO} FB + FR</v>
      </c>
      <c r="I40"/>
    </row>
    <row r="41" spans="1:9">
      <c r="A41" t="s">
        <v>765</v>
      </c>
      <c r="B41" s="58" t="s">
        <v>766</v>
      </c>
      <c r="C41" s="58" t="s">
        <v>120</v>
      </c>
      <c r="D41" s="58" t="s">
        <v>767</v>
      </c>
      <c r="E41" s="58" t="s">
        <v>768</v>
      </c>
      <c r="F41" s="58" t="s">
        <v>769</v>
      </c>
      <c r="G41" s="58" t="s">
        <v>769</v>
      </c>
      <c r="H41" s="65" t="str">
        <f>VLOOKUP(A41,'Esports Game Type Code'!A:AR,38,FALSE)</f>
        <v>게임 {GO} FT + FR</v>
      </c>
      <c r="I41"/>
    </row>
    <row r="42" spans="1:9">
      <c r="A42" t="s">
        <v>770</v>
      </c>
      <c r="B42" s="58" t="s">
        <v>771</v>
      </c>
      <c r="C42" s="58" t="s">
        <v>121</v>
      </c>
      <c r="D42" s="58" t="s">
        <v>772</v>
      </c>
      <c r="E42" s="58" t="s">
        <v>773</v>
      </c>
      <c r="F42" s="58" t="s">
        <v>774</v>
      </c>
      <c r="G42" s="58" t="s">
        <v>775</v>
      </c>
      <c r="H42" s="65" t="str">
        <f>VLOOKUP(A42,'Esports Game Type Code'!A:AR,38,FALSE)</f>
        <v>게임 {GO} FB + FT + FR</v>
      </c>
      <c r="I42"/>
    </row>
    <row r="43" spans="1:9">
      <c r="A43" t="s">
        <v>776</v>
      </c>
      <c r="B43" s="58" t="s">
        <v>777</v>
      </c>
      <c r="C43" s="58" t="s">
        <v>122</v>
      </c>
      <c r="D43" s="58" t="s">
        <v>778</v>
      </c>
      <c r="E43" s="58" t="s">
        <v>779</v>
      </c>
      <c r="F43" s="58" t="s">
        <v>780</v>
      </c>
      <c r="G43" s="58" t="s">
        <v>781</v>
      </c>
      <c r="H43" s="65" t="str">
        <f>VLOOKUP(A43,'Esports Game Type Code'!A:AR,38,FALSE)</f>
        <v>게임 {GO} 승리 + FR</v>
      </c>
      <c r="I43"/>
    </row>
    <row r="44" spans="1:9">
      <c r="A44" t="s">
        <v>782</v>
      </c>
      <c r="B44" s="58" t="s">
        <v>783</v>
      </c>
      <c r="C44" s="58" t="s">
        <v>123</v>
      </c>
      <c r="D44" s="58" t="s">
        <v>784</v>
      </c>
      <c r="E44" s="58" t="s">
        <v>785</v>
      </c>
      <c r="F44" s="58" t="s">
        <v>786</v>
      </c>
      <c r="G44" s="58" t="s">
        <v>787</v>
      </c>
      <c r="H44" s="65" t="str">
        <f>VLOOKUP(A44,'Esports Game Type Code'!A:AR,38,FALSE)</f>
        <v>게임 {GO} 승리 + FB + FR</v>
      </c>
      <c r="I44"/>
    </row>
    <row r="45" spans="1:9">
      <c r="A45" t="s">
        <v>788</v>
      </c>
      <c r="B45" s="58" t="s">
        <v>789</v>
      </c>
      <c r="C45" s="58" t="s">
        <v>124</v>
      </c>
      <c r="D45" s="58" t="s">
        <v>790</v>
      </c>
      <c r="E45" s="58" t="s">
        <v>791</v>
      </c>
      <c r="F45" s="58" t="s">
        <v>792</v>
      </c>
      <c r="G45" s="58" t="s">
        <v>793</v>
      </c>
      <c r="H45" s="65" t="str">
        <f>VLOOKUP(A45,'Esports Game Type Code'!A:AR,38,FALSE)</f>
        <v>게임 {GO} 승리 + FT + FR</v>
      </c>
      <c r="I45"/>
    </row>
    <row r="46" spans="1:9">
      <c r="A46" t="s">
        <v>794</v>
      </c>
      <c r="B46" s="58" t="s">
        <v>795</v>
      </c>
      <c r="C46" s="58" t="s">
        <v>125</v>
      </c>
      <c r="D46" s="58" t="s">
        <v>796</v>
      </c>
      <c r="E46" s="58" t="s">
        <v>797</v>
      </c>
      <c r="F46" s="58" t="s">
        <v>798</v>
      </c>
      <c r="G46" s="58" t="s">
        <v>799</v>
      </c>
      <c r="H46" s="65" t="str">
        <f>VLOOKUP(A46,'Esports Game Type Code'!A:AR,38,FALSE)</f>
        <v>게임 {GO} 승리 + FB + FT + FR</v>
      </c>
      <c r="I46"/>
    </row>
    <row r="47" spans="1:9">
      <c r="A47" t="s">
        <v>800</v>
      </c>
      <c r="B47" s="58" t="s">
        <v>801</v>
      </c>
      <c r="C47" s="58" t="s">
        <v>182</v>
      </c>
      <c r="D47" s="58" t="s">
        <v>802</v>
      </c>
      <c r="E47" s="58" t="s">
        <v>803</v>
      </c>
      <c r="F47" s="58" t="s">
        <v>804</v>
      </c>
      <c r="G47" s="58" t="s">
        <v>805</v>
      </c>
      <c r="H47" s="65" t="str">
        <f>VLOOKUP(A47,'Esports Game Type Code'!A:AR,38,FALSE)</f>
        <v>게임 {GO} 첫 라운드 승리</v>
      </c>
      <c r="I47"/>
    </row>
    <row r="48" spans="1:9">
      <c r="A48" t="s">
        <v>806</v>
      </c>
      <c r="B48" s="58" t="s">
        <v>807</v>
      </c>
      <c r="C48" s="58" t="s">
        <v>128</v>
      </c>
      <c r="D48" s="58" t="s">
        <v>808</v>
      </c>
      <c r="E48" s="58" t="s">
        <v>809</v>
      </c>
      <c r="F48" s="58" t="s">
        <v>810</v>
      </c>
      <c r="G48" s="58" t="s">
        <v>811</v>
      </c>
      <c r="H48" s="65" t="str">
        <f>VLOOKUP(A48,'Esports Game Type Code'!A:AR,38,FALSE)</f>
        <v>게임 {GO} 16번째 라운드 Round win</v>
      </c>
      <c r="I48"/>
    </row>
    <row r="49" spans="1:9">
      <c r="A49" t="s">
        <v>812</v>
      </c>
      <c r="B49" s="58" t="s">
        <v>813</v>
      </c>
      <c r="C49" s="58" t="s">
        <v>814</v>
      </c>
      <c r="D49" s="58" t="s">
        <v>815</v>
      </c>
      <c r="E49" s="58" t="s">
        <v>816</v>
      </c>
      <c r="F49" s="58" t="s">
        <v>817</v>
      </c>
      <c r="G49" s="58" t="s">
        <v>818</v>
      </c>
      <c r="H49" s="65" t="str">
        <f>VLOOKUP(A49,'Esports Game Type Code'!A:AR,39,FALSE)</f>
        <v>Permainan {GO} Menang</v>
      </c>
      <c r="I49"/>
    </row>
    <row r="50" spans="1:9">
      <c r="A50" t="s">
        <v>819</v>
      </c>
      <c r="B50" s="58" t="s">
        <v>820</v>
      </c>
      <c r="C50" s="58" t="s">
        <v>575</v>
      </c>
      <c r="D50" s="58" t="s">
        <v>575</v>
      </c>
      <c r="E50" s="58" t="s">
        <v>575</v>
      </c>
      <c r="F50" s="58" t="s">
        <v>575</v>
      </c>
      <c r="G50" s="58" t="s">
        <v>575</v>
      </c>
      <c r="H50" s="65" t="e">
        <f>VLOOKUP(A50,'Esports Game Type Code'!A:AR,38,FALSE)</f>
        <v>#N/A</v>
      </c>
      <c r="I50"/>
    </row>
    <row r="51" spans="1:9">
      <c r="A51" t="s">
        <v>821</v>
      </c>
      <c r="B51" s="58" t="str">
        <f>VLOOKUP(A51,'Esports Game Type Code'!A:CM,4,FALSE)</f>
        <v>Game {GO} Duration {Selection} X minutes</v>
      </c>
      <c r="C51" s="58" t="s">
        <v>822</v>
      </c>
      <c r="D51" s="58" t="s">
        <v>823</v>
      </c>
      <c r="E51" s="58" t="s">
        <v>824</v>
      </c>
      <c r="F51" s="58" t="s">
        <v>825</v>
      </c>
      <c r="G51" s="58" t="s">
        <v>826</v>
      </c>
      <c r="H51" s="65" t="str">
        <f>VLOOKUP(A51,'Esports Game Type Code'!A:AR,38,FALSE)</f>
        <v>게임 {GO} 기간 {Selection} {Handicap}분</v>
      </c>
      <c r="I51"/>
    </row>
    <row r="52" spans="1:9">
      <c r="A52" t="s">
        <v>827</v>
      </c>
      <c r="B52" s="58" t="s">
        <v>828</v>
      </c>
      <c r="C52" s="58" t="s">
        <v>131</v>
      </c>
      <c r="D52" s="58" t="s">
        <v>829</v>
      </c>
      <c r="E52" s="58" t="s">
        <v>830</v>
      </c>
      <c r="F52" s="58" t="s">
        <v>831</v>
      </c>
      <c r="G52" s="58" t="s">
        <v>832</v>
      </c>
      <c r="H52" s="65" t="str">
        <f>VLOOKUP(A52,'Esports Game Type Code'!A:AR,38,FALSE)</f>
        <v>게임 {GO} 합계 킬 {Selection} {Handicap}</v>
      </c>
      <c r="I52"/>
    </row>
    <row r="53" spans="1:9">
      <c r="A53" t="s">
        <v>833</v>
      </c>
      <c r="B53" s="58" t="s">
        <v>834</v>
      </c>
      <c r="C53" s="58" t="s">
        <v>132</v>
      </c>
      <c r="D53" s="58" t="s">
        <v>835</v>
      </c>
      <c r="E53" s="58" t="s">
        <v>836</v>
      </c>
      <c r="F53" s="58" t="s">
        <v>837</v>
      </c>
      <c r="G53" s="58" t="s">
        <v>838</v>
      </c>
      <c r="H53" s="65" t="str">
        <f>VLOOKUP(A53,'Esports Game Type Code'!A:AR,38,FALSE)</f>
        <v>게임 {GO} 합계 라운드 {Selection} {Handicap}</v>
      </c>
      <c r="I53"/>
    </row>
    <row r="54" spans="1:9">
      <c r="A54" t="s">
        <v>839</v>
      </c>
      <c r="B54" s="78" t="s">
        <v>1200</v>
      </c>
      <c r="C54" s="65" t="s">
        <v>133</v>
      </c>
      <c r="D54" s="78" t="s">
        <v>1184</v>
      </c>
      <c r="E54" s="78" t="s">
        <v>1188</v>
      </c>
      <c r="F54" s="78" t="s">
        <v>1192</v>
      </c>
      <c r="G54" s="78" t="s">
        <v>1196</v>
      </c>
      <c r="H54" s="65" t="str">
        <f>VLOOKUP(A54,'Esports Game Type Code'!A:AR,38,FALSE)</f>
        <v>게임 {GO} 킬 핸디캡 {TeamA} -{Handicap}</v>
      </c>
      <c r="I54"/>
    </row>
    <row r="55" spans="1:9">
      <c r="A55" t="s">
        <v>840</v>
      </c>
      <c r="B55" s="78" t="s">
        <v>1201</v>
      </c>
      <c r="C55" s="65" t="s">
        <v>135</v>
      </c>
      <c r="D55" s="78" t="s">
        <v>1185</v>
      </c>
      <c r="E55" s="78" t="s">
        <v>1189</v>
      </c>
      <c r="F55" s="78" t="s">
        <v>1193</v>
      </c>
      <c r="G55" s="78" t="s">
        <v>1197</v>
      </c>
      <c r="H55" s="65" t="str">
        <f>VLOOKUP(A55,'Esports Game Type Code'!A:AR,38,FALSE)</f>
        <v>게임 {GO} 킬 핸디캡 {TeamB} -{Handicap}</v>
      </c>
      <c r="I55"/>
    </row>
    <row r="56" spans="1:9">
      <c r="A56" t="s">
        <v>841</v>
      </c>
      <c r="B56" s="78" t="s">
        <v>1202</v>
      </c>
      <c r="C56" s="65" t="s">
        <v>134</v>
      </c>
      <c r="D56" s="78" t="s">
        <v>1186</v>
      </c>
      <c r="E56" s="78" t="s">
        <v>1190</v>
      </c>
      <c r="F56" s="78" t="s">
        <v>1194</v>
      </c>
      <c r="G56" s="78" t="s">
        <v>1198</v>
      </c>
      <c r="H56" s="65" t="str">
        <f>VLOOKUP(A56,'Esports Game Type Code'!A:AR,38,FALSE)</f>
        <v>게임 {GO} 라운드 핸디캡 {TeamA} -{Handicap}</v>
      </c>
      <c r="I56"/>
    </row>
    <row r="57" spans="1:9">
      <c r="A57" t="s">
        <v>842</v>
      </c>
      <c r="B57" s="78" t="s">
        <v>1203</v>
      </c>
      <c r="C57" s="65" t="s">
        <v>99</v>
      </c>
      <c r="D57" s="78" t="s">
        <v>1187</v>
      </c>
      <c r="E57" s="78" t="s">
        <v>1191</v>
      </c>
      <c r="F57" s="78" t="s">
        <v>1195</v>
      </c>
      <c r="G57" s="78" t="s">
        <v>1199</v>
      </c>
      <c r="H57" s="65" t="str">
        <f>VLOOKUP(A57,'Esports Game Type Code'!A:AR,38,FALSE)</f>
        <v>게임 {GO} 라운드 핸디캡 {TeamB} -{Handicap}</v>
      </c>
      <c r="I57"/>
    </row>
    <row r="58" spans="1:9">
      <c r="A58" t="s">
        <v>843</v>
      </c>
      <c r="B58" s="58" t="s">
        <v>844</v>
      </c>
      <c r="C58" s="58" t="s">
        <v>138</v>
      </c>
      <c r="D58" s="58" t="s">
        <v>845</v>
      </c>
      <c r="E58" s="58" t="s">
        <v>846</v>
      </c>
      <c r="F58" s="58" t="s">
        <v>847</v>
      </c>
      <c r="G58" s="58" t="s">
        <v>848</v>
      </c>
      <c r="H58" s="65" t="str">
        <f>VLOOKUP(A58,'Esports Game Type Code'!A:AR,38,FALSE)</f>
        <v>게임 {GO} 첫 번째 킬 5회</v>
      </c>
      <c r="I58"/>
    </row>
    <row r="59" spans="1:9">
      <c r="A59" t="s">
        <v>849</v>
      </c>
      <c r="B59" s="58" t="s">
        <v>850</v>
      </c>
      <c r="C59" s="58" t="s">
        <v>136</v>
      </c>
      <c r="D59" s="58" t="s">
        <v>851</v>
      </c>
      <c r="E59" s="58" t="s">
        <v>852</v>
      </c>
      <c r="F59" s="58" t="s">
        <v>853</v>
      </c>
      <c r="G59" s="58" t="s">
        <v>854</v>
      </c>
      <c r="H59" s="65" t="str">
        <f>VLOOKUP(A59,'Esports Game Type Code'!A:AR,38,FALSE)</f>
        <v>게임 {GO} 합계 배럭 {Selection} {Handicap}</v>
      </c>
      <c r="I59"/>
    </row>
    <row r="60" spans="1:9">
      <c r="A60" t="s">
        <v>855</v>
      </c>
      <c r="B60" s="58" t="s">
        <v>856</v>
      </c>
      <c r="C60" s="58" t="s">
        <v>161</v>
      </c>
      <c r="D60" s="58" t="s">
        <v>857</v>
      </c>
      <c r="E60" s="58" t="s">
        <v>858</v>
      </c>
      <c r="F60" s="58" t="s">
        <v>859</v>
      </c>
      <c r="G60" s="58" t="s">
        <v>860</v>
      </c>
      <c r="H60" s="65" t="str">
        <f>VLOOKUP(A60,'Esports Game Type Code'!A:AR,38,FALSE)</f>
        <v>게임 {GO} 합계 바론 {Selection} {Handicap}</v>
      </c>
      <c r="I60"/>
    </row>
    <row r="61" spans="1:9">
      <c r="A61" t="s">
        <v>861</v>
      </c>
      <c r="B61" s="58" t="s">
        <v>862</v>
      </c>
      <c r="C61" s="58" t="s">
        <v>137</v>
      </c>
      <c r="D61" s="58" t="s">
        <v>863</v>
      </c>
      <c r="E61" s="58" t="s">
        <v>864</v>
      </c>
      <c r="F61" s="58" t="s">
        <v>865</v>
      </c>
      <c r="G61" s="58" t="s">
        <v>866</v>
      </c>
      <c r="H61" s="65" t="str">
        <f>VLOOKUP(A61,'Esports Game Type Code'!A:AR,38,FALSE)</f>
        <v>게임 {GO} 합계 드래곤 {Selection} {Handicap}</v>
      </c>
      <c r="I61"/>
    </row>
    <row r="62" spans="1:9">
      <c r="A62" t="s">
        <v>867</v>
      </c>
      <c r="B62" s="58" t="s">
        <v>868</v>
      </c>
      <c r="C62" s="79" t="s">
        <v>160</v>
      </c>
      <c r="D62" s="58" t="s">
        <v>869</v>
      </c>
      <c r="E62" s="58" t="s">
        <v>870</v>
      </c>
      <c r="F62" s="58" t="s">
        <v>871</v>
      </c>
      <c r="G62" s="58" t="s">
        <v>872</v>
      </c>
      <c r="H62" s="65" t="str">
        <f>VLOOKUP(A62,'Esports Game Type Code'!A:AR,38,FALSE)</f>
        <v>게임 {GO} 승리 + 첫 번째로 킬 5번</v>
      </c>
      <c r="I62"/>
    </row>
    <row r="63" spans="1:9">
      <c r="A63" t="s">
        <v>873</v>
      </c>
      <c r="B63" s="58" t="s">
        <v>874</v>
      </c>
      <c r="C63" s="79" t="s">
        <v>145</v>
      </c>
      <c r="D63" s="58" t="s">
        <v>875</v>
      </c>
      <c r="E63" s="58" t="s">
        <v>876</v>
      </c>
      <c r="F63" s="58" t="s">
        <v>877</v>
      </c>
      <c r="G63" s="58" t="s">
        <v>878</v>
      </c>
      <c r="H63" s="65" t="str">
        <f>VLOOKUP(A63,'Esports Game Type Code'!A:AR,38,FALSE)</f>
        <v>게임 {GO} 승리 + FB + F5K</v>
      </c>
      <c r="I63"/>
    </row>
    <row r="64" spans="1:9">
      <c r="A64" t="s">
        <v>879</v>
      </c>
      <c r="B64" s="58" t="s">
        <v>880</v>
      </c>
      <c r="C64" s="58" t="s">
        <v>146</v>
      </c>
      <c r="D64" s="58" t="s">
        <v>881</v>
      </c>
      <c r="E64" s="58" t="s">
        <v>882</v>
      </c>
      <c r="F64" s="58" t="s">
        <v>883</v>
      </c>
      <c r="G64" s="58" t="s">
        <v>884</v>
      </c>
      <c r="H64" s="65" t="str">
        <f>VLOOKUP(A64,'Esports Game Type Code'!A:AR,38,FALSE)</f>
        <v>게임 {GO} 승리 + FT + F5K</v>
      </c>
      <c r="I64"/>
    </row>
    <row r="65" spans="1:9">
      <c r="A65" t="s">
        <v>885</v>
      </c>
      <c r="B65" s="58" t="s">
        <v>886</v>
      </c>
      <c r="C65" s="58" t="s">
        <v>147</v>
      </c>
      <c r="D65" s="58" t="s">
        <v>887</v>
      </c>
      <c r="E65" s="58" t="s">
        <v>888</v>
      </c>
      <c r="F65" s="58" t="s">
        <v>889</v>
      </c>
      <c r="G65" s="58" t="s">
        <v>890</v>
      </c>
      <c r="H65" s="65" t="str">
        <f>VLOOKUP(A65,'Esports Game Type Code'!A:AR,38,FALSE)</f>
        <v>게임 {GO} 승리 + FD + F5K</v>
      </c>
      <c r="I65"/>
    </row>
    <row r="66" spans="1:9">
      <c r="A66" t="s">
        <v>891</v>
      </c>
      <c r="B66" s="58" t="s">
        <v>892</v>
      </c>
      <c r="C66" s="58" t="s">
        <v>148</v>
      </c>
      <c r="D66" s="58" t="s">
        <v>893</v>
      </c>
      <c r="E66" s="58" t="s">
        <v>894</v>
      </c>
      <c r="F66" s="58" t="s">
        <v>895</v>
      </c>
      <c r="G66" s="58" t="s">
        <v>896</v>
      </c>
      <c r="H66" s="65" t="str">
        <f>VLOOKUP(A66,'Esports Game Type Code'!A:AR,38,FALSE)</f>
        <v>게임 {GO} 승리 + FB + FT + F5K</v>
      </c>
      <c r="I66"/>
    </row>
    <row r="67" spans="1:9">
      <c r="A67" t="s">
        <v>897</v>
      </c>
      <c r="B67" s="58" t="s">
        <v>898</v>
      </c>
      <c r="C67" s="58" t="s">
        <v>149</v>
      </c>
      <c r="D67" s="58" t="s">
        <v>899</v>
      </c>
      <c r="E67" s="58" t="s">
        <v>900</v>
      </c>
      <c r="F67" s="58" t="s">
        <v>901</v>
      </c>
      <c r="G67" s="58" t="s">
        <v>902</v>
      </c>
      <c r="H67" s="65" t="str">
        <f>VLOOKUP(A67,'Esports Game Type Code'!A:AR,38,FALSE)</f>
        <v>게임 {GO} 승리 + FB + FD + F5K</v>
      </c>
      <c r="I67"/>
    </row>
    <row r="68" spans="1:9">
      <c r="A68" t="s">
        <v>903</v>
      </c>
      <c r="B68" s="58" t="s">
        <v>904</v>
      </c>
      <c r="C68" s="58" t="s">
        <v>150</v>
      </c>
      <c r="D68" s="58" t="s">
        <v>905</v>
      </c>
      <c r="E68" s="58" t="s">
        <v>906</v>
      </c>
      <c r="F68" s="58" t="s">
        <v>907</v>
      </c>
      <c r="G68" s="58" t="s">
        <v>908</v>
      </c>
      <c r="H68" s="96" t="str">
        <f>VLOOKUP(A68,'Esports Game Type Code'!A:AR,38,FALSE)</f>
        <v>게임 {GO} 승리 + FT + FD + F5K</v>
      </c>
      <c r="I68"/>
    </row>
    <row r="69" spans="1:9">
      <c r="A69" t="s">
        <v>909</v>
      </c>
      <c r="B69" s="58" t="s">
        <v>910</v>
      </c>
      <c r="C69" s="79" t="s">
        <v>139</v>
      </c>
      <c r="D69" s="58" t="s">
        <v>911</v>
      </c>
      <c r="E69" s="58" t="s">
        <v>912</v>
      </c>
      <c r="F69" s="58" t="s">
        <v>913</v>
      </c>
      <c r="G69" s="58" t="s">
        <v>914</v>
      </c>
      <c r="H69" s="65" t="str">
        <f>VLOOKUP(A69,'Esports Game Type Code'!A:AR,38,FALSE)</f>
        <v>게임 {GO} FB + F5K</v>
      </c>
      <c r="I69"/>
    </row>
    <row r="70" spans="1:9">
      <c r="A70" t="s">
        <v>915</v>
      </c>
      <c r="B70" s="58" t="s">
        <v>916</v>
      </c>
      <c r="C70" s="79" t="s">
        <v>140</v>
      </c>
      <c r="D70" s="58" t="s">
        <v>917</v>
      </c>
      <c r="E70" s="58" t="s">
        <v>918</v>
      </c>
      <c r="F70" s="58" t="s">
        <v>919</v>
      </c>
      <c r="G70" s="58" t="s">
        <v>920</v>
      </c>
      <c r="H70" s="65" t="str">
        <f>VLOOKUP(A70,'Esports Game Type Code'!A:AR,38,FALSE)</f>
        <v>게임 {GO} FT + F5K</v>
      </c>
      <c r="I70"/>
    </row>
    <row r="71" spans="1:9">
      <c r="A71" t="s">
        <v>921</v>
      </c>
      <c r="B71" s="58" t="s">
        <v>922</v>
      </c>
      <c r="C71" s="80" t="s">
        <v>141</v>
      </c>
      <c r="D71" s="58" t="s">
        <v>923</v>
      </c>
      <c r="E71" s="58" t="s">
        <v>924</v>
      </c>
      <c r="F71" s="58" t="s">
        <v>925</v>
      </c>
      <c r="G71" s="58" t="s">
        <v>926</v>
      </c>
      <c r="H71" s="65" t="str">
        <f>VLOOKUP(A71,'Esports Game Type Code'!A:AR,38,FALSE)</f>
        <v>게임 {GO} FD + F5K</v>
      </c>
      <c r="I71"/>
    </row>
    <row r="72" spans="1:9">
      <c r="A72" t="s">
        <v>927</v>
      </c>
      <c r="B72" s="58" t="s">
        <v>928</v>
      </c>
      <c r="C72" s="79" t="s">
        <v>142</v>
      </c>
      <c r="D72" s="58" t="s">
        <v>929</v>
      </c>
      <c r="E72" s="58" t="s">
        <v>930</v>
      </c>
      <c r="F72" s="58" t="s">
        <v>931</v>
      </c>
      <c r="G72" s="58" t="s">
        <v>932</v>
      </c>
      <c r="H72" s="65" t="str">
        <f>VLOOKUP(A72,'Esports Game Type Code'!A:AR,38,FALSE)</f>
        <v>게임 {GO} FB + FT + F5K</v>
      </c>
      <c r="I72"/>
    </row>
    <row r="73" spans="1:9">
      <c r="A73" t="s">
        <v>933</v>
      </c>
      <c r="B73" s="58" t="s">
        <v>934</v>
      </c>
      <c r="C73" s="58" t="s">
        <v>143</v>
      </c>
      <c r="D73" s="58" t="s">
        <v>935</v>
      </c>
      <c r="E73" s="58" t="s">
        <v>936</v>
      </c>
      <c r="F73" s="58" t="s">
        <v>937</v>
      </c>
      <c r="G73" s="58" t="s">
        <v>938</v>
      </c>
      <c r="H73" s="65" t="str">
        <f>VLOOKUP(A73,'Esports Game Type Code'!A:AR,38,FALSE)</f>
        <v>게임 {GO} FB + FD + F5K</v>
      </c>
      <c r="I73"/>
    </row>
    <row r="74" spans="1:9">
      <c r="A74" t="s">
        <v>939</v>
      </c>
      <c r="B74" s="58" t="s">
        <v>940</v>
      </c>
      <c r="C74" s="58" t="s">
        <v>941</v>
      </c>
      <c r="D74" s="58" t="s">
        <v>942</v>
      </c>
      <c r="E74" s="58" t="s">
        <v>943</v>
      </c>
      <c r="F74" s="58" t="s">
        <v>944</v>
      </c>
      <c r="G74" s="58" t="s">
        <v>945</v>
      </c>
      <c r="H74" s="65" t="str">
        <f>VLOOKUP(A74,'Esports Game Type Code'!A:AR,38,FALSE)</f>
        <v>게임 {GO} FT + FD + F5K</v>
      </c>
      <c r="I74"/>
    </row>
    <row r="75" spans="1:9">
      <c r="A75" t="s">
        <v>946</v>
      </c>
      <c r="B75" s="58" t="s">
        <v>947</v>
      </c>
      <c r="C75" s="58" t="s">
        <v>144</v>
      </c>
      <c r="D75" s="58" t="s">
        <v>948</v>
      </c>
      <c r="E75" s="58" t="s">
        <v>949</v>
      </c>
      <c r="F75" s="58" t="s">
        <v>950</v>
      </c>
      <c r="G75" s="58" t="s">
        <v>951</v>
      </c>
      <c r="H75" s="65" t="str">
        <f>VLOOKUP(A75,'Esports Game Type Code'!A:AR,38,FALSE)</f>
        <v>게임 {GO} FB + FT + FD + F5K</v>
      </c>
      <c r="I75"/>
    </row>
    <row r="76" spans="1:9">
      <c r="A76" t="s">
        <v>952</v>
      </c>
      <c r="B76" s="58" t="s">
        <v>953</v>
      </c>
      <c r="C76" s="79" t="s">
        <v>152</v>
      </c>
      <c r="D76" s="58" t="s">
        <v>954</v>
      </c>
      <c r="E76" s="58" t="s">
        <v>955</v>
      </c>
      <c r="F76" s="58" t="s">
        <v>956</v>
      </c>
      <c r="G76" s="58" t="s">
        <v>957</v>
      </c>
      <c r="H76" s="65" t="str">
        <f>VLOOKUP(A76,'Esports Game Type Code'!A:AR,38,FALSE)</f>
        <v>게임 {GO} 첫 번째 킬 10회</v>
      </c>
      <c r="I76"/>
    </row>
    <row r="77" spans="1:9">
      <c r="A77" t="s">
        <v>958</v>
      </c>
      <c r="B77" s="58" t="s">
        <v>959</v>
      </c>
      <c r="C77" s="58" t="s">
        <v>151</v>
      </c>
      <c r="D77" s="58" t="s">
        <v>960</v>
      </c>
      <c r="E77" s="58" t="s">
        <v>961</v>
      </c>
      <c r="F77" s="58" t="s">
        <v>962</v>
      </c>
      <c r="G77" s="58" t="s">
        <v>963</v>
      </c>
      <c r="H77" s="65" t="str">
        <f>VLOOKUP(A77,'Esports Game Type Code'!A:AR,38,FALSE)</f>
        <v>게임 {GO} 합계 로샨 {Selection} {Handicap}</v>
      </c>
      <c r="I77"/>
    </row>
    <row r="78" spans="1:9">
      <c r="A78" t="s">
        <v>964</v>
      </c>
      <c r="B78" s="58" t="s">
        <v>965</v>
      </c>
      <c r="C78" s="58" t="s">
        <v>156</v>
      </c>
      <c r="D78" s="58" t="s">
        <v>966</v>
      </c>
      <c r="E78" s="58" t="s">
        <v>967</v>
      </c>
      <c r="F78" s="58" t="s">
        <v>968</v>
      </c>
      <c r="G78" s="58" t="s">
        <v>969</v>
      </c>
      <c r="H78" s="65" t="str">
        <f>VLOOKUP(A78,'Esports Game Type Code'!A:AR,38,FALSE)</f>
        <v>게임 {GO} 승리 + 첫 번째로 킬 10번</v>
      </c>
      <c r="I78"/>
    </row>
    <row r="79" spans="1:9">
      <c r="A79" t="s">
        <v>970</v>
      </c>
      <c r="B79" s="58" t="s">
        <v>971</v>
      </c>
      <c r="C79" s="79" t="s">
        <v>157</v>
      </c>
      <c r="D79" s="58" t="s">
        <v>972</v>
      </c>
      <c r="E79" s="58" t="s">
        <v>973</v>
      </c>
      <c r="F79" s="58" t="s">
        <v>974</v>
      </c>
      <c r="G79" s="58" t="s">
        <v>975</v>
      </c>
      <c r="H79" s="65" t="str">
        <f>VLOOKUP(A79,'Esports Game Type Code'!A:AR,38,FALSE)</f>
        <v>게임 {GO} 승리 + FB + F10K</v>
      </c>
      <c r="I79"/>
    </row>
    <row r="80" spans="1:9">
      <c r="A80" t="s">
        <v>976</v>
      </c>
      <c r="B80" s="58" t="s">
        <v>977</v>
      </c>
      <c r="C80" s="58" t="s">
        <v>158</v>
      </c>
      <c r="D80" s="58" t="s">
        <v>978</v>
      </c>
      <c r="E80" s="58" t="s">
        <v>979</v>
      </c>
      <c r="F80" s="58" t="s">
        <v>980</v>
      </c>
      <c r="G80" s="58" t="s">
        <v>981</v>
      </c>
      <c r="H80" s="81" t="str">
        <f>VLOOKUP(A80,'Esports Game Type Code'!A:AR,38,FALSE)</f>
        <v>게임 {GO} 승리 + FR + F10K</v>
      </c>
      <c r="I80"/>
    </row>
    <row r="81" spans="1:9">
      <c r="A81" t="s">
        <v>982</v>
      </c>
      <c r="B81" s="58" t="s">
        <v>983</v>
      </c>
      <c r="C81" s="58" t="s">
        <v>159</v>
      </c>
      <c r="D81" s="58" t="s">
        <v>984</v>
      </c>
      <c r="E81" s="58" t="s">
        <v>985</v>
      </c>
      <c r="F81" s="58" t="s">
        <v>986</v>
      </c>
      <c r="G81" s="58" t="s">
        <v>987</v>
      </c>
      <c r="H81" s="65" t="str">
        <f>VLOOKUP(A81,'Esports Game Type Code'!A:AR,38,FALSE)</f>
        <v>게임 {GO} 승리 + FB + FR + F10K</v>
      </c>
      <c r="I81"/>
    </row>
    <row r="82" spans="1:9">
      <c r="A82" t="s">
        <v>988</v>
      </c>
      <c r="B82" s="58" t="s">
        <v>989</v>
      </c>
      <c r="C82" s="80" t="s">
        <v>153</v>
      </c>
      <c r="D82" s="58" t="s">
        <v>990</v>
      </c>
      <c r="E82" s="58" t="s">
        <v>991</v>
      </c>
      <c r="F82" s="58" t="s">
        <v>992</v>
      </c>
      <c r="G82" s="58" t="s">
        <v>993</v>
      </c>
      <c r="H82" s="65" t="str">
        <f>VLOOKUP(A82,'Esports Game Type Code'!A:AR,38,FALSE)</f>
        <v>게임 {GO} 첫 블러드 + 첫 킬 10번</v>
      </c>
      <c r="I82"/>
    </row>
    <row r="83" spans="1:9">
      <c r="A83" t="s">
        <v>994</v>
      </c>
      <c r="B83" s="58" t="s">
        <v>995</v>
      </c>
      <c r="C83" s="79" t="s">
        <v>154</v>
      </c>
      <c r="D83" s="58" t="s">
        <v>996</v>
      </c>
      <c r="E83" s="58" t="s">
        <v>997</v>
      </c>
      <c r="F83" s="58" t="s">
        <v>998</v>
      </c>
      <c r="G83" s="58" t="s">
        <v>999</v>
      </c>
      <c r="H83" s="65" t="str">
        <f>VLOOKUP(A83,'Esports Game Type Code'!A:AR,38,FALSE)</f>
        <v>게임 {GO} 첫 로샨 + 첫 킬 10번</v>
      </c>
      <c r="I83"/>
    </row>
    <row r="84" spans="1:9">
      <c r="A84" t="s">
        <v>1000</v>
      </c>
      <c r="B84" s="58" t="s">
        <v>1001</v>
      </c>
      <c r="C84" s="58" t="s">
        <v>155</v>
      </c>
      <c r="D84" s="58" t="s">
        <v>1002</v>
      </c>
      <c r="E84" s="58" t="s">
        <v>1003</v>
      </c>
      <c r="F84" s="58" t="s">
        <v>1004</v>
      </c>
      <c r="G84" s="58" t="s">
        <v>1005</v>
      </c>
      <c r="H84" s="65" t="str">
        <f>VLOOKUP(A84,'Esports Game Type Code'!A:AR,38,FALSE)</f>
        <v>게임 {GO} FB + FR + F10K</v>
      </c>
      <c r="I84"/>
    </row>
    <row r="85" spans="1:9">
      <c r="A85" t="s">
        <v>1006</v>
      </c>
      <c r="B85" s="58" t="s">
        <v>1007</v>
      </c>
      <c r="C85" s="58" t="s">
        <v>1008</v>
      </c>
      <c r="D85" s="58" t="s">
        <v>1009</v>
      </c>
      <c r="E85" s="58" t="s">
        <v>1010</v>
      </c>
      <c r="F85" s="58" t="s">
        <v>1011</v>
      </c>
      <c r="G85" s="58" t="s">
        <v>1011</v>
      </c>
      <c r="H85" s="65" t="str">
        <f>VLOOKUP(A85,'Esports Game Type Code'!A:AR,38,FALSE)</f>
        <v>게임 {GO} 1번째 위치</v>
      </c>
      <c r="I85"/>
    </row>
    <row r="86" spans="1:9">
      <c r="A86" t="s">
        <v>1012</v>
      </c>
      <c r="B86" s="58" t="s">
        <v>1007</v>
      </c>
      <c r="C86" s="58" t="s">
        <v>1008</v>
      </c>
      <c r="D86" s="58" t="s">
        <v>1009</v>
      </c>
      <c r="E86" s="58" t="s">
        <v>1010</v>
      </c>
      <c r="F86" s="58" t="s">
        <v>1011</v>
      </c>
      <c r="G86" s="58" t="s">
        <v>1011</v>
      </c>
      <c r="H86" s="65" t="str">
        <f>VLOOKUP(A86,'Esports Game Type Code'!A:AR,38,FALSE)</f>
        <v>게임 {GO} 1번째 위치</v>
      </c>
      <c r="I86"/>
    </row>
    <row r="87" spans="1:9">
      <c r="A87" t="s">
        <v>1013</v>
      </c>
      <c r="B87" s="58" t="s">
        <v>1007</v>
      </c>
      <c r="C87" s="58" t="s">
        <v>1008</v>
      </c>
      <c r="D87" s="58" t="s">
        <v>1009</v>
      </c>
      <c r="E87" s="58" t="s">
        <v>1010</v>
      </c>
      <c r="F87" s="58" t="s">
        <v>1011</v>
      </c>
      <c r="G87" s="58" t="s">
        <v>1011</v>
      </c>
      <c r="H87" s="65" t="str">
        <f>VLOOKUP(A87,'Esports Game Type Code'!A:AR,38,FALSE)</f>
        <v>게임 {GO} 1번째 위치</v>
      </c>
      <c r="I87"/>
    </row>
    <row r="88" spans="1:9">
      <c r="A88" t="s">
        <v>1014</v>
      </c>
      <c r="B88" s="58" t="s">
        <v>1007</v>
      </c>
      <c r="C88" s="58" t="s">
        <v>1008</v>
      </c>
      <c r="D88" s="58" t="s">
        <v>1009</v>
      </c>
      <c r="E88" s="58" t="s">
        <v>1010</v>
      </c>
      <c r="F88" s="58" t="s">
        <v>1011</v>
      </c>
      <c r="G88" s="58" t="s">
        <v>1011</v>
      </c>
      <c r="H88" s="65" t="str">
        <f>VLOOKUP(A88,'Esports Game Type Code'!A:AR,38,FALSE)</f>
        <v>게임 {GO} 1번째 위치</v>
      </c>
      <c r="I88"/>
    </row>
    <row r="89" spans="1:9">
      <c r="A89" t="s">
        <v>1015</v>
      </c>
      <c r="B89" s="58" t="s">
        <v>1016</v>
      </c>
      <c r="C89" s="58" t="s">
        <v>129</v>
      </c>
      <c r="D89" s="58" t="s">
        <v>1017</v>
      </c>
      <c r="E89" s="58" t="s">
        <v>1018</v>
      </c>
      <c r="F89" s="58" t="s">
        <v>1019</v>
      </c>
      <c r="G89" s="58" t="s">
        <v>1019</v>
      </c>
      <c r="H89" s="65" t="str">
        <f>VLOOKUP(A89,'Esports Game Type Code'!A:AR,38,FALSE)</f>
        <v>{BO} 1번째 위치</v>
      </c>
      <c r="I89"/>
    </row>
    <row r="90" spans="1:9">
      <c r="A90" t="s">
        <v>1020</v>
      </c>
      <c r="B90" s="58" t="s">
        <v>1016</v>
      </c>
      <c r="C90" s="58" t="s">
        <v>129</v>
      </c>
      <c r="D90" s="58" t="s">
        <v>1017</v>
      </c>
      <c r="E90" s="58" t="s">
        <v>1018</v>
      </c>
      <c r="F90" s="58" t="s">
        <v>1019</v>
      </c>
      <c r="G90" s="58" t="s">
        <v>1019</v>
      </c>
      <c r="H90" s="65" t="str">
        <f>VLOOKUP(A90,'Esports Game Type Code'!A:AR,38,FALSE)</f>
        <v>{BO} 1번째 위치</v>
      </c>
      <c r="I90"/>
    </row>
    <row r="91" spans="1:9">
      <c r="A91" t="s">
        <v>1021</v>
      </c>
      <c r="B91" s="58" t="s">
        <v>1016</v>
      </c>
      <c r="C91" s="58" t="s">
        <v>129</v>
      </c>
      <c r="D91" s="58" t="s">
        <v>1017</v>
      </c>
      <c r="E91" s="58" t="s">
        <v>1018</v>
      </c>
      <c r="F91" s="58" t="s">
        <v>1019</v>
      </c>
      <c r="G91" s="58" t="s">
        <v>1019</v>
      </c>
      <c r="H91" s="65" t="str">
        <f>VLOOKUP(A91,'Esports Game Type Code'!A:AR,38,FALSE)</f>
        <v>{BO} 1번째 위치</v>
      </c>
      <c r="I91"/>
    </row>
    <row r="92" spans="1:9">
      <c r="A92" t="s">
        <v>1022</v>
      </c>
      <c r="B92" s="58" t="s">
        <v>1016</v>
      </c>
      <c r="C92" s="58" t="s">
        <v>129</v>
      </c>
      <c r="D92" s="58" t="s">
        <v>1017</v>
      </c>
      <c r="E92" s="58" t="s">
        <v>1018</v>
      </c>
      <c r="F92" s="58" t="s">
        <v>1019</v>
      </c>
      <c r="G92" s="58" t="s">
        <v>1019</v>
      </c>
      <c r="H92" s="65" t="str">
        <f>VLOOKUP(A92,'Esports Game Type Code'!A:AR,38,FALSE)</f>
        <v>{BO} 1번째 위치</v>
      </c>
      <c r="I92"/>
    </row>
    <row r="93" spans="1:9">
      <c r="A93" t="s">
        <v>1023</v>
      </c>
      <c r="B93" s="68" t="s">
        <v>1024</v>
      </c>
      <c r="C93" s="58" t="s">
        <v>1025</v>
      </c>
      <c r="D93" s="58" t="s">
        <v>1026</v>
      </c>
      <c r="E93" s="58" t="s">
        <v>1027</v>
      </c>
      <c r="F93" s="58" t="s">
        <v>1028</v>
      </c>
      <c r="G93" s="58" t="s">
        <v>1029</v>
      </c>
      <c r="H93" s="65" t="str">
        <f>VLOOKUP(A93,'Esports Game Type Code'!A:AR,38,FALSE)</f>
        <v>스코어가 15:15인 경우 게임 {GO}</v>
      </c>
      <c r="I93"/>
    </row>
    <row r="94" spans="1:9" s="70" customFormat="1">
      <c r="A94" s="69" t="s">
        <v>1030</v>
      </c>
      <c r="B94" s="70" t="s">
        <v>1031</v>
      </c>
      <c r="C94" s="70" t="s">
        <v>1032</v>
      </c>
      <c r="D94" s="70" t="s">
        <v>1033</v>
      </c>
      <c r="E94" s="70" t="s">
        <v>685</v>
      </c>
      <c r="F94" s="70" t="s">
        <v>686</v>
      </c>
      <c r="G94" s="70" t="s">
        <v>686</v>
      </c>
      <c r="H94" s="67" t="e">
        <f>VLOOKUP(A94,'Esports Game Type Code'!A:AR,38,FALSE)</f>
        <v>#N/A</v>
      </c>
      <c r="I94" s="69"/>
    </row>
    <row r="95" spans="1:9" s="70" customFormat="1">
      <c r="A95" s="69" t="s">
        <v>1034</v>
      </c>
      <c r="B95" s="70" t="s">
        <v>1035</v>
      </c>
      <c r="C95" s="70" t="s">
        <v>1036</v>
      </c>
      <c r="D95" s="70" t="s">
        <v>1037</v>
      </c>
      <c r="E95" s="70" t="s">
        <v>696</v>
      </c>
      <c r="F95" s="70" t="s">
        <v>697</v>
      </c>
      <c r="G95" s="70" t="s">
        <v>698</v>
      </c>
      <c r="H95" s="67" t="e">
        <f>VLOOKUP(A95,'Esports Game Type Code'!A:AR,38,FALSE)</f>
        <v>#N/A</v>
      </c>
      <c r="I95" s="69"/>
    </row>
    <row r="96" spans="1:9" s="70" customFormat="1">
      <c r="A96" s="69" t="s">
        <v>1038</v>
      </c>
      <c r="B96" s="70" t="s">
        <v>1039</v>
      </c>
      <c r="C96" s="70" t="s">
        <v>1040</v>
      </c>
      <c r="D96" s="70" t="s">
        <v>1041</v>
      </c>
      <c r="E96" s="70" t="s">
        <v>708</v>
      </c>
      <c r="F96" s="70" t="s">
        <v>709</v>
      </c>
      <c r="G96" s="70" t="s">
        <v>710</v>
      </c>
      <c r="H96" s="67" t="e">
        <f>VLOOKUP(A96,'Esports Game Type Code'!A:AR,38,FALSE)</f>
        <v>#N/A</v>
      </c>
      <c r="I96" s="69"/>
    </row>
    <row r="97" spans="1:9" s="70" customFormat="1">
      <c r="A97" s="69" t="s">
        <v>1042</v>
      </c>
      <c r="B97" s="70" t="s">
        <v>1043</v>
      </c>
      <c r="C97" s="70" t="s">
        <v>1044</v>
      </c>
      <c r="D97" s="70" t="s">
        <v>1045</v>
      </c>
      <c r="E97" s="70" t="s">
        <v>720</v>
      </c>
      <c r="F97" s="70" t="s">
        <v>721</v>
      </c>
      <c r="G97" s="70" t="s">
        <v>722</v>
      </c>
      <c r="H97" s="67" t="e">
        <f>VLOOKUP(A97,'Esports Game Type Code'!A:AR,38,FALSE)</f>
        <v>#N/A</v>
      </c>
      <c r="I97" s="69"/>
    </row>
    <row r="98" spans="1:9" s="70" customFormat="1">
      <c r="A98" s="69" t="s">
        <v>1046</v>
      </c>
      <c r="B98" s="70" t="s">
        <v>1047</v>
      </c>
      <c r="C98" s="70" t="s">
        <v>1048</v>
      </c>
      <c r="D98" s="70" t="s">
        <v>1049</v>
      </c>
      <c r="E98" s="70" t="s">
        <v>726</v>
      </c>
      <c r="F98" s="70" t="s">
        <v>727</v>
      </c>
      <c r="G98" s="70" t="s">
        <v>728</v>
      </c>
      <c r="H98" s="67" t="e">
        <f>VLOOKUP(A98,'Esports Game Type Code'!A:AR,38,FALSE)</f>
        <v>#N/A</v>
      </c>
      <c r="I98" s="69"/>
    </row>
    <row r="99" spans="1:9" s="70" customFormat="1">
      <c r="A99" s="69" t="s">
        <v>1050</v>
      </c>
      <c r="B99" s="70" t="s">
        <v>1051</v>
      </c>
      <c r="C99" s="70" t="s">
        <v>1052</v>
      </c>
      <c r="D99" s="70" t="s">
        <v>1053</v>
      </c>
      <c r="E99" s="70" t="s">
        <v>732</v>
      </c>
      <c r="F99" s="70" t="s">
        <v>733</v>
      </c>
      <c r="G99" s="70" t="s">
        <v>734</v>
      </c>
      <c r="H99" s="67" t="e">
        <f>VLOOKUP(A99,'Esports Game Type Code'!A:AR,38,FALSE)</f>
        <v>#N/A</v>
      </c>
      <c r="I99" s="69"/>
    </row>
    <row r="100" spans="1:9" s="70" customFormat="1">
      <c r="A100" s="69" t="s">
        <v>1054</v>
      </c>
      <c r="B100" s="70" t="s">
        <v>1055</v>
      </c>
      <c r="C100" s="70" t="s">
        <v>1056</v>
      </c>
      <c r="D100" s="70" t="s">
        <v>1057</v>
      </c>
      <c r="E100" s="70" t="s">
        <v>744</v>
      </c>
      <c r="F100" s="70" t="s">
        <v>745</v>
      </c>
      <c r="G100" s="70" t="s">
        <v>746</v>
      </c>
      <c r="H100" s="67" t="e">
        <f>VLOOKUP(A100,'Esports Game Type Code'!A:AR,38,FALSE)</f>
        <v>#N/A</v>
      </c>
      <c r="I100" s="69"/>
    </row>
    <row r="101" spans="1:9" s="70" customFormat="1">
      <c r="A101" s="69" t="s">
        <v>1058</v>
      </c>
      <c r="B101" s="70" t="s">
        <v>1059</v>
      </c>
      <c r="C101" s="70" t="s">
        <v>1060</v>
      </c>
      <c r="D101" s="70" t="s">
        <v>1061</v>
      </c>
      <c r="E101" s="70" t="s">
        <v>750</v>
      </c>
      <c r="F101" s="70" t="s">
        <v>751</v>
      </c>
      <c r="G101" s="70" t="s">
        <v>752</v>
      </c>
      <c r="H101" s="67" t="e">
        <f>VLOOKUP(A101,'Esports Game Type Code'!A:AR,38,FALSE)</f>
        <v>#N/A</v>
      </c>
      <c r="I101" s="69"/>
    </row>
    <row r="102" spans="1:9" s="70" customFormat="1">
      <c r="A102" s="69" t="s">
        <v>1062</v>
      </c>
      <c r="B102" s="70" t="s">
        <v>1063</v>
      </c>
      <c r="C102" s="70" t="s">
        <v>1064</v>
      </c>
      <c r="D102" s="70" t="s">
        <v>1065</v>
      </c>
      <c r="E102" s="70" t="s">
        <v>768</v>
      </c>
      <c r="F102" s="70" t="s">
        <v>769</v>
      </c>
      <c r="G102" s="70" t="s">
        <v>769</v>
      </c>
      <c r="H102" s="67" t="e">
        <f>VLOOKUP(A102,'Esports Game Type Code'!A:AR,38,FALSE)</f>
        <v>#N/A</v>
      </c>
      <c r="I102" s="69"/>
    </row>
    <row r="103" spans="1:9" s="70" customFormat="1">
      <c r="A103" s="69" t="s">
        <v>1066</v>
      </c>
      <c r="B103" s="70" t="s">
        <v>1067</v>
      </c>
      <c r="C103" s="70" t="s">
        <v>1068</v>
      </c>
      <c r="D103" s="70" t="s">
        <v>1069</v>
      </c>
      <c r="E103" s="70" t="s">
        <v>773</v>
      </c>
      <c r="F103" s="70" t="s">
        <v>774</v>
      </c>
      <c r="G103" s="70" t="s">
        <v>775</v>
      </c>
      <c r="H103" s="67" t="e">
        <f>VLOOKUP(A103,'Esports Game Type Code'!A:AR,38,FALSE)</f>
        <v>#N/A</v>
      </c>
      <c r="I103" s="69"/>
    </row>
    <row r="104" spans="1:9" s="70" customFormat="1">
      <c r="A104" s="69" t="s">
        <v>1070</v>
      </c>
      <c r="B104" s="70" t="s">
        <v>1071</v>
      </c>
      <c r="C104" s="70" t="s">
        <v>1072</v>
      </c>
      <c r="D104" s="70" t="s">
        <v>1073</v>
      </c>
      <c r="E104" s="70" t="s">
        <v>791</v>
      </c>
      <c r="F104" s="70" t="s">
        <v>792</v>
      </c>
      <c r="G104" s="70" t="s">
        <v>1074</v>
      </c>
      <c r="H104" s="67" t="e">
        <f>VLOOKUP(A104,'Esports Game Type Code'!A:AR,38,FALSE)</f>
        <v>#N/A</v>
      </c>
      <c r="I104" s="69"/>
    </row>
    <row r="105" spans="1:9" s="70" customFormat="1">
      <c r="A105" s="69" t="s">
        <v>1075</v>
      </c>
      <c r="B105" s="70" t="s">
        <v>1076</v>
      </c>
      <c r="C105" s="70" t="s">
        <v>1077</v>
      </c>
      <c r="D105" s="70" t="s">
        <v>1078</v>
      </c>
      <c r="E105" s="70" t="s">
        <v>797</v>
      </c>
      <c r="F105" s="70" t="s">
        <v>798</v>
      </c>
      <c r="G105" s="70" t="s">
        <v>799</v>
      </c>
      <c r="H105" s="67" t="e">
        <f>VLOOKUP(A105,'Esports Game Type Code'!A:AR,38,FALSE)</f>
        <v>#N/A</v>
      </c>
      <c r="I105" s="69"/>
    </row>
    <row r="106" spans="1:9">
      <c r="A106" t="s">
        <v>1170</v>
      </c>
      <c r="B106" s="59" t="str">
        <f>VLOOKUP($A106,'Esports Game Type Code'!$A:$AR,2,FALSE)</f>
        <v>CorrectScore-1</v>
      </c>
      <c r="C106" s="59" t="str">
        <f>VLOOKUP($A106,'Esports Game Type Code'!$A:$AR,32,FALSE)</f>
        <v>เกม {GO} คะแนนที่ถูกต้อง (ไม่รวมช่วงต่อเวลา)</v>
      </c>
      <c r="D106" s="59" t="str">
        <f>VLOOKUP($A106,'Esports Game Type Code'!$A:$AR,26,FALSE)</f>
        <v>Tỷ số chính xác của Ván thứ {GO} (không tính Hiệp phụ)</v>
      </c>
      <c r="E106" s="59" t="str">
        <f>VLOOKUP($A106,'Esports Game Type Code'!$A:$AR,20,FALSE)</f>
        <v>第 {GO} 局正確比分 (不含加時賽)</v>
      </c>
      <c r="F106" s="59" t="str">
        <f>VLOOKUP($A106,'Esports Game Type Code'!$A:$AR,8,FALSE)</f>
        <v>Game {GO} Correct Score (Overtime Not Count)</v>
      </c>
      <c r="G106" s="59" t="str">
        <f>VLOOKUP($A106,'Esports Game Type Code'!$A:$AR,14,FALSE)</f>
        <v>第 {GO} 局正确比分 (不含加时赛)</v>
      </c>
      <c r="H106" s="65" t="str">
        <f>VLOOKUP(A106,'Esports Game Type Code'!A:AR,38,FALSE)</f>
        <v>게임 {GO} 정확한 스코어 (overtime not count)</v>
      </c>
      <c r="I106"/>
    </row>
    <row r="107" spans="1:9">
      <c r="A107" t="s">
        <v>1171</v>
      </c>
      <c r="B107" s="59" t="str">
        <f>VLOOKUP($A107,'Esports Game Type Code'!$A:$AR,2,FALSE)</f>
        <v>CorrectScore-2</v>
      </c>
      <c r="C107" s="59" t="str">
        <f>VLOOKUP($A107,'Esports Game Type Code'!$A:$AR,32,FALSE)</f>
        <v>เกม {GO} คะแนนที่ถูกต้อง (ไม่รวมช่วงต่อเวลา)</v>
      </c>
      <c r="D107" s="59" t="str">
        <f>VLOOKUP($A107,'Esports Game Type Code'!$A:$AR,26,FALSE)</f>
        <v>Tỷ số chính xác của Ván thứ {GO} (không tính Hiệp phụ)</v>
      </c>
      <c r="E107" s="59" t="str">
        <f>VLOOKUP($A107,'Esports Game Type Code'!$A:$AR,20,FALSE)</f>
        <v>第 {GO} 局正確比分 (不含加時賽)</v>
      </c>
      <c r="F107" s="59" t="str">
        <f>VLOOKUP($A107,'Esports Game Type Code'!$A:$AR,8,FALSE)</f>
        <v>Game {GO} Correct Score (Overtime Not Count)</v>
      </c>
      <c r="G107" s="59" t="str">
        <f>VLOOKUP($A107,'Esports Game Type Code'!$A:$AR,14,FALSE)</f>
        <v>第 {GO} 局正确比分 (不含加时赛)</v>
      </c>
      <c r="H107" s="65" t="str">
        <f>VLOOKUP(A107,'Esports Game Type Code'!A:AR,38,FALSE)</f>
        <v>게임 {GO} 정확한 스코어 (overtime not count)</v>
      </c>
      <c r="I107"/>
    </row>
    <row r="108" spans="1:9">
      <c r="A108" t="s">
        <v>1172</v>
      </c>
      <c r="B108" s="59" t="str">
        <f>VLOOKUP($A108,'Esports Game Type Code'!$A:$AR,2,FALSE)</f>
        <v>CorrectScore-3</v>
      </c>
      <c r="C108" s="59" t="str">
        <f>VLOOKUP($A108,'Esports Game Type Code'!$A:$AR,32,FALSE)</f>
        <v>เกม {GO} คะแนนที่ถูกต้อง (ไม่รวมช่วงต่อเวลา)</v>
      </c>
      <c r="D108" s="59" t="str">
        <f>VLOOKUP($A108,'Esports Game Type Code'!$A:$AR,26,FALSE)</f>
        <v>Tỷ số chính xác của Ván thứ {GO} (không tính Hiệp phụ)</v>
      </c>
      <c r="E108" s="59" t="str">
        <f>VLOOKUP($A108,'Esports Game Type Code'!$A:$AR,20,FALSE)</f>
        <v>第 {GO} 局正確比分 (不含加時賽)</v>
      </c>
      <c r="F108" s="59" t="str">
        <f>VLOOKUP($A108,'Esports Game Type Code'!$A:$AR,8,FALSE)</f>
        <v>Game {GO} Correct Score (Overtime Not Count)</v>
      </c>
      <c r="G108" s="59" t="str">
        <f>VLOOKUP($A108,'Esports Game Type Code'!$A:$AR,14,FALSE)</f>
        <v>第 {GO} 局正确比分 (不含加时赛)</v>
      </c>
      <c r="H108" s="65" t="str">
        <f>VLOOKUP(A108,'Esports Game Type Code'!A:AR,38,FALSE)</f>
        <v>게임 {GO} 정확한 스코어 (overtime not count)</v>
      </c>
      <c r="I108"/>
    </row>
    <row r="109" spans="1:9">
      <c r="A109" t="s">
        <v>1173</v>
      </c>
      <c r="B109" s="59" t="str">
        <f>VLOOKUP($A109,'Esports Game Type Code'!$A:$AR,2,FALSE)</f>
        <v>CorrectScore-4</v>
      </c>
      <c r="C109" s="59" t="str">
        <f>VLOOKUP($A109,'Esports Game Type Code'!$A:$AR,32,FALSE)</f>
        <v>เกม {GO} คะแนนที่ถูกต้อง (ไม่รวมช่วงต่อเวลา)</v>
      </c>
      <c r="D109" s="59" t="str">
        <f>VLOOKUP($A109,'Esports Game Type Code'!$A:$AR,26,FALSE)</f>
        <v>Tỷ số chính xác của Ván thứ {GO} (không tính Hiệp phụ)</v>
      </c>
      <c r="E109" s="59" t="str">
        <f>VLOOKUP($A109,'Esports Game Type Code'!$A:$AR,20,FALSE)</f>
        <v>第 {GO} 局正確比分 (不含加時賽)</v>
      </c>
      <c r="F109" s="59" t="str">
        <f>VLOOKUP($A109,'Esports Game Type Code'!$A:$AR,8,FALSE)</f>
        <v>Game {GO} Correct Score (Overtime Not Count)</v>
      </c>
      <c r="G109" s="59" t="str">
        <f>VLOOKUP($A109,'Esports Game Type Code'!$A:$AR,14,FALSE)</f>
        <v>第 {GO} 局正确比分 (不含加时赛)</v>
      </c>
      <c r="H109" s="65" t="str">
        <f>VLOOKUP(A109,'Esports Game Type Code'!A:AR,38,FALSE)</f>
        <v>게임 {GO} 정확한 스코어 (overtime not count)</v>
      </c>
      <c r="I109"/>
    </row>
    <row r="110" spans="1:9">
      <c r="A110" t="s">
        <v>1174</v>
      </c>
      <c r="B110" s="59" t="str">
        <f>VLOOKUP($A110,'Esports Game Type Code'!$A:$AR,2,FALSE)</f>
        <v>CorrectScore-5</v>
      </c>
      <c r="C110" s="59" t="str">
        <f>VLOOKUP($A110,'Esports Game Type Code'!$A:$AR,32,FALSE)</f>
        <v>เกม {GO} คะแนนที่ถูกต้อง (ไม่รวมช่วงต่อเวลา)</v>
      </c>
      <c r="D110" s="59" t="str">
        <f>VLOOKUP($A110,'Esports Game Type Code'!$A:$AR,26,FALSE)</f>
        <v>Tỷ số chính xác của Ván thứ {GO} (không tính Hiệp phụ)</v>
      </c>
      <c r="E110" s="59" t="str">
        <f>VLOOKUP($A110,'Esports Game Type Code'!$A:$AR,20,FALSE)</f>
        <v>第 {GO} 局正確比分 (不含加時賽)</v>
      </c>
      <c r="F110" s="59" t="str">
        <f>VLOOKUP($A110,'Esports Game Type Code'!$A:$AR,8,FALSE)</f>
        <v>Game {GO} Correct Score (Overtime Not Count)</v>
      </c>
      <c r="G110" s="59" t="str">
        <f>VLOOKUP($A110,'Esports Game Type Code'!$A:$AR,14,FALSE)</f>
        <v>第 {GO} 局正确比分 (不含加时赛)</v>
      </c>
      <c r="H110" s="65" t="str">
        <f>VLOOKUP(A110,'Esports Game Type Code'!A:AR,38,FALSE)</f>
        <v>게임 {GO} 정확한 스코어 (overtime not count)</v>
      </c>
      <c r="I110"/>
    </row>
    <row r="111" spans="1:9">
      <c r="A111" t="s">
        <v>1175</v>
      </c>
      <c r="B111" s="59" t="str">
        <f>VLOOKUP($A111,'Esports Game Type Code'!$A:$AR,2,FALSE)</f>
        <v>CorrectScore-6</v>
      </c>
      <c r="C111" s="59" t="str">
        <f>VLOOKUP($A111,'Esports Game Type Code'!$A:$AR,32,FALSE)</f>
        <v>เกม {GO} คะแนนที่ถูกต้อง (ไม่รวมช่วงต่อเวลา)</v>
      </c>
      <c r="D111" s="59" t="str">
        <f>VLOOKUP($A111,'Esports Game Type Code'!$A:$AR,26,FALSE)</f>
        <v>Tỷ số chính xác của Ván thứ {GO} (không tính Hiệp phụ)</v>
      </c>
      <c r="E111" s="59" t="str">
        <f>VLOOKUP($A111,'Esports Game Type Code'!$A:$AR,20,FALSE)</f>
        <v>第 {GO} 局正確比分 (不含加時賽)</v>
      </c>
      <c r="F111" s="59" t="str">
        <f>VLOOKUP($A111,'Esports Game Type Code'!$A:$AR,8,FALSE)</f>
        <v>Game {GO} Correct Score (Overtime Not Count)</v>
      </c>
      <c r="G111" s="59" t="str">
        <f>VLOOKUP($A111,'Esports Game Type Code'!$A:$AR,14,FALSE)</f>
        <v>第 {GO} 局正确比分 (不含加时赛)</v>
      </c>
      <c r="H111" s="65" t="str">
        <f>VLOOKUP(A111,'Esports Game Type Code'!A:AR,38,FALSE)</f>
        <v>게임 {GO} 정확한 스코어 (overtime not count)</v>
      </c>
      <c r="I111"/>
    </row>
    <row r="112" spans="1:9">
      <c r="A112" t="s">
        <v>1176</v>
      </c>
      <c r="B112" s="59" t="str">
        <f>VLOOKUP($A112,'Esports Game Type Code'!$A:$AR,2,FALSE)</f>
        <v>CorrectScore-7</v>
      </c>
      <c r="C112" s="59" t="str">
        <f>VLOOKUP($A112,'Esports Game Type Code'!$A:$AR,32,FALSE)</f>
        <v>เกม {GO} คะแนนที่ถูกต้อง (ไม่รวมช่วงต่อเวลา)</v>
      </c>
      <c r="D112" s="59" t="str">
        <f>VLOOKUP($A112,'Esports Game Type Code'!$A:$AR,26,FALSE)</f>
        <v>Tỷ số chính xác của Ván thứ {GO} (không tính Hiệp phụ)</v>
      </c>
      <c r="E112" s="59" t="str">
        <f>VLOOKUP($A112,'Esports Game Type Code'!$A:$AR,20,FALSE)</f>
        <v>第 {GO} 局正確比分 (不含加時賽)</v>
      </c>
      <c r="F112" s="59" t="str">
        <f>VLOOKUP($A112,'Esports Game Type Code'!$A:$AR,8,FALSE)</f>
        <v>Game {GO} Correct Score (Overtime Not Count)</v>
      </c>
      <c r="G112" s="59" t="str">
        <f>VLOOKUP($A112,'Esports Game Type Code'!$A:$AR,14,FALSE)</f>
        <v>第 {GO} 局正确比分 (不含加时赛)</v>
      </c>
      <c r="H112" s="65" t="str">
        <f>VLOOKUP(A112,'Esports Game Type Code'!A:AR,38,FALSE)</f>
        <v>게임 {GO} 정확한 스코어 (overtime not count)</v>
      </c>
      <c r="I112"/>
    </row>
    <row r="113" spans="1:9">
      <c r="A113" t="s">
        <v>1177</v>
      </c>
      <c r="B113" s="59" t="str">
        <f>VLOOKUP($A113,'Esports Game Type Code'!$A:$AR,2,FALSE)</f>
        <v>CorrectScore-8</v>
      </c>
      <c r="C113" s="59" t="str">
        <f>VLOOKUP($A113,'Esports Game Type Code'!$A:$AR,32,FALSE)</f>
        <v>เกม {GO} คะแนนที่ถูกต้อง (ไม่รวมช่วงต่อเวลา)</v>
      </c>
      <c r="D113" s="59" t="str">
        <f>VLOOKUP($A113,'Esports Game Type Code'!$A:$AR,26,FALSE)</f>
        <v>Tỷ số chính xác của Ván thứ {GO} (không tính Hiệp phụ)</v>
      </c>
      <c r="E113" s="59" t="str">
        <f>VLOOKUP($A113,'Esports Game Type Code'!$A:$AR,20,FALSE)</f>
        <v>第 {GO} 局正確比分 (不含加時賽)</v>
      </c>
      <c r="F113" s="59" t="str">
        <f>VLOOKUP($A113,'Esports Game Type Code'!$A:$AR,8,FALSE)</f>
        <v>Game {GO} Correct Score (Overtime Not Count)</v>
      </c>
      <c r="G113" s="59" t="str">
        <f>VLOOKUP($A113,'Esports Game Type Code'!$A:$AR,14,FALSE)</f>
        <v>第 {GO} 局正确比分 (不含加时赛)</v>
      </c>
      <c r="H113" s="65" t="str">
        <f>VLOOKUP(A113,'Esports Game Type Code'!A:AR,38,FALSE)</f>
        <v>게임 {GO} 정확한 스코어 (overtime not count)</v>
      </c>
      <c r="I113"/>
    </row>
    <row r="114" spans="1:9">
      <c r="A114" t="s">
        <v>1229</v>
      </c>
      <c r="B114" s="86" t="str">
        <f>VLOOKUP($A114,'Esports Game Type Code'!$A:$AR,2,FALSE)</f>
        <v>F5R</v>
      </c>
      <c r="C114" s="86" t="str">
        <f>VLOOKUP($A114,'Esports Game Type Code'!$A:$AR,32,FALSE)</f>
        <v>เกม {GO} ทีมที่ชนะก่อน 5 รอบ</v>
      </c>
      <c r="D114" s="86" t="str">
        <f>VLOOKUP($A114,'Esports Game Type Code'!$A:$AR,20,FALSE)</f>
        <v>第 {GO} 局首先拿下5分</v>
      </c>
      <c r="E114" s="86" t="str">
        <f>VLOOKUP($A114,'Esports Game Type Code'!$A:$AR,26,FALSE)</f>
        <v>Game {GO} Giành chiến thắng 5 ván trước</v>
      </c>
      <c r="F114" s="86" t="str">
        <f>VLOOKUP($A114,'Esports Game Type Code'!$A:$AR,8,FALSE)</f>
        <v>Game {GO} First to Win 5 Rounds</v>
      </c>
      <c r="G114" s="86" t="str">
        <f>VLOOKUP($A114,'Esports Game Type Code'!$A:$AR,14,FALSE)</f>
        <v>第 {GO} 局首先拿下5分</v>
      </c>
      <c r="H114" s="65" t="str">
        <f>VLOOKUP(A114,'Esports Game Type Code'!A:AR,38,FALSE)</f>
        <v>게임 {GO} 먼저 라운드 5회 승리</v>
      </c>
      <c r="I114"/>
    </row>
    <row r="115" spans="1:9">
      <c r="A115" t="s">
        <v>1230</v>
      </c>
      <c r="B115" s="86" t="str">
        <f>VLOOKUP($A115,'Esports Game Type Code'!$A:$AR,2,FALSE)</f>
        <v>F10R</v>
      </c>
      <c r="C115" s="86" t="str">
        <f>VLOOKUP($A115,'Esports Game Type Code'!$A:$AR,32,FALSE)</f>
        <v>เกม {GO} ทีมที่ชนะก่อน 10 รอบ</v>
      </c>
      <c r="D115" s="86" t="str">
        <f>VLOOKUP($A115,'Esports Game Type Code'!$A:$AR,20,FALSE)</f>
        <v>第 {GO} 局首先拿下10分</v>
      </c>
      <c r="E115" s="86" t="str">
        <f>VLOOKUP($A115,'Esports Game Type Code'!$A:$AR,20,FALSE)</f>
        <v>第 {GO} 局首先拿下10分</v>
      </c>
      <c r="F115" s="86" t="str">
        <f>VLOOKUP($A115,'Esports Game Type Code'!$A:$AR,8,FALSE)</f>
        <v>Game {GO} First to Win 10 Rounds</v>
      </c>
      <c r="G115" s="86" t="str">
        <f>VLOOKUP($A115,'Esports Game Type Code'!$A:$AR,14,FALSE)</f>
        <v>第 {GO} 局首先拿下10分</v>
      </c>
      <c r="H115" s="65" t="str">
        <f>VLOOKUP(A115,'Esports Game Type Code'!A:AR,38,FALSE)</f>
        <v>게임 {GO} 먼저 라운드 10회 승리</v>
      </c>
      <c r="I115"/>
    </row>
    <row r="116" spans="1:9">
      <c r="A116" t="s">
        <v>1231</v>
      </c>
      <c r="B116" s="86" t="str">
        <f>VLOOKUP($A116,'Esports Game Type Code'!$A:$AR,2,FALSE)</f>
        <v>TotalScoreOE</v>
      </c>
      <c r="C116" s="86" t="str">
        <f>VLOOKUP($A116,'Esports Game Type Code'!$A:$AR,32,FALSE)</f>
        <v>เกม {GO} คะแนนรวม คี่ คู่</v>
      </c>
      <c r="D116" s="86" t="str">
        <f>VLOOKUP($A116,'Esports Game Type Code'!$A:$AR,20,FALSE)</f>
        <v>第 {GO} 局總比分單雙</v>
      </c>
      <c r="E116" s="86" t="str">
        <f>VLOOKUP($A116,'Esports Game Type Code'!$A:$AR,20,FALSE)</f>
        <v>第 {GO} 局總比分單雙</v>
      </c>
      <c r="F116" s="86" t="str">
        <f>VLOOKUP($A116,'Esports Game Type Code'!$A:$AR,8,FALSE)</f>
        <v>Game {GO} Total Scores Odd Or Even</v>
      </c>
      <c r="G116" s="86" t="str">
        <f>VLOOKUP($A116,'Esports Game Type Code'!$A:$AR,14,FALSE)</f>
        <v>第 {GO} 局总比分单双</v>
      </c>
      <c r="H116" s="65" t="str">
        <f>VLOOKUP(A116,'Esports Game Type Code'!A:AR,38,FALSE)</f>
        <v>게임 {GO} 합계 점수 홀수 짝수</v>
      </c>
      <c r="I116"/>
    </row>
    <row r="117" spans="1:9">
      <c r="A117" t="s">
        <v>1232</v>
      </c>
      <c r="B117" s="86" t="str">
        <f>VLOOKUP($A117,'Esports Game Type Code'!$A:$AR,2,FALSE)</f>
        <v>TotalKillOE</v>
      </c>
      <c r="C117" s="86" t="str">
        <f>VLOOKUP($A117,'Esports Game Type Code'!$A:$AR,32,FALSE)</f>
        <v>เกม {GO} คะแนนทั้งหมดที่ฆ่า คี่ คู่</v>
      </c>
      <c r="D117" s="86" t="str">
        <f>VLOOKUP($A117,'Esports Game Type Code'!$A:$AR,20,FALSE)</f>
        <v>第 {GO} 局總擊殺數單雙</v>
      </c>
      <c r="E117" s="86" t="str">
        <f>VLOOKUP($A117,'Esports Game Type Code'!$A:$AR,20,FALSE)</f>
        <v>第 {GO} 局總擊殺數單雙</v>
      </c>
      <c r="F117" s="86" t="str">
        <f>VLOOKUP($A117,'Esports Game Type Code'!$A:$AR,8,FALSE)</f>
        <v>Game {GO} Total Kills Odd Or Even</v>
      </c>
      <c r="G117" s="86" t="str">
        <f>VLOOKUP($A117,'Esports Game Type Code'!$A:$AR,14,FALSE)</f>
        <v>第 {GO} 局总击杀数单双</v>
      </c>
      <c r="H117" s="65" t="str">
        <f>VLOOKUP(A117,'Esports Game Type Code'!A:AR,38,FALSE)</f>
        <v>게임 {GO} 합계 킬 홀수 또는 짝수</v>
      </c>
      <c r="I117"/>
    </row>
    <row r="118" spans="1:9">
      <c r="A118"/>
      <c r="I118"/>
    </row>
    <row r="119" spans="1:9" ht="18.75">
      <c r="A119" s="57" t="s">
        <v>1079</v>
      </c>
      <c r="I119" s="57"/>
    </row>
    <row r="120" spans="1:9">
      <c r="A120" t="s">
        <v>1303</v>
      </c>
      <c r="B120" s="58" t="s">
        <v>215</v>
      </c>
      <c r="C120" s="58" t="s">
        <v>215</v>
      </c>
      <c r="D120" s="58" t="s">
        <v>215</v>
      </c>
      <c r="E120" s="58" t="s">
        <v>215</v>
      </c>
      <c r="F120" s="58" t="s">
        <v>215</v>
      </c>
      <c r="G120" s="58" t="s">
        <v>215</v>
      </c>
      <c r="H120" s="65" t="s">
        <v>215</v>
      </c>
      <c r="I120"/>
    </row>
    <row r="121" spans="1:9">
      <c r="A121" t="s">
        <v>1304</v>
      </c>
      <c r="B121" s="58" t="s">
        <v>218</v>
      </c>
      <c r="C121" s="58" t="s">
        <v>218</v>
      </c>
      <c r="D121" s="58" t="s">
        <v>218</v>
      </c>
      <c r="E121" s="58" t="s">
        <v>218</v>
      </c>
      <c r="F121" s="58" t="s">
        <v>218</v>
      </c>
      <c r="G121" s="58" t="s">
        <v>218</v>
      </c>
      <c r="H121" s="65" t="s">
        <v>218</v>
      </c>
      <c r="I121"/>
    </row>
    <row r="122" spans="1:9">
      <c r="A122" t="s">
        <v>1305</v>
      </c>
      <c r="B122" s="103" t="s">
        <v>220</v>
      </c>
      <c r="C122" s="103" t="s">
        <v>220</v>
      </c>
      <c r="D122" s="103" t="s">
        <v>220</v>
      </c>
      <c r="E122" s="103" t="s">
        <v>220</v>
      </c>
      <c r="F122" s="103" t="s">
        <v>220</v>
      </c>
      <c r="G122" s="103" t="s">
        <v>220</v>
      </c>
      <c r="H122" s="103" t="s">
        <v>220</v>
      </c>
      <c r="I122"/>
    </row>
    <row r="123" spans="1:9">
      <c r="A123" t="s">
        <v>1306</v>
      </c>
      <c r="B123" s="58" t="s">
        <v>221</v>
      </c>
      <c r="C123" s="58" t="s">
        <v>221</v>
      </c>
      <c r="D123" s="58" t="s">
        <v>221</v>
      </c>
      <c r="E123" s="58" t="s">
        <v>221</v>
      </c>
      <c r="F123" s="58" t="s">
        <v>221</v>
      </c>
      <c r="G123" s="58" t="s">
        <v>221</v>
      </c>
      <c r="H123" s="65" t="s">
        <v>221</v>
      </c>
      <c r="I123"/>
    </row>
    <row r="124" spans="1:9">
      <c r="A124" t="s">
        <v>1307</v>
      </c>
      <c r="B124" s="58" t="s">
        <v>224</v>
      </c>
      <c r="C124" s="58" t="s">
        <v>224</v>
      </c>
      <c r="D124" s="58" t="s">
        <v>224</v>
      </c>
      <c r="E124" s="58" t="s">
        <v>224</v>
      </c>
      <c r="F124" s="58" t="s">
        <v>224</v>
      </c>
      <c r="G124" s="58" t="s">
        <v>224</v>
      </c>
      <c r="H124" s="65" t="s">
        <v>224</v>
      </c>
      <c r="I124"/>
    </row>
    <row r="125" spans="1:9">
      <c r="A125" t="s">
        <v>1308</v>
      </c>
      <c r="B125" s="58" t="s">
        <v>227</v>
      </c>
      <c r="C125" s="58" t="s">
        <v>227</v>
      </c>
      <c r="D125" s="58" t="s">
        <v>227</v>
      </c>
      <c r="E125" s="58" t="s">
        <v>227</v>
      </c>
      <c r="F125" s="58" t="s">
        <v>227</v>
      </c>
      <c r="G125" s="58" t="s">
        <v>227</v>
      </c>
      <c r="H125" s="65" t="s">
        <v>227</v>
      </c>
      <c r="I125"/>
    </row>
    <row r="126" spans="1:9">
      <c r="A126" t="s">
        <v>1309</v>
      </c>
      <c r="B126" s="58" t="s">
        <v>230</v>
      </c>
      <c r="C126" s="58" t="s">
        <v>230</v>
      </c>
      <c r="D126" s="58" t="s">
        <v>230</v>
      </c>
      <c r="E126" s="58" t="s">
        <v>230</v>
      </c>
      <c r="F126" s="58" t="s">
        <v>230</v>
      </c>
      <c r="G126" s="58" t="s">
        <v>230</v>
      </c>
      <c r="H126" s="65" t="s">
        <v>230</v>
      </c>
      <c r="I126"/>
    </row>
    <row r="127" spans="1:9">
      <c r="A127" t="s">
        <v>1310</v>
      </c>
      <c r="B127" s="58" t="s">
        <v>237</v>
      </c>
      <c r="C127" s="58" t="s">
        <v>237</v>
      </c>
      <c r="D127" s="58" t="s">
        <v>237</v>
      </c>
      <c r="E127" s="58" t="s">
        <v>237</v>
      </c>
      <c r="F127" s="58" t="s">
        <v>237</v>
      </c>
      <c r="G127" s="58" t="s">
        <v>237</v>
      </c>
      <c r="H127" s="65" t="s">
        <v>237</v>
      </c>
      <c r="I127"/>
    </row>
    <row r="128" spans="1:9">
      <c r="A128" t="s">
        <v>1311</v>
      </c>
      <c r="B128" s="58" t="s">
        <v>240</v>
      </c>
      <c r="C128" s="58" t="s">
        <v>240</v>
      </c>
      <c r="D128" s="58" t="s">
        <v>240</v>
      </c>
      <c r="E128" s="58" t="s">
        <v>240</v>
      </c>
      <c r="F128" s="58" t="s">
        <v>240</v>
      </c>
      <c r="G128" s="58" t="s">
        <v>240</v>
      </c>
      <c r="H128" s="65" t="s">
        <v>240</v>
      </c>
      <c r="I128"/>
    </row>
    <row r="129" spans="1:9">
      <c r="A129" t="s">
        <v>1312</v>
      </c>
      <c r="B129" s="58" t="s">
        <v>243</v>
      </c>
      <c r="C129" s="58" t="s">
        <v>243</v>
      </c>
      <c r="D129" s="58" t="s">
        <v>243</v>
      </c>
      <c r="E129" s="58" t="s">
        <v>243</v>
      </c>
      <c r="F129" s="58" t="s">
        <v>243</v>
      </c>
      <c r="G129" s="58" t="s">
        <v>243</v>
      </c>
      <c r="H129" s="65" t="s">
        <v>243</v>
      </c>
      <c r="I129"/>
    </row>
    <row r="130" spans="1:9" s="61" customFormat="1">
      <c r="A130" s="60" t="s">
        <v>1313</v>
      </c>
      <c r="B130" s="61" t="s">
        <v>246</v>
      </c>
      <c r="C130" s="61" t="s">
        <v>246</v>
      </c>
      <c r="D130" s="61" t="s">
        <v>246</v>
      </c>
      <c r="E130" s="61" t="s">
        <v>246</v>
      </c>
      <c r="F130" s="61" t="s">
        <v>246</v>
      </c>
      <c r="G130" s="61" t="s">
        <v>246</v>
      </c>
      <c r="H130" s="67" t="s">
        <v>246</v>
      </c>
      <c r="I130" s="60"/>
    </row>
    <row r="131" spans="1:9" s="67" customFormat="1">
      <c r="A131" s="66" t="s">
        <v>1314</v>
      </c>
      <c r="B131" s="67" t="s">
        <v>233</v>
      </c>
      <c r="C131" s="67" t="s">
        <v>233</v>
      </c>
      <c r="D131" s="67" t="s">
        <v>233</v>
      </c>
      <c r="E131" s="67" t="s">
        <v>233</v>
      </c>
      <c r="F131" s="67" t="s">
        <v>233</v>
      </c>
      <c r="G131" s="67" t="s">
        <v>233</v>
      </c>
      <c r="H131" s="67" t="s">
        <v>233</v>
      </c>
      <c r="I131" s="66"/>
    </row>
    <row r="132" spans="1:9" s="63" customFormat="1">
      <c r="A132" s="106" t="s">
        <v>1315</v>
      </c>
      <c r="B132" s="105" t="s">
        <v>234</v>
      </c>
      <c r="C132" s="105" t="s">
        <v>234</v>
      </c>
      <c r="D132" s="105" t="s">
        <v>234</v>
      </c>
      <c r="E132" s="105" t="s">
        <v>234</v>
      </c>
      <c r="F132" s="105" t="s">
        <v>234</v>
      </c>
      <c r="G132" s="105" t="s">
        <v>234</v>
      </c>
      <c r="H132" s="105" t="s">
        <v>234</v>
      </c>
      <c r="I132" s="62"/>
    </row>
    <row r="133" spans="1:9">
      <c r="A133" t="s">
        <v>1316</v>
      </c>
      <c r="B133" s="58" t="s">
        <v>259</v>
      </c>
      <c r="C133" s="58" t="s">
        <v>259</v>
      </c>
      <c r="D133" s="58" t="s">
        <v>259</v>
      </c>
      <c r="E133" s="58" t="s">
        <v>259</v>
      </c>
      <c r="F133" s="58" t="s">
        <v>259</v>
      </c>
      <c r="G133" s="58" t="s">
        <v>259</v>
      </c>
      <c r="H133" s="65" t="s">
        <v>259</v>
      </c>
      <c r="I133"/>
    </row>
    <row r="134" spans="1:9">
      <c r="A134" t="s">
        <v>1317</v>
      </c>
      <c r="B134" s="58" t="s">
        <v>1096</v>
      </c>
      <c r="C134" s="58" t="s">
        <v>1096</v>
      </c>
      <c r="D134" s="58" t="s">
        <v>1096</v>
      </c>
      <c r="E134" s="58" t="s">
        <v>1096</v>
      </c>
      <c r="F134" s="58" t="s">
        <v>1096</v>
      </c>
      <c r="G134" s="58" t="s">
        <v>1096</v>
      </c>
      <c r="H134" s="65" t="s">
        <v>1096</v>
      </c>
      <c r="I134"/>
    </row>
    <row r="135" spans="1:9" s="65" customFormat="1">
      <c r="A135" s="64" t="s">
        <v>1318</v>
      </c>
      <c r="B135" s="104" t="s">
        <v>1285</v>
      </c>
      <c r="C135" s="104" t="s">
        <v>1285</v>
      </c>
      <c r="D135" s="104" t="s">
        <v>1285</v>
      </c>
      <c r="E135" s="104" t="s">
        <v>1285</v>
      </c>
      <c r="F135" s="64" t="s">
        <v>263</v>
      </c>
      <c r="G135" s="64" t="s">
        <v>1103</v>
      </c>
      <c r="H135" s="104" t="s">
        <v>1285</v>
      </c>
      <c r="I135" s="64"/>
    </row>
    <row r="136" spans="1:9">
      <c r="A136" t="s">
        <v>1098</v>
      </c>
      <c r="B136" s="58" t="s">
        <v>1286</v>
      </c>
      <c r="C136" s="58" t="s">
        <v>1286</v>
      </c>
      <c r="D136" s="58" t="s">
        <v>1286</v>
      </c>
      <c r="E136" s="58" t="s">
        <v>1286</v>
      </c>
      <c r="F136" s="58" t="s">
        <v>1286</v>
      </c>
      <c r="G136" s="58" t="s">
        <v>1286</v>
      </c>
      <c r="H136" s="58" t="s">
        <v>1286</v>
      </c>
      <c r="I136"/>
    </row>
    <row r="137" spans="1:9">
      <c r="A137" t="s">
        <v>1099</v>
      </c>
      <c r="B137" s="58" t="s">
        <v>1100</v>
      </c>
      <c r="C137" s="58" t="s">
        <v>1100</v>
      </c>
      <c r="D137" s="58" t="s">
        <v>1100</v>
      </c>
      <c r="E137" s="58" t="s">
        <v>1100</v>
      </c>
      <c r="F137" s="58" t="s">
        <v>1104</v>
      </c>
      <c r="G137" s="58" t="s">
        <v>1104</v>
      </c>
      <c r="I137"/>
    </row>
    <row r="138" spans="1:9">
      <c r="A138" s="97" t="s">
        <v>1263</v>
      </c>
      <c r="B138" s="81" t="s">
        <v>1212</v>
      </c>
      <c r="C138" s="81" t="s">
        <v>1212</v>
      </c>
      <c r="D138" s="81" t="s">
        <v>1212</v>
      </c>
      <c r="E138" s="81" t="s">
        <v>1212</v>
      </c>
      <c r="F138" s="43" t="s">
        <v>1205</v>
      </c>
      <c r="G138" s="43" t="s">
        <v>1206</v>
      </c>
      <c r="H138" s="81" t="s">
        <v>1212</v>
      </c>
      <c r="I138"/>
    </row>
    <row r="139" spans="1:9">
      <c r="A139" s="97" t="s">
        <v>1264</v>
      </c>
      <c r="B139" s="81" t="s">
        <v>1207</v>
      </c>
      <c r="C139" s="81" t="s">
        <v>1207</v>
      </c>
      <c r="D139" s="81" t="s">
        <v>1207</v>
      </c>
      <c r="E139" s="81" t="s">
        <v>1207</v>
      </c>
      <c r="F139" s="84" t="s">
        <v>1214</v>
      </c>
      <c r="G139" s="84" t="s">
        <v>1215</v>
      </c>
      <c r="H139" s="81" t="s">
        <v>1207</v>
      </c>
      <c r="I139"/>
    </row>
    <row r="140" spans="1:9">
      <c r="A140" t="s">
        <v>1080</v>
      </c>
      <c r="B140" s="103" t="s">
        <v>249</v>
      </c>
      <c r="C140" s="103" t="s">
        <v>249</v>
      </c>
      <c r="D140" s="103" t="s">
        <v>249</v>
      </c>
      <c r="E140" s="103" t="s">
        <v>249</v>
      </c>
      <c r="F140" s="58" t="s">
        <v>216</v>
      </c>
      <c r="G140" s="58" t="s">
        <v>217</v>
      </c>
      <c r="H140" s="103" t="s">
        <v>249</v>
      </c>
      <c r="I140"/>
    </row>
    <row r="141" spans="1:9">
      <c r="A141" t="s">
        <v>1081</v>
      </c>
      <c r="B141" s="58" t="s">
        <v>218</v>
      </c>
      <c r="C141" s="58" t="s">
        <v>218</v>
      </c>
      <c r="D141" s="58" t="s">
        <v>218</v>
      </c>
      <c r="E141" s="58" t="s">
        <v>218</v>
      </c>
      <c r="F141" s="58" t="s">
        <v>219</v>
      </c>
      <c r="G141" s="58" t="s">
        <v>219</v>
      </c>
      <c r="H141" s="65" t="s">
        <v>218</v>
      </c>
      <c r="I141"/>
    </row>
    <row r="142" spans="1:9">
      <c r="A142" t="s">
        <v>1082</v>
      </c>
      <c r="B142" s="103" t="s">
        <v>250</v>
      </c>
      <c r="C142" s="103" t="s">
        <v>250</v>
      </c>
      <c r="D142" s="103" t="s">
        <v>250</v>
      </c>
      <c r="E142" s="103" t="s">
        <v>250</v>
      </c>
      <c r="F142" s="103" t="s">
        <v>250</v>
      </c>
      <c r="G142" s="103" t="s">
        <v>250</v>
      </c>
      <c r="H142" s="103" t="s">
        <v>250</v>
      </c>
      <c r="I142"/>
    </row>
    <row r="143" spans="1:9">
      <c r="A143" t="s">
        <v>1084</v>
      </c>
      <c r="B143" s="103" t="s">
        <v>251</v>
      </c>
      <c r="C143" s="103" t="s">
        <v>251</v>
      </c>
      <c r="D143" s="103" t="s">
        <v>251</v>
      </c>
      <c r="E143" s="103" t="s">
        <v>251</v>
      </c>
      <c r="F143" s="58" t="s">
        <v>222</v>
      </c>
      <c r="G143" s="58" t="s">
        <v>223</v>
      </c>
      <c r="H143" s="103" t="s">
        <v>251</v>
      </c>
      <c r="I143"/>
    </row>
    <row r="144" spans="1:9">
      <c r="A144" t="s">
        <v>1085</v>
      </c>
      <c r="B144" s="103" t="s">
        <v>252</v>
      </c>
      <c r="C144" s="103" t="s">
        <v>252</v>
      </c>
      <c r="D144" s="103" t="s">
        <v>252</v>
      </c>
      <c r="E144" s="103" t="s">
        <v>252</v>
      </c>
      <c r="F144" s="58" t="s">
        <v>225</v>
      </c>
      <c r="G144" s="58" t="s">
        <v>1101</v>
      </c>
      <c r="H144" s="103" t="s">
        <v>252</v>
      </c>
      <c r="I144"/>
    </row>
    <row r="145" spans="1:9">
      <c r="A145" t="s">
        <v>1086</v>
      </c>
      <c r="B145" s="103" t="s">
        <v>253</v>
      </c>
      <c r="C145" s="103" t="s">
        <v>253</v>
      </c>
      <c r="D145" s="103" t="s">
        <v>253</v>
      </c>
      <c r="E145" s="103" t="s">
        <v>253</v>
      </c>
      <c r="F145" s="58" t="s">
        <v>222</v>
      </c>
      <c r="G145" s="58" t="s">
        <v>223</v>
      </c>
      <c r="H145" s="103" t="s">
        <v>253</v>
      </c>
      <c r="I145"/>
    </row>
    <row r="146" spans="1:9">
      <c r="A146" t="s">
        <v>1087</v>
      </c>
      <c r="B146" s="103" t="s">
        <v>254</v>
      </c>
      <c r="C146" s="103" t="s">
        <v>254</v>
      </c>
      <c r="D146" s="103" t="s">
        <v>254</v>
      </c>
      <c r="E146" s="103" t="s">
        <v>254</v>
      </c>
      <c r="F146" s="58" t="s">
        <v>231</v>
      </c>
      <c r="G146" s="58" t="s">
        <v>232</v>
      </c>
      <c r="H146" s="103" t="s">
        <v>254</v>
      </c>
      <c r="I146"/>
    </row>
    <row r="147" spans="1:9">
      <c r="A147" t="s">
        <v>1088</v>
      </c>
      <c r="B147" s="103" t="s">
        <v>255</v>
      </c>
      <c r="C147" s="103" t="s">
        <v>255</v>
      </c>
      <c r="D147" s="103" t="s">
        <v>255</v>
      </c>
      <c r="E147" s="103" t="s">
        <v>255</v>
      </c>
      <c r="F147" s="58" t="s">
        <v>238</v>
      </c>
      <c r="G147" s="58" t="s">
        <v>239</v>
      </c>
      <c r="H147" s="103" t="s">
        <v>255</v>
      </c>
      <c r="I147"/>
    </row>
    <row r="148" spans="1:9">
      <c r="A148" t="s">
        <v>1089</v>
      </c>
      <c r="B148" s="103" t="s">
        <v>1289</v>
      </c>
      <c r="C148" s="103" t="s">
        <v>1289</v>
      </c>
      <c r="D148" s="103" t="s">
        <v>1289</v>
      </c>
      <c r="E148" s="103" t="s">
        <v>1289</v>
      </c>
      <c r="F148" s="58" t="s">
        <v>241</v>
      </c>
      <c r="G148" s="58" t="s">
        <v>242</v>
      </c>
      <c r="H148" s="103" t="s">
        <v>1289</v>
      </c>
      <c r="I148"/>
    </row>
    <row r="149" spans="1:9">
      <c r="A149" t="s">
        <v>1090</v>
      </c>
      <c r="B149" s="103" t="s">
        <v>257</v>
      </c>
      <c r="C149" s="103" t="s">
        <v>257</v>
      </c>
      <c r="D149" s="103" t="s">
        <v>257</v>
      </c>
      <c r="E149" s="103" t="s">
        <v>257</v>
      </c>
      <c r="F149" s="58" t="s">
        <v>244</v>
      </c>
      <c r="G149" s="58" t="s">
        <v>245</v>
      </c>
      <c r="H149" s="103" t="s">
        <v>257</v>
      </c>
      <c r="I149"/>
    </row>
    <row r="150" spans="1:9" s="67" customFormat="1">
      <c r="A150" s="66" t="s">
        <v>1091</v>
      </c>
      <c r="B150" s="107" t="s">
        <v>1319</v>
      </c>
      <c r="C150" s="107" t="s">
        <v>1319</v>
      </c>
      <c r="D150" s="107" t="s">
        <v>1319</v>
      </c>
      <c r="E150" s="107" t="s">
        <v>1319</v>
      </c>
      <c r="F150" s="67" t="s">
        <v>247</v>
      </c>
      <c r="G150" s="67" t="s">
        <v>247</v>
      </c>
      <c r="H150" s="107" t="s">
        <v>1319</v>
      </c>
      <c r="I150" s="66"/>
    </row>
    <row r="151" spans="1:9" s="67" customFormat="1">
      <c r="A151" s="66" t="s">
        <v>1092</v>
      </c>
      <c r="B151" s="67" t="s">
        <v>233</v>
      </c>
      <c r="C151" s="67" t="s">
        <v>233</v>
      </c>
      <c r="D151" s="67" t="s">
        <v>233</v>
      </c>
      <c r="E151" s="67" t="s">
        <v>233</v>
      </c>
      <c r="F151" s="67" t="s">
        <v>233</v>
      </c>
      <c r="G151" s="67" t="s">
        <v>233</v>
      </c>
      <c r="H151" s="67" t="s">
        <v>233</v>
      </c>
      <c r="I151" s="66"/>
    </row>
    <row r="152" spans="1:9">
      <c r="A152" t="s">
        <v>1093</v>
      </c>
      <c r="B152" s="58" t="s">
        <v>234</v>
      </c>
      <c r="C152" s="58" t="s">
        <v>234</v>
      </c>
      <c r="D152" s="58" t="s">
        <v>234</v>
      </c>
      <c r="E152" s="58" t="s">
        <v>234</v>
      </c>
      <c r="F152" s="58" t="s">
        <v>235</v>
      </c>
      <c r="G152" s="58" t="s">
        <v>236</v>
      </c>
      <c r="H152" s="65" t="s">
        <v>234</v>
      </c>
      <c r="I152"/>
    </row>
    <row r="153" spans="1:9">
      <c r="A153" t="s">
        <v>1094</v>
      </c>
      <c r="B153" s="58" t="s">
        <v>259</v>
      </c>
      <c r="C153" s="58" t="s">
        <v>259</v>
      </c>
      <c r="D153" s="58" t="s">
        <v>259</v>
      </c>
      <c r="E153" s="58" t="s">
        <v>259</v>
      </c>
      <c r="F153" s="58" t="s">
        <v>259</v>
      </c>
      <c r="G153" s="58" t="s">
        <v>259</v>
      </c>
      <c r="H153" s="65" t="s">
        <v>259</v>
      </c>
      <c r="I153"/>
    </row>
    <row r="154" spans="1:9">
      <c r="A154" t="s">
        <v>1095</v>
      </c>
      <c r="B154" s="58" t="s">
        <v>1102</v>
      </c>
      <c r="C154" s="58" t="s">
        <v>1102</v>
      </c>
      <c r="D154" s="58" t="s">
        <v>1102</v>
      </c>
      <c r="E154" s="58" t="s">
        <v>1102</v>
      </c>
      <c r="F154" s="58" t="s">
        <v>384</v>
      </c>
      <c r="G154" s="58" t="s">
        <v>387</v>
      </c>
      <c r="H154" s="65" t="s">
        <v>1102</v>
      </c>
      <c r="I154"/>
    </row>
    <row r="155" spans="1:9">
      <c r="A155" t="s">
        <v>1097</v>
      </c>
      <c r="B155" s="58" t="s">
        <v>261</v>
      </c>
      <c r="C155" s="58" t="s">
        <v>261</v>
      </c>
      <c r="D155" s="58" t="s">
        <v>261</v>
      </c>
      <c r="E155" s="58" t="s">
        <v>261</v>
      </c>
      <c r="F155" s="58" t="s">
        <v>263</v>
      </c>
      <c r="G155" s="58" t="s">
        <v>1103</v>
      </c>
      <c r="H155" s="65" t="s">
        <v>261</v>
      </c>
      <c r="I155"/>
    </row>
    <row r="156" spans="1:9">
      <c r="A156" t="s">
        <v>1098</v>
      </c>
      <c r="B156" s="58" t="s">
        <v>385</v>
      </c>
      <c r="C156" s="58" t="s">
        <v>385</v>
      </c>
      <c r="D156" s="58" t="s">
        <v>385</v>
      </c>
      <c r="E156" s="58" t="s">
        <v>385</v>
      </c>
      <c r="F156" s="58" t="s">
        <v>385</v>
      </c>
      <c r="G156" s="58" t="s">
        <v>385</v>
      </c>
      <c r="H156" s="65" t="s">
        <v>385</v>
      </c>
      <c r="I156"/>
    </row>
    <row r="157" spans="1:9">
      <c r="A157" t="s">
        <v>1099</v>
      </c>
      <c r="B157" s="58" t="s">
        <v>1100</v>
      </c>
      <c r="C157" s="58" t="s">
        <v>1100</v>
      </c>
      <c r="D157" s="58" t="s">
        <v>1100</v>
      </c>
      <c r="E157" s="58" t="s">
        <v>1100</v>
      </c>
      <c r="F157" s="58" t="s">
        <v>1104</v>
      </c>
      <c r="G157" s="58" t="s">
        <v>1104</v>
      </c>
      <c r="I157"/>
    </row>
    <row r="158" spans="1:9">
      <c r="A158" s="97" t="s">
        <v>1263</v>
      </c>
      <c r="B158" s="81" t="s">
        <v>1212</v>
      </c>
      <c r="C158" s="81" t="s">
        <v>1212</v>
      </c>
      <c r="D158" s="81" t="s">
        <v>1212</v>
      </c>
      <c r="E158" s="81" t="s">
        <v>1212</v>
      </c>
      <c r="F158" s="43" t="s">
        <v>1205</v>
      </c>
      <c r="G158" s="43" t="s">
        <v>1206</v>
      </c>
      <c r="H158" s="81" t="s">
        <v>1212</v>
      </c>
      <c r="I158"/>
    </row>
    <row r="159" spans="1:9">
      <c r="A159" s="97" t="s">
        <v>1264</v>
      </c>
      <c r="B159" s="81" t="s">
        <v>1207</v>
      </c>
      <c r="C159" s="81" t="s">
        <v>1207</v>
      </c>
      <c r="D159" s="81" t="s">
        <v>1207</v>
      </c>
      <c r="E159" s="81" t="s">
        <v>1207</v>
      </c>
      <c r="F159" s="84" t="s">
        <v>1214</v>
      </c>
      <c r="G159" s="84" t="s">
        <v>1215</v>
      </c>
      <c r="H159" s="81" t="s">
        <v>1207</v>
      </c>
      <c r="I159"/>
    </row>
    <row r="160" spans="1:9">
      <c r="A160"/>
      <c r="I160"/>
    </row>
    <row r="161" spans="1:9" ht="18.75">
      <c r="A161" s="57" t="s">
        <v>1105</v>
      </c>
      <c r="I161" s="57"/>
    </row>
    <row r="162" spans="1:9">
      <c r="A162" t="s">
        <v>1106</v>
      </c>
      <c r="B162" s="58" t="s">
        <v>1107</v>
      </c>
      <c r="C162" s="58" t="s">
        <v>1108</v>
      </c>
      <c r="D162" s="58" t="s">
        <v>1109</v>
      </c>
      <c r="E162" s="58" t="s">
        <v>1110</v>
      </c>
      <c r="F162" s="58" t="s">
        <v>1111</v>
      </c>
      <c r="G162" s="58" t="s">
        <v>1112</v>
      </c>
      <c r="H162" s="65" t="s">
        <v>1107</v>
      </c>
      <c r="I162"/>
    </row>
    <row r="163" spans="1:9">
      <c r="A163" t="s">
        <v>1113</v>
      </c>
      <c r="B163" s="58" t="s">
        <v>1100</v>
      </c>
      <c r="C163" s="58" t="s">
        <v>1100</v>
      </c>
      <c r="D163" s="58" t="s">
        <v>1100</v>
      </c>
      <c r="E163" s="58" t="s">
        <v>1100</v>
      </c>
      <c r="F163" s="58" t="s">
        <v>1104</v>
      </c>
      <c r="G163" s="58" t="s">
        <v>1104</v>
      </c>
      <c r="H163" s="65" t="s">
        <v>1100</v>
      </c>
      <c r="I163"/>
    </row>
  </sheetData>
  <phoneticPr fontId="6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D565C9B0D4E4E88099CCE8BE92969" ma:contentTypeVersion="9" ma:contentTypeDescription="Create a new document." ma:contentTypeScope="" ma:versionID="6900ae349246959f993191ee4fbc864b">
  <xsd:schema xmlns:xsd="http://www.w3.org/2001/XMLSchema" xmlns:xs="http://www.w3.org/2001/XMLSchema" xmlns:p="http://schemas.microsoft.com/office/2006/metadata/properties" xmlns:ns2="78d717d1-4521-4c9b-938f-ba17d8e224bd" xmlns:ns3="59eee489-153d-4d66-942d-7764bfd6ad4e" targetNamespace="http://schemas.microsoft.com/office/2006/metadata/properties" ma:root="true" ma:fieldsID="61009b84f12f0fb90b0e64100abcc8c0" ns2:_="" ns3:_="">
    <xsd:import namespace="78d717d1-4521-4c9b-938f-ba17d8e224bd"/>
    <xsd:import namespace="59eee489-153d-4d66-942d-7764bfd6ad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717d1-4521-4c9b-938f-ba17d8e22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ee489-153d-4d66-942d-7764bfd6ad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579E52-9BA0-4BA9-8543-E18CE3351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d717d1-4521-4c9b-938f-ba17d8e224bd"/>
    <ds:schemaRef ds:uri="59eee489-153d-4d66-942d-7764bfd6a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B8EBA0-57C0-470D-BAAA-0674755B8A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67F5A2-0154-4AC0-A18D-DBB4A64462AF}">
  <ds:schemaRefs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59eee489-153d-4d66-942d-7764bfd6ad4e"/>
    <ds:schemaRef ds:uri="78d717d1-4521-4c9b-938f-ba17d8e224bd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 History</vt:lpstr>
      <vt:lpstr>Language Code</vt:lpstr>
      <vt:lpstr>Currency Code</vt:lpstr>
      <vt:lpstr>Sports</vt:lpstr>
      <vt:lpstr>Esports Game Type Code</vt:lpstr>
      <vt:lpstr>ResXResourceManager (GameType)</vt:lpstr>
      <vt:lpstr>Market Selection</vt:lpstr>
      <vt:lpstr>ResXResourceManager</vt:lpstr>
      <vt:lpstr>TORO Translation(retired)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Yvaine Kong Wei Sin</dc:creator>
  <cp:lastModifiedBy>Willy Li</cp:lastModifiedBy>
  <dcterms:created xsi:type="dcterms:W3CDTF">2019-12-20T10:24:30Z</dcterms:created>
  <dcterms:modified xsi:type="dcterms:W3CDTF">2020-04-04T06:33:37Z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ContentTypeId">
    <vt:lpwstr>0x0101008C9D565C9B0D4E4E88099CCE8BE92969</vt:lpwstr>
  </property>
</Properties>
</file>