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activeTab="1"/>
  </bookViews>
  <sheets>
    <sheet name="PRAC 5" sheetId="1" r:id="rId1"/>
    <sheet name="PRAC 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<sst xmlns="http://schemas.openxmlformats.org/spreadsheetml/2006/main" count="30" uniqueCount="14">
  <si>
    <t>S_NO</t>
  </si>
  <si>
    <t>di</t>
  </si>
  <si>
    <t>pi</t>
  </si>
  <si>
    <t>UCL</t>
  </si>
  <si>
    <t>CL</t>
  </si>
  <si>
    <t>LCL</t>
  </si>
  <si>
    <t>P BAR</t>
  </si>
  <si>
    <t>Q BAR</t>
  </si>
  <si>
    <t>pi'</t>
  </si>
  <si>
    <t>P' BAR</t>
  </si>
  <si>
    <t>Q' BAR</t>
  </si>
  <si>
    <t>UCL'</t>
  </si>
  <si>
    <t>CL'</t>
  </si>
  <si>
    <t>LCL'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</si>
</sst>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</a:t>
            </a:r>
            <a:r>
              <a:rPr lang="en-IN" baseline="0"/>
              <a:t>-CHART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5'!$D$1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5'!$D$2:$D$23</c:f>
              <c:numCache>
                <c:formatCode>General</c:formatCode>
                <c:ptCount val="22"/>
                <c:pt idx="0">
                  <c:v>0.2125</c:v>
                </c:pt>
                <c:pt idx="1">
                  <c:v>0.215</c:v>
                </c:pt>
                <c:pt idx="2">
                  <c:v>0.108</c:v>
                </c:pt>
                <c:pt idx="3">
                  <c:v>0.1705</c:v>
                </c:pt>
                <c:pt idx="4">
                  <c:v>0.1125</c:v>
                </c:pt>
                <c:pt idx="5">
                  <c:v>0.161</c:v>
                </c:pt>
                <c:pt idx="6">
                  <c:v>0.14</c:v>
                </c:pt>
                <c:pt idx="7">
                  <c:v>0.153</c:v>
                </c:pt>
                <c:pt idx="8">
                  <c:v>0.1685</c:v>
                </c:pt>
                <c:pt idx="9">
                  <c:v>0.1525</c:v>
                </c:pt>
                <c:pt idx="10">
                  <c:v>0.178</c:v>
                </c:pt>
                <c:pt idx="11">
                  <c:v>0.201</c:v>
                </c:pt>
                <c:pt idx="12">
                  <c:v>0.108</c:v>
                </c:pt>
                <c:pt idx="13">
                  <c:v>0.132</c:v>
                </c:pt>
                <c:pt idx="14">
                  <c:v>0.063</c:v>
                </c:pt>
                <c:pt idx="15">
                  <c:v>0.2045</c:v>
                </c:pt>
                <c:pt idx="16">
                  <c:v>0.0965</c:v>
                </c:pt>
                <c:pt idx="17">
                  <c:v>0.163</c:v>
                </c:pt>
                <c:pt idx="18">
                  <c:v>0.14</c:v>
                </c:pt>
                <c:pt idx="19">
                  <c:v>0.1945</c:v>
                </c:pt>
                <c:pt idx="20">
                  <c:v>0.2255</c:v>
                </c:pt>
                <c:pt idx="21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5'!$E$1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5'!$E$2:$E$23</c:f>
              <c:numCache>
                <c:formatCode>General</c:formatCode>
                <c:ptCount val="22"/>
                <c:pt idx="0">
                  <c:v>0.184086</c:v>
                </c:pt>
                <c:pt idx="1">
                  <c:v>0.184086</c:v>
                </c:pt>
                <c:pt idx="2">
                  <c:v>0.184086</c:v>
                </c:pt>
                <c:pt idx="3">
                  <c:v>0.184086</c:v>
                </c:pt>
                <c:pt idx="4">
                  <c:v>0.184086</c:v>
                </c:pt>
                <c:pt idx="5">
                  <c:v>0.184086</c:v>
                </c:pt>
                <c:pt idx="6">
                  <c:v>0.184086</c:v>
                </c:pt>
                <c:pt idx="7">
                  <c:v>0.184086</c:v>
                </c:pt>
                <c:pt idx="8">
                  <c:v>0.184086</c:v>
                </c:pt>
                <c:pt idx="9">
                  <c:v>0.184086</c:v>
                </c:pt>
                <c:pt idx="10">
                  <c:v>0.184086</c:v>
                </c:pt>
                <c:pt idx="11">
                  <c:v>0.184086</c:v>
                </c:pt>
                <c:pt idx="12">
                  <c:v>0.184086</c:v>
                </c:pt>
                <c:pt idx="13">
                  <c:v>0.184086</c:v>
                </c:pt>
                <c:pt idx="14">
                  <c:v>0.184086</c:v>
                </c:pt>
                <c:pt idx="15">
                  <c:v>0.184086</c:v>
                </c:pt>
                <c:pt idx="16">
                  <c:v>0.184086</c:v>
                </c:pt>
                <c:pt idx="17">
                  <c:v>0.184086</c:v>
                </c:pt>
                <c:pt idx="18">
                  <c:v>0.184086</c:v>
                </c:pt>
                <c:pt idx="19">
                  <c:v>0.184086</c:v>
                </c:pt>
                <c:pt idx="20">
                  <c:v>0.184086</c:v>
                </c:pt>
                <c:pt idx="21">
                  <c:v>0.184086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5'!$F$1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5'!$F$2:$F$23</c:f>
              <c:numCache>
                <c:formatCode>General</c:formatCode>
                <c:ptCount val="22"/>
                <c:pt idx="0">
                  <c:v>0.159523</c:v>
                </c:pt>
                <c:pt idx="1">
                  <c:v>0.159523</c:v>
                </c:pt>
                <c:pt idx="2">
                  <c:v>0.159523</c:v>
                </c:pt>
                <c:pt idx="3">
                  <c:v>0.159523</c:v>
                </c:pt>
                <c:pt idx="4">
                  <c:v>0.159523</c:v>
                </c:pt>
                <c:pt idx="5">
                  <c:v>0.159523</c:v>
                </c:pt>
                <c:pt idx="6">
                  <c:v>0.159523</c:v>
                </c:pt>
                <c:pt idx="7">
                  <c:v>0.159523</c:v>
                </c:pt>
                <c:pt idx="8">
                  <c:v>0.159523</c:v>
                </c:pt>
                <c:pt idx="9">
                  <c:v>0.159523</c:v>
                </c:pt>
                <c:pt idx="10">
                  <c:v>0.159523</c:v>
                </c:pt>
                <c:pt idx="11">
                  <c:v>0.159523</c:v>
                </c:pt>
                <c:pt idx="12">
                  <c:v>0.159523</c:v>
                </c:pt>
                <c:pt idx="13">
                  <c:v>0.159523</c:v>
                </c:pt>
                <c:pt idx="14">
                  <c:v>0.159523</c:v>
                </c:pt>
                <c:pt idx="15">
                  <c:v>0.159523</c:v>
                </c:pt>
                <c:pt idx="16">
                  <c:v>0.159523</c:v>
                </c:pt>
                <c:pt idx="17">
                  <c:v>0.159523</c:v>
                </c:pt>
                <c:pt idx="18">
                  <c:v>0.159523</c:v>
                </c:pt>
                <c:pt idx="19">
                  <c:v>0.159523</c:v>
                </c:pt>
                <c:pt idx="20">
                  <c:v>0.159523</c:v>
                </c:pt>
                <c:pt idx="21">
                  <c:v>0.159523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5'!$G$1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5'!$G$2:$G$23</c:f>
              <c:numCache>
                <c:formatCode>General</c:formatCode>
                <c:ptCount val="22"/>
                <c:pt idx="0">
                  <c:v>0.13496</c:v>
                </c:pt>
                <c:pt idx="1">
                  <c:v>0.13496</c:v>
                </c:pt>
                <c:pt idx="2">
                  <c:v>0.13496</c:v>
                </c:pt>
                <c:pt idx="3">
                  <c:v>0.13496</c:v>
                </c:pt>
                <c:pt idx="4">
                  <c:v>0.13496</c:v>
                </c:pt>
                <c:pt idx="5">
                  <c:v>0.13496</c:v>
                </c:pt>
                <c:pt idx="6">
                  <c:v>0.13496</c:v>
                </c:pt>
                <c:pt idx="7">
                  <c:v>0.13496</c:v>
                </c:pt>
                <c:pt idx="8">
                  <c:v>0.13496</c:v>
                </c:pt>
                <c:pt idx="9">
                  <c:v>0.13496</c:v>
                </c:pt>
                <c:pt idx="10">
                  <c:v>0.13496</c:v>
                </c:pt>
                <c:pt idx="11">
                  <c:v>0.13496</c:v>
                </c:pt>
                <c:pt idx="12">
                  <c:v>0.13496</c:v>
                </c:pt>
                <c:pt idx="13">
                  <c:v>0.13496</c:v>
                </c:pt>
                <c:pt idx="14">
                  <c:v>0.13496</c:v>
                </c:pt>
                <c:pt idx="15">
                  <c:v>0.13496</c:v>
                </c:pt>
                <c:pt idx="16">
                  <c:v>0.13496</c:v>
                </c:pt>
                <c:pt idx="17">
                  <c:v>0.13496</c:v>
                </c:pt>
                <c:pt idx="18">
                  <c:v>0.13496</c:v>
                </c:pt>
                <c:pt idx="19">
                  <c:v>0.13496</c:v>
                </c:pt>
                <c:pt idx="20">
                  <c:v>0.13496</c:v>
                </c:pt>
                <c:pt idx="21">
                  <c:v>0.13496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8848959"/>
        <c:axId val="2012454335"/>
      </c:lineChart>
      <c:catAx>
        <c:axId val="20188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2454335"/>
        <c:crosses val="autoZero"/>
        <c:auto val="1"/>
        <c:lblAlgn val="ctr"/>
        <c:lblOffset val="100"/>
        <c:noMultiLvlLbl val="0"/>
      </c:catAx>
      <c:valAx>
        <c:axId val="20124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</a:t>
                </a:r>
                <a:r>
                  <a:rPr lang="en-IN" baseline="0"/>
                  <a:t> DEFECTIVE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88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P-CHART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6'!$D$1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6'!$D$2:$D$31</c:f>
              <c:numCache>
                <c:formatCode>General</c:formatCode>
                <c:ptCount val="30"/>
                <c:pt idx="0">
                  <c:v>0.022</c:v>
                </c:pt>
                <c:pt idx="1">
                  <c:v>0.04</c:v>
                </c:pt>
                <c:pt idx="2">
                  <c:v>0.036</c:v>
                </c:pt>
                <c:pt idx="3">
                  <c:v>0.032</c:v>
                </c:pt>
                <c:pt idx="4">
                  <c:v>0.042</c:v>
                </c:pt>
                <c:pt idx="5">
                  <c:v>0.04</c:v>
                </c:pt>
                <c:pt idx="6">
                  <c:v>0.03</c:v>
                </c:pt>
                <c:pt idx="7">
                  <c:v>0.044</c:v>
                </c:pt>
                <c:pt idx="8">
                  <c:v>0.042</c:v>
                </c:pt>
                <c:pt idx="9">
                  <c:v>0.038</c:v>
                </c:pt>
                <c:pt idx="10">
                  <c:v>0.07</c:v>
                </c:pt>
                <c:pt idx="11">
                  <c:v>0.08</c:v>
                </c:pt>
                <c:pt idx="12">
                  <c:v>0.044</c:v>
                </c:pt>
                <c:pt idx="13">
                  <c:v>0.022</c:v>
                </c:pt>
                <c:pt idx="14">
                  <c:v>0.032</c:v>
                </c:pt>
                <c:pt idx="15">
                  <c:v>0.042</c:v>
                </c:pt>
                <c:pt idx="16">
                  <c:v>0.02</c:v>
                </c:pt>
                <c:pt idx="17">
                  <c:v>0.046</c:v>
                </c:pt>
                <c:pt idx="18">
                  <c:v>0.028</c:v>
                </c:pt>
                <c:pt idx="19">
                  <c:v>0.036</c:v>
                </c:pt>
                <c:pt idx="20">
                  <c:v>0.066</c:v>
                </c:pt>
                <c:pt idx="21">
                  <c:v>0.05</c:v>
                </c:pt>
                <c:pt idx="22">
                  <c:v>0.046</c:v>
                </c:pt>
                <c:pt idx="23">
                  <c:v>0.032</c:v>
                </c:pt>
                <c:pt idx="24">
                  <c:v>0.042</c:v>
                </c:pt>
                <c:pt idx="25">
                  <c:v>0.046</c:v>
                </c:pt>
                <c:pt idx="26">
                  <c:v>0.03</c:v>
                </c:pt>
                <c:pt idx="27">
                  <c:v>0.038</c:v>
                </c:pt>
                <c:pt idx="28">
                  <c:v>0.04</c:v>
                </c:pt>
                <c:pt idx="29">
                  <c:v>0.024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6'!$E$1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6'!$E$2:$E$31</c:f>
              <c:numCache>
                <c:formatCode>General</c:formatCode>
                <c:ptCount val="30"/>
                <c:pt idx="0">
                  <c:v>0.05859</c:v>
                </c:pt>
                <c:pt idx="1">
                  <c:v>0.05859</c:v>
                </c:pt>
                <c:pt idx="2">
                  <c:v>0.05859</c:v>
                </c:pt>
                <c:pt idx="3">
                  <c:v>0.05859</c:v>
                </c:pt>
                <c:pt idx="4">
                  <c:v>0.05859</c:v>
                </c:pt>
                <c:pt idx="5">
                  <c:v>0.05859</c:v>
                </c:pt>
                <c:pt idx="6">
                  <c:v>0.05859</c:v>
                </c:pt>
                <c:pt idx="7">
                  <c:v>0.05859</c:v>
                </c:pt>
                <c:pt idx="8">
                  <c:v>0.05859</c:v>
                </c:pt>
                <c:pt idx="9">
                  <c:v>0.05859</c:v>
                </c:pt>
                <c:pt idx="10">
                  <c:v>0.05859</c:v>
                </c:pt>
                <c:pt idx="11">
                  <c:v>0.05859</c:v>
                </c:pt>
                <c:pt idx="12">
                  <c:v>0.05859</c:v>
                </c:pt>
                <c:pt idx="13">
                  <c:v>0.05859</c:v>
                </c:pt>
                <c:pt idx="14">
                  <c:v>0.05859</c:v>
                </c:pt>
                <c:pt idx="15">
                  <c:v>0.05859</c:v>
                </c:pt>
                <c:pt idx="16">
                  <c:v>0.05859</c:v>
                </c:pt>
                <c:pt idx="17">
                  <c:v>0.05859</c:v>
                </c:pt>
                <c:pt idx="18">
                  <c:v>0.05859</c:v>
                </c:pt>
                <c:pt idx="19">
                  <c:v>0.05859</c:v>
                </c:pt>
                <c:pt idx="20">
                  <c:v>0.05859</c:v>
                </c:pt>
                <c:pt idx="21">
                  <c:v>0.05859</c:v>
                </c:pt>
                <c:pt idx="22">
                  <c:v>0.05859</c:v>
                </c:pt>
                <c:pt idx="23">
                  <c:v>0.05859</c:v>
                </c:pt>
                <c:pt idx="24">
                  <c:v>0.05859</c:v>
                </c:pt>
                <c:pt idx="25">
                  <c:v>0.05859</c:v>
                </c:pt>
                <c:pt idx="26">
                  <c:v>0.05859</c:v>
                </c:pt>
                <c:pt idx="27">
                  <c:v>0.05859</c:v>
                </c:pt>
                <c:pt idx="28">
                  <c:v>0.05859</c:v>
                </c:pt>
                <c:pt idx="29">
                  <c:v>0.05859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6'!$F$1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6'!$F$2:$F$31</c:f>
              <c:numCache>
                <c:formatCode>General</c:formatCode>
                <c:ptCount val="3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6'!$G$1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6'!$G$2:$G$31</c:f>
              <c:numCache>
                <c:formatCode>General</c:formatCode>
                <c:ptCount val="30"/>
                <c:pt idx="0">
                  <c:v>0.02141</c:v>
                </c:pt>
                <c:pt idx="1">
                  <c:v>0.02141</c:v>
                </c:pt>
                <c:pt idx="2">
                  <c:v>0.02141</c:v>
                </c:pt>
                <c:pt idx="3">
                  <c:v>0.02141</c:v>
                </c:pt>
                <c:pt idx="4">
                  <c:v>0.02141</c:v>
                </c:pt>
                <c:pt idx="5">
                  <c:v>0.02141</c:v>
                </c:pt>
                <c:pt idx="6">
                  <c:v>0.02141</c:v>
                </c:pt>
                <c:pt idx="7">
                  <c:v>0.02141</c:v>
                </c:pt>
                <c:pt idx="8">
                  <c:v>0.02141</c:v>
                </c:pt>
                <c:pt idx="9">
                  <c:v>0.02141</c:v>
                </c:pt>
                <c:pt idx="10">
                  <c:v>0.02141</c:v>
                </c:pt>
                <c:pt idx="11">
                  <c:v>0.02141</c:v>
                </c:pt>
                <c:pt idx="12">
                  <c:v>0.02141</c:v>
                </c:pt>
                <c:pt idx="13">
                  <c:v>0.02141</c:v>
                </c:pt>
                <c:pt idx="14">
                  <c:v>0.02141</c:v>
                </c:pt>
                <c:pt idx="15">
                  <c:v>0.02141</c:v>
                </c:pt>
                <c:pt idx="16">
                  <c:v>0.02141</c:v>
                </c:pt>
                <c:pt idx="17">
                  <c:v>0.02141</c:v>
                </c:pt>
                <c:pt idx="18">
                  <c:v>0.02141</c:v>
                </c:pt>
                <c:pt idx="19">
                  <c:v>0.02141</c:v>
                </c:pt>
                <c:pt idx="20">
                  <c:v>0.02141</c:v>
                </c:pt>
                <c:pt idx="21">
                  <c:v>0.02141</c:v>
                </c:pt>
                <c:pt idx="22">
                  <c:v>0.02141</c:v>
                </c:pt>
                <c:pt idx="23">
                  <c:v>0.02141</c:v>
                </c:pt>
                <c:pt idx="24">
                  <c:v>0.02141</c:v>
                </c:pt>
                <c:pt idx="25">
                  <c:v>0.02141</c:v>
                </c:pt>
                <c:pt idx="26">
                  <c:v>0.02141</c:v>
                </c:pt>
                <c:pt idx="27">
                  <c:v>0.02141</c:v>
                </c:pt>
                <c:pt idx="28">
                  <c:v>0.02141</c:v>
                </c:pt>
                <c:pt idx="29">
                  <c:v>0.02141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2690687"/>
        <c:axId val="182681119"/>
      </c:lineChart>
      <c:catAx>
        <c:axId val="18269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681119"/>
        <c:crosses val="autoZero"/>
        <c:auto val="1"/>
        <c:lblAlgn val="ctr"/>
        <c:lblOffset val="100"/>
        <c:noMultiLvlLbl val="0"/>
      </c:catAx>
      <c:valAx>
        <c:axId val="1826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</a:t>
                </a:r>
                <a:r>
                  <a:rPr lang="en-IN" baseline="0"/>
                  <a:t> DEFECTIVE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69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9524</xdr:rowOff>
    </xdr:from>
    <xdr:to>
      <xdr:col>20</xdr:col>
      <xdr:colOff>19050</xdr:colOff>
      <xdr:row>24</xdr:row>
      <xdr:rowOff>190499</xdr:rowOff>
    </xdr:to>
    <xdr:graphicFrame>
      <xdr:nvGraphicFramePr>
        <xdr:cNvPr id="2" name="Chart 1"/>
        <xdr:cNvGraphicFramePr/>
      </xdr:nvGraphicFramePr>
      <xdr:xfrm>
        <a:off x="5543550" y="389890"/>
        <a:ext cx="7219950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9524</xdr:colOff>
      <xdr:row>0</xdr:row>
      <xdr:rowOff>180974</xdr:rowOff>
    </xdr:from>
    <xdr:to>
      <xdr:col>19</xdr:col>
      <xdr:colOff>609599</xdr:colOff>
      <xdr:row>23</xdr:row>
      <xdr:rowOff>19049</xdr:rowOff>
    </xdr:to>
    <xdr:graphicFrame>
      <xdr:nvGraphicFramePr>
        <xdr:cNvPr id="2" name="Chart 1"/>
        <xdr:cNvGraphicFramePr/>
      </xdr:nvGraphicFramePr>
      <xdr:xfrm>
        <a:off x="4809490" y="180340"/>
        <a:ext cx="7192010" cy="421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D25" sqref="D25"/>
    </sheetView>
  </sheetViews>
  <sheetFormatPr defaultColWidth="9" defaultRowHeight="15" outlineLevelCol="6"/>
  <cols>
    <col min="4" max="4" width="12" customWidth="1"/>
    <col min="5" max="5" width="11.7142857142857" customWidth="1"/>
    <col min="6" max="6" width="12.4285714285714" customWidth="1"/>
    <col min="7" max="7" width="11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>
      <c r="B2" s="1">
        <v>1</v>
      </c>
      <c r="C2" s="1">
        <v>425</v>
      </c>
      <c r="D2" s="1">
        <f>C2/2000</f>
        <v>0.2125</v>
      </c>
      <c r="E2" s="1">
        <v>0.184086</v>
      </c>
      <c r="F2" s="1">
        <v>0.159523</v>
      </c>
      <c r="G2" s="1">
        <v>0.13496</v>
      </c>
    </row>
    <row r="3" spans="2:7">
      <c r="B3" s="1">
        <v>2</v>
      </c>
      <c r="C3" s="1">
        <v>430</v>
      </c>
      <c r="D3" s="1">
        <f t="shared" ref="D3:D23" si="0">C3/2000</f>
        <v>0.215</v>
      </c>
      <c r="E3" s="1">
        <v>0.184086</v>
      </c>
      <c r="F3" s="1">
        <v>0.159523</v>
      </c>
      <c r="G3" s="1">
        <v>0.13496</v>
      </c>
    </row>
    <row r="4" spans="2:7">
      <c r="B4" s="1">
        <v>3</v>
      </c>
      <c r="C4" s="1">
        <v>216</v>
      </c>
      <c r="D4" s="1">
        <f t="shared" si="0"/>
        <v>0.108</v>
      </c>
      <c r="E4" s="1">
        <v>0.184086</v>
      </c>
      <c r="F4" s="1">
        <v>0.159523</v>
      </c>
      <c r="G4" s="1">
        <v>0.13496</v>
      </c>
    </row>
    <row r="5" spans="2:7">
      <c r="B5" s="1">
        <v>4</v>
      </c>
      <c r="C5" s="1">
        <v>341</v>
      </c>
      <c r="D5" s="1">
        <f t="shared" si="0"/>
        <v>0.1705</v>
      </c>
      <c r="E5" s="1">
        <v>0.184086</v>
      </c>
      <c r="F5" s="1">
        <v>0.159523</v>
      </c>
      <c r="G5" s="1">
        <v>0.13496</v>
      </c>
    </row>
    <row r="6" spans="2:7">
      <c r="B6" s="1">
        <v>5</v>
      </c>
      <c r="C6" s="1">
        <v>225</v>
      </c>
      <c r="D6" s="1">
        <f t="shared" si="0"/>
        <v>0.1125</v>
      </c>
      <c r="E6" s="1">
        <v>0.184086</v>
      </c>
      <c r="F6" s="1">
        <v>0.159523</v>
      </c>
      <c r="G6" s="1">
        <v>0.13496</v>
      </c>
    </row>
    <row r="7" spans="2:7">
      <c r="B7" s="1">
        <v>6</v>
      </c>
      <c r="C7" s="1">
        <v>322</v>
      </c>
      <c r="D7" s="1">
        <f t="shared" si="0"/>
        <v>0.161</v>
      </c>
      <c r="E7" s="1">
        <v>0.184086</v>
      </c>
      <c r="F7" s="1">
        <v>0.159523</v>
      </c>
      <c r="G7" s="1">
        <v>0.13496</v>
      </c>
    </row>
    <row r="8" spans="2:7">
      <c r="B8" s="1">
        <v>7</v>
      </c>
      <c r="C8" s="1">
        <v>280</v>
      </c>
      <c r="D8" s="1">
        <f t="shared" si="0"/>
        <v>0.14</v>
      </c>
      <c r="E8" s="1">
        <v>0.184086</v>
      </c>
      <c r="F8" s="1">
        <v>0.159523</v>
      </c>
      <c r="G8" s="1">
        <v>0.13496</v>
      </c>
    </row>
    <row r="9" spans="2:7">
      <c r="B9" s="1">
        <v>8</v>
      </c>
      <c r="C9" s="1">
        <v>306</v>
      </c>
      <c r="D9" s="1">
        <f t="shared" si="0"/>
        <v>0.153</v>
      </c>
      <c r="E9" s="1">
        <v>0.184086</v>
      </c>
      <c r="F9" s="1">
        <v>0.159523</v>
      </c>
      <c r="G9" s="1">
        <v>0.13496</v>
      </c>
    </row>
    <row r="10" spans="2:7">
      <c r="B10" s="1">
        <v>9</v>
      </c>
      <c r="C10" s="1">
        <v>337</v>
      </c>
      <c r="D10" s="1">
        <f t="shared" si="0"/>
        <v>0.1685</v>
      </c>
      <c r="E10" s="1">
        <v>0.184086</v>
      </c>
      <c r="F10" s="1">
        <v>0.159523</v>
      </c>
      <c r="G10" s="1">
        <v>0.13496</v>
      </c>
    </row>
    <row r="11" spans="2:7">
      <c r="B11" s="1">
        <v>10</v>
      </c>
      <c r="C11" s="1">
        <v>305</v>
      </c>
      <c r="D11" s="1">
        <f t="shared" si="0"/>
        <v>0.1525</v>
      </c>
      <c r="E11" s="1">
        <v>0.184086</v>
      </c>
      <c r="F11" s="1">
        <v>0.159523</v>
      </c>
      <c r="G11" s="1">
        <v>0.13496</v>
      </c>
    </row>
    <row r="12" spans="2:7">
      <c r="B12" s="1">
        <v>11</v>
      </c>
      <c r="C12" s="1">
        <v>356</v>
      </c>
      <c r="D12" s="1">
        <f t="shared" si="0"/>
        <v>0.178</v>
      </c>
      <c r="E12" s="1">
        <v>0.184086</v>
      </c>
      <c r="F12" s="1">
        <v>0.159523</v>
      </c>
      <c r="G12" s="1">
        <v>0.13496</v>
      </c>
    </row>
    <row r="13" spans="2:7">
      <c r="B13" s="1">
        <v>12</v>
      </c>
      <c r="C13" s="1">
        <v>402</v>
      </c>
      <c r="D13" s="1">
        <f t="shared" si="0"/>
        <v>0.201</v>
      </c>
      <c r="E13" s="1">
        <v>0.184086</v>
      </c>
      <c r="F13" s="1">
        <v>0.159523</v>
      </c>
      <c r="G13" s="1">
        <v>0.13496</v>
      </c>
    </row>
    <row r="14" spans="2:7">
      <c r="B14" s="1">
        <v>13</v>
      </c>
      <c r="C14" s="1">
        <v>216</v>
      </c>
      <c r="D14" s="1">
        <f t="shared" si="0"/>
        <v>0.108</v>
      </c>
      <c r="E14" s="1">
        <v>0.184086</v>
      </c>
      <c r="F14" s="1">
        <v>0.159523</v>
      </c>
      <c r="G14" s="1">
        <v>0.13496</v>
      </c>
    </row>
    <row r="15" spans="2:7">
      <c r="B15" s="1">
        <v>14</v>
      </c>
      <c r="C15" s="1">
        <v>264</v>
      </c>
      <c r="D15" s="1">
        <f t="shared" si="0"/>
        <v>0.132</v>
      </c>
      <c r="E15" s="1">
        <v>0.184086</v>
      </c>
      <c r="F15" s="1">
        <v>0.159523</v>
      </c>
      <c r="G15" s="1">
        <v>0.13496</v>
      </c>
    </row>
    <row r="16" spans="2:7">
      <c r="B16" s="1">
        <v>15</v>
      </c>
      <c r="C16" s="1">
        <v>126</v>
      </c>
      <c r="D16" s="1">
        <f t="shared" si="0"/>
        <v>0.063</v>
      </c>
      <c r="E16" s="1">
        <v>0.184086</v>
      </c>
      <c r="F16" s="1">
        <v>0.159523</v>
      </c>
      <c r="G16" s="1">
        <v>0.13496</v>
      </c>
    </row>
    <row r="17" spans="2:7">
      <c r="B17" s="1">
        <v>16</v>
      </c>
      <c r="C17" s="1">
        <v>409</v>
      </c>
      <c r="D17" s="1">
        <f t="shared" si="0"/>
        <v>0.2045</v>
      </c>
      <c r="E17" s="1">
        <v>0.184086</v>
      </c>
      <c r="F17" s="1">
        <v>0.159523</v>
      </c>
      <c r="G17" s="1">
        <v>0.13496</v>
      </c>
    </row>
    <row r="18" spans="2:7">
      <c r="B18" s="1">
        <v>17</v>
      </c>
      <c r="C18" s="1">
        <v>193</v>
      </c>
      <c r="D18" s="1">
        <f t="shared" si="0"/>
        <v>0.0965</v>
      </c>
      <c r="E18" s="1">
        <v>0.184086</v>
      </c>
      <c r="F18" s="1">
        <v>0.159523</v>
      </c>
      <c r="G18" s="1">
        <v>0.13496</v>
      </c>
    </row>
    <row r="19" spans="2:7">
      <c r="B19" s="1">
        <v>18</v>
      </c>
      <c r="C19" s="1">
        <v>326</v>
      </c>
      <c r="D19" s="1">
        <f t="shared" si="0"/>
        <v>0.163</v>
      </c>
      <c r="E19" s="1">
        <v>0.184086</v>
      </c>
      <c r="F19" s="1">
        <v>0.159523</v>
      </c>
      <c r="G19" s="1">
        <v>0.13496</v>
      </c>
    </row>
    <row r="20" spans="2:7">
      <c r="B20" s="1">
        <v>19</v>
      </c>
      <c r="C20" s="1">
        <v>280</v>
      </c>
      <c r="D20" s="1">
        <f t="shared" si="0"/>
        <v>0.14</v>
      </c>
      <c r="E20" s="1">
        <v>0.184086</v>
      </c>
      <c r="F20" s="1">
        <v>0.159523</v>
      </c>
      <c r="G20" s="1">
        <v>0.13496</v>
      </c>
    </row>
    <row r="21" spans="2:7">
      <c r="B21" s="1">
        <v>20</v>
      </c>
      <c r="C21" s="1">
        <v>389</v>
      </c>
      <c r="D21" s="1">
        <f t="shared" si="0"/>
        <v>0.1945</v>
      </c>
      <c r="E21" s="1">
        <v>0.184086</v>
      </c>
      <c r="F21" s="1">
        <v>0.159523</v>
      </c>
      <c r="G21" s="1">
        <v>0.13496</v>
      </c>
    </row>
    <row r="22" spans="2:7">
      <c r="B22" s="1">
        <v>21</v>
      </c>
      <c r="C22" s="1">
        <v>451</v>
      </c>
      <c r="D22" s="1">
        <f t="shared" si="0"/>
        <v>0.2255</v>
      </c>
      <c r="E22" s="1">
        <v>0.184086</v>
      </c>
      <c r="F22" s="1">
        <v>0.159523</v>
      </c>
      <c r="G22" s="1">
        <v>0.13496</v>
      </c>
    </row>
    <row r="23" spans="2:7">
      <c r="B23" s="1">
        <v>22</v>
      </c>
      <c r="C23" s="1">
        <v>420</v>
      </c>
      <c r="D23" s="1">
        <f t="shared" si="0"/>
        <v>0.21</v>
      </c>
      <c r="E23" s="1">
        <v>0.184086</v>
      </c>
      <c r="F23" s="1">
        <v>0.159523</v>
      </c>
      <c r="G23" s="1">
        <v>0.13496</v>
      </c>
    </row>
    <row r="24" spans="2:7">
      <c r="B24" s="1"/>
      <c r="C24" s="1"/>
      <c r="D24" s="1"/>
      <c r="E24" s="1"/>
      <c r="F24" s="1"/>
      <c r="G24" s="1"/>
    </row>
    <row r="25" spans="2:7">
      <c r="B25" s="1"/>
      <c r="C25" s="1" t="s">
        <v>6</v>
      </c>
      <c r="D25" s="1">
        <f>SUM(D2:D23)/22</f>
        <v>0.159522727272727</v>
      </c>
      <c r="E25" s="1"/>
      <c r="F25" s="1"/>
      <c r="G25" s="1"/>
    </row>
    <row r="26" spans="2:7">
      <c r="B26" s="1"/>
      <c r="C26" s="1" t="s">
        <v>7</v>
      </c>
      <c r="D26" s="1">
        <f>1-D25</f>
        <v>0.840477272727273</v>
      </c>
      <c r="E26" s="1"/>
      <c r="F26" s="1"/>
      <c r="G26" s="1"/>
    </row>
    <row r="27" spans="2:7">
      <c r="B27" s="1"/>
      <c r="C27" s="1"/>
      <c r="D27" s="1"/>
      <c r="E27" s="1"/>
      <c r="F27" s="1"/>
      <c r="G27" s="1"/>
    </row>
    <row r="28" spans="2:7">
      <c r="B28" s="1"/>
      <c r="C28" s="1" t="s">
        <v>3</v>
      </c>
      <c r="D28" s="1">
        <f>D25+(3*SQRT((D25*(1-D25))/2000))</f>
        <v>0.184085677429475</v>
      </c>
      <c r="E28" s="1"/>
      <c r="F28" s="1"/>
      <c r="G28" s="1"/>
    </row>
    <row r="29" spans="2:7">
      <c r="B29" s="1"/>
      <c r="C29" s="1" t="s">
        <v>4</v>
      </c>
      <c r="D29" s="1">
        <f>D25</f>
        <v>0.159522727272727</v>
      </c>
      <c r="E29" s="1"/>
      <c r="F29" s="1"/>
      <c r="G29" s="1"/>
    </row>
    <row r="30" spans="2:7">
      <c r="B30" s="1"/>
      <c r="C30" s="1" t="s">
        <v>5</v>
      </c>
      <c r="D30" s="1">
        <f>D25-3*(SQRT((D25*(1-D25))/2000))</f>
        <v>0.134959777115979</v>
      </c>
      <c r="E30" s="1"/>
      <c r="F30" s="1"/>
      <c r="G30" s="1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74"/>
  <sheetViews>
    <sheetView tabSelected="1" workbookViewId="0">
      <selection activeCell="F42" sqref="F42"/>
    </sheetView>
  </sheetViews>
  <sheetFormatPr defaultColWidth="9" defaultRowHeight="15" outlineLevelCol="6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1</v>
      </c>
      <c r="C2">
        <v>22</v>
      </c>
      <c r="D2">
        <f>C2/1000</f>
        <v>0.022</v>
      </c>
      <c r="E2">
        <v>0.05859</v>
      </c>
      <c r="F2">
        <v>0.04</v>
      </c>
      <c r="G2">
        <v>0.02141</v>
      </c>
    </row>
    <row r="3" spans="2:7">
      <c r="B3">
        <v>2</v>
      </c>
      <c r="C3">
        <v>40</v>
      </c>
      <c r="D3">
        <f t="shared" ref="D3:D31" si="0">C3/1000</f>
        <v>0.04</v>
      </c>
      <c r="E3">
        <v>0.05859</v>
      </c>
      <c r="F3">
        <v>0.04</v>
      </c>
      <c r="G3">
        <v>0.02141</v>
      </c>
    </row>
    <row r="4" spans="2:7">
      <c r="B4">
        <v>3</v>
      </c>
      <c r="C4">
        <v>36</v>
      </c>
      <c r="D4">
        <f t="shared" si="0"/>
        <v>0.036</v>
      </c>
      <c r="E4">
        <v>0.05859</v>
      </c>
      <c r="F4">
        <v>0.04</v>
      </c>
      <c r="G4">
        <v>0.02141</v>
      </c>
    </row>
    <row r="5" spans="2:7">
      <c r="B5">
        <v>4</v>
      </c>
      <c r="C5">
        <v>32</v>
      </c>
      <c r="D5">
        <f t="shared" si="0"/>
        <v>0.032</v>
      </c>
      <c r="E5">
        <v>0.05859</v>
      </c>
      <c r="F5">
        <v>0.04</v>
      </c>
      <c r="G5">
        <v>0.02141</v>
      </c>
    </row>
    <row r="6" spans="2:7">
      <c r="B6">
        <v>5</v>
      </c>
      <c r="C6">
        <v>42</v>
      </c>
      <c r="D6">
        <f t="shared" si="0"/>
        <v>0.042</v>
      </c>
      <c r="E6">
        <v>0.05859</v>
      </c>
      <c r="F6">
        <v>0.04</v>
      </c>
      <c r="G6">
        <v>0.02141</v>
      </c>
    </row>
    <row r="7" spans="2:7">
      <c r="B7">
        <v>6</v>
      </c>
      <c r="C7">
        <v>40</v>
      </c>
      <c r="D7">
        <f t="shared" si="0"/>
        <v>0.04</v>
      </c>
      <c r="E7">
        <v>0.05859</v>
      </c>
      <c r="F7">
        <v>0.04</v>
      </c>
      <c r="G7">
        <v>0.02141</v>
      </c>
    </row>
    <row r="8" spans="2:7">
      <c r="B8">
        <v>7</v>
      </c>
      <c r="C8">
        <v>30</v>
      </c>
      <c r="D8">
        <f t="shared" si="0"/>
        <v>0.03</v>
      </c>
      <c r="E8">
        <v>0.05859</v>
      </c>
      <c r="F8">
        <v>0.04</v>
      </c>
      <c r="G8">
        <v>0.02141</v>
      </c>
    </row>
    <row r="9" spans="2:7">
      <c r="B9">
        <v>8</v>
      </c>
      <c r="C9">
        <v>44</v>
      </c>
      <c r="D9">
        <f t="shared" si="0"/>
        <v>0.044</v>
      </c>
      <c r="E9">
        <v>0.05859</v>
      </c>
      <c r="F9">
        <v>0.04</v>
      </c>
      <c r="G9">
        <v>0.02141</v>
      </c>
    </row>
    <row r="10" spans="2:7">
      <c r="B10">
        <v>9</v>
      </c>
      <c r="C10">
        <v>42</v>
      </c>
      <c r="D10">
        <f t="shared" si="0"/>
        <v>0.042</v>
      </c>
      <c r="E10">
        <v>0.05859</v>
      </c>
      <c r="F10">
        <v>0.04</v>
      </c>
      <c r="G10">
        <v>0.02141</v>
      </c>
    </row>
    <row r="11" spans="2:7">
      <c r="B11">
        <v>10</v>
      </c>
      <c r="C11">
        <v>38</v>
      </c>
      <c r="D11">
        <f t="shared" si="0"/>
        <v>0.038</v>
      </c>
      <c r="E11">
        <v>0.05859</v>
      </c>
      <c r="F11">
        <v>0.04</v>
      </c>
      <c r="G11">
        <v>0.02141</v>
      </c>
    </row>
    <row r="12" spans="2:7">
      <c r="B12">
        <v>11</v>
      </c>
      <c r="C12">
        <v>70</v>
      </c>
      <c r="D12">
        <f t="shared" si="0"/>
        <v>0.07</v>
      </c>
      <c r="E12">
        <v>0.05859</v>
      </c>
      <c r="F12">
        <v>0.04</v>
      </c>
      <c r="G12">
        <v>0.02141</v>
      </c>
    </row>
    <row r="13" spans="2:7">
      <c r="B13">
        <v>12</v>
      </c>
      <c r="C13">
        <v>80</v>
      </c>
      <c r="D13">
        <f t="shared" si="0"/>
        <v>0.08</v>
      </c>
      <c r="E13">
        <v>0.05859</v>
      </c>
      <c r="F13">
        <v>0.04</v>
      </c>
      <c r="G13">
        <v>0.02141</v>
      </c>
    </row>
    <row r="14" spans="2:7">
      <c r="B14">
        <v>13</v>
      </c>
      <c r="C14">
        <v>44</v>
      </c>
      <c r="D14">
        <f t="shared" si="0"/>
        <v>0.044</v>
      </c>
      <c r="E14">
        <v>0.05859</v>
      </c>
      <c r="F14">
        <v>0.04</v>
      </c>
      <c r="G14">
        <v>0.02141</v>
      </c>
    </row>
    <row r="15" spans="2:7">
      <c r="B15">
        <v>14</v>
      </c>
      <c r="C15">
        <v>22</v>
      </c>
      <c r="D15">
        <f t="shared" si="0"/>
        <v>0.022</v>
      </c>
      <c r="E15">
        <v>0.05859</v>
      </c>
      <c r="F15">
        <v>0.04</v>
      </c>
      <c r="G15">
        <v>0.02141</v>
      </c>
    </row>
    <row r="16" spans="2:7">
      <c r="B16">
        <v>15</v>
      </c>
      <c r="C16">
        <v>32</v>
      </c>
      <c r="D16">
        <f t="shared" si="0"/>
        <v>0.032</v>
      </c>
      <c r="E16">
        <v>0.05859</v>
      </c>
      <c r="F16">
        <v>0.04</v>
      </c>
      <c r="G16">
        <v>0.02141</v>
      </c>
    </row>
    <row r="17" spans="2:7">
      <c r="B17">
        <v>16</v>
      </c>
      <c r="C17">
        <v>42</v>
      </c>
      <c r="D17">
        <f t="shared" si="0"/>
        <v>0.042</v>
      </c>
      <c r="E17">
        <v>0.05859</v>
      </c>
      <c r="F17">
        <v>0.04</v>
      </c>
      <c r="G17">
        <v>0.02141</v>
      </c>
    </row>
    <row r="18" spans="2:7">
      <c r="B18">
        <v>17</v>
      </c>
      <c r="C18">
        <v>20</v>
      </c>
      <c r="D18">
        <f t="shared" si="0"/>
        <v>0.02</v>
      </c>
      <c r="E18">
        <v>0.05859</v>
      </c>
      <c r="F18">
        <v>0.04</v>
      </c>
      <c r="G18">
        <v>0.02141</v>
      </c>
    </row>
    <row r="19" spans="2:7">
      <c r="B19">
        <v>18</v>
      </c>
      <c r="C19">
        <v>46</v>
      </c>
      <c r="D19">
        <f t="shared" si="0"/>
        <v>0.046</v>
      </c>
      <c r="E19">
        <v>0.05859</v>
      </c>
      <c r="F19">
        <v>0.04</v>
      </c>
      <c r="G19">
        <v>0.02141</v>
      </c>
    </row>
    <row r="20" spans="2:7">
      <c r="B20">
        <v>19</v>
      </c>
      <c r="C20">
        <v>28</v>
      </c>
      <c r="D20">
        <f t="shared" si="0"/>
        <v>0.028</v>
      </c>
      <c r="E20">
        <v>0.05859</v>
      </c>
      <c r="F20">
        <v>0.04</v>
      </c>
      <c r="G20">
        <v>0.02141</v>
      </c>
    </row>
    <row r="21" spans="2:7">
      <c r="B21">
        <v>20</v>
      </c>
      <c r="C21">
        <v>36</v>
      </c>
      <c r="D21">
        <f t="shared" si="0"/>
        <v>0.036</v>
      </c>
      <c r="E21">
        <v>0.05859</v>
      </c>
      <c r="F21">
        <v>0.04</v>
      </c>
      <c r="G21">
        <v>0.02141</v>
      </c>
    </row>
    <row r="22" spans="2:7">
      <c r="B22">
        <v>21</v>
      </c>
      <c r="C22">
        <v>66</v>
      </c>
      <c r="D22">
        <f t="shared" si="0"/>
        <v>0.066</v>
      </c>
      <c r="E22">
        <v>0.05859</v>
      </c>
      <c r="F22">
        <v>0.04</v>
      </c>
      <c r="G22">
        <v>0.02141</v>
      </c>
    </row>
    <row r="23" spans="2:7">
      <c r="B23">
        <v>22</v>
      </c>
      <c r="C23">
        <v>50</v>
      </c>
      <c r="D23">
        <f t="shared" si="0"/>
        <v>0.05</v>
      </c>
      <c r="E23">
        <v>0.05859</v>
      </c>
      <c r="F23">
        <v>0.04</v>
      </c>
      <c r="G23">
        <v>0.02141</v>
      </c>
    </row>
    <row r="24" spans="2:7">
      <c r="B24">
        <v>23</v>
      </c>
      <c r="C24">
        <v>46</v>
      </c>
      <c r="D24">
        <f t="shared" si="0"/>
        <v>0.046</v>
      </c>
      <c r="E24">
        <v>0.05859</v>
      </c>
      <c r="F24">
        <v>0.04</v>
      </c>
      <c r="G24">
        <v>0.02141</v>
      </c>
    </row>
    <row r="25" spans="2:7">
      <c r="B25">
        <v>24</v>
      </c>
      <c r="C25">
        <v>32</v>
      </c>
      <c r="D25">
        <f t="shared" si="0"/>
        <v>0.032</v>
      </c>
      <c r="E25">
        <v>0.05859</v>
      </c>
      <c r="F25">
        <v>0.04</v>
      </c>
      <c r="G25">
        <v>0.02141</v>
      </c>
    </row>
    <row r="26" spans="2:7">
      <c r="B26">
        <v>25</v>
      </c>
      <c r="C26">
        <v>42</v>
      </c>
      <c r="D26">
        <f t="shared" si="0"/>
        <v>0.042</v>
      </c>
      <c r="E26">
        <v>0.05859</v>
      </c>
      <c r="F26">
        <v>0.04</v>
      </c>
      <c r="G26">
        <v>0.02141</v>
      </c>
    </row>
    <row r="27" spans="2:7">
      <c r="B27">
        <v>26</v>
      </c>
      <c r="C27">
        <v>46</v>
      </c>
      <c r="D27">
        <f t="shared" si="0"/>
        <v>0.046</v>
      </c>
      <c r="E27">
        <v>0.05859</v>
      </c>
      <c r="F27">
        <v>0.04</v>
      </c>
      <c r="G27">
        <v>0.02141</v>
      </c>
    </row>
    <row r="28" spans="2:7">
      <c r="B28">
        <v>27</v>
      </c>
      <c r="C28">
        <v>30</v>
      </c>
      <c r="D28">
        <f t="shared" si="0"/>
        <v>0.03</v>
      </c>
      <c r="E28">
        <v>0.05859</v>
      </c>
      <c r="F28">
        <v>0.04</v>
      </c>
      <c r="G28">
        <v>0.02141</v>
      </c>
    </row>
    <row r="29" spans="2:7">
      <c r="B29">
        <v>28</v>
      </c>
      <c r="C29">
        <v>38</v>
      </c>
      <c r="D29">
        <f t="shared" si="0"/>
        <v>0.038</v>
      </c>
      <c r="E29">
        <v>0.05859</v>
      </c>
      <c r="F29">
        <v>0.04</v>
      </c>
      <c r="G29">
        <v>0.02141</v>
      </c>
    </row>
    <row r="30" spans="2:7">
      <c r="B30">
        <v>29</v>
      </c>
      <c r="C30">
        <v>40</v>
      </c>
      <c r="D30">
        <f t="shared" si="0"/>
        <v>0.04</v>
      </c>
      <c r="E30">
        <v>0.05859</v>
      </c>
      <c r="F30">
        <v>0.04</v>
      </c>
      <c r="G30">
        <v>0.02141</v>
      </c>
    </row>
    <row r="31" spans="2:7">
      <c r="B31">
        <v>30</v>
      </c>
      <c r="C31">
        <v>24</v>
      </c>
      <c r="D31">
        <f t="shared" si="0"/>
        <v>0.024</v>
      </c>
      <c r="E31">
        <v>0.05859</v>
      </c>
      <c r="F31">
        <v>0.04</v>
      </c>
      <c r="G31">
        <v>0.02141</v>
      </c>
    </row>
    <row r="33" spans="2:3">
      <c r="B33" t="s">
        <v>6</v>
      </c>
      <c r="C33">
        <f>SUM(D2:D31)/30</f>
        <v>0.04</v>
      </c>
    </row>
    <row r="34" spans="2:3">
      <c r="B34" t="s">
        <v>7</v>
      </c>
      <c r="C34">
        <f>1-C33</f>
        <v>0.96</v>
      </c>
    </row>
    <row r="36" spans="2:3">
      <c r="B36" t="s">
        <v>3</v>
      </c>
      <c r="C36">
        <f>C33+3*(SQRT((C33*C34)/1000))</f>
        <v>0.0585903200617956</v>
      </c>
    </row>
    <row r="37" spans="2:3">
      <c r="B37" t="s">
        <v>4</v>
      </c>
      <c r="C37">
        <f>C33</f>
        <v>0.04</v>
      </c>
    </row>
    <row r="38" spans="2:3">
      <c r="B38" t="s">
        <v>5</v>
      </c>
      <c r="C38">
        <f>C33-3*(SQRT((C33*C34)/1000))</f>
        <v>0.0214096799382044</v>
      </c>
    </row>
    <row r="41" spans="2:4">
      <c r="B41" t="s">
        <v>0</v>
      </c>
      <c r="C41" t="s">
        <v>1</v>
      </c>
      <c r="D41" t="s">
        <v>8</v>
      </c>
    </row>
    <row r="42" spans="2:4">
      <c r="B42">
        <v>1</v>
      </c>
      <c r="C42">
        <v>22</v>
      </c>
      <c r="D42">
        <f>C42/1000</f>
        <v>0.022</v>
      </c>
    </row>
    <row r="43" spans="2:4">
      <c r="B43">
        <v>2</v>
      </c>
      <c r="C43">
        <v>40</v>
      </c>
      <c r="D43">
        <f t="shared" ref="D43:D67" si="1">C43/1000</f>
        <v>0.04</v>
      </c>
    </row>
    <row r="44" spans="2:4">
      <c r="B44">
        <v>3</v>
      </c>
      <c r="C44">
        <v>36</v>
      </c>
      <c r="D44">
        <f t="shared" si="1"/>
        <v>0.036</v>
      </c>
    </row>
    <row r="45" spans="2:4">
      <c r="B45">
        <v>4</v>
      </c>
      <c r="C45">
        <v>32</v>
      </c>
      <c r="D45">
        <f t="shared" si="1"/>
        <v>0.032</v>
      </c>
    </row>
    <row r="46" spans="2:4">
      <c r="B46">
        <v>5</v>
      </c>
      <c r="C46">
        <v>42</v>
      </c>
      <c r="D46">
        <f t="shared" si="1"/>
        <v>0.042</v>
      </c>
    </row>
    <row r="47" spans="2:4">
      <c r="B47">
        <v>6</v>
      </c>
      <c r="C47">
        <v>40</v>
      </c>
      <c r="D47">
        <f t="shared" si="1"/>
        <v>0.04</v>
      </c>
    </row>
    <row r="48" spans="2:4">
      <c r="B48">
        <v>7</v>
      </c>
      <c r="C48">
        <v>30</v>
      </c>
      <c r="D48">
        <f t="shared" si="1"/>
        <v>0.03</v>
      </c>
    </row>
    <row r="49" spans="2:4">
      <c r="B49">
        <v>8</v>
      </c>
      <c r="C49">
        <v>44</v>
      </c>
      <c r="D49">
        <f t="shared" si="1"/>
        <v>0.044</v>
      </c>
    </row>
    <row r="50" spans="2:4">
      <c r="B50">
        <v>9</v>
      </c>
      <c r="C50">
        <v>42</v>
      </c>
      <c r="D50">
        <f t="shared" si="1"/>
        <v>0.042</v>
      </c>
    </row>
    <row r="51" spans="2:4">
      <c r="B51">
        <v>10</v>
      </c>
      <c r="C51">
        <v>38</v>
      </c>
      <c r="D51">
        <f t="shared" si="1"/>
        <v>0.038</v>
      </c>
    </row>
    <row r="52" spans="2:4">
      <c r="B52">
        <v>13</v>
      </c>
      <c r="C52">
        <v>44</v>
      </c>
      <c r="D52">
        <f t="shared" si="1"/>
        <v>0.044</v>
      </c>
    </row>
    <row r="53" spans="2:4">
      <c r="B53">
        <v>14</v>
      </c>
      <c r="C53">
        <v>22</v>
      </c>
      <c r="D53">
        <f t="shared" si="1"/>
        <v>0.022</v>
      </c>
    </row>
    <row r="54" spans="2:4">
      <c r="B54">
        <v>15</v>
      </c>
      <c r="C54">
        <v>32</v>
      </c>
      <c r="D54">
        <f t="shared" si="1"/>
        <v>0.032</v>
      </c>
    </row>
    <row r="55" spans="2:4">
      <c r="B55">
        <v>16</v>
      </c>
      <c r="C55">
        <v>42</v>
      </c>
      <c r="D55">
        <f t="shared" si="1"/>
        <v>0.042</v>
      </c>
    </row>
    <row r="56" spans="2:4">
      <c r="B56">
        <v>18</v>
      </c>
      <c r="C56">
        <v>46</v>
      </c>
      <c r="D56">
        <f t="shared" si="1"/>
        <v>0.046</v>
      </c>
    </row>
    <row r="57" spans="2:4">
      <c r="B57">
        <v>19</v>
      </c>
      <c r="C57">
        <v>28</v>
      </c>
      <c r="D57">
        <f t="shared" si="1"/>
        <v>0.028</v>
      </c>
    </row>
    <row r="58" spans="2:4">
      <c r="B58">
        <v>20</v>
      </c>
      <c r="C58">
        <v>36</v>
      </c>
      <c r="D58">
        <f t="shared" si="1"/>
        <v>0.036</v>
      </c>
    </row>
    <row r="59" spans="2:4">
      <c r="B59">
        <v>22</v>
      </c>
      <c r="C59">
        <v>50</v>
      </c>
      <c r="D59">
        <f t="shared" si="1"/>
        <v>0.05</v>
      </c>
    </row>
    <row r="60" spans="2:4">
      <c r="B60">
        <v>23</v>
      </c>
      <c r="C60">
        <v>46</v>
      </c>
      <c r="D60">
        <f t="shared" si="1"/>
        <v>0.046</v>
      </c>
    </row>
    <row r="61" spans="2:4">
      <c r="B61">
        <v>24</v>
      </c>
      <c r="C61">
        <v>32</v>
      </c>
      <c r="D61">
        <f t="shared" si="1"/>
        <v>0.032</v>
      </c>
    </row>
    <row r="62" spans="2:4">
      <c r="B62">
        <v>25</v>
      </c>
      <c r="C62">
        <v>42</v>
      </c>
      <c r="D62">
        <f t="shared" si="1"/>
        <v>0.042</v>
      </c>
    </row>
    <row r="63" spans="2:4">
      <c r="B63">
        <v>26</v>
      </c>
      <c r="C63">
        <v>46</v>
      </c>
      <c r="D63">
        <f t="shared" si="1"/>
        <v>0.046</v>
      </c>
    </row>
    <row r="64" spans="2:4">
      <c r="B64">
        <v>27</v>
      </c>
      <c r="C64">
        <v>30</v>
      </c>
      <c r="D64">
        <f t="shared" si="1"/>
        <v>0.03</v>
      </c>
    </row>
    <row r="65" spans="2:4">
      <c r="B65">
        <v>28</v>
      </c>
      <c r="C65">
        <v>38</v>
      </c>
      <c r="D65">
        <f t="shared" si="1"/>
        <v>0.038</v>
      </c>
    </row>
    <row r="66" spans="2:4">
      <c r="B66">
        <v>29</v>
      </c>
      <c r="C66">
        <v>40</v>
      </c>
      <c r="D66">
        <f t="shared" si="1"/>
        <v>0.04</v>
      </c>
    </row>
    <row r="67" spans="2:4">
      <c r="B67">
        <v>30</v>
      </c>
      <c r="C67">
        <v>24</v>
      </c>
      <c r="D67">
        <f t="shared" si="1"/>
        <v>0.024</v>
      </c>
    </row>
    <row r="69" spans="2:3">
      <c r="B69" t="s">
        <v>9</v>
      </c>
      <c r="C69">
        <f>SUM(D42:D67)/26</f>
        <v>0.0370769230769231</v>
      </c>
    </row>
    <row r="70" spans="2:3">
      <c r="B70" t="s">
        <v>10</v>
      </c>
      <c r="C70">
        <f>1-C69</f>
        <v>0.962923076923077</v>
      </c>
    </row>
    <row r="72" spans="2:3">
      <c r="B72" t="s">
        <v>11</v>
      </c>
      <c r="C72">
        <f>C69+3*(SQRT((C69*C70)/1000))</f>
        <v>0.0550023247089267</v>
      </c>
    </row>
    <row r="73" spans="2:3">
      <c r="B73" t="s">
        <v>12</v>
      </c>
      <c r="C73">
        <f>C69</f>
        <v>0.0370769230769231</v>
      </c>
    </row>
    <row r="74" spans="2:3">
      <c r="B74" t="s">
        <v>13</v>
      </c>
      <c r="C74">
        <f>C69-3*(SQRT((C69*C70)/1000))</f>
        <v>0.0191515214449194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PRAC 5</vt:lpstr>
      <vt:lpstr>PRAC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USER</cp:lastModifiedBy>
  <dcterms:created xsi:type="dcterms:W3CDTF">2024-10-24T04:12:00Z</dcterms:created>
  <dcterms:modified xsi:type="dcterms:W3CDTF">2024-11-28T19:29:32Z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E9D65AA6A0244A638C5D3991ED860D87_12</vt:lpwstr>
  </property>
  <property fmtid="{D5CDD505-2E9C-101B-9397-08002B2CF9AE}" pid="3" name="KSOProductBuildVer">
    <vt:lpwstr>2057-12.2.0.18639</vt:lpwstr>
  </property>
</Properties>
</file>