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bohn/textbook/labs/classic-labs/MemoryLab/new-hardware/starter-code/"/>
    </mc:Choice>
  </mc:AlternateContent>
  <xr:revisionPtr revIDLastSave="0" documentId="13_ncr:1_{5455063C-C764-8A43-A72A-C267F89282B6}" xr6:coauthVersionLast="47" xr6:coauthVersionMax="47" xr10:uidLastSave="{00000000-0000-0000-0000-000000000000}"/>
  <bookViews>
    <workbookView xWindow="1060" yWindow="500" windowWidth="32540" windowHeight="20500" activeTab="4" xr2:uid="{C93E0F98-7BD9-504A-8311-46AFA0E4279F}"/>
  </bookViews>
  <sheets>
    <sheet name="Cache Size" sheetId="2" r:id="rId1"/>
    <sheet name="Cache Line Size infer by time" sheetId="3" r:id="rId2"/>
    <sheet name="Cache Line Size infer by hits" sheetId="5" r:id="rId3"/>
    <sheet name="Data" sheetId="1" r:id="rId4"/>
    <sheet name="Raw Data" sheetId="4" r:id="rId5"/>
  </sheets>
  <definedNames>
    <definedName name="_xlnm._FilterDatabase" localSheetId="3" hidden="1">Data!$G$2:$G$39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" l="1" a="1"/>
  <c r="B41" i="1" s="1"/>
  <c r="B42" i="1" a="1"/>
  <c r="B42" i="1" s="1"/>
  <c r="B43" i="1" a="1"/>
  <c r="B43" i="1" s="1"/>
  <c r="B44" i="1" a="1"/>
  <c r="B44" i="1" s="1"/>
  <c r="B45" i="1" a="1"/>
  <c r="B45" i="1" s="1"/>
  <c r="B40" i="1" a="1"/>
  <c r="B40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2" i="1" a="1"/>
  <c r="B2" i="1" s="1"/>
  <c r="B52" i="1" l="1" a="1"/>
  <c r="B52" i="1" s="1"/>
  <c r="D52" i="1" a="1"/>
  <c r="D52" i="1" s="1"/>
  <c r="C52" i="1" s="1"/>
  <c r="B53" i="1" a="1"/>
  <c r="B53" i="1" s="1"/>
  <c r="D53" i="1" a="1"/>
  <c r="D53" i="1" s="1"/>
  <c r="B54" i="1" a="1"/>
  <c r="B54" i="1" s="1"/>
  <c r="D54" i="1" a="1"/>
  <c r="D54" i="1" s="1"/>
  <c r="B55" i="1" a="1"/>
  <c r="B55" i="1" s="1"/>
  <c r="D55" i="1" a="1"/>
  <c r="D55" i="1" s="1"/>
  <c r="B56" i="1" a="1"/>
  <c r="B56" i="1" s="1"/>
  <c r="D56" i="1" a="1"/>
  <c r="D56" i="1" s="1"/>
  <c r="B57" i="1" a="1"/>
  <c r="B57" i="1" s="1"/>
  <c r="D57" i="1" a="1"/>
  <c r="D57" i="1" s="1"/>
  <c r="B58" i="1" a="1"/>
  <c r="B58" i="1" s="1"/>
  <c r="D58" i="1" a="1"/>
  <c r="D58" i="1" s="1"/>
  <c r="B59" i="1" a="1"/>
  <c r="B59" i="1" s="1"/>
  <c r="D59" i="1" a="1"/>
  <c r="D59" i="1" s="1"/>
  <c r="B60" i="1" a="1"/>
  <c r="B60" i="1" s="1"/>
  <c r="D60" i="1" a="1"/>
  <c r="D60" i="1" s="1"/>
  <c r="B61" i="1" a="1"/>
  <c r="B61" i="1" s="1"/>
  <c r="D61" i="1" a="1"/>
  <c r="D61" i="1" s="1"/>
  <c r="B62" i="1" a="1"/>
  <c r="B62" i="1" s="1"/>
  <c r="D62" i="1" a="1"/>
  <c r="D62" i="1" s="1"/>
  <c r="B63" i="1" a="1"/>
  <c r="B63" i="1" s="1"/>
  <c r="D63" i="1" a="1"/>
  <c r="D63" i="1" s="1"/>
  <c r="B64" i="1" a="1"/>
  <c r="B64" i="1" s="1"/>
  <c r="D64" i="1" a="1"/>
  <c r="D64" i="1" s="1"/>
  <c r="B65" i="1" a="1"/>
  <c r="B65" i="1" s="1"/>
  <c r="D65" i="1" a="1"/>
  <c r="D65" i="1" s="1"/>
  <c r="A51" i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B51" i="1" a="1"/>
  <c r="B51" i="1" s="1"/>
  <c r="D51" i="1" a="1"/>
  <c r="D51" i="1" s="1"/>
  <c r="D50" i="1" a="1"/>
  <c r="D50" i="1" s="1"/>
  <c r="C50" i="1" s="1"/>
  <c r="B50" i="1" a="1"/>
  <c r="B50" i="1" s="1"/>
  <c r="C63" i="1" l="1"/>
  <c r="C53" i="1"/>
  <c r="C59" i="1"/>
  <c r="C57" i="1"/>
  <c r="C55" i="1"/>
  <c r="C51" i="1"/>
  <c r="C65" i="1"/>
  <c r="C61" i="1"/>
  <c r="C64" i="1"/>
  <c r="C62" i="1"/>
  <c r="C60" i="1"/>
  <c r="C58" i="1"/>
  <c r="C56" i="1"/>
  <c r="C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<sst xmlns="http://schemas.openxmlformats.org/spreadsheetml/2006/main" count="107" uniqueCount="105">
  <si>
    <t>CACHE SIZE</t>
  </si>
  <si>
    <t>128 bytes</t>
  </si>
  <si>
    <t>192 bytes</t>
  </si>
  <si>
    <t>256 bytes</t>
  </si>
  <si>
    <t>384 bytes</t>
  </si>
  <si>
    <t>512 bytes</t>
  </si>
  <si>
    <t>768 bytes</t>
  </si>
  <si>
    <t>1 KB</t>
  </si>
  <si>
    <t>1.5 KB</t>
  </si>
  <si>
    <t>2 KB</t>
  </si>
  <si>
    <t>3 KB</t>
  </si>
  <si>
    <t>4 KB</t>
  </si>
  <si>
    <t>6 KB</t>
  </si>
  <si>
    <t>8 KB</t>
  </si>
  <si>
    <t>12 KB</t>
  </si>
  <si>
    <t>16 KB</t>
  </si>
  <si>
    <t>24 KB</t>
  </si>
  <si>
    <t>32 KB</t>
  </si>
  <si>
    <t>48 KB</t>
  </si>
  <si>
    <t>64 KB</t>
  </si>
  <si>
    <t>STRIDE</t>
  </si>
  <si>
    <t>2 bytes</t>
  </si>
  <si>
    <t>4 bytes</t>
  </si>
  <si>
    <t>8 bytes</t>
  </si>
  <si>
    <t>16 bytes</t>
  </si>
  <si>
    <t>32 bytes</t>
  </si>
  <si>
    <t>64 bytes</t>
  </si>
  <si>
    <t>160 bytes</t>
  </si>
  <si>
    <t>320 bytes</t>
  </si>
  <si>
    <t>640 bytes</t>
  </si>
  <si>
    <t>1.25 KB</t>
  </si>
  <si>
    <t>2.5 KB</t>
  </si>
  <si>
    <t>5 KB</t>
  </si>
  <si>
    <t>10 KB</t>
  </si>
  <si>
    <t>20 KB</t>
  </si>
  <si>
    <t>40 KB</t>
  </si>
  <si>
    <t>40 bytes</t>
  </si>
  <si>
    <t>48 bytes</t>
  </si>
  <si>
    <t>80 bytes</t>
  </si>
  <si>
    <t>96 bytes</t>
  </si>
  <si>
    <t>TIME (microseconds)</t>
  </si>
  <si>
    <t>INCREMENT</t>
  </si>
  <si>
    <t>HITS</t>
  </si>
  <si>
    <t>MISSES</t>
  </si>
  <si>
    <t>READS</t>
  </si>
  <si>
    <t>1 byte</t>
  </si>
  <si>
    <t>Time spent working with data when stride is 1 bytes: 54800 microseconds</t>
  </si>
  <si>
    <t>CACHE LINE SIZE by time (menu option 3)</t>
  </si>
  <si>
    <t>CACHE LINE SIZE by hit rate (menu option 4)</t>
  </si>
  <si>
    <t>CACHE SIZE by time (menu option 2)</t>
  </si>
  <si>
    <t>Time spent working with data when working set is 32 bytes: 2000 microseconds</t>
  </si>
  <si>
    <t>Time spent working with data when working set is 24576 bytes: 2000 microseconds</t>
  </si>
  <si>
    <t>Time spent working with data when stride is 2 bytes: 55000 microseconds</t>
  </si>
  <si>
    <t>Time spent working with data when working set is 40 bytes: 3000 microseconds</t>
  </si>
  <si>
    <t>Time spent working with data when working set is 48 bytes: 4000 microseconds</t>
  </si>
  <si>
    <t>Time spent working with data when working set is 64 bytes: 5000 microseconds</t>
  </si>
  <si>
    <t>Time spent working with data when working set is 80 bytes: 6000 microseconds</t>
  </si>
  <si>
    <t>Time spent working with data when working set is 96 bytes: 7000 microseconds</t>
  </si>
  <si>
    <t>Time spent working with data when working set is 128 bytes: 8000 microseconds</t>
  </si>
  <si>
    <t>Time spent working with data when working set is 160 bytes: 9000 microseconds</t>
  </si>
  <si>
    <t>Time spent working with data when working set is 192 bytes: 10000 microseconds</t>
  </si>
  <si>
    <t>Time spent working with data when working set is 256 bytes: 11000 microseconds</t>
  </si>
  <si>
    <t>Time spent working with data when working set is 320 bytes: 12000 microseconds</t>
  </si>
  <si>
    <t>Time spent working with data when working set is 384 bytes: 13000 microseconds</t>
  </si>
  <si>
    <t>Time spent working with data when working set is 640 bytes: 15000 microseconds</t>
  </si>
  <si>
    <t>Time spent working with data when working set is 768 bytes: 14000 microseconds</t>
  </si>
  <si>
    <t>Time spent working with data when working set is 1024 bytes: 13000 microseconds</t>
  </si>
  <si>
    <t>Time spent working with data when working set is 1280 bytes: 12000 microseconds</t>
  </si>
  <si>
    <t>Time spent working with data when working set is 1536 bytes: 11000 microseconds</t>
  </si>
  <si>
    <t>Time spent working with data when working set is 2048 bytes: 10000 microseconds</t>
  </si>
  <si>
    <t>Time spent working with data when working set is 2560 bytes: 9000 microseconds</t>
  </si>
  <si>
    <t>Time spent working with data when working set is 3072 bytes: 8000 microseconds</t>
  </si>
  <si>
    <t>Time spent working with data when working set is 4096 bytes: 7000 microseconds</t>
  </si>
  <si>
    <t>Time spent working with data when working set is 5120 bytes: 6000 microseconds</t>
  </si>
  <si>
    <t>Time spent working with data when working set is 6144 bytes: 7000 microseconds</t>
  </si>
  <si>
    <t>Time spent working with data when working set is 8192 bytes: 8000 microseconds</t>
  </si>
  <si>
    <t>Time spent working with data when working set is 10240 bytes: 6000 microseconds</t>
  </si>
  <si>
    <t>Time spent working with data when working set is 12288 bytes: 5000 microseconds</t>
  </si>
  <si>
    <t>Time spent working with data when working set is 16384 bytes: 3000 microseconds</t>
  </si>
  <si>
    <t>Time spent working with data when working set is 20480 bytes: 4000 microseconds</t>
  </si>
  <si>
    <t>Time spent working with data when working set is 32768 bytes: 3000 microseconds</t>
  </si>
  <si>
    <t>Time spent working with data when working set is 40960 bytes: 4000 microseconds</t>
  </si>
  <si>
    <t>Time spent working with data when working set is 49152 bytes: 5000 microseconds</t>
  </si>
  <si>
    <t>Time spent working with data when working set is 65536 bytes: 6000 microseconds</t>
  </si>
  <si>
    <t>Time spent working with data when stride is 4 bytes: 55200 microseconds</t>
  </si>
  <si>
    <t>Time spent working with data when stride is 8 bytes: 55400 microseconds</t>
  </si>
  <si>
    <t>Time spent working with data when stride is 16 bytes: 55600 microseconds</t>
  </si>
  <si>
    <t>Time spent working with data when stride is 32 bytes: 55800 microseconds</t>
  </si>
  <si>
    <t>Accessing element x, then element x+0, yielded 0 cache hits out of 256 reads</t>
  </si>
  <si>
    <t>Accessing element x, then element x+1, yielded 16 cache hits out of 256 reads</t>
  </si>
  <si>
    <t>Accessing element x, then element x+2, yielded 32 cache hits out of 256 reads</t>
  </si>
  <si>
    <t>Accessing element x, then element x+3, yielded 48 cache hits out of 256 reads</t>
  </si>
  <si>
    <t>Accessing element x, then element x+4, yielded 64 cache hits out of 256 reads</t>
  </si>
  <si>
    <t>Accessing element x, then element x+5, yielded 80 cache hits out of 256 reads</t>
  </si>
  <si>
    <t>Accessing element x, then element x+6, yielded 96 cache hits out of 256 reads</t>
  </si>
  <si>
    <t>Accessing element x, then element x+7, yielded 112 cache hits out of 256 reads</t>
  </si>
  <si>
    <t>Accessing element x, then element x+8, yielded 128 cache hits out of 256 reads</t>
  </si>
  <si>
    <t>Accessing element x, then element x+9, yielded 144 cache hits out of 256 reads</t>
  </si>
  <si>
    <t>Accessing element x, then element x+11, yielded 176 cache hits out of 256 reads</t>
  </si>
  <si>
    <t>Accessing element x, then element x+10, yielded 160 cache hits out of 256 reads</t>
  </si>
  <si>
    <t>Accessing element x, then element x+12, yielded 192 cache hits out of 256 reads</t>
  </si>
  <si>
    <t>Accessing element x, then element x+13, yielded 208 cache hits out of 256 reads</t>
  </si>
  <si>
    <t>Accessing element x, then element x+14, yielded 224 cache hits out of 256 reads</t>
  </si>
  <si>
    <t>Accessing element x, then element x+15, yielded 240 cache hits out of 256 reads</t>
  </si>
  <si>
    <t>Time spent working with data when working set is 512 bytes: 14000 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</si>
</sst>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FFF12"/>
      <name val="Andale Mono"/>
      <family val="2"/>
    </font>
    <font>
      <sz val="11"/>
      <color rgb="FF21FF0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2.xml"/><Relationship Id="rId10" Type="http://schemas.openxmlformats.org/officeDocument/2006/relationships/calcChain" Target="calcChain.xml"/><Relationship Id="rId4" Type="http://schemas.openxmlformats.org/officeDocument/2006/relationships/worksheet" Target="worksheets/sheet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Inference of Cache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TIME (microseconds)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Data!$A$2:$A$35</c:f>
              <c:strCache>
                <c:ptCount val="34"/>
                <c:pt idx="0">
                  <c:v>32 bytes</c:v>
                </c:pt>
                <c:pt idx="1">
                  <c:v>40 bytes</c:v>
                </c:pt>
                <c:pt idx="2">
                  <c:v>48 bytes</c:v>
                </c:pt>
                <c:pt idx="3">
                  <c:v>64 bytes</c:v>
                </c:pt>
                <c:pt idx="4">
                  <c:v>80 bytes</c:v>
                </c:pt>
                <c:pt idx="5">
                  <c:v>96 bytes</c:v>
                </c:pt>
                <c:pt idx="6">
                  <c:v>128 bytes</c:v>
                </c:pt>
                <c:pt idx="7">
                  <c:v>160 bytes</c:v>
                </c:pt>
                <c:pt idx="8">
                  <c:v>192 bytes</c:v>
                </c:pt>
                <c:pt idx="9">
                  <c:v>256 bytes</c:v>
                </c:pt>
                <c:pt idx="10">
                  <c:v>320 bytes</c:v>
                </c:pt>
                <c:pt idx="11">
                  <c:v>384 bytes</c:v>
                </c:pt>
                <c:pt idx="12">
                  <c:v>512 bytes</c:v>
                </c:pt>
                <c:pt idx="13">
                  <c:v>640 bytes</c:v>
                </c:pt>
                <c:pt idx="14">
                  <c:v>768 bytes</c:v>
                </c:pt>
                <c:pt idx="15">
                  <c:v>1 KB</c:v>
                </c:pt>
                <c:pt idx="16">
                  <c:v>1.25 KB</c:v>
                </c:pt>
                <c:pt idx="17">
                  <c:v>1.5 KB</c:v>
                </c:pt>
                <c:pt idx="18">
                  <c:v>2 KB</c:v>
                </c:pt>
                <c:pt idx="19">
                  <c:v>2.5 KB</c:v>
                </c:pt>
                <c:pt idx="20">
                  <c:v>3 KB</c:v>
                </c:pt>
                <c:pt idx="21">
                  <c:v>4 KB</c:v>
                </c:pt>
                <c:pt idx="22">
                  <c:v>5 KB</c:v>
                </c:pt>
                <c:pt idx="23">
                  <c:v>6 KB</c:v>
                </c:pt>
                <c:pt idx="24">
                  <c:v>8 KB</c:v>
                </c:pt>
                <c:pt idx="25">
                  <c:v>10 KB</c:v>
                </c:pt>
                <c:pt idx="26">
                  <c:v>12 KB</c:v>
                </c:pt>
                <c:pt idx="27">
                  <c:v>16 KB</c:v>
                </c:pt>
                <c:pt idx="28">
                  <c:v>20 KB</c:v>
                </c:pt>
                <c:pt idx="29">
                  <c:v>24 KB</c:v>
                </c:pt>
                <c:pt idx="30">
                  <c:v>32 KB</c:v>
                </c:pt>
                <c:pt idx="31">
                  <c:v>40 KB</c:v>
                </c:pt>
                <c:pt idx="32">
                  <c:v>48 KB</c:v>
                </c:pt>
                <c:pt idx="33">
                  <c:v>64 KB</c:v>
                </c:pt>
              </c:strCache>
            </c:strRef>
          </c:cat>
          <c:val>
            <c:numRef>
              <c:f>Data!$B$2:$B$35</c:f>
              <c:numCache>
                <c:formatCode>General</c:formatCode>
                <c:ptCount val="34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14000</c:v>
                </c:pt>
                <c:pt idx="15">
                  <c:v>13000</c:v>
                </c:pt>
                <c:pt idx="16">
                  <c:v>12000</c:v>
                </c:pt>
                <c:pt idx="17">
                  <c:v>11000</c:v>
                </c:pt>
                <c:pt idx="18">
                  <c:v>10000</c:v>
                </c:pt>
                <c:pt idx="19">
                  <c:v>9000</c:v>
                </c:pt>
                <c:pt idx="20">
                  <c:v>8000</c:v>
                </c:pt>
                <c:pt idx="21">
                  <c:v>7000</c:v>
                </c:pt>
                <c:pt idx="22">
                  <c:v>6000</c:v>
                </c:pt>
                <c:pt idx="23">
                  <c:v>7000</c:v>
                </c:pt>
                <c:pt idx="24">
                  <c:v>8000</c:v>
                </c:pt>
                <c:pt idx="25">
                  <c:v>6000</c:v>
                </c:pt>
                <c:pt idx="26">
                  <c:v>5000</c:v>
                </c:pt>
                <c:pt idx="27">
                  <c:v>3000</c:v>
                </c:pt>
                <c:pt idx="28">
                  <c:v>4000</c:v>
                </c:pt>
                <c:pt idx="29">
                  <c:v>2000</c:v>
                </c:pt>
                <c:pt idx="30">
                  <c:v>3000</c:v>
                </c:pt>
                <c:pt idx="31">
                  <c:v>4000</c:v>
                </c:pt>
                <c:pt idx="32">
                  <c:v>5000</c:v>
                </c:pt>
                <c:pt idx="33">
                  <c:v>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58-C840-81B2-5757432F1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4423328"/>
        <c:axId val="1764424976"/>
      </c:lineChart>
      <c:catAx>
        <c:axId val="176442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of Working 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24976"/>
        <c:crosses val="autoZero"/>
        <c:auto val="1"/>
        <c:lblAlgn val="ctr"/>
        <c:lblOffset val="100"/>
        <c:noMultiLvlLbl val="0"/>
      </c:catAx>
      <c:valAx>
        <c:axId val="176442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Repeatedly Access Data (microseconds)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2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Inference of Cache Line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Data!$A$40:$A$45</c:f>
              <c:strCache>
                <c:ptCount val="6"/>
                <c:pt idx="0">
                  <c:v>1 byte</c:v>
                </c:pt>
                <c:pt idx="1">
                  <c:v>2 bytes</c:v>
                </c:pt>
                <c:pt idx="2">
                  <c:v>4 bytes</c:v>
                </c:pt>
                <c:pt idx="3">
                  <c:v>8 bytes</c:v>
                </c:pt>
                <c:pt idx="4">
                  <c:v>16 bytes</c:v>
                </c:pt>
                <c:pt idx="5">
                  <c:v>32 bytes</c:v>
                </c:pt>
              </c:strCache>
            </c:strRef>
          </c:cat>
          <c:val>
            <c:numRef>
              <c:f>Data!$B$40:$B$45</c:f>
              <c:numCache>
                <c:formatCode>General</c:formatCode>
                <c:ptCount val="6"/>
                <c:pt idx="0">
                  <c:v>54800</c:v>
                </c:pt>
                <c:pt idx="1">
                  <c:v>55000</c:v>
                </c:pt>
                <c:pt idx="2">
                  <c:v>55200</c:v>
                </c:pt>
                <c:pt idx="3">
                  <c:v>55400</c:v>
                </c:pt>
                <c:pt idx="4">
                  <c:v>55600</c:v>
                </c:pt>
                <c:pt idx="5">
                  <c:v>55800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71-4D4D-9CD0-E8E1BFFE1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473696"/>
        <c:axId val="1761707616"/>
      </c:lineChart>
      <c:catAx>
        <c:axId val="1621473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Access Stride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707616"/>
        <c:crosses val="autoZero"/>
        <c:auto val="1"/>
        <c:lblAlgn val="ctr"/>
        <c:lblOffset val="100"/>
        <c:noMultiLvlLbl val="0"/>
      </c:catAx>
      <c:valAx>
        <c:axId val="17617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Repeatedly</a:t>
                </a:r>
                <a:r>
                  <a:rPr lang="en-US" baseline="0"/>
                  <a:t> Access Data (microseconds)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47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Inference of Cache Line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Data!$B$49</c:f>
              <c:strCache>
                <c:ptCount val="1"/>
                <c:pt idx="0">
                  <c:v>HITS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Data!$A$50:$A$65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Data!$B$50:$B$65</c:f>
              <c:numCache>
                <c:formatCode>General</c:formatCode>
                <c:ptCount val="16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AC-FB41-A0FB-B84780F64EDC}"/>
            </c:ext>
          </c:extLst>
        </c:ser>
        <c:ser>
          <c:idx val="1"/>
          <c:order val="1"/>
          <c:tx>
            <c:strRef>
              <c:f>Data!$C$49</c:f>
              <c:strCache>
                <c:ptCount val="1"/>
                <c:pt idx="0">
                  <c:v>MISSES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Data!$A$50:$A$65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Data!$C$50:$C$65</c:f>
              <c:numCache>
                <c:formatCode>General</c:formatCode>
                <c:ptCount val="16"/>
                <c:pt idx="0">
                  <c:v>256</c:v>
                </c:pt>
                <c:pt idx="1">
                  <c:v>240</c:v>
                </c:pt>
                <c:pt idx="2">
                  <c:v>224</c:v>
                </c:pt>
                <c:pt idx="3">
                  <c:v>208</c:v>
                </c:pt>
                <c:pt idx="4">
                  <c:v>192</c:v>
                </c:pt>
                <c:pt idx="5">
                  <c:v>176</c:v>
                </c:pt>
                <c:pt idx="6">
                  <c:v>160</c:v>
                </c:pt>
                <c:pt idx="7">
                  <c:v>144</c:v>
                </c:pt>
                <c:pt idx="8">
                  <c:v>128</c:v>
                </c:pt>
                <c:pt idx="9">
                  <c:v>112</c:v>
                </c:pt>
                <c:pt idx="10">
                  <c:v>96</c:v>
                </c:pt>
                <c:pt idx="11">
                  <c:v>80</c:v>
                </c:pt>
                <c:pt idx="12">
                  <c:v>64</c:v>
                </c:pt>
                <c:pt idx="13">
                  <c:v>48</c:v>
                </c:pt>
                <c:pt idx="14">
                  <c:v>32</c:v>
                </c:pt>
                <c:pt idx="1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AC-FB41-A0FB-B84780F64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5887119"/>
        <c:axId val="1416430079"/>
      </c:barChart>
      <c:catAx>
        <c:axId val="1685887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</a:t>
                </a:r>
                <a:r>
                  <a:rPr lang="en-US" baseline="0"/>
                  <a:t> Increment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430079"/>
        <c:crosses val="autoZero"/>
        <c:auto val="1"/>
        <c:lblAlgn val="ctr"/>
        <c:lblOffset val="100"/>
        <c:noMultiLvlLbl val="0"/>
      </c:catAx>
      <c:valAx>
        <c:axId val="141643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887119"/>
        <c:crosses val="autoZero"/>
        <c:crossBetween val="between"/>
        <c:majorUnit val="64"/>
        <c:minorUnit val="16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D96459-FB1C-7448-AA1A-BA3878C2493A}">
  <sheetPr/>
  <sheetViews>
    <sheetView zoomScale="15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3E37E2-CA34-CF48-8A96-A85832C04EAA}">
  <sheetPr/>
  <sheetViews>
    <sheetView zoomScale="15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E8E3D47-575E-1B4E-9347-3619AB69F859}">
  <sheetPr/>
  <sheetViews>
    <sheetView zoomScale="15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968" cy="62926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DDBB31-AC51-E445-ACB7-CF834D8A57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6968" cy="62926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8C4C06-455C-1E43-9813-2496DA8559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6968" cy="62926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7754B9-3B5A-FC60-6E8E-CC3F51E403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63B1-BC06-DD46-BF81-9C28C7BAF327}">
  <dimension ref="A1:I65"/>
  <sheetViews>
    <sheetView topLeftCell="A8" zoomScaleNormal="100" workbookViewId="0">
      <selection activeCell="B40" sqref="B40"/>
    </sheetView>
  </sheetViews>
  <sheetFormatPr baseColWidth="10" defaultRowHeight="16" x14ac:dyDescent="0.2"/>
  <sheetData>
    <row r="1" spans="1:9" x14ac:dyDescent="0.2">
      <c r="A1" t="s">
        <v>0</v>
      </c>
      <c r="B1" t="s">
        <v>40</v>
      </c>
      <c r="C1" s="2"/>
      <c r="D1" s="2"/>
      <c r="E1" s="2"/>
      <c r="F1" s="2"/>
      <c r="G1" s="2"/>
    </row>
    <row r="2" spans="1:9" x14ac:dyDescent="0.2">
      <c r="A2" t="s">
        <v>25</v>
      </c>
      <c r="B2" cm="1">
        <f t="array" ref="B2">VALUE(INDEX(_xlfn.TEXTSPLIT('Raw Data'!A2, " "),,12))</f>
        <v>2000</v>
      </c>
      <c r="I2" s="1"/>
    </row>
    <row r="3" spans="1:9" x14ac:dyDescent="0.2">
      <c r="A3" t="s">
        <v>36</v>
      </c>
      <c r="B3" cm="1">
        <f t="array" ref="B3">VALUE(INDEX(_xlfn.TEXTSPLIT('Raw Data'!A3, " "),,12))</f>
        <v>3000</v>
      </c>
      <c r="I3" s="1"/>
    </row>
    <row r="4" spans="1:9" x14ac:dyDescent="0.2">
      <c r="A4" t="s">
        <v>37</v>
      </c>
      <c r="B4" cm="1">
        <f t="array" ref="B4">VALUE(INDEX(_xlfn.TEXTSPLIT('Raw Data'!A4, " "),,12))</f>
        <v>4000</v>
      </c>
      <c r="I4" s="1"/>
    </row>
    <row r="5" spans="1:9" x14ac:dyDescent="0.2">
      <c r="A5" t="s">
        <v>26</v>
      </c>
      <c r="B5" cm="1">
        <f t="array" ref="B5">VALUE(INDEX(_xlfn.TEXTSPLIT('Raw Data'!A5, " "),,12))</f>
        <v>5000</v>
      </c>
      <c r="I5" s="1"/>
    </row>
    <row r="6" spans="1:9" x14ac:dyDescent="0.2">
      <c r="A6" t="s">
        <v>38</v>
      </c>
      <c r="B6" cm="1">
        <f t="array" ref="B6">VALUE(INDEX(_xlfn.TEXTSPLIT('Raw Data'!A6, " "),,12))</f>
        <v>6000</v>
      </c>
      <c r="I6" s="1"/>
    </row>
    <row r="7" spans="1:9" x14ac:dyDescent="0.2">
      <c r="A7" t="s">
        <v>39</v>
      </c>
      <c r="B7" cm="1">
        <f t="array" ref="B7">VALUE(INDEX(_xlfn.TEXTSPLIT('Raw Data'!A7, " "),,12))</f>
        <v>7000</v>
      </c>
      <c r="I7" s="1"/>
    </row>
    <row r="8" spans="1:9" x14ac:dyDescent="0.2">
      <c r="A8" t="s">
        <v>1</v>
      </c>
      <c r="B8" cm="1">
        <f t="array" ref="B8">VALUE(INDEX(_xlfn.TEXTSPLIT('Raw Data'!A8, " "),,12))</f>
        <v>8000</v>
      </c>
      <c r="I8" s="1"/>
    </row>
    <row r="9" spans="1:9" x14ac:dyDescent="0.2">
      <c r="A9" t="s">
        <v>27</v>
      </c>
      <c r="B9" cm="1">
        <f t="array" ref="B9">VALUE(INDEX(_xlfn.TEXTSPLIT('Raw Data'!A9, " "),,12))</f>
        <v>9000</v>
      </c>
      <c r="I9" s="1"/>
    </row>
    <row r="10" spans="1:9" x14ac:dyDescent="0.2">
      <c r="A10" t="s">
        <v>2</v>
      </c>
      <c r="B10" cm="1">
        <f t="array" ref="B10">VALUE(INDEX(_xlfn.TEXTSPLIT('Raw Data'!A10, " "),,12))</f>
        <v>10000</v>
      </c>
      <c r="I10" s="1"/>
    </row>
    <row r="11" spans="1:9" x14ac:dyDescent="0.2">
      <c r="A11" t="s">
        <v>3</v>
      </c>
      <c r="B11" cm="1">
        <f t="array" ref="B11">VALUE(INDEX(_xlfn.TEXTSPLIT('Raw Data'!A11, " "),,12))</f>
        <v>11000</v>
      </c>
      <c r="I11" s="1"/>
    </row>
    <row r="12" spans="1:9" x14ac:dyDescent="0.2">
      <c r="A12" t="s">
        <v>28</v>
      </c>
      <c r="B12" cm="1">
        <f t="array" ref="B12">VALUE(INDEX(_xlfn.TEXTSPLIT('Raw Data'!A12, " "),,12))</f>
        <v>12000</v>
      </c>
      <c r="I12" s="1"/>
    </row>
    <row r="13" spans="1:9" x14ac:dyDescent="0.2">
      <c r="A13" t="s">
        <v>4</v>
      </c>
      <c r="B13" cm="1">
        <f t="array" ref="B13">VALUE(INDEX(_xlfn.TEXTSPLIT('Raw Data'!A13, " "),,12))</f>
        <v>13000</v>
      </c>
      <c r="I13" s="1"/>
    </row>
    <row r="14" spans="1:9" x14ac:dyDescent="0.2">
      <c r="A14" t="s">
        <v>5</v>
      </c>
      <c r="B14" cm="1">
        <f t="array" ref="B14">VALUE(INDEX(_xlfn.TEXTSPLIT('Raw Data'!A14, " "),,12))</f>
        <v>14000</v>
      </c>
      <c r="I14" s="1"/>
    </row>
    <row r="15" spans="1:9" x14ac:dyDescent="0.2">
      <c r="A15" t="s">
        <v>29</v>
      </c>
      <c r="B15" cm="1">
        <f t="array" ref="B15">VALUE(INDEX(_xlfn.TEXTSPLIT('Raw Data'!A15, " "),,12))</f>
        <v>15000</v>
      </c>
      <c r="I15" s="1"/>
    </row>
    <row r="16" spans="1:9" x14ac:dyDescent="0.2">
      <c r="A16" t="s">
        <v>6</v>
      </c>
      <c r="B16" cm="1">
        <f t="array" ref="B16">VALUE(INDEX(_xlfn.TEXTSPLIT('Raw Data'!A16, " "),,12))</f>
        <v>14000</v>
      </c>
      <c r="I16" s="1"/>
    </row>
    <row r="17" spans="1:9" x14ac:dyDescent="0.2">
      <c r="A17" t="s">
        <v>7</v>
      </c>
      <c r="B17" cm="1">
        <f t="array" ref="B17">VALUE(INDEX(_xlfn.TEXTSPLIT('Raw Data'!A17, " "),,12))</f>
        <v>13000</v>
      </c>
      <c r="I17" s="1"/>
    </row>
    <row r="18" spans="1:9" x14ac:dyDescent="0.2">
      <c r="A18" t="s">
        <v>30</v>
      </c>
      <c r="B18" cm="1">
        <f t="array" ref="B18">VALUE(INDEX(_xlfn.TEXTSPLIT('Raw Data'!A18, " "),,12))</f>
        <v>12000</v>
      </c>
      <c r="I18" s="1"/>
    </row>
    <row r="19" spans="1:9" x14ac:dyDescent="0.2">
      <c r="A19" t="s">
        <v>8</v>
      </c>
      <c r="B19" cm="1">
        <f t="array" ref="B19">VALUE(INDEX(_xlfn.TEXTSPLIT('Raw Data'!A19, " "),,12))</f>
        <v>11000</v>
      </c>
      <c r="I19" s="1"/>
    </row>
    <row r="20" spans="1:9" x14ac:dyDescent="0.2">
      <c r="A20" t="s">
        <v>9</v>
      </c>
      <c r="B20" cm="1">
        <f t="array" ref="B20">VALUE(INDEX(_xlfn.TEXTSPLIT('Raw Data'!A20, " "),,12))</f>
        <v>10000</v>
      </c>
      <c r="I20" s="1"/>
    </row>
    <row r="21" spans="1:9" x14ac:dyDescent="0.2">
      <c r="A21" t="s">
        <v>31</v>
      </c>
      <c r="B21" cm="1">
        <f t="array" ref="B21">VALUE(INDEX(_xlfn.TEXTSPLIT('Raw Data'!A21, " "),,12))</f>
        <v>9000</v>
      </c>
      <c r="I21" s="1"/>
    </row>
    <row r="22" spans="1:9" x14ac:dyDescent="0.2">
      <c r="A22" t="s">
        <v>10</v>
      </c>
      <c r="B22" cm="1">
        <f t="array" ref="B22">VALUE(INDEX(_xlfn.TEXTSPLIT('Raw Data'!A22, " "),,12))</f>
        <v>8000</v>
      </c>
      <c r="I22" s="1"/>
    </row>
    <row r="23" spans="1:9" x14ac:dyDescent="0.2">
      <c r="A23" t="s">
        <v>11</v>
      </c>
      <c r="B23" cm="1">
        <f t="array" ref="B23">VALUE(INDEX(_xlfn.TEXTSPLIT('Raw Data'!A23, " "),,12))</f>
        <v>7000</v>
      </c>
      <c r="I23" s="1"/>
    </row>
    <row r="24" spans="1:9" x14ac:dyDescent="0.2">
      <c r="A24" t="s">
        <v>32</v>
      </c>
      <c r="B24" cm="1">
        <f t="array" ref="B24">VALUE(INDEX(_xlfn.TEXTSPLIT('Raw Data'!A24, " "),,12))</f>
        <v>6000</v>
      </c>
      <c r="I24" s="1"/>
    </row>
    <row r="25" spans="1:9" x14ac:dyDescent="0.2">
      <c r="A25" t="s">
        <v>12</v>
      </c>
      <c r="B25" cm="1">
        <f t="array" ref="B25">VALUE(INDEX(_xlfn.TEXTSPLIT('Raw Data'!A25, " "),,12))</f>
        <v>7000</v>
      </c>
      <c r="I25" s="1"/>
    </row>
    <row r="26" spans="1:9" x14ac:dyDescent="0.2">
      <c r="A26" t="s">
        <v>13</v>
      </c>
      <c r="B26" cm="1">
        <f t="array" ref="B26">VALUE(INDEX(_xlfn.TEXTSPLIT('Raw Data'!A26, " "),,12))</f>
        <v>8000</v>
      </c>
      <c r="I26" s="1"/>
    </row>
    <row r="27" spans="1:9" x14ac:dyDescent="0.2">
      <c r="A27" t="s">
        <v>33</v>
      </c>
      <c r="B27" cm="1">
        <f t="array" ref="B27">VALUE(INDEX(_xlfn.TEXTSPLIT('Raw Data'!A27, " "),,12))</f>
        <v>6000</v>
      </c>
      <c r="I27" s="1"/>
    </row>
    <row r="28" spans="1:9" x14ac:dyDescent="0.2">
      <c r="A28" t="s">
        <v>14</v>
      </c>
      <c r="B28" cm="1">
        <f t="array" ref="B28">VALUE(INDEX(_xlfn.TEXTSPLIT('Raw Data'!A28, " "),,12))</f>
        <v>5000</v>
      </c>
      <c r="I28" s="1"/>
    </row>
    <row r="29" spans="1:9" x14ac:dyDescent="0.2">
      <c r="A29" t="s">
        <v>15</v>
      </c>
      <c r="B29" cm="1">
        <f t="array" ref="B29">VALUE(INDEX(_xlfn.TEXTSPLIT('Raw Data'!A29, " "),,12))</f>
        <v>3000</v>
      </c>
      <c r="I29" s="1"/>
    </row>
    <row r="30" spans="1:9" x14ac:dyDescent="0.2">
      <c r="A30" t="s">
        <v>34</v>
      </c>
      <c r="B30" cm="1">
        <f t="array" ref="B30">VALUE(INDEX(_xlfn.TEXTSPLIT('Raw Data'!A30, " "),,12))</f>
        <v>4000</v>
      </c>
      <c r="I30" s="1"/>
    </row>
    <row r="31" spans="1:9" x14ac:dyDescent="0.2">
      <c r="A31" t="s">
        <v>16</v>
      </c>
      <c r="B31" cm="1">
        <f t="array" ref="B31">VALUE(INDEX(_xlfn.TEXTSPLIT('Raw Data'!A31, " "),,12))</f>
        <v>2000</v>
      </c>
      <c r="I31" s="1"/>
    </row>
    <row r="32" spans="1:9" x14ac:dyDescent="0.2">
      <c r="A32" t="s">
        <v>17</v>
      </c>
      <c r="B32" cm="1">
        <f t="array" ref="B32">VALUE(INDEX(_xlfn.TEXTSPLIT('Raw Data'!A32, " "),,12))</f>
        <v>3000</v>
      </c>
      <c r="I32" s="1"/>
    </row>
    <row r="33" spans="1:9" x14ac:dyDescent="0.2">
      <c r="A33" t="s">
        <v>35</v>
      </c>
      <c r="B33" cm="1">
        <f t="array" ref="B33">VALUE(INDEX(_xlfn.TEXTSPLIT('Raw Data'!A33, " "),,12))</f>
        <v>4000</v>
      </c>
      <c r="I33" s="1"/>
    </row>
    <row r="34" spans="1:9" x14ac:dyDescent="0.2">
      <c r="A34" t="s">
        <v>18</v>
      </c>
      <c r="B34" cm="1">
        <f t="array" ref="B34">VALUE(INDEX(_xlfn.TEXTSPLIT('Raw Data'!A34, " "),,12))</f>
        <v>5000</v>
      </c>
      <c r="I34" s="1"/>
    </row>
    <row r="35" spans="1:9" x14ac:dyDescent="0.2">
      <c r="A35" t="s">
        <v>19</v>
      </c>
      <c r="B35" cm="1">
        <f t="array" ref="B35">VALUE(INDEX(_xlfn.TEXTSPLIT('Raw Data'!A35, " "),,12))</f>
        <v>6000</v>
      </c>
      <c r="I35" s="1"/>
    </row>
    <row r="36" spans="1:9" x14ac:dyDescent="0.2">
      <c r="I36" s="1"/>
    </row>
    <row r="37" spans="1:9" x14ac:dyDescent="0.2">
      <c r="I37" s="1"/>
    </row>
    <row r="38" spans="1:9" x14ac:dyDescent="0.2">
      <c r="I38" s="1"/>
    </row>
    <row r="39" spans="1:9" x14ac:dyDescent="0.2">
      <c r="A39" t="s">
        <v>20</v>
      </c>
      <c r="B39" t="s">
        <v>40</v>
      </c>
      <c r="I39" s="1"/>
    </row>
    <row r="40" spans="1:9" x14ac:dyDescent="0.2">
      <c r="A40" t="s">
        <v>45</v>
      </c>
      <c r="B40" cm="1">
        <f t="array" ref="B40">VALUE(INDEX(_xlfn.TEXTSPLIT('Raw Data'!A40, " "),,11))</f>
        <v>54800</v>
      </c>
    </row>
    <row r="41" spans="1:9" x14ac:dyDescent="0.2">
      <c r="A41" t="s">
        <v>21</v>
      </c>
      <c r="B41" cm="1">
        <f t="array" ref="B41">VALUE(INDEX(_xlfn.TEXTSPLIT('Raw Data'!A41, " "),,11))</f>
        <v>55000</v>
      </c>
    </row>
    <row r="42" spans="1:9" x14ac:dyDescent="0.2">
      <c r="A42" t="s">
        <v>22</v>
      </c>
      <c r="B42" cm="1">
        <f t="array" ref="B42">VALUE(INDEX(_xlfn.TEXTSPLIT('Raw Data'!A42, " "),,11))</f>
        <v>55200</v>
      </c>
    </row>
    <row r="43" spans="1:9" x14ac:dyDescent="0.2">
      <c r="A43" t="s">
        <v>23</v>
      </c>
      <c r="B43" cm="1">
        <f t="array" ref="B43">VALUE(INDEX(_xlfn.TEXTSPLIT('Raw Data'!A43, " "),,11))</f>
        <v>55400</v>
      </c>
    </row>
    <row r="44" spans="1:9" x14ac:dyDescent="0.2">
      <c r="A44" t="s">
        <v>24</v>
      </c>
      <c r="B44" cm="1">
        <f t="array" ref="B44">VALUE(INDEX(_xlfn.TEXTSPLIT('Raw Data'!A44, " "),,11))</f>
        <v>55600</v>
      </c>
    </row>
    <row r="45" spans="1:9" x14ac:dyDescent="0.2">
      <c r="A45" t="s">
        <v>25</v>
      </c>
      <c r="B45" cm="1">
        <f t="array" ref="B45">VALUE(INDEX(_xlfn.TEXTSPLIT('Raw Data'!A45, " "),,11))</f>
        <v>55800</v>
      </c>
    </row>
    <row r="49" spans="1:4" x14ac:dyDescent="0.2">
      <c r="A49" t="s">
        <v>41</v>
      </c>
      <c r="B49" t="s">
        <v>42</v>
      </c>
      <c r="C49" t="s">
        <v>43</v>
      </c>
      <c r="D49" t="s">
        <v>44</v>
      </c>
    </row>
    <row r="50" spans="1:4" x14ac:dyDescent="0.2">
      <c r="A50">
        <v>0</v>
      </c>
      <c r="B50" cm="1">
        <f t="array" ref="B50">VALUE(INDEX(_xlfn.TEXTSPLIT('Raw Data'!A50, " "),,8))</f>
        <v>0</v>
      </c>
      <c r="C50">
        <f>D50-B50</f>
        <v>256</v>
      </c>
      <c r="D50" cm="1">
        <f t="array" ref="D50">VALUE(INDEX(_xlfn.TEXTSPLIT('Raw Data'!A50, " "),,13))</f>
        <v>256</v>
      </c>
    </row>
    <row r="51" spans="1:4" x14ac:dyDescent="0.2">
      <c r="A51">
        <f>A50+1</f>
        <v>1</v>
      </c>
      <c r="B51" cm="1">
        <f t="array" ref="B51">VALUE(INDEX(_xlfn.TEXTSPLIT('Raw Data'!A51, " "),,8))</f>
        <v>16</v>
      </c>
      <c r="C51">
        <f>D51-B51</f>
        <v>240</v>
      </c>
      <c r="D51" cm="1">
        <f t="array" ref="D51">VALUE(INDEX(_xlfn.TEXTSPLIT('Raw Data'!A51, " "),,13))</f>
        <v>256</v>
      </c>
    </row>
    <row r="52" spans="1:4" x14ac:dyDescent="0.2">
      <c r="A52">
        <f t="shared" ref="A52:A65" si="0">A51+1</f>
        <v>2</v>
      </c>
      <c r="B52" cm="1">
        <f t="array" ref="B52">VALUE(INDEX(_xlfn.TEXTSPLIT('Raw Data'!A52, " "),,8))</f>
        <v>32</v>
      </c>
      <c r="C52">
        <f t="shared" ref="C52:C65" si="1">D52-B52</f>
        <v>224</v>
      </c>
      <c r="D52" cm="1">
        <f t="array" ref="D52">VALUE(INDEX(_xlfn.TEXTSPLIT('Raw Data'!A52, " "),,13))</f>
        <v>256</v>
      </c>
    </row>
    <row r="53" spans="1:4" x14ac:dyDescent="0.2">
      <c r="A53">
        <f t="shared" si="0"/>
        <v>3</v>
      </c>
      <c r="B53" cm="1">
        <f t="array" ref="B53">VALUE(INDEX(_xlfn.TEXTSPLIT('Raw Data'!A53, " "),,8))</f>
        <v>48</v>
      </c>
      <c r="C53">
        <f t="shared" si="1"/>
        <v>208</v>
      </c>
      <c r="D53" cm="1">
        <f t="array" ref="D53">VALUE(INDEX(_xlfn.TEXTSPLIT('Raw Data'!A53, " "),,13))</f>
        <v>256</v>
      </c>
    </row>
    <row r="54" spans="1:4" x14ac:dyDescent="0.2">
      <c r="A54">
        <f t="shared" si="0"/>
        <v>4</v>
      </c>
      <c r="B54" cm="1">
        <f t="array" ref="B54">VALUE(INDEX(_xlfn.TEXTSPLIT('Raw Data'!A54, " "),,8))</f>
        <v>64</v>
      </c>
      <c r="C54">
        <f t="shared" si="1"/>
        <v>192</v>
      </c>
      <c r="D54" cm="1">
        <f t="array" ref="D54">VALUE(INDEX(_xlfn.TEXTSPLIT('Raw Data'!A54, " "),,13))</f>
        <v>256</v>
      </c>
    </row>
    <row r="55" spans="1:4" x14ac:dyDescent="0.2">
      <c r="A55">
        <f t="shared" si="0"/>
        <v>5</v>
      </c>
      <c r="B55" cm="1">
        <f t="array" ref="B55">VALUE(INDEX(_xlfn.TEXTSPLIT('Raw Data'!A55, " "),,8))</f>
        <v>80</v>
      </c>
      <c r="C55">
        <f t="shared" si="1"/>
        <v>176</v>
      </c>
      <c r="D55" cm="1">
        <f t="array" ref="D55">VALUE(INDEX(_xlfn.TEXTSPLIT('Raw Data'!A55, " "),,13))</f>
        <v>256</v>
      </c>
    </row>
    <row r="56" spans="1:4" x14ac:dyDescent="0.2">
      <c r="A56">
        <f t="shared" si="0"/>
        <v>6</v>
      </c>
      <c r="B56" cm="1">
        <f t="array" ref="B56">VALUE(INDEX(_xlfn.TEXTSPLIT('Raw Data'!A56, " "),,8))</f>
        <v>96</v>
      </c>
      <c r="C56">
        <f t="shared" si="1"/>
        <v>160</v>
      </c>
      <c r="D56" cm="1">
        <f t="array" ref="D56">VALUE(INDEX(_xlfn.TEXTSPLIT('Raw Data'!A56, " "),,13))</f>
        <v>256</v>
      </c>
    </row>
    <row r="57" spans="1:4" x14ac:dyDescent="0.2">
      <c r="A57">
        <f t="shared" si="0"/>
        <v>7</v>
      </c>
      <c r="B57" cm="1">
        <f t="array" ref="B57">VALUE(INDEX(_xlfn.TEXTSPLIT('Raw Data'!A57, " "),,8))</f>
        <v>112</v>
      </c>
      <c r="C57">
        <f t="shared" si="1"/>
        <v>144</v>
      </c>
      <c r="D57" cm="1">
        <f t="array" ref="D57">VALUE(INDEX(_xlfn.TEXTSPLIT('Raw Data'!A57, " "),,13))</f>
        <v>256</v>
      </c>
    </row>
    <row r="58" spans="1:4" x14ac:dyDescent="0.2">
      <c r="A58">
        <f t="shared" si="0"/>
        <v>8</v>
      </c>
      <c r="B58" cm="1">
        <f t="array" ref="B58">VALUE(INDEX(_xlfn.TEXTSPLIT('Raw Data'!A58, " "),,8))</f>
        <v>128</v>
      </c>
      <c r="C58">
        <f t="shared" si="1"/>
        <v>128</v>
      </c>
      <c r="D58" cm="1">
        <f t="array" ref="D58">VALUE(INDEX(_xlfn.TEXTSPLIT('Raw Data'!A58, " "),,13))</f>
        <v>256</v>
      </c>
    </row>
    <row r="59" spans="1:4" x14ac:dyDescent="0.2">
      <c r="A59">
        <f t="shared" si="0"/>
        <v>9</v>
      </c>
      <c r="B59" cm="1">
        <f t="array" ref="B59">VALUE(INDEX(_xlfn.TEXTSPLIT('Raw Data'!A59, " "),,8))</f>
        <v>144</v>
      </c>
      <c r="C59">
        <f t="shared" si="1"/>
        <v>112</v>
      </c>
      <c r="D59" cm="1">
        <f t="array" ref="D59">VALUE(INDEX(_xlfn.TEXTSPLIT('Raw Data'!A59, " "),,13))</f>
        <v>256</v>
      </c>
    </row>
    <row r="60" spans="1:4" x14ac:dyDescent="0.2">
      <c r="A60">
        <f t="shared" si="0"/>
        <v>10</v>
      </c>
      <c r="B60" cm="1">
        <f t="array" ref="B60">VALUE(INDEX(_xlfn.TEXTSPLIT('Raw Data'!A60, " "),,8))</f>
        <v>160</v>
      </c>
      <c r="C60">
        <f t="shared" si="1"/>
        <v>96</v>
      </c>
      <c r="D60" cm="1">
        <f t="array" ref="D60">VALUE(INDEX(_xlfn.TEXTSPLIT('Raw Data'!A60, " "),,13))</f>
        <v>256</v>
      </c>
    </row>
    <row r="61" spans="1:4" x14ac:dyDescent="0.2">
      <c r="A61">
        <f t="shared" si="0"/>
        <v>11</v>
      </c>
      <c r="B61" cm="1">
        <f t="array" ref="B61">VALUE(INDEX(_xlfn.TEXTSPLIT('Raw Data'!A61, " "),,8))</f>
        <v>176</v>
      </c>
      <c r="C61">
        <f t="shared" si="1"/>
        <v>80</v>
      </c>
      <c r="D61" cm="1">
        <f t="array" ref="D61">VALUE(INDEX(_xlfn.TEXTSPLIT('Raw Data'!A61, " "),,13))</f>
        <v>256</v>
      </c>
    </row>
    <row r="62" spans="1:4" x14ac:dyDescent="0.2">
      <c r="A62">
        <f t="shared" si="0"/>
        <v>12</v>
      </c>
      <c r="B62" cm="1">
        <f t="array" ref="B62">VALUE(INDEX(_xlfn.TEXTSPLIT('Raw Data'!A62, " "),,8))</f>
        <v>192</v>
      </c>
      <c r="C62">
        <f t="shared" si="1"/>
        <v>64</v>
      </c>
      <c r="D62" cm="1">
        <f t="array" ref="D62">VALUE(INDEX(_xlfn.TEXTSPLIT('Raw Data'!A62, " "),,13))</f>
        <v>256</v>
      </c>
    </row>
    <row r="63" spans="1:4" x14ac:dyDescent="0.2">
      <c r="A63">
        <f t="shared" si="0"/>
        <v>13</v>
      </c>
      <c r="B63" cm="1">
        <f t="array" ref="B63">VALUE(INDEX(_xlfn.TEXTSPLIT('Raw Data'!A63, " "),,8))</f>
        <v>208</v>
      </c>
      <c r="C63">
        <f t="shared" si="1"/>
        <v>48</v>
      </c>
      <c r="D63" cm="1">
        <f t="array" ref="D63">VALUE(INDEX(_xlfn.TEXTSPLIT('Raw Data'!A63, " "),,13))</f>
        <v>256</v>
      </c>
    </row>
    <row r="64" spans="1:4" x14ac:dyDescent="0.2">
      <c r="A64">
        <f t="shared" si="0"/>
        <v>14</v>
      </c>
      <c r="B64" cm="1">
        <f t="array" ref="B64">VALUE(INDEX(_xlfn.TEXTSPLIT('Raw Data'!A64, " "),,8))</f>
        <v>224</v>
      </c>
      <c r="C64">
        <f t="shared" si="1"/>
        <v>32</v>
      </c>
      <c r="D64" cm="1">
        <f t="array" ref="D64">VALUE(INDEX(_xlfn.TEXTSPLIT('Raw Data'!A64, " "),,13))</f>
        <v>256</v>
      </c>
    </row>
    <row r="65" spans="1:4" x14ac:dyDescent="0.2">
      <c r="A65">
        <f t="shared" si="0"/>
        <v>15</v>
      </c>
      <c r="B65" cm="1">
        <f t="array" ref="B65">VALUE(INDEX(_xlfn.TEXTSPLIT('Raw Data'!A65, " "),,8))</f>
        <v>240</v>
      </c>
      <c r="C65">
        <f t="shared" si="1"/>
        <v>16</v>
      </c>
      <c r="D65" cm="1">
        <f t="array" ref="D65">VALUE(INDEX(_xlfn.TEXTSPLIT('Raw Data'!A65, " "),,13))</f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E5A9-00E7-224D-B37E-C4BDE8B14A62}">
  <dimension ref="A1:A65"/>
  <sheetViews>
    <sheetView tabSelected="1" topLeftCell="A10" zoomScaleNormal="100" workbookViewId="0">
      <selection activeCell="A15" sqref="A15"/>
    </sheetView>
  </sheetViews>
  <sheetFormatPr baseColWidth="10" defaultRowHeight="16" x14ac:dyDescent="0.2"/>
  <cols>
    <col min="11" max="11" width="11" customWidth="1"/>
  </cols>
  <sheetData>
    <row r="1" spans="1:1" x14ac:dyDescent="0.2">
      <c r="A1" t="s">
        <v>49</v>
      </c>
    </row>
    <row r="2" spans="1:1" x14ac:dyDescent="0.2">
      <c r="A2" s="3" t="s">
        <v>50</v>
      </c>
    </row>
    <row r="3" spans="1:1" x14ac:dyDescent="0.2">
      <c r="A3" s="3" t="s">
        <v>53</v>
      </c>
    </row>
    <row r="4" spans="1:1" x14ac:dyDescent="0.2">
      <c r="A4" s="3" t="s">
        <v>54</v>
      </c>
    </row>
    <row r="5" spans="1:1" x14ac:dyDescent="0.2">
      <c r="A5" s="3" t="s">
        <v>55</v>
      </c>
    </row>
    <row r="6" spans="1:1" x14ac:dyDescent="0.2">
      <c r="A6" s="3" t="s">
        <v>56</v>
      </c>
    </row>
    <row r="7" spans="1:1" x14ac:dyDescent="0.2">
      <c r="A7" s="3" t="s">
        <v>57</v>
      </c>
    </row>
    <row r="8" spans="1:1" x14ac:dyDescent="0.2">
      <c r="A8" s="3" t="s">
        <v>58</v>
      </c>
    </row>
    <row r="9" spans="1:1" x14ac:dyDescent="0.2">
      <c r="A9" s="3" t="s">
        <v>59</v>
      </c>
    </row>
    <row r="10" spans="1:1" x14ac:dyDescent="0.2">
      <c r="A10" s="3" t="s">
        <v>60</v>
      </c>
    </row>
    <row r="11" spans="1:1" x14ac:dyDescent="0.2">
      <c r="A11" s="3" t="s">
        <v>61</v>
      </c>
    </row>
    <row r="12" spans="1:1" x14ac:dyDescent="0.2">
      <c r="A12" s="3" t="s">
        <v>62</v>
      </c>
    </row>
    <row r="13" spans="1:1" x14ac:dyDescent="0.2">
      <c r="A13" s="3" t="s">
        <v>63</v>
      </c>
    </row>
    <row r="14" spans="1:1" x14ac:dyDescent="0.2">
      <c r="A14" s="3" t="s">
        <v>104</v>
      </c>
    </row>
    <row r="15" spans="1:1" x14ac:dyDescent="0.2">
      <c r="A15" s="3" t="s">
        <v>64</v>
      </c>
    </row>
    <row r="16" spans="1:1" x14ac:dyDescent="0.2">
      <c r="A16" s="3" t="s">
        <v>65</v>
      </c>
    </row>
    <row r="17" spans="1:1" x14ac:dyDescent="0.2">
      <c r="A17" s="3" t="s">
        <v>66</v>
      </c>
    </row>
    <row r="18" spans="1:1" x14ac:dyDescent="0.2">
      <c r="A18" s="3" t="s">
        <v>67</v>
      </c>
    </row>
    <row r="19" spans="1:1" x14ac:dyDescent="0.2">
      <c r="A19" s="3" t="s">
        <v>68</v>
      </c>
    </row>
    <row r="20" spans="1:1" x14ac:dyDescent="0.2">
      <c r="A20" s="3" t="s">
        <v>69</v>
      </c>
    </row>
    <row r="21" spans="1:1" x14ac:dyDescent="0.2">
      <c r="A21" s="3" t="s">
        <v>70</v>
      </c>
    </row>
    <row r="22" spans="1:1" x14ac:dyDescent="0.2">
      <c r="A22" s="3" t="s">
        <v>71</v>
      </c>
    </row>
    <row r="23" spans="1:1" x14ac:dyDescent="0.2">
      <c r="A23" s="3" t="s">
        <v>72</v>
      </c>
    </row>
    <row r="24" spans="1:1" x14ac:dyDescent="0.2">
      <c r="A24" s="3" t="s">
        <v>73</v>
      </c>
    </row>
    <row r="25" spans="1:1" x14ac:dyDescent="0.2">
      <c r="A25" s="3" t="s">
        <v>74</v>
      </c>
    </row>
    <row r="26" spans="1:1" x14ac:dyDescent="0.2">
      <c r="A26" s="3" t="s">
        <v>75</v>
      </c>
    </row>
    <row r="27" spans="1:1" x14ac:dyDescent="0.2">
      <c r="A27" s="3" t="s">
        <v>76</v>
      </c>
    </row>
    <row r="28" spans="1:1" x14ac:dyDescent="0.2">
      <c r="A28" s="3" t="s">
        <v>77</v>
      </c>
    </row>
    <row r="29" spans="1:1" x14ac:dyDescent="0.2">
      <c r="A29" s="3" t="s">
        <v>78</v>
      </c>
    </row>
    <row r="30" spans="1:1" x14ac:dyDescent="0.2">
      <c r="A30" s="3" t="s">
        <v>79</v>
      </c>
    </row>
    <row r="31" spans="1:1" x14ac:dyDescent="0.2">
      <c r="A31" s="3" t="s">
        <v>51</v>
      </c>
    </row>
    <row r="32" spans="1:1" x14ac:dyDescent="0.2">
      <c r="A32" s="3" t="s">
        <v>80</v>
      </c>
    </row>
    <row r="33" spans="1:1" x14ac:dyDescent="0.2">
      <c r="A33" s="3" t="s">
        <v>81</v>
      </c>
    </row>
    <row r="34" spans="1:1" x14ac:dyDescent="0.2">
      <c r="A34" s="3" t="s">
        <v>82</v>
      </c>
    </row>
    <row r="35" spans="1:1" x14ac:dyDescent="0.2">
      <c r="A35" s="3" t="s">
        <v>83</v>
      </c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t="s">
        <v>47</v>
      </c>
    </row>
    <row r="40" spans="1:1" x14ac:dyDescent="0.2">
      <c r="A40" s="3" t="s">
        <v>46</v>
      </c>
    </row>
    <row r="41" spans="1:1" x14ac:dyDescent="0.2">
      <c r="A41" s="3" t="s">
        <v>52</v>
      </c>
    </row>
    <row r="42" spans="1:1" x14ac:dyDescent="0.2">
      <c r="A42" s="3" t="s">
        <v>84</v>
      </c>
    </row>
    <row r="43" spans="1:1" x14ac:dyDescent="0.2">
      <c r="A43" s="3" t="s">
        <v>85</v>
      </c>
    </row>
    <row r="44" spans="1:1" x14ac:dyDescent="0.2">
      <c r="A44" s="3" t="s">
        <v>86</v>
      </c>
    </row>
    <row r="45" spans="1:1" x14ac:dyDescent="0.2">
      <c r="A45" s="3" t="s">
        <v>87</v>
      </c>
    </row>
    <row r="46" spans="1:1" x14ac:dyDescent="0.2">
      <c r="A46" s="3"/>
    </row>
    <row r="47" spans="1:1" x14ac:dyDescent="0.2">
      <c r="A47" s="3"/>
    </row>
    <row r="48" spans="1:1" x14ac:dyDescent="0.2">
      <c r="A48" s="1"/>
    </row>
    <row r="49" spans="1:1" x14ac:dyDescent="0.2">
      <c r="A49" t="s">
        <v>48</v>
      </c>
    </row>
    <row r="50" spans="1:1" x14ac:dyDescent="0.2">
      <c r="A50" s="3" t="s">
        <v>88</v>
      </c>
    </row>
    <row r="51" spans="1:1" x14ac:dyDescent="0.2">
      <c r="A51" s="3" t="s">
        <v>89</v>
      </c>
    </row>
    <row r="52" spans="1:1" x14ac:dyDescent="0.2">
      <c r="A52" s="3" t="s">
        <v>90</v>
      </c>
    </row>
    <row r="53" spans="1:1" x14ac:dyDescent="0.2">
      <c r="A53" s="3" t="s">
        <v>91</v>
      </c>
    </row>
    <row r="54" spans="1:1" x14ac:dyDescent="0.2">
      <c r="A54" s="3" t="s">
        <v>92</v>
      </c>
    </row>
    <row r="55" spans="1:1" x14ac:dyDescent="0.2">
      <c r="A55" s="3" t="s">
        <v>93</v>
      </c>
    </row>
    <row r="56" spans="1:1" x14ac:dyDescent="0.2">
      <c r="A56" s="3" t="s">
        <v>94</v>
      </c>
    </row>
    <row r="57" spans="1:1" x14ac:dyDescent="0.2">
      <c r="A57" s="3" t="s">
        <v>95</v>
      </c>
    </row>
    <row r="58" spans="1:1" x14ac:dyDescent="0.2">
      <c r="A58" s="3" t="s">
        <v>96</v>
      </c>
    </row>
    <row r="59" spans="1:1" x14ac:dyDescent="0.2">
      <c r="A59" s="3" t="s">
        <v>97</v>
      </c>
    </row>
    <row r="60" spans="1:1" x14ac:dyDescent="0.2">
      <c r="A60" s="3" t="s">
        <v>99</v>
      </c>
    </row>
    <row r="61" spans="1:1" x14ac:dyDescent="0.2">
      <c r="A61" s="3" t="s">
        <v>98</v>
      </c>
    </row>
    <row r="62" spans="1:1" x14ac:dyDescent="0.2">
      <c r="A62" s="3" t="s">
        <v>100</v>
      </c>
    </row>
    <row r="63" spans="1:1" x14ac:dyDescent="0.2">
      <c r="A63" s="3" t="s">
        <v>101</v>
      </c>
    </row>
    <row r="64" spans="1:1" x14ac:dyDescent="0.2">
      <c r="A64" s="3" t="s">
        <v>102</v>
      </c>
    </row>
    <row r="65" spans="1:1" x14ac:dyDescent="0.2">
      <c r="A65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Data</vt:lpstr>
      <vt:lpstr>Raw Data</vt:lpstr>
      <vt:lpstr>Cache Size</vt:lpstr>
      <vt:lpstr>Cache Line Size infer by time</vt:lpstr>
      <vt:lpstr>Cache Line Size infer by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Bohn</dc:creator>
  <cp:lastModifiedBy>Christopher Bohn</cp:lastModifiedBy>
  <dcterms:created xsi:type="dcterms:W3CDTF">2021-04-27T15:34:01Z</dcterms:created>
  <dcterms:modified xsi:type="dcterms:W3CDTF">2024-05-05T22:35:03Z</dcterms:modified>
</cp:coreProperties>
</file>