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71" documentId="14_{F8FAE7CF-1AB6-449B-BC05-2BC42FEE3DE7}" xr6:coauthVersionLast="36" xr6:coauthVersionMax="36" xr10:uidLastSave="{DF9CCED0-A8C2-41F5-8887-2406E1FE7F82}"/>
  <bookViews>
    <workbookView xWindow="0" yWindow="0" windowWidth="13800" windowHeight="3780" activeTab="5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artilharia!$A$1:$Q$55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notas!$A$1:$AQ$54</definedName>
  </definedNames>
  <calcPr calcId="191029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N54" i="1" l="1"/>
  <c r="AP54" i="1" s="1"/>
  <c r="AO54" i="1"/>
  <c r="AN55" i="1"/>
  <c r="AO55" i="1"/>
  <c r="AP55" i="1"/>
  <c r="AN56" i="1"/>
  <c r="AO56" i="1"/>
  <c r="AP56" i="1"/>
  <c r="I57" i="4" l="1"/>
  <c r="E57" i="4"/>
  <c r="G57" i="4" l="1"/>
  <c r="H57" i="4"/>
  <c r="I56" i="4" l="1"/>
  <c r="I58" i="4" s="1"/>
  <c r="D57" i="4" l="1"/>
  <c r="C57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57" i="4"/>
  <c r="H56" i="4"/>
  <c r="H7" i="6" l="1"/>
  <c r="I6" i="6"/>
  <c r="J6" i="6" s="1"/>
  <c r="H58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N46" i="1"/>
  <c r="AP46" i="1" s="1"/>
  <c r="AO46" i="1"/>
  <c r="AN40" i="1"/>
  <c r="AP40" i="1" s="1"/>
  <c r="AO40" i="1"/>
  <c r="I7" i="6" l="1"/>
  <c r="J7" i="6" s="1"/>
  <c r="H8" i="6"/>
  <c r="AH12" i="3"/>
  <c r="AI12" i="3"/>
  <c r="AH40" i="3"/>
  <c r="AI40" i="3"/>
  <c r="AN30" i="1"/>
  <c r="AP30" i="1" s="1"/>
  <c r="AO30" i="1"/>
  <c r="AN51" i="1"/>
  <c r="AP51" i="1" s="1"/>
  <c r="AO51" i="1"/>
  <c r="AN53" i="1"/>
  <c r="AP53" i="1" s="1"/>
  <c r="AO53" i="1"/>
  <c r="H9" i="6" l="1"/>
  <c r="I8" i="6"/>
  <c r="J8" i="6" s="1"/>
  <c r="AH52" i="3"/>
  <c r="AI52" i="3"/>
  <c r="AH53" i="3"/>
  <c r="AI53" i="3"/>
  <c r="H10" i="6" l="1"/>
  <c r="I9" i="6"/>
  <c r="J9" i="6" s="1"/>
  <c r="G56" i="4"/>
  <c r="AN25" i="1"/>
  <c r="AP25" i="1" s="1"/>
  <c r="AO25" i="1"/>
  <c r="AN9" i="1"/>
  <c r="AP9" i="1" s="1"/>
  <c r="AO9" i="1"/>
  <c r="AN26" i="1"/>
  <c r="AP26" i="1" s="1"/>
  <c r="AO26" i="1"/>
  <c r="AN19" i="1"/>
  <c r="AP19" i="1" s="1"/>
  <c r="AO19" i="1"/>
  <c r="I10" i="6" l="1"/>
  <c r="J10" i="6" s="1"/>
  <c r="H11" i="6"/>
  <c r="G58" i="4"/>
  <c r="AN2" i="1"/>
  <c r="B57" i="4"/>
  <c r="E56" i="4"/>
  <c r="D56" i="4"/>
  <c r="C56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58" i="4" l="1"/>
  <c r="F56" i="4"/>
  <c r="H12" i="6"/>
  <c r="I11" i="6"/>
  <c r="J11" i="6" s="1"/>
  <c r="C58" i="4"/>
  <c r="D58" i="4"/>
  <c r="B56" i="4"/>
  <c r="B58" i="4" s="1"/>
  <c r="F58" i="4"/>
  <c r="AO10" i="1"/>
  <c r="AN10" i="1"/>
  <c r="AP10" i="1" s="1"/>
  <c r="AO41" i="1"/>
  <c r="AN41" i="1"/>
  <c r="AP41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N3" i="1"/>
  <c r="AP3" i="1" s="1"/>
  <c r="AO3" i="1"/>
  <c r="I15" i="6" l="1"/>
  <c r="J15" i="6" s="1"/>
  <c r="H16" i="6"/>
  <c r="AN43" i="1"/>
  <c r="AP43" i="1" s="1"/>
  <c r="AO43" i="1"/>
  <c r="AO20" i="1"/>
  <c r="AN20" i="1"/>
  <c r="AP20" i="1" s="1"/>
  <c r="H17" i="6" l="1"/>
  <c r="I16" i="6"/>
  <c r="J16" i="6" s="1"/>
  <c r="AO23" i="1"/>
  <c r="AN23" i="1"/>
  <c r="AP23" i="1" s="1"/>
  <c r="AO45" i="1"/>
  <c r="AN45" i="1"/>
  <c r="AP45" i="1" s="1"/>
  <c r="AO37" i="1"/>
  <c r="AN37" i="1"/>
  <c r="AP37" i="1" s="1"/>
  <c r="AO27" i="1"/>
  <c r="AN27" i="1"/>
  <c r="AP27" i="1" s="1"/>
  <c r="AO42" i="1"/>
  <c r="AN42" i="1"/>
  <c r="AP42" i="1" s="1"/>
  <c r="AO38" i="1"/>
  <c r="AN38" i="1"/>
  <c r="AP38" i="1" s="1"/>
  <c r="AO28" i="1"/>
  <c r="AN28" i="1"/>
  <c r="AP28" i="1" s="1"/>
  <c r="AO32" i="1"/>
  <c r="AN32" i="1"/>
  <c r="AP32" i="1" s="1"/>
  <c r="AO22" i="1"/>
  <c r="AN22" i="1"/>
  <c r="AP22" i="1" s="1"/>
  <c r="AO6" i="1"/>
  <c r="AN6" i="1"/>
  <c r="AP6" i="1" s="1"/>
  <c r="AO48" i="1"/>
  <c r="AN48" i="1"/>
  <c r="AP48" i="1" s="1"/>
  <c r="AO5" i="1"/>
  <c r="AN5" i="1"/>
  <c r="AP5" i="1" s="1"/>
  <c r="AO44" i="1"/>
  <c r="AN44" i="1"/>
  <c r="AP44" i="1" s="1"/>
  <c r="AO34" i="1"/>
  <c r="AN34" i="1"/>
  <c r="AP34" i="1" s="1"/>
  <c r="AO13" i="1"/>
  <c r="AN13" i="1"/>
  <c r="AP13" i="1" s="1"/>
  <c r="AO31" i="1"/>
  <c r="AN31" i="1"/>
  <c r="AP31" i="1" s="1"/>
  <c r="AO18" i="1"/>
  <c r="AN18" i="1"/>
  <c r="AP18" i="1" s="1"/>
  <c r="AO4" i="1"/>
  <c r="AN4" i="1"/>
  <c r="AP4" i="1" s="1"/>
  <c r="AO17" i="1"/>
  <c r="AN17" i="1"/>
  <c r="AP17" i="1" s="1"/>
  <c r="AO15" i="1"/>
  <c r="AN15" i="1"/>
  <c r="AP15" i="1" s="1"/>
  <c r="AO39" i="1"/>
  <c r="AN39" i="1"/>
  <c r="AP39" i="1" s="1"/>
  <c r="AO8" i="1"/>
  <c r="AN8" i="1"/>
  <c r="AP8" i="1" s="1"/>
  <c r="AO29" i="1"/>
  <c r="AN29" i="1"/>
  <c r="AP29" i="1" s="1"/>
  <c r="AO11" i="1"/>
  <c r="AN11" i="1"/>
  <c r="AP11" i="1" s="1"/>
  <c r="AO47" i="1"/>
  <c r="AN47" i="1"/>
  <c r="AP47" i="1" s="1"/>
  <c r="AO24" i="1"/>
  <c r="AN24" i="1"/>
  <c r="AP24" i="1" s="1"/>
  <c r="AO14" i="1"/>
  <c r="AN14" i="1"/>
  <c r="AP14" i="1" s="1"/>
  <c r="AO33" i="1"/>
  <c r="AN33" i="1"/>
  <c r="AP33" i="1" s="1"/>
  <c r="AO2" i="1"/>
  <c r="AP2" i="1"/>
  <c r="AO35" i="1"/>
  <c r="AN35" i="1"/>
  <c r="AP35" i="1" s="1"/>
  <c r="AO49" i="1"/>
  <c r="AN49" i="1"/>
  <c r="AP49" i="1" s="1"/>
  <c r="AO52" i="1"/>
  <c r="AN52" i="1"/>
  <c r="AP52" i="1" s="1"/>
  <c r="AO16" i="1"/>
  <c r="AN16" i="1"/>
  <c r="AP16" i="1" s="1"/>
  <c r="AO12" i="1"/>
  <c r="AN12" i="1"/>
  <c r="AP12" i="1" s="1"/>
  <c r="AO21" i="1"/>
  <c r="AN21" i="1"/>
  <c r="AP21" i="1" s="1"/>
  <c r="AO50" i="1"/>
  <c r="AN50" i="1"/>
  <c r="AP50" i="1" s="1"/>
  <c r="AO36" i="1"/>
  <c r="AN36" i="1"/>
  <c r="AP36" i="1" s="1"/>
  <c r="AO7" i="1"/>
  <c r="AN7" i="1"/>
  <c r="AP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<sst xmlns="http://schemas.openxmlformats.org/spreadsheetml/2006/main" count="2901" uniqueCount="342">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</sst>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6"/>
  <sheetViews>
    <sheetView zoomScale="85" zoomScaleNormal="85" workbookViewId="0">
      <pane xSplit="1" topLeftCell="T1" activePane="topRight" state="frozen"/>
      <selection pane="topRight" activeCell="AK5" sqref="AK5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7" width="10.5546875" customWidth="1"/>
  </cols>
  <sheetData>
    <row r="1" spans="1:45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N1" t="s">
        <v>57</v>
      </c>
      <c r="AO1" t="s">
        <v>58</v>
      </c>
      <c r="AP1" t="s">
        <v>59</v>
      </c>
      <c r="AQ1" t="s">
        <v>62</v>
      </c>
    </row>
    <row r="2" spans="1:45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N2">
        <f t="shared" ref="AN2:AN33" si="0">COUNT(B2:AM2)</f>
        <v>35</v>
      </c>
      <c r="AO2" s="18">
        <f t="shared" ref="AO2:AO33" si="1">AVERAGE(B2:AM2)</f>
        <v>6.3142857142857141</v>
      </c>
      <c r="AP2">
        <f t="shared" ref="AP2:AP33" si="2">IF(AN2&gt;1,_xlfn.STDEV.S(B2:AM2),"")</f>
        <v>1.029603823620254</v>
      </c>
      <c r="AQ2">
        <v>1</v>
      </c>
      <c r="AS2">
        <f>AVERAGE(AI2:AK2)</f>
        <v>5.333333333333333</v>
      </c>
    </row>
    <row r="3" spans="1:45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N3">
        <f t="shared" si="0"/>
        <v>34</v>
      </c>
      <c r="AO3" s="18">
        <f t="shared" si="1"/>
        <v>6.7058823529411766</v>
      </c>
      <c r="AP3">
        <f t="shared" si="2"/>
        <v>0.72944195210950447</v>
      </c>
      <c r="AQ3">
        <v>1</v>
      </c>
      <c r="AS3">
        <f t="shared" ref="AS3:AS39" si="3">AVERAGE(AI3:AK3)</f>
        <v>6.166666666666667</v>
      </c>
    </row>
    <row r="4" spans="1:45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N4">
        <f t="shared" si="0"/>
        <v>33</v>
      </c>
      <c r="AO4" s="18">
        <f t="shared" si="1"/>
        <v>5.8939393939393936</v>
      </c>
      <c r="AP4">
        <f t="shared" si="2"/>
        <v>0.80775127434880889</v>
      </c>
      <c r="AQ4">
        <v>1</v>
      </c>
      <c r="AS4">
        <f t="shared" si="3"/>
        <v>5</v>
      </c>
    </row>
    <row r="5" spans="1:45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N5">
        <f t="shared" si="0"/>
        <v>31</v>
      </c>
      <c r="AO5" s="18">
        <f t="shared" si="1"/>
        <v>6</v>
      </c>
      <c r="AP5">
        <f t="shared" si="2"/>
        <v>0.61913918736689033</v>
      </c>
      <c r="AQ5">
        <v>1</v>
      </c>
      <c r="AS5">
        <f t="shared" si="3"/>
        <v>6</v>
      </c>
    </row>
    <row r="6" spans="1:45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N6">
        <f t="shared" si="0"/>
        <v>32</v>
      </c>
      <c r="AO6" s="18">
        <f t="shared" si="1"/>
        <v>6.28125</v>
      </c>
      <c r="AP6">
        <f t="shared" si="2"/>
        <v>0.7613390156652905</v>
      </c>
      <c r="AQ6">
        <v>1</v>
      </c>
      <c r="AS6">
        <f t="shared" si="3"/>
        <v>5.333333333333333</v>
      </c>
    </row>
    <row r="7" spans="1:45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N7">
        <f t="shared" si="0"/>
        <v>28</v>
      </c>
      <c r="AO7" s="18">
        <f t="shared" si="1"/>
        <v>5.7857142857142856</v>
      </c>
      <c r="AP7">
        <f t="shared" si="2"/>
        <v>0.77493812690375397</v>
      </c>
      <c r="AQ7">
        <v>1</v>
      </c>
      <c r="AS7">
        <f t="shared" si="3"/>
        <v>4.75</v>
      </c>
    </row>
    <row r="8" spans="1:45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N8">
        <f t="shared" si="0"/>
        <v>29</v>
      </c>
      <c r="AO8" s="18">
        <f t="shared" si="1"/>
        <v>6.7068965517241379</v>
      </c>
      <c r="AP8">
        <f t="shared" si="2"/>
        <v>0.70098452931917521</v>
      </c>
      <c r="AQ8">
        <v>1</v>
      </c>
      <c r="AS8">
        <f t="shared" si="3"/>
        <v>5.5</v>
      </c>
    </row>
    <row r="9" spans="1:45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K9">
        <v>6.5</v>
      </c>
      <c r="AN9">
        <f t="shared" si="0"/>
        <v>28</v>
      </c>
      <c r="AO9" s="18">
        <f t="shared" si="1"/>
        <v>6.6071428571428568</v>
      </c>
      <c r="AP9">
        <f t="shared" si="2"/>
        <v>0.99402979738800312</v>
      </c>
      <c r="AQ9">
        <v>1</v>
      </c>
      <c r="AS9">
        <f t="shared" si="3"/>
        <v>5.833333333333333</v>
      </c>
    </row>
    <row r="10" spans="1:45" x14ac:dyDescent="0.3">
      <c r="A10" t="s">
        <v>5</v>
      </c>
      <c r="B10">
        <v>10</v>
      </c>
      <c r="C10">
        <v>8.5</v>
      </c>
      <c r="D10">
        <v>8.5</v>
      </c>
      <c r="E10">
        <v>7.5</v>
      </c>
      <c r="F10">
        <v>7</v>
      </c>
      <c r="G10">
        <v>7.5</v>
      </c>
      <c r="H10">
        <v>7</v>
      </c>
      <c r="I10" t="s">
        <v>26</v>
      </c>
      <c r="J10">
        <v>8.5</v>
      </c>
      <c r="K10">
        <v>7.5</v>
      </c>
      <c r="L10">
        <v>8.5</v>
      </c>
      <c r="M10">
        <v>7</v>
      </c>
      <c r="N10">
        <v>7.5</v>
      </c>
      <c r="O10">
        <v>7.5</v>
      </c>
      <c r="P10">
        <v>7</v>
      </c>
      <c r="Q10">
        <v>7</v>
      </c>
      <c r="R10" t="s">
        <v>26</v>
      </c>
      <c r="S10" t="s">
        <v>26</v>
      </c>
      <c r="T10" t="s">
        <v>26</v>
      </c>
      <c r="U10">
        <v>7</v>
      </c>
      <c r="V10">
        <v>6</v>
      </c>
      <c r="W10">
        <v>7.5</v>
      </c>
      <c r="X10">
        <v>7</v>
      </c>
      <c r="Y10">
        <v>7</v>
      </c>
      <c r="Z10">
        <v>7</v>
      </c>
      <c r="AA10">
        <v>7</v>
      </c>
      <c r="AB10" t="s">
        <v>26</v>
      </c>
      <c r="AC10" t="s">
        <v>26</v>
      </c>
      <c r="AD10" t="s">
        <v>26</v>
      </c>
      <c r="AF10">
        <v>6.5</v>
      </c>
      <c r="AG10">
        <v>10</v>
      </c>
      <c r="AI10">
        <v>6.5</v>
      </c>
      <c r="AJ10">
        <v>5.5</v>
      </c>
      <c r="AK10">
        <v>6.5</v>
      </c>
      <c r="AN10">
        <f t="shared" si="0"/>
        <v>27</v>
      </c>
      <c r="AO10" s="18">
        <f t="shared" si="1"/>
        <v>7.4074074074074074</v>
      </c>
      <c r="AP10">
        <f t="shared" si="2"/>
        <v>1.0380921575829991</v>
      </c>
      <c r="AQ10">
        <v>0</v>
      </c>
      <c r="AS10">
        <f t="shared" si="3"/>
        <v>6.166666666666667</v>
      </c>
    </row>
    <row r="11" spans="1:45" x14ac:dyDescent="0.3">
      <c r="A11" t="s">
        <v>14</v>
      </c>
      <c r="B11">
        <v>7</v>
      </c>
      <c r="C11" t="s">
        <v>26</v>
      </c>
      <c r="D11">
        <v>7.5</v>
      </c>
      <c r="E11" t="s">
        <v>26</v>
      </c>
      <c r="F11">
        <v>6</v>
      </c>
      <c r="G11">
        <v>7</v>
      </c>
      <c r="H11">
        <v>4.5</v>
      </c>
      <c r="I11">
        <v>5.5</v>
      </c>
      <c r="J11" t="s">
        <v>26</v>
      </c>
      <c r="K11">
        <v>6</v>
      </c>
      <c r="L11">
        <v>6</v>
      </c>
      <c r="M11">
        <v>6</v>
      </c>
      <c r="N11" t="s">
        <v>26</v>
      </c>
      <c r="O11">
        <v>6</v>
      </c>
      <c r="P11">
        <v>5.5</v>
      </c>
      <c r="Q11">
        <v>5.5</v>
      </c>
      <c r="R11">
        <v>6</v>
      </c>
      <c r="S11">
        <v>4.5</v>
      </c>
      <c r="T11">
        <v>7</v>
      </c>
      <c r="U11" t="s">
        <v>26</v>
      </c>
      <c r="V11">
        <v>6</v>
      </c>
      <c r="W11" t="s">
        <v>26</v>
      </c>
      <c r="X11">
        <v>7</v>
      </c>
      <c r="Y11">
        <v>6</v>
      </c>
      <c r="Z11" t="s">
        <v>26</v>
      </c>
      <c r="AA11">
        <v>6</v>
      </c>
      <c r="AB11">
        <v>5.5</v>
      </c>
      <c r="AC11">
        <v>6</v>
      </c>
      <c r="AD11">
        <v>5.5</v>
      </c>
      <c r="AI11">
        <v>5</v>
      </c>
      <c r="AN11">
        <f t="shared" si="0"/>
        <v>23</v>
      </c>
      <c r="AO11" s="18">
        <f t="shared" si="1"/>
        <v>5.9565217391304346</v>
      </c>
      <c r="AP11">
        <f t="shared" si="2"/>
        <v>0.76741957645352532</v>
      </c>
      <c r="AQ11">
        <v>0</v>
      </c>
      <c r="AS11">
        <f t="shared" si="3"/>
        <v>5</v>
      </c>
    </row>
    <row r="12" spans="1:45" x14ac:dyDescent="0.3">
      <c r="A12" t="s">
        <v>25</v>
      </c>
      <c r="B12" t="s">
        <v>26</v>
      </c>
      <c r="C12" t="s">
        <v>26</v>
      </c>
      <c r="D12" t="s">
        <v>26</v>
      </c>
      <c r="E12">
        <v>4.5</v>
      </c>
      <c r="F12">
        <v>6</v>
      </c>
      <c r="G12">
        <v>4</v>
      </c>
      <c r="H12" t="s">
        <v>26</v>
      </c>
      <c r="I12" t="s">
        <v>26</v>
      </c>
      <c r="J12">
        <v>4.5</v>
      </c>
      <c r="K12" t="s">
        <v>26</v>
      </c>
      <c r="L12">
        <v>2.5</v>
      </c>
      <c r="M12">
        <v>4.5</v>
      </c>
      <c r="N12">
        <v>5.5</v>
      </c>
      <c r="O12">
        <v>6</v>
      </c>
      <c r="P12">
        <v>4.5</v>
      </c>
      <c r="Q12" t="s">
        <v>26</v>
      </c>
      <c r="R12" t="s">
        <v>26</v>
      </c>
      <c r="S12">
        <v>4</v>
      </c>
      <c r="T12">
        <v>6</v>
      </c>
      <c r="U12">
        <v>2.5</v>
      </c>
      <c r="V12">
        <v>5.5</v>
      </c>
      <c r="W12">
        <v>6</v>
      </c>
      <c r="X12">
        <v>6</v>
      </c>
      <c r="Y12" t="s">
        <v>26</v>
      </c>
      <c r="Z12">
        <v>5.5</v>
      </c>
      <c r="AA12" t="s">
        <v>26</v>
      </c>
      <c r="AB12" t="s">
        <v>26</v>
      </c>
      <c r="AC12">
        <v>4</v>
      </c>
      <c r="AD12">
        <v>4.5</v>
      </c>
      <c r="AE12">
        <v>4</v>
      </c>
      <c r="AF12">
        <v>2.5</v>
      </c>
      <c r="AG12">
        <v>3</v>
      </c>
      <c r="AH12">
        <v>5</v>
      </c>
      <c r="AK12">
        <v>5</v>
      </c>
      <c r="AN12">
        <f t="shared" si="0"/>
        <v>23</v>
      </c>
      <c r="AO12" s="18">
        <f t="shared" si="1"/>
        <v>4.5869565217391308</v>
      </c>
      <c r="AP12">
        <f t="shared" si="2"/>
        <v>1.164358718478306</v>
      </c>
      <c r="AQ12">
        <v>1</v>
      </c>
      <c r="AS12">
        <f t="shared" si="3"/>
        <v>5</v>
      </c>
    </row>
    <row r="13" spans="1:45" x14ac:dyDescent="0.3">
      <c r="A13" t="s">
        <v>11</v>
      </c>
      <c r="B13">
        <v>5.5</v>
      </c>
      <c r="C13" t="s">
        <v>26</v>
      </c>
      <c r="D13">
        <v>7.5</v>
      </c>
      <c r="E13">
        <v>7.5</v>
      </c>
      <c r="F13">
        <v>7.5</v>
      </c>
      <c r="G13">
        <v>5.5</v>
      </c>
      <c r="H13" t="s">
        <v>26</v>
      </c>
      <c r="I13">
        <v>4.5</v>
      </c>
      <c r="J13">
        <v>7</v>
      </c>
      <c r="K13">
        <v>6</v>
      </c>
      <c r="L13" t="s">
        <v>26</v>
      </c>
      <c r="M13" t="s">
        <v>26</v>
      </c>
      <c r="N13">
        <v>6</v>
      </c>
      <c r="O13">
        <v>5.5</v>
      </c>
      <c r="P13">
        <v>6</v>
      </c>
      <c r="Q13" t="s">
        <v>26</v>
      </c>
      <c r="R13" t="s">
        <v>26</v>
      </c>
      <c r="S13">
        <v>4.5</v>
      </c>
      <c r="T13">
        <v>7</v>
      </c>
      <c r="U13" t="s">
        <v>26</v>
      </c>
      <c r="V13" t="s">
        <v>26</v>
      </c>
      <c r="W13" t="s">
        <v>26</v>
      </c>
      <c r="X13">
        <v>6</v>
      </c>
      <c r="Y13">
        <v>6</v>
      </c>
      <c r="Z13" t="s">
        <v>26</v>
      </c>
      <c r="AA13">
        <v>4.5</v>
      </c>
      <c r="AB13" t="s">
        <v>26</v>
      </c>
      <c r="AC13">
        <v>7</v>
      </c>
      <c r="AD13" t="s">
        <v>26</v>
      </c>
      <c r="AE13">
        <v>3</v>
      </c>
      <c r="AF13">
        <v>6</v>
      </c>
      <c r="AG13">
        <v>4.5</v>
      </c>
      <c r="AH13">
        <v>6</v>
      </c>
      <c r="AI13">
        <v>6</v>
      </c>
      <c r="AJ13">
        <v>5.5</v>
      </c>
      <c r="AK13">
        <v>7</v>
      </c>
      <c r="AN13">
        <f t="shared" si="0"/>
        <v>24</v>
      </c>
      <c r="AO13" s="18">
        <f t="shared" si="1"/>
        <v>5.895833333333333</v>
      </c>
      <c r="AP13">
        <f t="shared" si="2"/>
        <v>1.1323231858005254</v>
      </c>
      <c r="AQ13">
        <v>1</v>
      </c>
      <c r="AS13">
        <f t="shared" si="3"/>
        <v>6.166666666666667</v>
      </c>
    </row>
    <row r="14" spans="1:45" x14ac:dyDescent="0.3">
      <c r="A14" t="s">
        <v>6</v>
      </c>
      <c r="B14">
        <v>7.5</v>
      </c>
      <c r="C14">
        <v>7</v>
      </c>
      <c r="D14">
        <v>7</v>
      </c>
      <c r="E14">
        <v>7.5</v>
      </c>
      <c r="F14">
        <v>6</v>
      </c>
      <c r="G14">
        <v>6</v>
      </c>
      <c r="H14" t="s">
        <v>26</v>
      </c>
      <c r="I14">
        <v>7.5</v>
      </c>
      <c r="J14" t="s">
        <v>26</v>
      </c>
      <c r="K14">
        <v>7.5</v>
      </c>
      <c r="L14" t="s">
        <v>26</v>
      </c>
      <c r="M14" t="s">
        <v>26</v>
      </c>
      <c r="N14">
        <v>6</v>
      </c>
      <c r="O14">
        <v>7</v>
      </c>
      <c r="P14">
        <v>6</v>
      </c>
      <c r="Q14" t="s">
        <v>26</v>
      </c>
      <c r="R14" t="s">
        <v>26</v>
      </c>
      <c r="S14">
        <v>6</v>
      </c>
      <c r="T14">
        <v>7</v>
      </c>
      <c r="U14">
        <v>7</v>
      </c>
      <c r="V14" t="s">
        <v>26</v>
      </c>
      <c r="W14">
        <v>6</v>
      </c>
      <c r="X14">
        <v>6</v>
      </c>
      <c r="Y14" t="s">
        <v>26</v>
      </c>
      <c r="Z14" t="s">
        <v>26</v>
      </c>
      <c r="AA14">
        <v>6</v>
      </c>
      <c r="AB14" t="s">
        <v>26</v>
      </c>
      <c r="AC14" t="s">
        <v>26</v>
      </c>
      <c r="AD14" t="s">
        <v>26</v>
      </c>
      <c r="AE14">
        <v>6</v>
      </c>
      <c r="AF14">
        <v>6.5</v>
      </c>
      <c r="AG14">
        <v>7</v>
      </c>
      <c r="AH14">
        <v>5.5</v>
      </c>
      <c r="AJ14">
        <v>5.5</v>
      </c>
      <c r="AK14">
        <v>5</v>
      </c>
      <c r="AN14">
        <f t="shared" si="0"/>
        <v>23</v>
      </c>
      <c r="AO14" s="18">
        <f t="shared" si="1"/>
        <v>6.4565217391304346</v>
      </c>
      <c r="AP14">
        <f t="shared" si="2"/>
        <v>0.73720978077448396</v>
      </c>
      <c r="AQ14">
        <v>1</v>
      </c>
      <c r="AS14">
        <f t="shared" si="3"/>
        <v>5.25</v>
      </c>
    </row>
    <row r="15" spans="1:45" x14ac:dyDescent="0.3">
      <c r="A15" t="s">
        <v>19</v>
      </c>
      <c r="B15">
        <v>10</v>
      </c>
      <c r="C15" t="s">
        <v>26</v>
      </c>
      <c r="D15">
        <v>7</v>
      </c>
      <c r="E15">
        <v>7</v>
      </c>
      <c r="F15">
        <v>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>
        <v>6</v>
      </c>
      <c r="N15">
        <v>6</v>
      </c>
      <c r="O15">
        <v>6</v>
      </c>
      <c r="P15">
        <v>6</v>
      </c>
      <c r="Q15">
        <v>7</v>
      </c>
      <c r="R15" t="s">
        <v>26</v>
      </c>
      <c r="S15" t="s">
        <v>26</v>
      </c>
      <c r="T15">
        <v>6</v>
      </c>
      <c r="U15">
        <v>6</v>
      </c>
      <c r="V15">
        <v>7</v>
      </c>
      <c r="W15">
        <v>6</v>
      </c>
      <c r="X15" t="s">
        <v>26</v>
      </c>
      <c r="Y15">
        <v>8.5</v>
      </c>
      <c r="Z15">
        <v>6</v>
      </c>
      <c r="AA15">
        <v>6</v>
      </c>
      <c r="AB15">
        <v>5.5</v>
      </c>
      <c r="AC15" t="s">
        <v>26</v>
      </c>
      <c r="AD15" t="s">
        <v>26</v>
      </c>
      <c r="AE15">
        <v>6</v>
      </c>
      <c r="AF15">
        <v>6.5</v>
      </c>
      <c r="AG15">
        <v>6.5</v>
      </c>
      <c r="AN15">
        <f t="shared" si="0"/>
        <v>20</v>
      </c>
      <c r="AO15" s="18">
        <f t="shared" si="1"/>
        <v>6.55</v>
      </c>
      <c r="AP15">
        <f t="shared" si="2"/>
        <v>1.050062654772262</v>
      </c>
      <c r="AQ15">
        <v>1</v>
      </c>
      <c r="AS15" t="e">
        <f t="shared" si="3"/>
        <v>#DIV/0!</v>
      </c>
    </row>
    <row r="16" spans="1:45" x14ac:dyDescent="0.3">
      <c r="A16" t="s">
        <v>15</v>
      </c>
      <c r="B16">
        <v>7</v>
      </c>
      <c r="C16">
        <v>5.5</v>
      </c>
      <c r="D16" t="s">
        <v>26</v>
      </c>
      <c r="E16" t="s">
        <v>26</v>
      </c>
      <c r="F16" t="s">
        <v>26</v>
      </c>
      <c r="G16">
        <v>6</v>
      </c>
      <c r="H16">
        <v>4.5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>
        <v>6</v>
      </c>
      <c r="Q16">
        <v>5.5</v>
      </c>
      <c r="R16">
        <v>7</v>
      </c>
      <c r="S16">
        <v>6</v>
      </c>
      <c r="T16">
        <v>6</v>
      </c>
      <c r="U16">
        <v>7</v>
      </c>
      <c r="V16">
        <v>5.5</v>
      </c>
      <c r="W16">
        <v>6</v>
      </c>
      <c r="X16">
        <v>5.5</v>
      </c>
      <c r="Y16">
        <v>7</v>
      </c>
      <c r="Z16" t="s">
        <v>26</v>
      </c>
      <c r="AA16">
        <v>7</v>
      </c>
      <c r="AB16">
        <v>6</v>
      </c>
      <c r="AC16" t="s">
        <v>26</v>
      </c>
      <c r="AD16">
        <v>6</v>
      </c>
      <c r="AN16">
        <f t="shared" si="0"/>
        <v>17</v>
      </c>
      <c r="AO16" s="18">
        <f t="shared" si="1"/>
        <v>6.0882352941176467</v>
      </c>
      <c r="AP16">
        <f t="shared" si="2"/>
        <v>0.71228711990072591</v>
      </c>
      <c r="AQ16">
        <v>1</v>
      </c>
      <c r="AS16" t="e">
        <f t="shared" si="3"/>
        <v>#DIV/0!</v>
      </c>
    </row>
    <row r="17" spans="1:45" x14ac:dyDescent="0.3">
      <c r="A17" t="s">
        <v>3</v>
      </c>
      <c r="B17">
        <v>7.5</v>
      </c>
      <c r="C17">
        <v>6</v>
      </c>
      <c r="D17">
        <v>7.5</v>
      </c>
      <c r="E17">
        <v>4</v>
      </c>
      <c r="F17">
        <v>6</v>
      </c>
      <c r="G17">
        <v>5.5</v>
      </c>
      <c r="H17">
        <v>4.5</v>
      </c>
      <c r="I17">
        <v>5.5</v>
      </c>
      <c r="J17">
        <v>5.5</v>
      </c>
      <c r="K17" t="s">
        <v>26</v>
      </c>
      <c r="L17" t="s">
        <v>26</v>
      </c>
      <c r="M17" t="s">
        <v>26</v>
      </c>
      <c r="N17" t="s">
        <v>26</v>
      </c>
      <c r="O17">
        <v>7</v>
      </c>
      <c r="P17">
        <v>6</v>
      </c>
      <c r="Q17">
        <v>6</v>
      </c>
      <c r="R17">
        <v>7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>
        <v>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>
        <v>6.5</v>
      </c>
      <c r="AI17">
        <v>5</v>
      </c>
      <c r="AN17">
        <f t="shared" si="0"/>
        <v>16</v>
      </c>
      <c r="AO17" s="18">
        <f t="shared" si="1"/>
        <v>5.96875</v>
      </c>
      <c r="AP17">
        <f t="shared" si="2"/>
        <v>0.99110628424335334</v>
      </c>
      <c r="AQ17">
        <v>0</v>
      </c>
      <c r="AS17">
        <f t="shared" si="3"/>
        <v>5</v>
      </c>
    </row>
    <row r="18" spans="1:45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N18">
        <f t="shared" si="0"/>
        <v>14</v>
      </c>
      <c r="AO18" s="18">
        <f t="shared" si="1"/>
        <v>6.3571428571428568</v>
      </c>
      <c r="AP18">
        <f t="shared" si="2"/>
        <v>0.77032888651964082</v>
      </c>
      <c r="AQ18">
        <v>1</v>
      </c>
      <c r="AS18" t="e">
        <f t="shared" si="3"/>
        <v>#DIV/0!</v>
      </c>
    </row>
    <row r="19" spans="1:45" x14ac:dyDescent="0.3">
      <c r="A19" t="s">
        <v>16</v>
      </c>
      <c r="B19">
        <v>7.5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>
        <v>7</v>
      </c>
      <c r="W19">
        <v>7</v>
      </c>
      <c r="X19">
        <v>6</v>
      </c>
      <c r="Y19">
        <v>7</v>
      </c>
      <c r="Z19">
        <v>7.5</v>
      </c>
      <c r="AA19">
        <v>7</v>
      </c>
      <c r="AB19">
        <v>7</v>
      </c>
      <c r="AC19">
        <v>7.5</v>
      </c>
      <c r="AD19">
        <v>7</v>
      </c>
      <c r="AE19">
        <v>6</v>
      </c>
      <c r="AF19">
        <v>6.5</v>
      </c>
      <c r="AH19">
        <v>6.5</v>
      </c>
      <c r="AI19">
        <v>6.5</v>
      </c>
      <c r="AJ19">
        <v>5.5</v>
      </c>
      <c r="AK19">
        <v>5.5</v>
      </c>
      <c r="AN19">
        <f t="shared" si="0"/>
        <v>16</v>
      </c>
      <c r="AO19" s="18">
        <f t="shared" si="1"/>
        <v>6.6875</v>
      </c>
      <c r="AP19">
        <f t="shared" si="2"/>
        <v>0.65510813356778486</v>
      </c>
      <c r="AQ19">
        <v>1</v>
      </c>
      <c r="AS19">
        <f t="shared" si="3"/>
        <v>5.833333333333333</v>
      </c>
    </row>
    <row r="20" spans="1:45" x14ac:dyDescent="0.3">
      <c r="A20" t="s">
        <v>56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5.5</v>
      </c>
      <c r="R20" t="s">
        <v>26</v>
      </c>
      <c r="S20">
        <v>7</v>
      </c>
      <c r="T20" t="s">
        <v>26</v>
      </c>
      <c r="U20" t="s">
        <v>26</v>
      </c>
      <c r="V20">
        <v>7</v>
      </c>
      <c r="W20" t="s">
        <v>26</v>
      </c>
      <c r="X20">
        <v>6</v>
      </c>
      <c r="Y20">
        <v>7</v>
      </c>
      <c r="Z20">
        <v>7</v>
      </c>
      <c r="AA20" t="s">
        <v>26</v>
      </c>
      <c r="AB20">
        <v>7</v>
      </c>
      <c r="AC20">
        <v>4.5</v>
      </c>
      <c r="AD20">
        <v>7</v>
      </c>
      <c r="AE20">
        <v>6</v>
      </c>
      <c r="AF20">
        <v>5</v>
      </c>
      <c r="AG20">
        <v>6.5</v>
      </c>
      <c r="AH20">
        <v>6.5</v>
      </c>
      <c r="AI20">
        <v>6.5</v>
      </c>
      <c r="AJ20">
        <v>5</v>
      </c>
      <c r="AK20">
        <v>5</v>
      </c>
      <c r="AN20">
        <f t="shared" si="0"/>
        <v>16</v>
      </c>
      <c r="AO20" s="18">
        <f t="shared" si="1"/>
        <v>6.15625</v>
      </c>
      <c r="AP20">
        <f t="shared" si="2"/>
        <v>0.88917096218893699</v>
      </c>
      <c r="AQ20">
        <v>1</v>
      </c>
      <c r="AS20">
        <f t="shared" si="3"/>
        <v>5.5</v>
      </c>
    </row>
    <row r="21" spans="1:45" x14ac:dyDescent="0.3">
      <c r="A21" t="s">
        <v>7</v>
      </c>
      <c r="B21">
        <v>6</v>
      </c>
      <c r="C21">
        <v>1.5</v>
      </c>
      <c r="D21">
        <v>4.5</v>
      </c>
      <c r="E21">
        <v>4</v>
      </c>
      <c r="F21">
        <v>7.5</v>
      </c>
      <c r="G21">
        <v>5.5</v>
      </c>
      <c r="H21">
        <v>6</v>
      </c>
      <c r="I21">
        <v>4.5</v>
      </c>
      <c r="J21">
        <v>3</v>
      </c>
      <c r="K21">
        <v>5.5</v>
      </c>
      <c r="L21">
        <v>2.5</v>
      </c>
      <c r="M21">
        <v>1.5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>
        <v>6</v>
      </c>
      <c r="AN21">
        <f t="shared" si="0"/>
        <v>13</v>
      </c>
      <c r="AO21" s="18">
        <f t="shared" si="1"/>
        <v>4.4615384615384617</v>
      </c>
      <c r="AP21">
        <f t="shared" si="2"/>
        <v>1.875961292039569</v>
      </c>
      <c r="AQ21">
        <v>0</v>
      </c>
      <c r="AS21" t="e">
        <f t="shared" si="3"/>
        <v>#DIV/0!</v>
      </c>
    </row>
    <row r="22" spans="1:45" x14ac:dyDescent="0.3">
      <c r="A22" t="s">
        <v>8</v>
      </c>
      <c r="B22">
        <v>6</v>
      </c>
      <c r="C22" t="s">
        <v>26</v>
      </c>
      <c r="D22">
        <v>4</v>
      </c>
      <c r="E22" t="s">
        <v>26</v>
      </c>
      <c r="F22" t="s">
        <v>26</v>
      </c>
      <c r="G22">
        <v>5.5</v>
      </c>
      <c r="H22">
        <v>4</v>
      </c>
      <c r="I22">
        <v>4.5</v>
      </c>
      <c r="J22">
        <v>7</v>
      </c>
      <c r="K22">
        <v>7</v>
      </c>
      <c r="L22" t="s">
        <v>26</v>
      </c>
      <c r="M22" t="s">
        <v>26</v>
      </c>
      <c r="N22" t="s">
        <v>26</v>
      </c>
      <c r="O22">
        <v>5.5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>
        <v>6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>
        <v>7</v>
      </c>
      <c r="AB22" t="s">
        <v>26</v>
      </c>
      <c r="AC22">
        <v>7</v>
      </c>
      <c r="AD22" t="s">
        <v>26</v>
      </c>
      <c r="AI22">
        <v>5</v>
      </c>
      <c r="AJ22">
        <v>5</v>
      </c>
      <c r="AN22">
        <f t="shared" si="0"/>
        <v>13</v>
      </c>
      <c r="AO22" s="18">
        <f t="shared" si="1"/>
        <v>5.6538461538461542</v>
      </c>
      <c r="AP22">
        <f t="shared" si="2"/>
        <v>1.1251780485885956</v>
      </c>
      <c r="AQ22">
        <v>1</v>
      </c>
      <c r="AS22">
        <f t="shared" si="3"/>
        <v>5</v>
      </c>
    </row>
    <row r="23" spans="1:45" x14ac:dyDescent="0.3">
      <c r="A23" t="s">
        <v>46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>
        <v>6</v>
      </c>
      <c r="I23">
        <v>5.5</v>
      </c>
      <c r="J23">
        <v>5.5</v>
      </c>
      <c r="K23">
        <v>4</v>
      </c>
      <c r="L23" t="s">
        <v>26</v>
      </c>
      <c r="M23">
        <v>4</v>
      </c>
      <c r="N23">
        <v>4.5</v>
      </c>
      <c r="O23">
        <v>7.5</v>
      </c>
      <c r="P23">
        <v>7</v>
      </c>
      <c r="Q23">
        <v>4.5</v>
      </c>
      <c r="R23" t="s">
        <v>26</v>
      </c>
      <c r="S23" t="s">
        <v>26</v>
      </c>
      <c r="T23" t="s">
        <v>26</v>
      </c>
      <c r="U23">
        <v>5.5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H23">
        <v>5</v>
      </c>
      <c r="AI23">
        <v>5.5</v>
      </c>
      <c r="AJ23">
        <v>3.5</v>
      </c>
      <c r="AN23">
        <f t="shared" si="0"/>
        <v>13</v>
      </c>
      <c r="AO23" s="18">
        <f t="shared" si="1"/>
        <v>5.2307692307692308</v>
      </c>
      <c r="AP23">
        <f t="shared" si="2"/>
        <v>1.1657505560686472</v>
      </c>
      <c r="AQ23">
        <v>0</v>
      </c>
      <c r="AS23">
        <f t="shared" si="3"/>
        <v>4.5</v>
      </c>
    </row>
    <row r="24" spans="1:45" x14ac:dyDescent="0.3">
      <c r="A24" t="s">
        <v>12</v>
      </c>
      <c r="B24">
        <v>8.5</v>
      </c>
      <c r="C24" t="s">
        <v>26</v>
      </c>
      <c r="D24">
        <v>7.5</v>
      </c>
      <c r="E24">
        <v>7.5</v>
      </c>
      <c r="F24" t="s">
        <v>26</v>
      </c>
      <c r="G24" t="s">
        <v>26</v>
      </c>
      <c r="H24">
        <v>6</v>
      </c>
      <c r="I24">
        <v>7.5</v>
      </c>
      <c r="J24" t="s">
        <v>26</v>
      </c>
      <c r="K24">
        <v>6</v>
      </c>
      <c r="L24">
        <v>7.5</v>
      </c>
      <c r="M24">
        <v>7</v>
      </c>
      <c r="N24">
        <v>6</v>
      </c>
      <c r="O24" t="s">
        <v>26</v>
      </c>
      <c r="P24" t="s">
        <v>26</v>
      </c>
      <c r="Q24" t="s">
        <v>26</v>
      </c>
      <c r="R24">
        <v>9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G24">
        <v>6.5</v>
      </c>
      <c r="AN24">
        <f t="shared" si="0"/>
        <v>11</v>
      </c>
      <c r="AO24" s="18">
        <f t="shared" si="1"/>
        <v>7.1818181818181817</v>
      </c>
      <c r="AP24">
        <f t="shared" si="2"/>
        <v>1.006795095159071</v>
      </c>
      <c r="AQ24">
        <v>0</v>
      </c>
      <c r="AS24" t="e">
        <f t="shared" si="3"/>
        <v>#DIV/0!</v>
      </c>
    </row>
    <row r="25" spans="1:45" x14ac:dyDescent="0.3">
      <c r="A25" t="s">
        <v>45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>
        <v>7.5</v>
      </c>
      <c r="H25">
        <v>7.5</v>
      </c>
      <c r="I25" t="s">
        <v>26</v>
      </c>
      <c r="J25">
        <v>8.5</v>
      </c>
      <c r="K25">
        <v>8.5</v>
      </c>
      <c r="L25">
        <v>7.5</v>
      </c>
      <c r="M25">
        <v>7.5</v>
      </c>
      <c r="N25">
        <v>7.5</v>
      </c>
      <c r="O25">
        <v>9</v>
      </c>
      <c r="P25">
        <v>8.5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N25">
        <f t="shared" si="0"/>
        <v>9</v>
      </c>
      <c r="AO25" s="18">
        <f t="shared" si="1"/>
        <v>8</v>
      </c>
      <c r="AP25">
        <f t="shared" si="2"/>
        <v>0.61237243569579447</v>
      </c>
      <c r="AQ25">
        <v>0</v>
      </c>
      <c r="AS25" t="e">
        <f t="shared" si="3"/>
        <v>#DIV/0!</v>
      </c>
    </row>
    <row r="26" spans="1:45" x14ac:dyDescent="0.3">
      <c r="A26" t="s">
        <v>17</v>
      </c>
      <c r="B26" t="s">
        <v>26</v>
      </c>
      <c r="C26">
        <v>5.5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4.5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>
        <v>5.5</v>
      </c>
      <c r="Z26">
        <v>5.5</v>
      </c>
      <c r="AA26" t="s">
        <v>26</v>
      </c>
      <c r="AB26">
        <v>5.5</v>
      </c>
      <c r="AC26">
        <v>5.5</v>
      </c>
      <c r="AD26">
        <v>4</v>
      </c>
      <c r="AH26">
        <v>4</v>
      </c>
      <c r="AN26">
        <f t="shared" si="0"/>
        <v>8</v>
      </c>
      <c r="AO26" s="18">
        <f t="shared" si="1"/>
        <v>5</v>
      </c>
      <c r="AP26">
        <f t="shared" si="2"/>
        <v>0.70710678118654757</v>
      </c>
      <c r="AQ26">
        <v>0</v>
      </c>
      <c r="AS26" t="e">
        <f t="shared" si="3"/>
        <v>#DIV/0!</v>
      </c>
    </row>
    <row r="27" spans="1:45" x14ac:dyDescent="0.3">
      <c r="A27" t="s">
        <v>44</v>
      </c>
      <c r="B27" t="s">
        <v>26</v>
      </c>
      <c r="C27" t="s">
        <v>26</v>
      </c>
      <c r="D27" t="s">
        <v>26</v>
      </c>
      <c r="E27" t="s">
        <v>26</v>
      </c>
      <c r="F27">
        <v>5.5</v>
      </c>
      <c r="G27">
        <v>4.5</v>
      </c>
      <c r="H27">
        <v>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>
        <v>6</v>
      </c>
      <c r="R27" t="s">
        <v>26</v>
      </c>
      <c r="S27">
        <v>6</v>
      </c>
      <c r="T27">
        <v>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I27">
        <v>4</v>
      </c>
      <c r="AJ27">
        <v>3.5</v>
      </c>
      <c r="AK27">
        <v>3</v>
      </c>
      <c r="AN27">
        <f t="shared" si="0"/>
        <v>10</v>
      </c>
      <c r="AO27" s="18">
        <f t="shared" si="1"/>
        <v>5.0999999999999996</v>
      </c>
      <c r="AP27">
        <f t="shared" si="2"/>
        <v>1.2427567921538156</v>
      </c>
      <c r="AQ27">
        <v>0</v>
      </c>
      <c r="AS27">
        <f t="shared" si="3"/>
        <v>3.5</v>
      </c>
    </row>
    <row r="28" spans="1:45" x14ac:dyDescent="0.3">
      <c r="A28" t="s">
        <v>22</v>
      </c>
      <c r="B28" t="s">
        <v>26</v>
      </c>
      <c r="C28" t="s">
        <v>26</v>
      </c>
      <c r="D28">
        <v>7</v>
      </c>
      <c r="E28">
        <v>7</v>
      </c>
      <c r="F28">
        <v>5.5</v>
      </c>
      <c r="G28" t="s">
        <v>26</v>
      </c>
      <c r="H28" t="s">
        <v>26</v>
      </c>
      <c r="I28" t="s">
        <v>26</v>
      </c>
      <c r="J28" t="s">
        <v>26</v>
      </c>
      <c r="K28">
        <v>7</v>
      </c>
      <c r="L28">
        <v>7</v>
      </c>
      <c r="M28" t="s">
        <v>26</v>
      </c>
      <c r="N28">
        <v>7.5</v>
      </c>
      <c r="O28" t="s">
        <v>26</v>
      </c>
      <c r="P28" t="s">
        <v>26</v>
      </c>
      <c r="Q28" t="s">
        <v>26</v>
      </c>
      <c r="R28" t="s">
        <v>26</v>
      </c>
      <c r="S28">
        <v>7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N28">
        <f t="shared" si="0"/>
        <v>7</v>
      </c>
      <c r="AO28" s="18">
        <f t="shared" si="1"/>
        <v>6.8571428571428568</v>
      </c>
      <c r="AP28">
        <f t="shared" si="2"/>
        <v>0.62678317052800869</v>
      </c>
      <c r="AQ28">
        <v>0</v>
      </c>
      <c r="AS28" t="e">
        <f t="shared" si="3"/>
        <v>#DIV/0!</v>
      </c>
    </row>
    <row r="29" spans="1:45" x14ac:dyDescent="0.3">
      <c r="A29" t="s">
        <v>66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>
        <v>6</v>
      </c>
      <c r="W29">
        <v>6</v>
      </c>
      <c r="X29" t="s">
        <v>26</v>
      </c>
      <c r="Y29">
        <v>6</v>
      </c>
      <c r="Z29" t="s">
        <v>26</v>
      </c>
      <c r="AA29" t="s">
        <v>26</v>
      </c>
      <c r="AB29">
        <v>7</v>
      </c>
      <c r="AC29">
        <v>6</v>
      </c>
      <c r="AD29" t="s">
        <v>26</v>
      </c>
      <c r="AE29">
        <v>6</v>
      </c>
      <c r="AF29">
        <v>5</v>
      </c>
      <c r="AN29">
        <f t="shared" si="0"/>
        <v>7</v>
      </c>
      <c r="AO29" s="18">
        <f t="shared" si="1"/>
        <v>6</v>
      </c>
      <c r="AP29">
        <f t="shared" si="2"/>
        <v>0.57735026918962573</v>
      </c>
      <c r="AQ29">
        <v>0</v>
      </c>
      <c r="AS29" t="e">
        <f t="shared" si="3"/>
        <v>#DIV/0!</v>
      </c>
    </row>
    <row r="30" spans="1:45" x14ac:dyDescent="0.3">
      <c r="A30" t="s">
        <v>84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>
        <v>4.5</v>
      </c>
      <c r="AC30">
        <v>6</v>
      </c>
      <c r="AD30" t="s">
        <v>26</v>
      </c>
      <c r="AE30">
        <v>6.5</v>
      </c>
      <c r="AF30">
        <v>6</v>
      </c>
      <c r="AG30">
        <v>6.5</v>
      </c>
      <c r="AH30">
        <v>5</v>
      </c>
      <c r="AI30">
        <v>5.5</v>
      </c>
      <c r="AN30">
        <f t="shared" si="0"/>
        <v>7</v>
      </c>
      <c r="AO30" s="18">
        <f t="shared" si="1"/>
        <v>5.7142857142857144</v>
      </c>
      <c r="AP30">
        <f t="shared" si="2"/>
        <v>0.75592894601845306</v>
      </c>
      <c r="AQ30">
        <v>1</v>
      </c>
      <c r="AS30">
        <f t="shared" si="3"/>
        <v>5.5</v>
      </c>
    </row>
    <row r="31" spans="1:45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N31">
        <f t="shared" si="0"/>
        <v>6</v>
      </c>
      <c r="AO31" s="18">
        <f t="shared" si="1"/>
        <v>6.916666666666667</v>
      </c>
      <c r="AP31">
        <f t="shared" si="2"/>
        <v>0.49159604012508756</v>
      </c>
      <c r="AQ31">
        <v>0</v>
      </c>
      <c r="AS31" t="e">
        <f t="shared" si="3"/>
        <v>#DIV/0!</v>
      </c>
    </row>
    <row r="32" spans="1:45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K32">
        <v>5</v>
      </c>
      <c r="AN32">
        <f t="shared" si="0"/>
        <v>8</v>
      </c>
      <c r="AO32" s="18">
        <f t="shared" si="1"/>
        <v>4.875</v>
      </c>
      <c r="AP32">
        <f t="shared" si="2"/>
        <v>1.0264362759428509</v>
      </c>
      <c r="AQ32">
        <v>0</v>
      </c>
      <c r="AS32">
        <f t="shared" si="3"/>
        <v>4.75</v>
      </c>
    </row>
    <row r="33" spans="1:45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N33">
        <f t="shared" si="0"/>
        <v>4</v>
      </c>
      <c r="AO33" s="18">
        <f t="shared" si="1"/>
        <v>7.625</v>
      </c>
      <c r="AP33">
        <f t="shared" si="2"/>
        <v>0.62915286960589578</v>
      </c>
      <c r="AQ33">
        <v>0</v>
      </c>
      <c r="AS33" t="e">
        <f t="shared" si="3"/>
        <v>#DIV/0!</v>
      </c>
    </row>
    <row r="34" spans="1:45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N34">
        <f t="shared" ref="AN34:AN53" si="4">COUNT(B34:AM34)</f>
        <v>4</v>
      </c>
      <c r="AO34" s="18">
        <f t="shared" ref="AO34:AO53" si="5">AVERAGE(B34:AM34)</f>
        <v>6</v>
      </c>
      <c r="AP34">
        <f t="shared" ref="AP34:AP53" si="6">IF(AN34&gt;1,_xlfn.STDEV.S(B34:AM34),"")</f>
        <v>0.70710678118654757</v>
      </c>
      <c r="AQ34">
        <v>0</v>
      </c>
      <c r="AS34" t="e">
        <f t="shared" si="3"/>
        <v>#DIV/0!</v>
      </c>
    </row>
    <row r="35" spans="1:45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f t="shared" si="4"/>
        <v>3</v>
      </c>
      <c r="AO35" s="18">
        <f t="shared" si="5"/>
        <v>6.833333333333333</v>
      </c>
      <c r="AP35">
        <f t="shared" si="6"/>
        <v>0.76376261582597338</v>
      </c>
      <c r="AQ35">
        <v>0</v>
      </c>
      <c r="AS35" t="e">
        <f t="shared" si="3"/>
        <v>#DIV/0!</v>
      </c>
    </row>
    <row r="36" spans="1:45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N36">
        <f t="shared" si="4"/>
        <v>3</v>
      </c>
      <c r="AO36" s="18">
        <f t="shared" si="5"/>
        <v>5.333333333333333</v>
      </c>
      <c r="AP36">
        <f t="shared" si="6"/>
        <v>1.1547005383792526</v>
      </c>
      <c r="AQ36">
        <v>0</v>
      </c>
      <c r="AS36" t="e">
        <f t="shared" si="3"/>
        <v>#DIV/0!</v>
      </c>
    </row>
    <row r="37" spans="1:45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v>3.5</v>
      </c>
      <c r="AN37">
        <f t="shared" si="4"/>
        <v>4</v>
      </c>
      <c r="AO37" s="18">
        <f t="shared" si="5"/>
        <v>4.5</v>
      </c>
      <c r="AP37">
        <f t="shared" si="6"/>
        <v>0.81649658092772603</v>
      </c>
      <c r="AQ37">
        <v>0</v>
      </c>
      <c r="AS37">
        <f t="shared" si="3"/>
        <v>3.5</v>
      </c>
    </row>
    <row r="38" spans="1:45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N38">
        <f t="shared" si="4"/>
        <v>3</v>
      </c>
      <c r="AO38" s="18">
        <f t="shared" si="5"/>
        <v>4.166666666666667</v>
      </c>
      <c r="AP38">
        <f t="shared" si="6"/>
        <v>0.28867513459481287</v>
      </c>
      <c r="AQ38">
        <v>0</v>
      </c>
      <c r="AS38" t="e">
        <f t="shared" si="3"/>
        <v>#DIV/0!</v>
      </c>
    </row>
    <row r="39" spans="1:45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N39">
        <f t="shared" si="4"/>
        <v>3</v>
      </c>
      <c r="AO39" s="18">
        <f t="shared" si="5"/>
        <v>1.8333333333333333</v>
      </c>
      <c r="AP39">
        <f t="shared" si="6"/>
        <v>1.0408329997330663</v>
      </c>
      <c r="AQ39">
        <v>0</v>
      </c>
      <c r="AS39" t="e">
        <f t="shared" si="3"/>
        <v>#DIV/0!</v>
      </c>
    </row>
    <row r="40" spans="1:45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N40">
        <f t="shared" si="4"/>
        <v>3</v>
      </c>
      <c r="AO40" s="18">
        <f t="shared" si="5"/>
        <v>7.666666666666667</v>
      </c>
      <c r="AP40">
        <f t="shared" si="6"/>
        <v>1.1547005383792495</v>
      </c>
      <c r="AQ40">
        <v>0</v>
      </c>
    </row>
    <row r="41" spans="1:45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N41">
        <f t="shared" si="4"/>
        <v>3</v>
      </c>
      <c r="AO41" s="18">
        <f t="shared" si="5"/>
        <v>4.5</v>
      </c>
      <c r="AP41">
        <f t="shared" si="6"/>
        <v>1.7320508075688772</v>
      </c>
      <c r="AQ41">
        <v>0</v>
      </c>
    </row>
    <row r="42" spans="1:45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N42">
        <f t="shared" si="4"/>
        <v>2</v>
      </c>
      <c r="AO42" s="18">
        <f t="shared" si="5"/>
        <v>7.25</v>
      </c>
      <c r="AP42">
        <f t="shared" si="6"/>
        <v>0.35355339059327379</v>
      </c>
      <c r="AQ42">
        <v>0</v>
      </c>
    </row>
    <row r="43" spans="1:45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N43">
        <f t="shared" si="4"/>
        <v>2</v>
      </c>
      <c r="AO43" s="18">
        <f t="shared" si="5"/>
        <v>3.5</v>
      </c>
      <c r="AP43">
        <f t="shared" si="6"/>
        <v>1.4142135623730951</v>
      </c>
      <c r="AQ43">
        <v>0</v>
      </c>
    </row>
    <row r="44" spans="1:45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N44">
        <f t="shared" si="4"/>
        <v>2</v>
      </c>
      <c r="AO44" s="18">
        <f t="shared" si="5"/>
        <v>2</v>
      </c>
      <c r="AP44">
        <f t="shared" si="6"/>
        <v>0.70710678118654757</v>
      </c>
      <c r="AQ44">
        <v>0</v>
      </c>
    </row>
    <row r="45" spans="1:45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N45">
        <f t="shared" si="4"/>
        <v>2</v>
      </c>
      <c r="AO45" s="18">
        <f t="shared" si="5"/>
        <v>5.25</v>
      </c>
      <c r="AP45">
        <f t="shared" si="6"/>
        <v>0.35355339059327379</v>
      </c>
      <c r="AQ45">
        <v>0</v>
      </c>
    </row>
    <row r="46" spans="1:45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N46">
        <f t="shared" si="4"/>
        <v>1</v>
      </c>
      <c r="AO46" s="18">
        <f t="shared" si="5"/>
        <v>9</v>
      </c>
      <c r="AP46" t="str">
        <f t="shared" si="6"/>
        <v/>
      </c>
      <c r="AQ46">
        <v>0</v>
      </c>
    </row>
    <row r="47" spans="1:45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N47">
        <f t="shared" si="4"/>
        <v>1</v>
      </c>
      <c r="AO47" s="18">
        <f t="shared" si="5"/>
        <v>7</v>
      </c>
      <c r="AP47" t="str">
        <f t="shared" si="6"/>
        <v/>
      </c>
      <c r="AQ47">
        <v>0</v>
      </c>
    </row>
    <row r="48" spans="1:45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N48">
        <f t="shared" si="4"/>
        <v>1</v>
      </c>
      <c r="AO48" s="18">
        <f t="shared" si="5"/>
        <v>7</v>
      </c>
      <c r="AP48" t="str">
        <f t="shared" si="6"/>
        <v/>
      </c>
      <c r="AQ48">
        <v>0</v>
      </c>
    </row>
    <row r="49" spans="1:43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N49">
        <f t="shared" si="4"/>
        <v>1</v>
      </c>
      <c r="AO49" s="18">
        <f t="shared" si="5"/>
        <v>7</v>
      </c>
      <c r="AP49" t="str">
        <f t="shared" si="6"/>
        <v/>
      </c>
      <c r="AQ49">
        <v>0</v>
      </c>
    </row>
    <row r="50" spans="1:43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N50">
        <f t="shared" si="4"/>
        <v>1</v>
      </c>
      <c r="AO50" s="18">
        <f t="shared" si="5"/>
        <v>6</v>
      </c>
      <c r="AP50" t="str">
        <f t="shared" si="6"/>
        <v/>
      </c>
      <c r="AQ50">
        <v>0</v>
      </c>
    </row>
    <row r="51" spans="1:43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N51">
        <f t="shared" si="4"/>
        <v>1</v>
      </c>
      <c r="AO51" s="18">
        <f t="shared" si="5"/>
        <v>4.5</v>
      </c>
      <c r="AP51" t="str">
        <f t="shared" si="6"/>
        <v/>
      </c>
      <c r="AQ51">
        <v>0</v>
      </c>
    </row>
    <row r="52" spans="1:43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N52">
        <f t="shared" si="4"/>
        <v>1</v>
      </c>
      <c r="AO52" s="18">
        <f t="shared" si="5"/>
        <v>4.5</v>
      </c>
      <c r="AP52" t="str">
        <f t="shared" si="6"/>
        <v/>
      </c>
      <c r="AQ52">
        <v>0</v>
      </c>
    </row>
    <row r="53" spans="1:43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N53">
        <f t="shared" si="4"/>
        <v>1</v>
      </c>
      <c r="AO53" s="18">
        <f t="shared" si="5"/>
        <v>4</v>
      </c>
      <c r="AP53" t="str">
        <f t="shared" si="6"/>
        <v/>
      </c>
      <c r="AQ53">
        <v>0</v>
      </c>
    </row>
    <row r="54" spans="1:43" x14ac:dyDescent="0.3">
      <c r="A54" t="s">
        <v>341</v>
      </c>
      <c r="AJ54">
        <v>5</v>
      </c>
      <c r="AN54">
        <f t="shared" ref="AN54:AN56" si="7">COUNT(B54:AM54)</f>
        <v>1</v>
      </c>
      <c r="AO54" s="18">
        <f t="shared" ref="AO54:AO56" si="8">AVERAGE(B54:AM54)</f>
        <v>5</v>
      </c>
      <c r="AP54" t="str">
        <f t="shared" ref="AP54:AP56" si="9">IF(AN54&gt;1,_xlfn.STDEV.S(B54:AM54),"")</f>
        <v/>
      </c>
      <c r="AQ54">
        <v>0</v>
      </c>
    </row>
    <row r="55" spans="1:43" x14ac:dyDescent="0.3">
      <c r="A55" t="s">
        <v>340</v>
      </c>
      <c r="AJ55">
        <v>7</v>
      </c>
      <c r="AN55">
        <f t="shared" si="7"/>
        <v>1</v>
      </c>
      <c r="AO55" s="18">
        <f t="shared" si="8"/>
        <v>7</v>
      </c>
      <c r="AP55" t="str">
        <f t="shared" si="9"/>
        <v/>
      </c>
      <c r="AQ55">
        <v>0</v>
      </c>
    </row>
    <row r="56" spans="1:43" x14ac:dyDescent="0.3">
      <c r="A56" t="s">
        <v>339</v>
      </c>
      <c r="AJ56">
        <v>4.5</v>
      </c>
      <c r="AN56">
        <f t="shared" si="7"/>
        <v>1</v>
      </c>
      <c r="AO56" s="18">
        <f t="shared" si="8"/>
        <v>4.5</v>
      </c>
      <c r="AP56" t="str">
        <f t="shared" si="9"/>
        <v/>
      </c>
      <c r="AQ56">
        <v>0</v>
      </c>
    </row>
  </sheetData>
  <autoFilter ref="A1:AQ54" xr:uid="{7217F6E2-94B9-43BA-8347-6F8651201F03}">
    <sortState ref="A2:AQ53">
      <sortCondition descending="1" ref="AN1:AN54"/>
    </sortState>
  </autoFilter>
  <conditionalFormatting sqref="AA2:AL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40:AN4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0:AP4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L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0:AO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4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L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5 AN43 AN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5 AP43 AP4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5 AO43 AO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6 AN44 AN48:AN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6 AP44 AP48:AP5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6 AO44 AO48:AO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K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K49 AB51:AK51 AD53:AK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K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3"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58"/>
  <sheetViews>
    <sheetView workbookViewId="0">
      <selection activeCell="I3" sqref="I3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1">
        <v>77.78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21">
        <v>77.78</v>
      </c>
      <c r="J5" s="20"/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21">
        <v>25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9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21">
        <v>25</v>
      </c>
    </row>
    <row r="31" spans="1:9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9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9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9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9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9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9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9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</row>
    <row r="40" spans="1:9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9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9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9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</row>
    <row r="44" spans="1:9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21">
        <v>50</v>
      </c>
    </row>
    <row r="45" spans="1:9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9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9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9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9" x14ac:dyDescent="0.3">
      <c r="A49" t="s">
        <v>80</v>
      </c>
      <c r="G49" s="19">
        <v>25</v>
      </c>
      <c r="H49" s="19"/>
      <c r="I49" s="19"/>
    </row>
    <row r="50" spans="1:9" x14ac:dyDescent="0.3">
      <c r="A50" t="s">
        <v>83</v>
      </c>
      <c r="G50" s="19"/>
      <c r="H50" s="19">
        <v>25</v>
      </c>
      <c r="I50" s="19"/>
    </row>
    <row r="51" spans="1:9" x14ac:dyDescent="0.3">
      <c r="A51" t="s">
        <v>86</v>
      </c>
      <c r="G51" s="19"/>
      <c r="H51" s="19">
        <v>25</v>
      </c>
      <c r="I51" s="19"/>
    </row>
    <row r="52" spans="1:9" x14ac:dyDescent="0.3">
      <c r="A52" t="s">
        <v>85</v>
      </c>
      <c r="G52" s="19"/>
      <c r="H52" s="19">
        <v>25</v>
      </c>
      <c r="I52" s="19">
        <v>50</v>
      </c>
    </row>
    <row r="53" spans="1:9" x14ac:dyDescent="0.3">
      <c r="A53" t="s">
        <v>81</v>
      </c>
      <c r="G53" s="19"/>
      <c r="H53" s="19">
        <v>25</v>
      </c>
      <c r="I53" s="19"/>
    </row>
    <row r="54" spans="1:9" x14ac:dyDescent="0.3">
      <c r="A54" t="s">
        <v>84</v>
      </c>
      <c r="G54" s="19"/>
      <c r="H54" s="19">
        <v>50</v>
      </c>
      <c r="I54" s="19">
        <v>77.78</v>
      </c>
    </row>
    <row r="56" spans="1:9" x14ac:dyDescent="0.3">
      <c r="A56" t="s">
        <v>74</v>
      </c>
      <c r="B56" s="20">
        <f>SUM(B3:B28)</f>
        <v>1716.6666666666665</v>
      </c>
      <c r="C56" s="20">
        <f>SUM(C3:C35)</f>
        <v>1729.2800000000002</v>
      </c>
      <c r="D56" s="20">
        <f>SUM(D3:D38)</f>
        <v>1754.2800000000002</v>
      </c>
      <c r="E56" s="20">
        <f>SUM(E3:E41)</f>
        <v>1697.26</v>
      </c>
      <c r="F56" s="20">
        <f>SUM(F3:F44)</f>
        <v>1772.26</v>
      </c>
      <c r="G56" s="20">
        <f>SUM(G3:G49)</f>
        <v>1722.2599999999998</v>
      </c>
      <c r="H56" s="20">
        <f>SUM(H3:H54)</f>
        <v>1715.41</v>
      </c>
      <c r="I56" s="20">
        <f>SUM(I3:I54)</f>
        <v>1722.2599999999998</v>
      </c>
    </row>
    <row r="57" spans="1:9" x14ac:dyDescent="0.3">
      <c r="A57" t="s">
        <v>75</v>
      </c>
      <c r="B57" s="20">
        <f>25*12+83.34*17</f>
        <v>1716.78</v>
      </c>
      <c r="C57" s="20">
        <f>22*25+70.84*17</f>
        <v>1754.28</v>
      </c>
      <c r="D57" s="20">
        <f>20*25+70.84*17</f>
        <v>1704.28</v>
      </c>
      <c r="E57" s="20">
        <f>15*25+77.78*17</f>
        <v>1697.26</v>
      </c>
      <c r="F57" s="20">
        <f>18*25+77.78*17</f>
        <v>1772.26</v>
      </c>
      <c r="G57" s="23">
        <f>17*77.78+25*16</f>
        <v>1722.26</v>
      </c>
      <c r="H57" s="23">
        <f>11*25+84.73*17</f>
        <v>1715.41</v>
      </c>
      <c r="I57" s="23">
        <f>12*25+77.78*14</f>
        <v>1388.92</v>
      </c>
    </row>
    <row r="58" spans="1:9" x14ac:dyDescent="0.3">
      <c r="B58" s="24">
        <f t="shared" ref="B58:G58" si="1">B57/B56</f>
        <v>1.0000660194174757</v>
      </c>
      <c r="C58" s="24">
        <f t="shared" si="1"/>
        <v>1.0144568837897852</v>
      </c>
      <c r="D58" s="24">
        <f t="shared" si="1"/>
        <v>0.97149827849602099</v>
      </c>
      <c r="E58" s="24">
        <f t="shared" si="1"/>
        <v>1</v>
      </c>
      <c r="F58" s="24">
        <f t="shared" si="1"/>
        <v>1</v>
      </c>
      <c r="G58" s="24">
        <f t="shared" si="1"/>
        <v>1.0000000000000002</v>
      </c>
      <c r="H58" s="24">
        <f t="shared" ref="H58:I58" si="2">H57/H56</f>
        <v>1</v>
      </c>
      <c r="I58" s="24">
        <f t="shared" si="2"/>
        <v>0.80645198750479041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topLeftCell="A82" workbookViewId="0">
      <selection activeCell="G109" sqref="G109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339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339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22"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R56"/>
  <sheetViews>
    <sheetView tabSelected="1" zoomScaleNormal="100" workbookViewId="0">
      <pane xSplit="1" topLeftCell="B1" activePane="topRight" state="frozen"/>
      <selection pane="topRight" activeCell="R51" sqref="R51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8" width="9.5546875" bestFit="1" customWidth="1"/>
  </cols>
  <sheetData>
    <row r="1" spans="1:18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</row>
    <row r="2" spans="1:18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</row>
    <row r="3" spans="1:18" x14ac:dyDescent="0.3">
      <c r="A3" t="s">
        <v>24</v>
      </c>
    </row>
    <row r="4" spans="1:18" x14ac:dyDescent="0.3">
      <c r="A4" t="s">
        <v>77</v>
      </c>
      <c r="G4">
        <v>3</v>
      </c>
    </row>
    <row r="5" spans="1:18" x14ac:dyDescent="0.3">
      <c r="A5" t="s">
        <v>7</v>
      </c>
      <c r="K5">
        <v>1</v>
      </c>
    </row>
    <row r="6" spans="1:18" x14ac:dyDescent="0.3">
      <c r="A6" t="s">
        <v>48</v>
      </c>
    </row>
    <row r="7" spans="1:18" x14ac:dyDescent="0.3">
      <c r="A7" t="s">
        <v>18</v>
      </c>
    </row>
    <row r="8" spans="1:18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  <c r="R8">
        <v>1</v>
      </c>
    </row>
    <row r="9" spans="1:18" x14ac:dyDescent="0.3">
      <c r="A9" t="s">
        <v>14</v>
      </c>
      <c r="E9">
        <v>1</v>
      </c>
      <c r="F9">
        <v>1</v>
      </c>
      <c r="J9">
        <v>1</v>
      </c>
      <c r="P9">
        <v>1</v>
      </c>
    </row>
    <row r="10" spans="1:18" x14ac:dyDescent="0.3">
      <c r="A10" t="s">
        <v>54</v>
      </c>
      <c r="C10">
        <v>2</v>
      </c>
      <c r="D10">
        <v>3</v>
      </c>
    </row>
    <row r="11" spans="1:18" x14ac:dyDescent="0.3">
      <c r="A11" t="s">
        <v>66</v>
      </c>
      <c r="D11">
        <v>2</v>
      </c>
      <c r="I11">
        <v>3</v>
      </c>
      <c r="J11">
        <v>1</v>
      </c>
    </row>
    <row r="12" spans="1:18" x14ac:dyDescent="0.3">
      <c r="A12" t="s">
        <v>84</v>
      </c>
      <c r="I12">
        <v>2</v>
      </c>
      <c r="J12">
        <v>1</v>
      </c>
      <c r="L12">
        <v>3</v>
      </c>
      <c r="N12">
        <v>2</v>
      </c>
      <c r="O12">
        <v>2</v>
      </c>
      <c r="P12">
        <v>1</v>
      </c>
    </row>
    <row r="13" spans="1:18" x14ac:dyDescent="0.3">
      <c r="A13" t="s">
        <v>15</v>
      </c>
      <c r="F13">
        <v>1</v>
      </c>
      <c r="H13">
        <v>2</v>
      </c>
      <c r="I13">
        <v>1</v>
      </c>
    </row>
    <row r="14" spans="1:18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  <c r="N14">
        <v>6</v>
      </c>
      <c r="O14">
        <v>1</v>
      </c>
      <c r="Q14">
        <v>3</v>
      </c>
      <c r="R14">
        <v>1</v>
      </c>
    </row>
    <row r="15" spans="1:18" x14ac:dyDescent="0.3">
      <c r="A15" t="s">
        <v>52</v>
      </c>
    </row>
    <row r="16" spans="1:18" x14ac:dyDescent="0.3">
      <c r="A16" t="s">
        <v>78</v>
      </c>
    </row>
    <row r="17" spans="1:18" x14ac:dyDescent="0.3">
      <c r="A17" t="s">
        <v>12</v>
      </c>
      <c r="N17">
        <v>2</v>
      </c>
    </row>
    <row r="18" spans="1:18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  <c r="P18">
        <v>3</v>
      </c>
    </row>
    <row r="19" spans="1:18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1</v>
      </c>
      <c r="P19">
        <v>2</v>
      </c>
      <c r="R19">
        <v>1</v>
      </c>
    </row>
    <row r="20" spans="1:18" x14ac:dyDescent="0.3">
      <c r="A20" t="s">
        <v>79</v>
      </c>
      <c r="G20">
        <v>1</v>
      </c>
    </row>
    <row r="21" spans="1:18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  <c r="M21">
        <v>1</v>
      </c>
      <c r="O21">
        <v>4</v>
      </c>
      <c r="P21">
        <v>1</v>
      </c>
      <c r="Q21">
        <v>2</v>
      </c>
    </row>
    <row r="22" spans="1:18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  <c r="M22">
        <v>1</v>
      </c>
      <c r="P22">
        <v>1</v>
      </c>
      <c r="Q22">
        <v>1</v>
      </c>
      <c r="R22">
        <v>3</v>
      </c>
    </row>
    <row r="23" spans="1:18" x14ac:dyDescent="0.3">
      <c r="A23" t="s">
        <v>80</v>
      </c>
      <c r="F23">
        <v>1</v>
      </c>
    </row>
    <row r="24" spans="1:18" x14ac:dyDescent="0.3">
      <c r="A24" t="s">
        <v>61</v>
      </c>
      <c r="D24">
        <v>1</v>
      </c>
    </row>
    <row r="25" spans="1:18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  <c r="M25">
        <v>2</v>
      </c>
      <c r="N25">
        <v>3</v>
      </c>
    </row>
    <row r="26" spans="1:18" x14ac:dyDescent="0.3">
      <c r="A26" t="s">
        <v>43</v>
      </c>
    </row>
    <row r="27" spans="1:18" x14ac:dyDescent="0.3">
      <c r="A27" t="s">
        <v>68</v>
      </c>
      <c r="E27">
        <v>1</v>
      </c>
      <c r="I27">
        <v>1</v>
      </c>
      <c r="N27">
        <v>1</v>
      </c>
    </row>
    <row r="28" spans="1:18" x14ac:dyDescent="0.3">
      <c r="A28" t="s">
        <v>53</v>
      </c>
      <c r="N28">
        <v>1</v>
      </c>
    </row>
    <row r="29" spans="1:18" x14ac:dyDescent="0.3">
      <c r="A29" t="s">
        <v>51</v>
      </c>
    </row>
    <row r="30" spans="1:18" x14ac:dyDescent="0.3">
      <c r="A30" t="s">
        <v>339</v>
      </c>
    </row>
    <row r="31" spans="1:18" x14ac:dyDescent="0.3">
      <c r="A31" t="s">
        <v>10</v>
      </c>
      <c r="B31">
        <v>2</v>
      </c>
      <c r="C31">
        <v>3</v>
      </c>
      <c r="F31">
        <v>2</v>
      </c>
      <c r="I31">
        <v>2</v>
      </c>
      <c r="J31">
        <v>2</v>
      </c>
      <c r="K31">
        <v>1</v>
      </c>
      <c r="L31">
        <v>1</v>
      </c>
      <c r="M31">
        <v>1</v>
      </c>
      <c r="O31">
        <v>2</v>
      </c>
      <c r="R31">
        <v>3</v>
      </c>
    </row>
    <row r="32" spans="1:18" x14ac:dyDescent="0.3">
      <c r="A32" t="s">
        <v>46</v>
      </c>
      <c r="B32">
        <v>1</v>
      </c>
      <c r="O32">
        <v>3</v>
      </c>
      <c r="P32">
        <v>1</v>
      </c>
      <c r="Q32">
        <v>2</v>
      </c>
    </row>
    <row r="33" spans="1:18" x14ac:dyDescent="0.3">
      <c r="A33" t="s">
        <v>3</v>
      </c>
      <c r="F33">
        <v>3</v>
      </c>
      <c r="L33">
        <v>1</v>
      </c>
    </row>
    <row r="34" spans="1:18" x14ac:dyDescent="0.3">
      <c r="A34" t="s">
        <v>56</v>
      </c>
      <c r="C34">
        <v>3</v>
      </c>
      <c r="E34">
        <v>2</v>
      </c>
      <c r="F34">
        <v>1</v>
      </c>
      <c r="G34">
        <v>2</v>
      </c>
      <c r="I34">
        <v>1</v>
      </c>
      <c r="J34">
        <v>1</v>
      </c>
      <c r="K34">
        <v>1</v>
      </c>
      <c r="L34">
        <v>1</v>
      </c>
      <c r="M34">
        <v>1</v>
      </c>
      <c r="P34">
        <v>1</v>
      </c>
      <c r="R34">
        <v>1</v>
      </c>
    </row>
    <row r="35" spans="1:18" x14ac:dyDescent="0.3">
      <c r="A35" t="s">
        <v>60</v>
      </c>
      <c r="B35">
        <v>2</v>
      </c>
    </row>
    <row r="36" spans="1:18" x14ac:dyDescent="0.3">
      <c r="A36" t="s">
        <v>341</v>
      </c>
      <c r="Q36">
        <v>1</v>
      </c>
    </row>
    <row r="37" spans="1:18" x14ac:dyDescent="0.3">
      <c r="A37" t="s">
        <v>340</v>
      </c>
    </row>
    <row r="38" spans="1:18" x14ac:dyDescent="0.3">
      <c r="A38" t="s">
        <v>11</v>
      </c>
    </row>
    <row r="39" spans="1:18" x14ac:dyDescent="0.3">
      <c r="A39" t="s">
        <v>55</v>
      </c>
      <c r="B39">
        <v>2</v>
      </c>
      <c r="C39">
        <v>1</v>
      </c>
      <c r="D39">
        <v>1</v>
      </c>
      <c r="E39">
        <v>1</v>
      </c>
      <c r="F39">
        <v>3</v>
      </c>
      <c r="G39">
        <v>2</v>
      </c>
      <c r="H39">
        <v>3</v>
      </c>
      <c r="J39">
        <v>1</v>
      </c>
      <c r="K39">
        <v>1</v>
      </c>
      <c r="M39">
        <v>3</v>
      </c>
      <c r="N39">
        <v>4</v>
      </c>
    </row>
    <row r="40" spans="1:18" x14ac:dyDescent="0.3">
      <c r="A40" t="s">
        <v>21</v>
      </c>
    </row>
    <row r="41" spans="1:18" x14ac:dyDescent="0.3">
      <c r="A41" t="s">
        <v>81</v>
      </c>
      <c r="G41">
        <v>3</v>
      </c>
      <c r="K41">
        <v>1</v>
      </c>
    </row>
    <row r="42" spans="1:18" x14ac:dyDescent="0.3">
      <c r="A42" t="s">
        <v>63</v>
      </c>
      <c r="B42">
        <v>2</v>
      </c>
      <c r="D42">
        <v>1</v>
      </c>
    </row>
    <row r="43" spans="1:18" x14ac:dyDescent="0.3">
      <c r="A43" t="s">
        <v>83</v>
      </c>
    </row>
    <row r="44" spans="1:18" x14ac:dyDescent="0.3">
      <c r="A44" t="s">
        <v>22</v>
      </c>
    </row>
    <row r="45" spans="1:18" x14ac:dyDescent="0.3">
      <c r="A45" t="s">
        <v>44</v>
      </c>
      <c r="N45">
        <v>3</v>
      </c>
    </row>
    <row r="46" spans="1:18" x14ac:dyDescent="0.3">
      <c r="A46" t="s">
        <v>8</v>
      </c>
      <c r="B46">
        <v>1</v>
      </c>
      <c r="H46">
        <v>1</v>
      </c>
      <c r="J46">
        <v>2</v>
      </c>
      <c r="Q46">
        <v>2</v>
      </c>
    </row>
    <row r="47" spans="1:18" x14ac:dyDescent="0.3">
      <c r="A47" t="s">
        <v>82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2</v>
      </c>
      <c r="I47">
        <v>3</v>
      </c>
      <c r="J47">
        <v>4</v>
      </c>
      <c r="L47">
        <v>4</v>
      </c>
      <c r="M47">
        <v>1</v>
      </c>
      <c r="N47">
        <v>2</v>
      </c>
      <c r="O47">
        <v>1</v>
      </c>
      <c r="P47">
        <v>1</v>
      </c>
      <c r="Q47">
        <v>1</v>
      </c>
      <c r="R47">
        <v>3</v>
      </c>
    </row>
    <row r="48" spans="1:18" x14ac:dyDescent="0.3">
      <c r="A48" t="s">
        <v>49</v>
      </c>
      <c r="G48">
        <v>2</v>
      </c>
    </row>
    <row r="49" spans="1:18" x14ac:dyDescent="0.3">
      <c r="A49" t="s">
        <v>85</v>
      </c>
      <c r="K49">
        <v>4</v>
      </c>
      <c r="L49">
        <v>2</v>
      </c>
      <c r="M49">
        <v>5</v>
      </c>
    </row>
    <row r="50" spans="1:18" x14ac:dyDescent="0.3">
      <c r="A50" t="s">
        <v>5</v>
      </c>
      <c r="B50">
        <v>1</v>
      </c>
      <c r="C50">
        <v>2</v>
      </c>
      <c r="D50">
        <v>2</v>
      </c>
      <c r="E50">
        <v>3</v>
      </c>
      <c r="F50">
        <v>2</v>
      </c>
      <c r="G50">
        <v>3</v>
      </c>
      <c r="H50">
        <v>1</v>
      </c>
      <c r="M50">
        <v>4</v>
      </c>
      <c r="N50">
        <v>6</v>
      </c>
      <c r="P50">
        <v>2</v>
      </c>
      <c r="Q50">
        <v>1</v>
      </c>
      <c r="R50">
        <v>2</v>
      </c>
    </row>
    <row r="51" spans="1:18" x14ac:dyDescent="0.3">
      <c r="A51" t="s">
        <v>45</v>
      </c>
      <c r="K51">
        <v>1</v>
      </c>
    </row>
    <row r="52" spans="1:18" x14ac:dyDescent="0.3">
      <c r="A52" t="s">
        <v>23</v>
      </c>
      <c r="B52">
        <v>1</v>
      </c>
      <c r="D52">
        <v>1</v>
      </c>
      <c r="E52">
        <v>3</v>
      </c>
      <c r="O52">
        <v>2</v>
      </c>
      <c r="P52">
        <v>2</v>
      </c>
      <c r="Q52">
        <v>1</v>
      </c>
      <c r="R52">
        <v>1</v>
      </c>
    </row>
    <row r="53" spans="1:18" x14ac:dyDescent="0.3">
      <c r="A53" t="s">
        <v>17</v>
      </c>
      <c r="F53">
        <v>2</v>
      </c>
      <c r="J53">
        <v>1</v>
      </c>
      <c r="K53">
        <v>1</v>
      </c>
    </row>
    <row r="54" spans="1:18" x14ac:dyDescent="0.3">
      <c r="A54" t="s">
        <v>86</v>
      </c>
      <c r="K54">
        <v>5</v>
      </c>
    </row>
    <row r="55" spans="1:18" x14ac:dyDescent="0.3">
      <c r="A55" t="s">
        <v>16</v>
      </c>
      <c r="C55">
        <v>4</v>
      </c>
      <c r="D55">
        <v>3</v>
      </c>
      <c r="F55">
        <v>2</v>
      </c>
      <c r="G55">
        <v>5</v>
      </c>
      <c r="H55">
        <v>3</v>
      </c>
      <c r="I55">
        <v>2</v>
      </c>
      <c r="J55">
        <v>5</v>
      </c>
      <c r="K55">
        <v>3</v>
      </c>
      <c r="L55">
        <v>2</v>
      </c>
      <c r="M55">
        <v>3</v>
      </c>
      <c r="O55">
        <v>5</v>
      </c>
      <c r="P55">
        <v>5</v>
      </c>
      <c r="Q55">
        <v>3</v>
      </c>
      <c r="R55">
        <v>2</v>
      </c>
    </row>
    <row r="56" spans="1:18" x14ac:dyDescent="0.3">
      <c r="A56" t="s">
        <v>47</v>
      </c>
    </row>
  </sheetData>
  <autoFilter ref="A1:Q55" xr:uid="{9919274B-1AF9-4264-8D2F-634AEA90C214}">
    <sortState ref="A2:Q56">
      <sortCondition ref="A1:A5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2025-02-24T18:21:57Z</dcterms:modified>
</cp:coreProperties>
</file>